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10" codeName="{D2901291-EE16-BAEF-A0FF-EE518A719B5A}"/>
  <workbookPr codeName="ThisWorkbook" defaultThemeVersion="166925"/>
  <mc:AlternateContent xmlns:mc="http://schemas.openxmlformats.org/markup-compatibility/2006">
    <mc:Choice Requires="x15">
      <x15ac:absPath xmlns:x15ac="http://schemas.microsoft.com/office/spreadsheetml/2010/11/ac" url="https://d.docs.live.net/29f448ec057303af/Pulpit/MECC/2024 Autumn Season/"/>
    </mc:Choice>
  </mc:AlternateContent>
  <xr:revisionPtr revIDLastSave="131" documentId="8_{2A4E7ACF-4ED7-45AE-AAC9-86C7353E81DC}" xr6:coauthVersionLast="47" xr6:coauthVersionMax="47" xr10:uidLastSave="{45F5B549-EA1E-470B-B3AA-581CBE92C073}"/>
  <bookViews>
    <workbookView xWindow="-120" yWindow="-120" windowWidth="51840" windowHeight="21120" tabRatio="753" xr2:uid="{44726D66-EC9A-40E9-A5CD-560EDBDBA120}"/>
  </bookViews>
  <sheets>
    <sheet name="Instructions" sheetId="9" r:id="rId1"/>
    <sheet name="Unblock Guide" sheetId="36" state="hidden" r:id="rId2"/>
    <sheet name="Case" sheetId="35" r:id="rId3"/>
    <sheet name="BackgroundCalcs" sheetId="20" state="veryHidden" r:id="rId4"/>
    <sheet name="Question Results" sheetId="23" r:id="rId5"/>
    <sheet name="Timed Results" sheetId="11" r:id="rId6"/>
    <sheet name="Output" sheetId="12" state="veryHidden" r:id="rId7"/>
    <sheet name="Grading Formulas" sheetId="24" state="veryHidden" r:id="rId8"/>
    <sheet name="Grading" sheetId="25" state="veryHidden" r:id="rId9"/>
  </sheets>
  <functionGroups builtInGroupCount="19"/>
  <externalReferences>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s>
  <definedNames>
    <definedName name="_xleta.DATE" hidden="1" xlm="1">#NAME?</definedName>
    <definedName name="_xlpm.data" hidden="1" xlm="1">#NAME?</definedName>
    <definedName name="_xlpm.evenNumbers" hidden="1" xlm="1">#NAME?</definedName>
    <definedName name="_xlpm.thirdSmallestEven" hidden="1" xlm="1">#NAME?</definedName>
    <definedName name="_xlpm.ZaevenNumbers" hidden="1" xlm="1">#NAME?</definedName>
    <definedName name="_xlpm.ZasevenNumbers" hidden="1" xlm="1">#NAME?</definedName>
    <definedName name="_xlpm.ZastevenNumbers" hidden="1" xlm="1">#NAME?</definedName>
    <definedName name="_xlpm.ZevenNumbers" hidden="1" xlm="1">#NAME?</definedName>
    <definedName name="activateCount">BackgroundCalcs!$D$26</definedName>
    <definedName name="AllCorrect">BackgroundCalcs!$D$14</definedName>
    <definedName name="AllowedCellsTab1">'[1]Keyboard Warm Up 1'!$D$7,'[1]Keyboard Warm Up 1'!$D$53,'[1]Keyboard Warm Up 1'!$AC$53,'[1]Keyboard Warm Up 1'!$AC$7,'[1]Keyboard Warm Up 1'!$AX$53,'[1]Keyboard Warm Up 1'!$AY$53,'[1]Keyboard Warm Up 1'!$AY$30,'[1]Keyboard Warm Up 1'!$AH$30,'[1]Keyboard Warm Up 1'!$AH$53,'[1]Keyboard Warm Up 1'!$BD$53,'[1]Keyboard Warm Up 1'!$BE$30,'[1]Keyboard Warm Up 1'!$BK$30,'[1]Keyboard Warm Up 1'!$BN$18,'[1]Keyboard Warm Up 1'!$BN$12,'[1]Keyboard Warm Up 1'!$BD$12,'[1]Keyboard Warm Up 1'!$BR$7,'[1]Keyboard Warm Up 1'!$BR$31,'[1]Keyboard Warm Up 1'!$BS$31,'[1]Keyboard Warm Up 1'!$BR$53,'[1]Keyboard Warm Up 1'!$BS$53,'[1]Keyboard Warm Up 1'!$CP$53,'[1]Keyboard Warm Up 1'!$CQ$53,'[1]Keyboard Warm Up 1'!$CP$31,'[1]Keyboard Warm Up 1'!$CQ$7,'[1]Keyboard Warm Up 1'!$A$1</definedName>
    <definedName name="Answer1">BackgroundCalcs!$K$2</definedName>
    <definedName name="Answer2" localSheetId="1">[2]BackgroundCalcs!$R$3</definedName>
    <definedName name="Answer2">BackgroundCalcs!$K$3</definedName>
    <definedName name="Answer3">BackgroundCalcs!$K$4</definedName>
    <definedName name="Answer4">BackgroundCalcs!$K$5</definedName>
    <definedName name="Answer5">BackgroundCalcs!$K$6</definedName>
    <definedName name="Answer6">BackgroundCalcs!$K$7</definedName>
    <definedName name="cellsInFirst" localSheetId="8">[3]First!$B$3:$J$3,[3]First!$J$3:$J$8,[3]First!$D$8:$J$8,[3]First!$D$8:$D$19,[3]First!$D$8,[3]First!$D$19:$T$19,[3]First!$T$19:$T$29,[3]First!$P$29:$T$29,[3]First!$P$23:$P$29,[3]First!$E$23:$P$23,[3]First!$E$23:$E$26,[3]First!$E$26:$K$26,[3]First!$K$26:$K$32,[3]First!$C$32:$K$32</definedName>
    <definedName name="cellsInFirst" localSheetId="7">[3]First!$B$3:$J$3,[3]First!$J$3:$J$8,[3]First!$D$8:$J$8,[3]First!$D$8:$D$19,[3]First!$D$8,[3]First!$D$19:$T$19,[3]First!$T$19:$T$29,[3]First!$P$29:$T$29,[3]First!$P$23:$P$29,[3]First!$E$23:$P$23,[3]First!$E$23:$E$26,[3]First!$E$26:$K$26,[3]First!$K$26:$K$32,[3]First!$C$32:$K$32</definedName>
    <definedName name="cellsInFirst">#REF!,#REF!,#REF!,#REF!,#REF!,#REF!,#REF!,#REF!,#REF!,#REF!,#REF!,#REF!</definedName>
    <definedName name="cellsInSecond" localSheetId="8">[3]Second!$A$1:$H$1,[3]Second!$H$1:$H$26,[3]Second!$H$26:$M$26,[3]Second!$M$26:$M$33,[3]Second!$C$33:$M$33,[3]Second!$C$24:$C$33</definedName>
    <definedName name="cellsInSecond" localSheetId="7">[3]Second!$A$1:$H$1,[3]Second!$H$1:$H$26,[3]Second!$H$26:$M$26,[3]Second!$M$26:$M$33,[3]Second!$C$33:$M$33,[3]Second!$C$24:$C$33</definedName>
    <definedName name="cellsInSecond">'[1]Keyboard Warm Up 1'!$D$7,'[1]Keyboard Warm Up 1'!$D$23,'[1]Keyboard Warm Up 1'!$M$23,'[1]Keyboard Warm Up 1'!$M$16,'[1]Keyboard Warm Up 1'!$G$16,'[1]Keyboard Warm Up 1'!$G$7,'[1]Keyboard Warm Up 1'!$T$11,'[1]Keyboard Warm Up 1'!$AB$11,'[1]Keyboard Warm Up 1'!$AB$38,'[1]Keyboard Warm Up 1'!$S$38,'[1]Keyboard Warm Up 1'!$S$29,'[1]Keyboard Warm Up 1'!#REF!,'[1]Keyboard Warm Up 1'!#REF!,'[1]Keyboard Warm Up 1'!$AE$25,'[1]Keyboard Warm Up 1'!$AE$21,'[1]Keyboard Warm Up 1'!#REF!,'[1]Keyboard Warm Up 1'!#REF!,'[1]Keyboard Warm Up 1'!$AE$17,'[1]Keyboard Warm Up 1'!$AE$11,'[1]Keyboard Warm Up 1'!$AN$11</definedName>
    <definedName name="CheckRange1">[4]BackgroundCalcs!#REF!</definedName>
    <definedName name="CheckRange2">[4]BackgroundCalcs!#REF!</definedName>
    <definedName name="CheckRange3">[4]BackgroundCalcs!#REF!</definedName>
    <definedName name="CheckRange4">[4]BackgroundCalcs!#REF!</definedName>
    <definedName name="CheckRange5">[4]BackgroundCalcs!#REF!</definedName>
    <definedName name="CheckRange6">[4]BackgroundCalcs!#REF!</definedName>
    <definedName name="CheckRange7">[4]BackgroundCalcs!#REF!</definedName>
    <definedName name="CurrentScore">'Question Results'!$C$6</definedName>
    <definedName name="CurrentSum" localSheetId="8">[5]BackgroundCalcs!$F$20</definedName>
    <definedName name="CurrentSum" localSheetId="7">[5]BackgroundCalcs!$F$20</definedName>
    <definedName name="CurrentSum">[6]BackgroundCalcs!$F$20</definedName>
    <definedName name="CurrentTarget" localSheetId="8">[5]BackgroundCalcs!$F$17</definedName>
    <definedName name="CurrentTarget" localSheetId="7">[5]BackgroundCalcs!$F$17</definedName>
    <definedName name="CurrentTarget">[6]BackgroundCalcs!$F$17</definedName>
    <definedName name="CurrentTargetSum" localSheetId="8">[5]BackgroundCalcs!$G$17</definedName>
    <definedName name="CurrentTargetSum" localSheetId="7">[5]BackgroundCalcs!$G$17</definedName>
    <definedName name="CurrentTargetSum">[6]BackgroundCalcs!$G$17</definedName>
    <definedName name="elapsedTime">BackgroundCalcs!$D$11</definedName>
    <definedName name="EmptyCell">[2]BackgroundCalcs!$D$50</definedName>
    <definedName name="endTime" localSheetId="8">[3]calc!$H$3</definedName>
    <definedName name="endTime" localSheetId="7">[3]calc!$H$3</definedName>
    <definedName name="endTime" localSheetId="1">[2]BackgroundCalcs!$G$2</definedName>
    <definedName name="endTime">BackgroundCalcs!$D$5</definedName>
    <definedName name="FileName" localSheetId="8">[7]BackgroundCalcs!$B$2</definedName>
    <definedName name="FileName" localSheetId="7">[7]BackgroundCalcs!$B$2</definedName>
    <definedName name="FileName">BackgroundCalcs!$B$2</definedName>
    <definedName name="Invalid1">[4]BackgroundCalcs!#REF!</definedName>
    <definedName name="Invalid2">[4]BackgroundCalcs!#REF!</definedName>
    <definedName name="Invalid3">[4]BackgroundCalcs!#REF!</definedName>
    <definedName name="Invalid4">[4]BackgroundCalcs!#REF!</definedName>
    <definedName name="Invalid5">[4]BackgroundCalcs!#REF!</definedName>
    <definedName name="Invalid6">[4]BackgroundCalcs!#REF!</definedName>
    <definedName name="Invalid7">[4]BackgroundCalcs!#REF!</definedName>
    <definedName name="isGameOn">BackgroundCalcs!$D$8</definedName>
    <definedName name="lastTime">BackgroundCalcs!$D$29</definedName>
    <definedName name="liveVersion">BackgroundCalcs!$B$29</definedName>
    <definedName name="lstVisited" localSheetId="8">[3]calc!$D$4:$D$21</definedName>
    <definedName name="lstVisited" localSheetId="7">[3]calc!$D$4:$D$21</definedName>
    <definedName name="lstVisited">[8]calc!$D$4:$D$21</definedName>
    <definedName name="mouseMovements">BackgroundCalcs!$D$23</definedName>
    <definedName name="n">'[9]Dynamic Ranges and Charts'!$D$30</definedName>
    <definedName name="name">#REF!</definedName>
    <definedName name="NumAnswers">BackgroundCalcs!$B$26</definedName>
    <definedName name="NumberExercises" localSheetId="8">[7]BackgroundCalcs!$B$17</definedName>
    <definedName name="NumberExercises" localSheetId="7">[7]BackgroundCalcs!$B$17</definedName>
    <definedName name="NumberExercises">BackgroundCalcs!$B$17</definedName>
    <definedName name="NumExercises" localSheetId="8">[5]BackgroundCalcs!$D$14</definedName>
    <definedName name="NumExercises" localSheetId="7">[5]BackgroundCalcs!$D$14</definedName>
    <definedName name="NumExercises">[6]BackgroundCalcs!$D$14</definedName>
    <definedName name="numRandomValues">BackgroundCalcs!$B$23</definedName>
    <definedName name="NumScenarios">BackgroundCalcs!$B$11</definedName>
    <definedName name="numToProtect">BackgroundCalcs!$B$20</definedName>
    <definedName name="oldEndTime">[8]calc!$H$3</definedName>
    <definedName name="oldStartTime">[8]calc!$G$3</definedName>
    <definedName name="OverrideSave">[4]BackgroundCalcs!#REF!</definedName>
    <definedName name="passwordOn">[4]BackgroundCalcs!#REF!</definedName>
    <definedName name="pCount">[3]calc!$F$3</definedName>
    <definedName name="pCountNew" localSheetId="1">[2]BackgroundCalcs!$S$2</definedName>
    <definedName name="pCountNew">[1]BackgroundCalcs!$S$2</definedName>
    <definedName name="RandomMethod" localSheetId="8">[7]BackgroundCalcs!$B$5</definedName>
    <definedName name="RandomMethod" localSheetId="7">[7]BackgroundCalcs!$B$5</definedName>
    <definedName name="RandomMethod">BackgroundCalcs!$B$5</definedName>
    <definedName name="RandomScenarioNumber" localSheetId="8">[7]BackgroundCalcs!$B$8</definedName>
    <definedName name="RandomScenarioNumber" localSheetId="7">[7]BackgroundCalcs!$B$8</definedName>
    <definedName name="RandomScenarioNumber">BackgroundCalcs!$B$8</definedName>
    <definedName name="ScenarioUpdate">BackgroundCalcs!$B$14</definedName>
    <definedName name="six">'[1]Keyboard Warm Up 1'!#REF!</definedName>
    <definedName name="SpreadsheetName" localSheetId="8">[5]BackgroundCalcs!$D$5</definedName>
    <definedName name="SpreadsheetName" localSheetId="7">[5]BackgroundCalcs!$D$5</definedName>
    <definedName name="SpreadsheetName" localSheetId="1">[2]BackgroundCalcs!$D$5</definedName>
    <definedName name="SpreadsheetName">[6]BackgroundCalcs!$D$5</definedName>
    <definedName name="startTime" localSheetId="8">[3]calc!$G$3</definedName>
    <definedName name="startTime" localSheetId="7">[3]calc!$G$3</definedName>
    <definedName name="startTime" localSheetId="1">[2]BackgroundCalcs!$F$2</definedName>
    <definedName name="startTime">BackgroundCalcs!$D$2</definedName>
    <definedName name="StudentIDCell" localSheetId="8">[5]BackgroundCalcs!$D$8</definedName>
    <definedName name="StudentIDCell" localSheetId="7">[5]BackgroundCalcs!$D$8</definedName>
    <definedName name="StudentIDCell" localSheetId="1">[2]BackgroundCalcs!$D$8</definedName>
    <definedName name="StudentIDCell">[6]BackgroundCalcs!$D$8</definedName>
    <definedName name="StudentNameCell" localSheetId="8">[5]BackgroundCalcs!$D$11</definedName>
    <definedName name="StudentNameCell" localSheetId="7">[5]BackgroundCalcs!$D$11</definedName>
    <definedName name="StudentNameCell" localSheetId="1">[2]BackgroundCalcs!$D$11</definedName>
    <definedName name="StudentNameCell">[6]BackgroundCalcs!$D$11</definedName>
    <definedName name="ten">'[1]Keyboard Warm Up 1'!#REF!</definedName>
    <definedName name="timeElapsed" localSheetId="8">[3]calc!$G$6</definedName>
    <definedName name="timeElapsed" localSheetId="7">[3]calc!$G$6</definedName>
    <definedName name="timeElapsed">[8]calc!$G$6</definedName>
    <definedName name="totalTime" localSheetId="1">[2]BackgroundCalcs!$F$29</definedName>
    <definedName name="totalTime">BackgroundCalcs!$B$32</definedName>
    <definedName name="Track">[2]BackgroundCalcs!$D$51</definedName>
    <definedName name="twelveth">'[2]Keyboarding Challenge'!$V$103</definedName>
    <definedName name="valDuration">[3]calc!$G$7</definedName>
    <definedName name="Valid1" localSheetId="8">[5]BackgroundCalcs!#REF!</definedName>
    <definedName name="Valid1" localSheetId="7">[5]BackgroundCalcs!#REF!</definedName>
    <definedName name="Valid1">[6]BackgroundCalcs!#REF!</definedName>
    <definedName name="ValidationCode">[10]calc!$B$11</definedName>
    <definedName name="xPosition">BackgroundCalcs!$D$17</definedName>
    <definedName name="yPosition">BackgroundCalcs!$D$20</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95" i="35" l="1" a="1"/>
  <c r="E195" i="35" s="1"/>
  <c r="E196" i="35" a="1"/>
  <c r="E196" i="35" s="1"/>
  <c r="E197" i="35" a="1"/>
  <c r="E197" i="35"/>
  <c r="E198" i="35" a="1"/>
  <c r="E198" i="35" s="1"/>
  <c r="E199" i="35" a="1"/>
  <c r="E199" i="35" s="1"/>
  <c r="E200" i="35" a="1"/>
  <c r="E200" i="35" s="1"/>
  <c r="E201" i="35" a="1"/>
  <c r="E201" i="35" s="1"/>
  <c r="E202" i="35" a="1"/>
  <c r="E202" i="35" s="1"/>
  <c r="E203" i="35" a="1"/>
  <c r="E203" i="35"/>
  <c r="E194" i="35" a="1"/>
  <c r="E194" i="35" s="1"/>
  <c r="E176" i="35" a="1"/>
  <c r="E176" i="35" s="1"/>
  <c r="E177" i="35" a="1"/>
  <c r="E177" i="35" s="1"/>
  <c r="E178" i="35" a="1"/>
  <c r="E178" i="35" s="1"/>
  <c r="E179" i="35" a="1"/>
  <c r="E179" i="35" s="1"/>
  <c r="E180" i="35" a="1"/>
  <c r="E180" i="35"/>
  <c r="E181" i="35" a="1"/>
  <c r="E181" i="35"/>
  <c r="E182" i="35" a="1"/>
  <c r="E182" i="35"/>
  <c r="E183" i="35" a="1"/>
  <c r="E183" i="35"/>
  <c r="E184" i="35" a="1"/>
  <c r="E184" i="35" s="1"/>
  <c r="E175" i="35" a="1"/>
  <c r="E175" i="35" s="1"/>
  <c r="E157" i="35" a="1"/>
  <c r="E157" i="35"/>
  <c r="E158" i="35" a="1"/>
  <c r="E158" i="35"/>
  <c r="E159" i="35" a="1"/>
  <c r="E159" i="35"/>
  <c r="E160" i="35" a="1"/>
  <c r="E160" i="35"/>
  <c r="E161" i="35" a="1"/>
  <c r="E161" i="35"/>
  <c r="E162" i="35" a="1"/>
  <c r="E162" i="35"/>
  <c r="E163" i="35" a="1"/>
  <c r="E163" i="35"/>
  <c r="E164" i="35" a="1"/>
  <c r="E164" i="35" s="1"/>
  <c r="E165" i="35" a="1"/>
  <c r="E165" i="35" s="1"/>
  <c r="E156" i="35" a="1"/>
  <c r="E156" i="35" s="1"/>
  <c r="E138" i="35" a="1"/>
  <c r="E138" i="35" s="1"/>
  <c r="E139" i="35" a="1"/>
  <c r="E139" i="35" s="1"/>
  <c r="E140" i="35" a="1"/>
  <c r="E140" i="35"/>
  <c r="E141" i="35" a="1"/>
  <c r="E141" i="35" s="1"/>
  <c r="E142" i="35" a="1"/>
  <c r="E142" i="35"/>
  <c r="E143" i="35" a="1"/>
  <c r="E143" i="35" s="1"/>
  <c r="E144" i="35" a="1"/>
  <c r="E144" i="35" s="1"/>
  <c r="E145" i="35" a="1"/>
  <c r="E145" i="35" s="1"/>
  <c r="E146" i="35" a="1"/>
  <c r="E146" i="35" s="1"/>
  <c r="E137" i="35" a="1"/>
  <c r="E137" i="35"/>
  <c r="E119" i="35"/>
  <c r="E120" i="35"/>
  <c r="E121" i="35"/>
  <c r="E122" i="35"/>
  <c r="E123" i="35"/>
  <c r="E124" i="35"/>
  <c r="E125" i="35"/>
  <c r="E126" i="35"/>
  <c r="E127" i="35"/>
  <c r="E118" i="35"/>
  <c r="E100" i="35"/>
  <c r="E101" i="35"/>
  <c r="E102" i="35"/>
  <c r="E103" i="35"/>
  <c r="E104" i="35"/>
  <c r="E105" i="35"/>
  <c r="E106" i="35"/>
  <c r="E107" i="35"/>
  <c r="E108" i="35"/>
  <c r="E99" i="35"/>
  <c r="E81" i="35" a="1"/>
  <c r="E81" i="35"/>
  <c r="E82" i="35" a="1"/>
  <c r="E82" i="35"/>
  <c r="E83" i="35" a="1"/>
  <c r="E83" i="35"/>
  <c r="E84" i="35" a="1"/>
  <c r="E84" i="35"/>
  <c r="E85" i="35" a="1"/>
  <c r="E85" i="35"/>
  <c r="E86" i="35" a="1"/>
  <c r="E86" i="35"/>
  <c r="E87" i="35" a="1"/>
  <c r="E87" i="35"/>
  <c r="E88" i="35" a="1"/>
  <c r="E88" i="35"/>
  <c r="E89" i="35" a="1"/>
  <c r="E89" i="35"/>
  <c r="E80" i="35" a="1"/>
  <c r="E80" i="35"/>
  <c r="E62" i="35" a="1"/>
  <c r="E62" i="35"/>
  <c r="E63" i="35" a="1"/>
  <c r="E63" i="35"/>
  <c r="E64" i="35" a="1"/>
  <c r="E64" i="35"/>
  <c r="E65" i="35" a="1"/>
  <c r="E65" i="35"/>
  <c r="E66" i="35" a="1"/>
  <c r="E66" i="35"/>
  <c r="E67" i="35" a="1"/>
  <c r="E67" i="35"/>
  <c r="E68" i="35" a="1"/>
  <c r="E68" i="35"/>
  <c r="E69" i="35" a="1"/>
  <c r="E69" i="35"/>
  <c r="E70" i="35" a="1"/>
  <c r="E70" i="35"/>
  <c r="E61" i="35" a="1"/>
  <c r="E61" i="35" s="1"/>
  <c r="E43" i="35"/>
  <c r="E44" i="35"/>
  <c r="E45" i="35"/>
  <c r="E46" i="35"/>
  <c r="E47" i="35"/>
  <c r="E48" i="35"/>
  <c r="E49" i="35"/>
  <c r="E50" i="35"/>
  <c r="E51" i="35"/>
  <c r="E42" i="35"/>
  <c r="E24" i="35"/>
  <c r="E25" i="35"/>
  <c r="E26" i="35"/>
  <c r="E27" i="35"/>
  <c r="E28" i="35"/>
  <c r="E29" i="35"/>
  <c r="E30" i="35"/>
  <c r="E31" i="35"/>
  <c r="E32" i="35"/>
  <c r="E23" i="35"/>
  <c r="B17" i="9"/>
  <c r="B20" i="20"/>
  <c r="B26" i="20"/>
  <c r="D20" i="23"/>
  <c r="D101" i="23"/>
  <c r="D102" i="23"/>
  <c r="D103" i="23"/>
  <c r="D104" i="23"/>
  <c r="D105" i="23"/>
  <c r="D106" i="23"/>
  <c r="D107" i="23"/>
  <c r="D108" i="23"/>
  <c r="D109" i="23"/>
  <c r="D100" i="23"/>
  <c r="D91" i="23"/>
  <c r="D92" i="23"/>
  <c r="D93" i="23"/>
  <c r="D94" i="23"/>
  <c r="D95" i="23"/>
  <c r="D96" i="23"/>
  <c r="D97" i="23"/>
  <c r="D98" i="23"/>
  <c r="D99" i="23"/>
  <c r="D90" i="23"/>
  <c r="D81" i="23"/>
  <c r="D82" i="23"/>
  <c r="D83" i="23"/>
  <c r="D84" i="23"/>
  <c r="D85" i="23"/>
  <c r="D86" i="23"/>
  <c r="D87" i="23"/>
  <c r="D88" i="23"/>
  <c r="D89" i="23"/>
  <c r="D80" i="23"/>
  <c r="D71" i="23"/>
  <c r="D72" i="23"/>
  <c r="D73" i="23"/>
  <c r="D74" i="23"/>
  <c r="D75" i="23"/>
  <c r="D76" i="23"/>
  <c r="D77" i="23"/>
  <c r="D78" i="23"/>
  <c r="D79" i="23"/>
  <c r="D70" i="23"/>
  <c r="D61" i="23"/>
  <c r="D62" i="23"/>
  <c r="D63" i="23"/>
  <c r="D64" i="23"/>
  <c r="D65" i="23"/>
  <c r="D66" i="23"/>
  <c r="D67" i="23"/>
  <c r="D68" i="23"/>
  <c r="D69" i="23"/>
  <c r="D60" i="23"/>
  <c r="D51" i="23"/>
  <c r="D52" i="23"/>
  <c r="D53" i="23"/>
  <c r="D54" i="23"/>
  <c r="D55" i="23"/>
  <c r="D56" i="23"/>
  <c r="D57" i="23"/>
  <c r="D58" i="23"/>
  <c r="D59" i="23"/>
  <c r="D50" i="23"/>
  <c r="D41" i="23"/>
  <c r="D42" i="23"/>
  <c r="D43" i="23"/>
  <c r="D44" i="23"/>
  <c r="D45" i="23"/>
  <c r="D46" i="23"/>
  <c r="D47" i="23"/>
  <c r="D48" i="23"/>
  <c r="D49" i="23"/>
  <c r="D40" i="23"/>
  <c r="D31" i="23"/>
  <c r="D32" i="23"/>
  <c r="D33" i="23"/>
  <c r="D34" i="23"/>
  <c r="D35" i="23"/>
  <c r="D36" i="23"/>
  <c r="D37" i="23"/>
  <c r="D38" i="23"/>
  <c r="D39" i="23"/>
  <c r="D30" i="23"/>
  <c r="D21" i="23"/>
  <c r="D22" i="23"/>
  <c r="D23" i="23"/>
  <c r="D24" i="23"/>
  <c r="D25" i="23"/>
  <c r="D26" i="23"/>
  <c r="D27" i="23"/>
  <c r="D28" i="23"/>
  <c r="D29" i="23"/>
  <c r="D11" i="23"/>
  <c r="D12" i="23"/>
  <c r="D13" i="23"/>
  <c r="D14" i="23"/>
  <c r="D15" i="23"/>
  <c r="D16" i="23"/>
  <c r="D17" i="23"/>
  <c r="D18" i="23"/>
  <c r="D19" i="23"/>
  <c r="D10" i="23"/>
  <c r="F192" i="35"/>
  <c r="F173" i="35"/>
  <c r="F154" i="35"/>
  <c r="F135" i="35"/>
  <c r="F116" i="35"/>
  <c r="F97" i="35"/>
  <c r="F78" i="35"/>
  <c r="F59" i="35"/>
  <c r="F40" i="35"/>
  <c r="F21" i="35"/>
  <c r="Q76" i="20" l="1" a="1"/>
  <c r="Q76" i="20" s="1"/>
  <c r="G173" i="35"/>
  <c r="G154" i="35"/>
  <c r="G135" i="35"/>
  <c r="AB192" i="35"/>
  <c r="AA192" i="35"/>
  <c r="Z192" i="35"/>
  <c r="Y192" i="35"/>
  <c r="X192" i="35"/>
  <c r="W192" i="35"/>
  <c r="V192" i="35"/>
  <c r="U192" i="35"/>
  <c r="T192" i="35"/>
  <c r="S192" i="35"/>
  <c r="R192" i="35"/>
  <c r="Q192" i="35"/>
  <c r="P192" i="35"/>
  <c r="O192" i="35"/>
  <c r="N192" i="35"/>
  <c r="M192" i="35"/>
  <c r="L192" i="35"/>
  <c r="K192" i="35"/>
  <c r="J192" i="35"/>
  <c r="I192" i="35"/>
  <c r="AB173" i="35"/>
  <c r="AA173" i="35"/>
  <c r="Z173" i="35"/>
  <c r="Y173" i="35"/>
  <c r="X173" i="35"/>
  <c r="W173" i="35"/>
  <c r="V173" i="35"/>
  <c r="U173" i="35"/>
  <c r="T173" i="35"/>
  <c r="S173" i="35"/>
  <c r="R173" i="35"/>
  <c r="Q173" i="35"/>
  <c r="P173" i="35"/>
  <c r="O173" i="35"/>
  <c r="N173" i="35"/>
  <c r="M173" i="35"/>
  <c r="L173" i="35"/>
  <c r="K173" i="35"/>
  <c r="J173" i="35"/>
  <c r="I173" i="35"/>
  <c r="AB154" i="35"/>
  <c r="AA154" i="35"/>
  <c r="Z154" i="35"/>
  <c r="Y154" i="35"/>
  <c r="X154" i="35"/>
  <c r="W154" i="35"/>
  <c r="V154" i="35"/>
  <c r="U154" i="35"/>
  <c r="T154" i="35"/>
  <c r="S154" i="35"/>
  <c r="R154" i="35"/>
  <c r="Q154" i="35"/>
  <c r="P154" i="35"/>
  <c r="O154" i="35"/>
  <c r="N154" i="35"/>
  <c r="M154" i="35"/>
  <c r="L154" i="35"/>
  <c r="K154" i="35"/>
  <c r="J154" i="35"/>
  <c r="I154" i="35"/>
  <c r="AB135" i="35"/>
  <c r="AA135" i="35"/>
  <c r="Z135" i="35"/>
  <c r="Y135" i="35"/>
  <c r="X135" i="35"/>
  <c r="W135" i="35"/>
  <c r="V135" i="35"/>
  <c r="U135" i="35"/>
  <c r="T135" i="35"/>
  <c r="S135" i="35"/>
  <c r="R135" i="35"/>
  <c r="Q135" i="35"/>
  <c r="P135" i="35"/>
  <c r="O135" i="35"/>
  <c r="N135" i="35"/>
  <c r="M135" i="35"/>
  <c r="L135" i="35"/>
  <c r="K135" i="35"/>
  <c r="J135" i="35"/>
  <c r="I135" i="35"/>
  <c r="AB116" i="35"/>
  <c r="AA116" i="35"/>
  <c r="Z116" i="35"/>
  <c r="Y116" i="35"/>
  <c r="X116" i="35"/>
  <c r="W116" i="35"/>
  <c r="V116" i="35"/>
  <c r="U116" i="35"/>
  <c r="T116" i="35"/>
  <c r="S116" i="35"/>
  <c r="R116" i="35"/>
  <c r="Q116" i="35"/>
  <c r="P116" i="35"/>
  <c r="O116" i="35"/>
  <c r="N116" i="35"/>
  <c r="M116" i="35"/>
  <c r="L116" i="35"/>
  <c r="K116" i="35"/>
  <c r="J116" i="35"/>
  <c r="I116" i="35"/>
  <c r="AB97" i="35"/>
  <c r="AA97" i="35"/>
  <c r="Z97" i="35"/>
  <c r="Y97" i="35"/>
  <c r="X97" i="35"/>
  <c r="W97" i="35"/>
  <c r="V97" i="35"/>
  <c r="U97" i="35"/>
  <c r="T97" i="35"/>
  <c r="S97" i="35"/>
  <c r="R97" i="35"/>
  <c r="Q97" i="35"/>
  <c r="P97" i="35"/>
  <c r="O97" i="35"/>
  <c r="N97" i="35"/>
  <c r="M97" i="35"/>
  <c r="L97" i="35"/>
  <c r="K97" i="35"/>
  <c r="J97" i="35"/>
  <c r="I97" i="35"/>
  <c r="AB78" i="35"/>
  <c r="AA78" i="35"/>
  <c r="Z78" i="35"/>
  <c r="Y78" i="35"/>
  <c r="X78" i="35"/>
  <c r="W78" i="35"/>
  <c r="V78" i="35"/>
  <c r="U78" i="35"/>
  <c r="T78" i="35"/>
  <c r="S78" i="35"/>
  <c r="R78" i="35"/>
  <c r="Q78" i="35"/>
  <c r="P78" i="35"/>
  <c r="O78" i="35"/>
  <c r="N78" i="35"/>
  <c r="M78" i="35"/>
  <c r="L78" i="35"/>
  <c r="K78" i="35"/>
  <c r="J78" i="35"/>
  <c r="I78" i="35"/>
  <c r="AB59" i="35"/>
  <c r="AA59" i="35"/>
  <c r="Z59" i="35"/>
  <c r="Y59" i="35"/>
  <c r="X59" i="35"/>
  <c r="W59" i="35"/>
  <c r="V59" i="35"/>
  <c r="U59" i="35"/>
  <c r="T59" i="35"/>
  <c r="S59" i="35"/>
  <c r="R59" i="35"/>
  <c r="Q59" i="35"/>
  <c r="P59" i="35"/>
  <c r="O59" i="35"/>
  <c r="N59" i="35"/>
  <c r="M59" i="35"/>
  <c r="L59" i="35"/>
  <c r="K59" i="35"/>
  <c r="J59" i="35"/>
  <c r="I59" i="35"/>
  <c r="J40" i="35"/>
  <c r="K40" i="35"/>
  <c r="L40" i="35"/>
  <c r="M40" i="35"/>
  <c r="N40" i="35"/>
  <c r="O40" i="35"/>
  <c r="P40" i="35"/>
  <c r="Q40" i="35"/>
  <c r="R40" i="35"/>
  <c r="S40" i="35"/>
  <c r="T40" i="35"/>
  <c r="U40" i="35"/>
  <c r="V40" i="35"/>
  <c r="W40" i="35"/>
  <c r="X40" i="35"/>
  <c r="Y40" i="35"/>
  <c r="Z40" i="35"/>
  <c r="AA40" i="35"/>
  <c r="AB40" i="35"/>
  <c r="I40" i="35"/>
  <c r="Q201" i="20" a="1"/>
  <c r="Q201" i="20" s="1"/>
  <c r="Q202" i="20" a="1"/>
  <c r="Q202" i="20" s="1"/>
  <c r="G42" i="35" s="1"/>
  <c r="Q203" i="20" a="1"/>
  <c r="Q203" i="20" s="1"/>
  <c r="G43" i="35" s="1"/>
  <c r="Q204" i="20" a="1"/>
  <c r="Q204" i="20" s="1"/>
  <c r="G44" i="35" s="1"/>
  <c r="Q205" i="20" a="1"/>
  <c r="Q205" i="20" s="1"/>
  <c r="G45" i="35" s="1"/>
  <c r="Q206" i="20" a="1"/>
  <c r="Q206" i="20" s="1"/>
  <c r="G46" i="35" s="1"/>
  <c r="Q207" i="20" a="1"/>
  <c r="Q207" i="20" s="1"/>
  <c r="G47" i="35" s="1"/>
  <c r="Q208" i="20" a="1"/>
  <c r="Q208" i="20" s="1"/>
  <c r="G48" i="35" s="1"/>
  <c r="Q209" i="20" a="1"/>
  <c r="Q209" i="20" s="1"/>
  <c r="G49" i="35" s="1"/>
  <c r="Q210" i="20" a="1"/>
  <c r="Q210" i="20" s="1"/>
  <c r="G50" i="35" s="1"/>
  <c r="Q211" i="20" a="1"/>
  <c r="Q211" i="20" s="1"/>
  <c r="G51" i="35" s="1"/>
  <c r="Q212" i="20" a="1"/>
  <c r="Q212" i="20" s="1"/>
  <c r="G118" i="35" s="1"/>
  <c r="Q213" i="20" a="1"/>
  <c r="Q213" i="20" s="1"/>
  <c r="G119" i="35" s="1"/>
  <c r="Q214" i="20" a="1"/>
  <c r="Q214" i="20" s="1"/>
  <c r="G120" i="35" s="1"/>
  <c r="Q215" i="20" a="1"/>
  <c r="Q215" i="20" s="1"/>
  <c r="G121" i="35" s="1"/>
  <c r="Q216" i="20" a="1"/>
  <c r="Q216" i="20" s="1"/>
  <c r="G122" i="35" s="1"/>
  <c r="Q217" i="20" a="1"/>
  <c r="Q217" i="20" s="1"/>
  <c r="G123" i="35" s="1"/>
  <c r="G142" i="35" s="1"/>
  <c r="Q218" i="20" a="1"/>
  <c r="Q218" i="20" s="1"/>
  <c r="G124" i="35" s="1"/>
  <c r="Q219" i="20" a="1"/>
  <c r="Q219" i="20" s="1"/>
  <c r="G125" i="35" s="1"/>
  <c r="Q220" i="20" a="1"/>
  <c r="Q220" i="20" s="1"/>
  <c r="G126" i="35" s="1"/>
  <c r="Q221" i="20" a="1"/>
  <c r="Q221" i="20" s="1"/>
  <c r="G127" i="35" s="1"/>
  <c r="Q23" i="20" a="1"/>
  <c r="Q23" i="20" s="1"/>
  <c r="Q24" i="20" a="1"/>
  <c r="Q24" i="20" s="1"/>
  <c r="Q25" i="20" a="1"/>
  <c r="Q25" i="20" s="1"/>
  <c r="Q26" i="20" a="1"/>
  <c r="Q26" i="20" s="1"/>
  <c r="Q27" i="20" a="1"/>
  <c r="Q27" i="20" s="1"/>
  <c r="Q28" i="20" a="1"/>
  <c r="Q28" i="20" s="1"/>
  <c r="Q29" i="20" a="1"/>
  <c r="Q29" i="20" s="1"/>
  <c r="Q30" i="20" a="1"/>
  <c r="Q30" i="20" s="1"/>
  <c r="Q31" i="20" a="1"/>
  <c r="Q31" i="20" s="1"/>
  <c r="Q32" i="20" a="1"/>
  <c r="Q32" i="20" s="1"/>
  <c r="Q33" i="20" a="1"/>
  <c r="Q33" i="20" s="1"/>
  <c r="Q34" i="20" a="1"/>
  <c r="Q34" i="20" s="1"/>
  <c r="Q35" i="20" a="1"/>
  <c r="Q35" i="20" s="1"/>
  <c r="Q36" i="20" a="1"/>
  <c r="Q36" i="20" s="1"/>
  <c r="Q37" i="20" a="1"/>
  <c r="Q37" i="20" s="1"/>
  <c r="Q38" i="20" a="1"/>
  <c r="Q38" i="20" s="1"/>
  <c r="Q39" i="20" a="1"/>
  <c r="Q39" i="20" s="1"/>
  <c r="Q40" i="20" a="1"/>
  <c r="Q40" i="20" s="1"/>
  <c r="Q41" i="20" a="1"/>
  <c r="Q41" i="20" s="1"/>
  <c r="Q42" i="20" a="1"/>
  <c r="Q42" i="20" s="1"/>
  <c r="Q43" i="20" a="1"/>
  <c r="Q43" i="20" s="1"/>
  <c r="Q44" i="20" a="1"/>
  <c r="Q44" i="20" s="1"/>
  <c r="Q45" i="20" a="1"/>
  <c r="Q45" i="20" s="1"/>
  <c r="Q46" i="20" a="1"/>
  <c r="Q46" i="20" s="1"/>
  <c r="Q47" i="20" a="1"/>
  <c r="Q47" i="20" s="1"/>
  <c r="Q48" i="20" a="1"/>
  <c r="Q48" i="20" s="1"/>
  <c r="Q49" i="20" a="1"/>
  <c r="Q49" i="20" s="1"/>
  <c r="Q50" i="20" a="1"/>
  <c r="Q50" i="20" s="1"/>
  <c r="Q51" i="20" a="1"/>
  <c r="Q51" i="20" s="1"/>
  <c r="Q52" i="20" a="1"/>
  <c r="Q52" i="20" s="1"/>
  <c r="Q53" i="20" a="1"/>
  <c r="Q53" i="20" s="1"/>
  <c r="Q54" i="20" a="1"/>
  <c r="Q54" i="20" s="1"/>
  <c r="Q55" i="20" a="1"/>
  <c r="Q55" i="20" s="1"/>
  <c r="Q56" i="20" a="1"/>
  <c r="Q56" i="20" s="1"/>
  <c r="Q57" i="20" a="1"/>
  <c r="Q57" i="20" s="1"/>
  <c r="Q58" i="20" a="1"/>
  <c r="Q58" i="20" s="1"/>
  <c r="Q59" i="20" a="1"/>
  <c r="Q59" i="20" s="1"/>
  <c r="Q60" i="20" a="1"/>
  <c r="Q60" i="20" s="1"/>
  <c r="Q61" i="20" a="1"/>
  <c r="Q61" i="20" s="1"/>
  <c r="Q62" i="20" a="1"/>
  <c r="Q62" i="20" s="1"/>
  <c r="Q63" i="20" a="1"/>
  <c r="Q63" i="20" s="1"/>
  <c r="Q64" i="20" a="1"/>
  <c r="Q64" i="20" s="1"/>
  <c r="Q65" i="20" a="1"/>
  <c r="Q65" i="20" s="1"/>
  <c r="Q66" i="20" a="1"/>
  <c r="Q66" i="20" s="1"/>
  <c r="Q67" i="20" a="1"/>
  <c r="Q67" i="20" s="1"/>
  <c r="Q68" i="20" a="1"/>
  <c r="Q68" i="20" s="1"/>
  <c r="Q69" i="20" a="1"/>
  <c r="Q69" i="20" s="1"/>
  <c r="Q70" i="20" a="1"/>
  <c r="Q70" i="20" s="1"/>
  <c r="Q71" i="20" a="1"/>
  <c r="Q71" i="20" s="1"/>
  <c r="Q72" i="20" a="1"/>
  <c r="Q72" i="20" s="1"/>
  <c r="Q73" i="20" a="1"/>
  <c r="Q73" i="20" s="1"/>
  <c r="Q74" i="20" a="1"/>
  <c r="Q74" i="20" s="1"/>
  <c r="Q75" i="20" a="1"/>
  <c r="Q75" i="20" s="1"/>
  <c r="Q77" i="20" a="1"/>
  <c r="Q77" i="20" s="1"/>
  <c r="Q78" i="20" a="1"/>
  <c r="Q78" i="20" s="1"/>
  <c r="Q79" i="20" a="1"/>
  <c r="Q79" i="20" s="1"/>
  <c r="Q80" i="20" a="1"/>
  <c r="Q80" i="20" s="1"/>
  <c r="Q81" i="20" a="1"/>
  <c r="Q81" i="20" s="1"/>
  <c r="Q82" i="20" a="1"/>
  <c r="Q82" i="20" s="1"/>
  <c r="Q83" i="20" a="1"/>
  <c r="Q83" i="20" s="1"/>
  <c r="Q84" i="20" a="1"/>
  <c r="Q84" i="20" s="1"/>
  <c r="Q85" i="20" a="1"/>
  <c r="Q85" i="20" s="1"/>
  <c r="Q86" i="20" a="1"/>
  <c r="Q86" i="20" s="1"/>
  <c r="Q87" i="20" a="1"/>
  <c r="Q87" i="20" s="1"/>
  <c r="Q88" i="20" a="1"/>
  <c r="Q88" i="20" s="1"/>
  <c r="Q89" i="20" a="1"/>
  <c r="Q89" i="20" s="1"/>
  <c r="Q90" i="20" a="1"/>
  <c r="Q90" i="20" s="1"/>
  <c r="Q91" i="20" a="1"/>
  <c r="Q91" i="20" s="1"/>
  <c r="Q92" i="20" a="1"/>
  <c r="Q92" i="20" s="1"/>
  <c r="Q93" i="20" a="1"/>
  <c r="Q93" i="20" s="1"/>
  <c r="Q94" i="20" a="1"/>
  <c r="Q94" i="20" s="1"/>
  <c r="Q95" i="20" a="1"/>
  <c r="Q95" i="20" s="1"/>
  <c r="Q96" i="20" a="1"/>
  <c r="Q96" i="20" s="1"/>
  <c r="Q97" i="20" a="1"/>
  <c r="Q97" i="20" s="1"/>
  <c r="Q98" i="20" a="1"/>
  <c r="Q98" i="20" s="1"/>
  <c r="Q99" i="20" a="1"/>
  <c r="Q99" i="20" s="1"/>
  <c r="Q100" i="20" a="1"/>
  <c r="Q100" i="20" s="1"/>
  <c r="Q101" i="20" a="1"/>
  <c r="Q101" i="20" s="1"/>
  <c r="Q102" i="20" a="1"/>
  <c r="Q102" i="20" s="1"/>
  <c r="Q103" i="20" a="1"/>
  <c r="Q103" i="20" s="1"/>
  <c r="Q104" i="20" a="1"/>
  <c r="Q104" i="20" s="1"/>
  <c r="Q105" i="20" a="1"/>
  <c r="Q105" i="20" s="1"/>
  <c r="Q106" i="20" a="1"/>
  <c r="Q106" i="20" s="1"/>
  <c r="Q107" i="20" a="1"/>
  <c r="Q107" i="20" s="1"/>
  <c r="Q108" i="20" a="1"/>
  <c r="Q108" i="20" s="1"/>
  <c r="Q109" i="20" a="1"/>
  <c r="Q109" i="20" s="1"/>
  <c r="Q110" i="20" a="1"/>
  <c r="Q110" i="20" s="1"/>
  <c r="Q111" i="20" a="1"/>
  <c r="Q111" i="20" s="1"/>
  <c r="Q112" i="20" a="1"/>
  <c r="Q112" i="20" s="1"/>
  <c r="Q113" i="20" a="1"/>
  <c r="Q113" i="20" s="1"/>
  <c r="Q114" i="20" a="1"/>
  <c r="Q114" i="20" s="1"/>
  <c r="Q115" i="20" a="1"/>
  <c r="Q115" i="20" s="1"/>
  <c r="Q116" i="20" a="1"/>
  <c r="Q116" i="20" s="1"/>
  <c r="Q117" i="20" a="1"/>
  <c r="Q117" i="20" s="1"/>
  <c r="Q118" i="20" a="1"/>
  <c r="Q118" i="20" s="1"/>
  <c r="Q119" i="20" a="1"/>
  <c r="Q119" i="20" s="1"/>
  <c r="Q120" i="20" a="1"/>
  <c r="Q120" i="20" s="1"/>
  <c r="Q121" i="20" a="1"/>
  <c r="Q121" i="20" s="1"/>
  <c r="Q122" i="20" a="1"/>
  <c r="Q122" i="20" s="1"/>
  <c r="Q123" i="20" a="1"/>
  <c r="Q123" i="20" s="1"/>
  <c r="Q124" i="20" a="1"/>
  <c r="Q124" i="20" s="1"/>
  <c r="Q125" i="20" a="1"/>
  <c r="Q125" i="20" s="1"/>
  <c r="Q126" i="20" a="1"/>
  <c r="Q126" i="20" s="1"/>
  <c r="Q127" i="20" a="1"/>
  <c r="Q127" i="20" s="1"/>
  <c r="Q128" i="20" a="1"/>
  <c r="Q128" i="20" s="1"/>
  <c r="Q129" i="20" a="1"/>
  <c r="Q129" i="20" s="1"/>
  <c r="Q130" i="20" a="1"/>
  <c r="Q130" i="20" s="1"/>
  <c r="Q131" i="20" a="1"/>
  <c r="Q131" i="20" s="1"/>
  <c r="Q132" i="20" a="1"/>
  <c r="Q132" i="20" s="1"/>
  <c r="Q133" i="20" a="1"/>
  <c r="Q133" i="20" s="1"/>
  <c r="Q134" i="20" a="1"/>
  <c r="Q134" i="20" s="1"/>
  <c r="Q135" i="20" a="1"/>
  <c r="Q135" i="20" s="1"/>
  <c r="Q136" i="20" a="1"/>
  <c r="Q136" i="20" s="1"/>
  <c r="Q137" i="20" a="1"/>
  <c r="Q137" i="20" s="1"/>
  <c r="Q138" i="20" a="1"/>
  <c r="Q138" i="20" s="1"/>
  <c r="Q139" i="20" a="1"/>
  <c r="Q139" i="20" s="1"/>
  <c r="Q140" i="20" a="1"/>
  <c r="Q140" i="20" s="1"/>
  <c r="Q141" i="20" a="1"/>
  <c r="Q141" i="20" s="1"/>
  <c r="Q142" i="20" a="1"/>
  <c r="Q142" i="20" s="1"/>
  <c r="Q143" i="20" a="1"/>
  <c r="Q143" i="20" s="1"/>
  <c r="Q144" i="20" a="1"/>
  <c r="Q144" i="20" s="1"/>
  <c r="Q145" i="20" a="1"/>
  <c r="Q145" i="20" s="1"/>
  <c r="Q146" i="20" a="1"/>
  <c r="Q146" i="20" s="1"/>
  <c r="Q147" i="20" a="1"/>
  <c r="Q147" i="20" s="1"/>
  <c r="Q148" i="20" a="1"/>
  <c r="Q148" i="20" s="1"/>
  <c r="Q149" i="20" a="1"/>
  <c r="Q149" i="20" s="1"/>
  <c r="Q150" i="20" a="1"/>
  <c r="Q150" i="20" s="1"/>
  <c r="Q151" i="20" a="1"/>
  <c r="Q151" i="20" s="1"/>
  <c r="Q152" i="20" a="1"/>
  <c r="Q152" i="20" s="1"/>
  <c r="Q153" i="20" a="1"/>
  <c r="Q153" i="20" s="1"/>
  <c r="Q154" i="20" a="1"/>
  <c r="Q154" i="20" s="1"/>
  <c r="Q155" i="20" a="1"/>
  <c r="Q155" i="20" s="1"/>
  <c r="Q156" i="20" a="1"/>
  <c r="Q156" i="20" s="1"/>
  <c r="Q157" i="20" a="1"/>
  <c r="Q157" i="20" s="1"/>
  <c r="Q158" i="20" a="1"/>
  <c r="Q158" i="20" s="1"/>
  <c r="Q159" i="20" a="1"/>
  <c r="Q159" i="20" s="1"/>
  <c r="Q160" i="20" a="1"/>
  <c r="Q160" i="20" s="1"/>
  <c r="Q161" i="20" a="1"/>
  <c r="Q161" i="20" s="1"/>
  <c r="Q162" i="20" a="1"/>
  <c r="Q162" i="20" s="1"/>
  <c r="Q163" i="20" a="1"/>
  <c r="Q163" i="20" s="1"/>
  <c r="Q164" i="20" a="1"/>
  <c r="Q164" i="20" s="1"/>
  <c r="Q165" i="20" a="1"/>
  <c r="Q165" i="20" s="1"/>
  <c r="Q166" i="20" a="1"/>
  <c r="Q166" i="20" s="1"/>
  <c r="Q167" i="20" a="1"/>
  <c r="Q167" i="20" s="1"/>
  <c r="Q168" i="20" a="1"/>
  <c r="Q168" i="20" s="1"/>
  <c r="Q169" i="20" a="1"/>
  <c r="Q169" i="20" s="1"/>
  <c r="Q170" i="20" a="1"/>
  <c r="Q170" i="20" s="1"/>
  <c r="Q171" i="20" a="1"/>
  <c r="Q171" i="20" s="1"/>
  <c r="Q172" i="20" a="1"/>
  <c r="Q172" i="20" s="1"/>
  <c r="Q173" i="20" a="1"/>
  <c r="Q173" i="20" s="1"/>
  <c r="Q174" i="20" a="1"/>
  <c r="Q174" i="20" s="1"/>
  <c r="Q175" i="20" a="1"/>
  <c r="Q175" i="20" s="1"/>
  <c r="Q176" i="20" a="1"/>
  <c r="Q176" i="20" s="1"/>
  <c r="Q177" i="20" a="1"/>
  <c r="Q177" i="20" s="1"/>
  <c r="Q178" i="20" a="1"/>
  <c r="Q178" i="20" s="1"/>
  <c r="Q179" i="20" a="1"/>
  <c r="Q179" i="20" s="1"/>
  <c r="Q180" i="20" a="1"/>
  <c r="Q180" i="20" s="1"/>
  <c r="Q181" i="20" a="1"/>
  <c r="Q181" i="20" s="1"/>
  <c r="Q182" i="20" a="1"/>
  <c r="Q182" i="20" s="1"/>
  <c r="Q183" i="20" a="1"/>
  <c r="Q183" i="20" s="1"/>
  <c r="Q184" i="20" a="1"/>
  <c r="Q184" i="20" s="1"/>
  <c r="Q185" i="20" a="1"/>
  <c r="Q185" i="20" s="1"/>
  <c r="Q186" i="20" a="1"/>
  <c r="Q186" i="20" s="1"/>
  <c r="Q187" i="20" a="1"/>
  <c r="Q187" i="20" s="1"/>
  <c r="Q188" i="20" a="1"/>
  <c r="Q188" i="20" s="1"/>
  <c r="Q189" i="20" a="1"/>
  <c r="Q189" i="20" s="1"/>
  <c r="Q190" i="20" a="1"/>
  <c r="Q190" i="20" s="1"/>
  <c r="Q191" i="20" a="1"/>
  <c r="Q191" i="20" s="1"/>
  <c r="Q192" i="20" a="1"/>
  <c r="Q192" i="20" s="1"/>
  <c r="Q193" i="20" a="1"/>
  <c r="Q193" i="20" s="1"/>
  <c r="Q194" i="20" a="1"/>
  <c r="Q194" i="20" s="1"/>
  <c r="Q195" i="20" a="1"/>
  <c r="Q195" i="20" s="1"/>
  <c r="Q196" i="20" a="1"/>
  <c r="Q196" i="20" s="1"/>
  <c r="Q197" i="20" a="1"/>
  <c r="Q197" i="20" s="1"/>
  <c r="Q198" i="20" a="1"/>
  <c r="Q198" i="20" s="1"/>
  <c r="Q199" i="20" a="1"/>
  <c r="Q199" i="20" s="1"/>
  <c r="Q200" i="20" a="1"/>
  <c r="Q200" i="20" s="1"/>
  <c r="B4" i="35"/>
  <c r="C195" i="35"/>
  <c r="B195" i="35"/>
  <c r="B196" i="35" s="1"/>
  <c r="B197" i="35" s="1"/>
  <c r="B198" i="35" s="1"/>
  <c r="B199" i="35" s="1"/>
  <c r="B200" i="35" s="1"/>
  <c r="B201" i="35" s="1"/>
  <c r="B202" i="35" s="1"/>
  <c r="B203" i="35" s="1"/>
  <c r="M190" i="35"/>
  <c r="N190" i="35" s="1"/>
  <c r="O190" i="35" s="1"/>
  <c r="P190" i="35" s="1"/>
  <c r="Q190" i="35" s="1"/>
  <c r="R190" i="35" s="1"/>
  <c r="C176" i="35"/>
  <c r="B176" i="35"/>
  <c r="B177" i="35" s="1"/>
  <c r="B178" i="35" s="1"/>
  <c r="B179" i="35" s="1"/>
  <c r="B180" i="35" s="1"/>
  <c r="B181" i="35" s="1"/>
  <c r="B182" i="35" s="1"/>
  <c r="B183" i="35" s="1"/>
  <c r="B184" i="35" s="1"/>
  <c r="M171" i="35"/>
  <c r="N171" i="35" s="1"/>
  <c r="O171" i="35" s="1"/>
  <c r="P171" i="35" s="1"/>
  <c r="Q171" i="35" s="1"/>
  <c r="R171" i="35" s="1"/>
  <c r="C157" i="35"/>
  <c r="B157" i="35"/>
  <c r="B158" i="35" s="1"/>
  <c r="B159" i="35" s="1"/>
  <c r="B160" i="35" s="1"/>
  <c r="B161" i="35" s="1"/>
  <c r="B162" i="35" s="1"/>
  <c r="B163" i="35" s="1"/>
  <c r="B164" i="35" s="1"/>
  <c r="B165" i="35" s="1"/>
  <c r="M152" i="35"/>
  <c r="N152" i="35" s="1"/>
  <c r="O152" i="35" s="1"/>
  <c r="P152" i="35" s="1"/>
  <c r="Q152" i="35" s="1"/>
  <c r="R152" i="35" s="1"/>
  <c r="C138" i="35"/>
  <c r="B138" i="35"/>
  <c r="B139" i="35" s="1"/>
  <c r="B140" i="35" s="1"/>
  <c r="B141" i="35" s="1"/>
  <c r="B142" i="35" s="1"/>
  <c r="B143" i="35" s="1"/>
  <c r="B144" i="35" s="1"/>
  <c r="B145" i="35" s="1"/>
  <c r="B146" i="35" s="1"/>
  <c r="M133" i="35"/>
  <c r="N133" i="35" s="1"/>
  <c r="O133" i="35" s="1"/>
  <c r="P133" i="35" s="1"/>
  <c r="Q133" i="35" s="1"/>
  <c r="R133" i="35" s="1"/>
  <c r="C119" i="35"/>
  <c r="C120" i="35" s="1"/>
  <c r="C121" i="35" s="1"/>
  <c r="B119" i="35"/>
  <c r="B120" i="35" s="1"/>
  <c r="B121" i="35" s="1"/>
  <c r="B122" i="35" s="1"/>
  <c r="B123" i="35" s="1"/>
  <c r="B124" i="35" s="1"/>
  <c r="B125" i="35" s="1"/>
  <c r="B126" i="35" s="1"/>
  <c r="B127" i="35" s="1"/>
  <c r="M114" i="35"/>
  <c r="N114" i="35" s="1"/>
  <c r="O114" i="35" s="1"/>
  <c r="P114" i="35" s="1"/>
  <c r="Q114" i="35" s="1"/>
  <c r="R114" i="35" s="1"/>
  <c r="C100" i="35"/>
  <c r="C101" i="35" s="1"/>
  <c r="B100" i="35"/>
  <c r="B101" i="35" s="1"/>
  <c r="B102" i="35" s="1"/>
  <c r="B103" i="35" s="1"/>
  <c r="B104" i="35" s="1"/>
  <c r="B105" i="35" s="1"/>
  <c r="B106" i="35" s="1"/>
  <c r="B107" i="35" s="1"/>
  <c r="B108" i="35" s="1"/>
  <c r="M95" i="35"/>
  <c r="N95" i="35" s="1"/>
  <c r="O95" i="35" s="1"/>
  <c r="P95" i="35" s="1"/>
  <c r="Q95" i="35" s="1"/>
  <c r="R95" i="35" s="1"/>
  <c r="C81" i="35"/>
  <c r="C82" i="35" s="1"/>
  <c r="B81" i="35"/>
  <c r="B82" i="35" s="1"/>
  <c r="B83" i="35" s="1"/>
  <c r="B84" i="35" s="1"/>
  <c r="B85" i="35" s="1"/>
  <c r="B86" i="35" s="1"/>
  <c r="B87" i="35" s="1"/>
  <c r="B88" i="35" s="1"/>
  <c r="B89" i="35" s="1"/>
  <c r="M76" i="35"/>
  <c r="N76" i="35" s="1"/>
  <c r="O76" i="35" s="1"/>
  <c r="P76" i="35" s="1"/>
  <c r="Q76" i="35" s="1"/>
  <c r="R76" i="35" s="1"/>
  <c r="C62" i="35"/>
  <c r="C63" i="35" s="1"/>
  <c r="B62" i="35"/>
  <c r="B63" i="35" s="1"/>
  <c r="B64" i="35" s="1"/>
  <c r="B65" i="35" s="1"/>
  <c r="B66" i="35" s="1"/>
  <c r="B67" i="35" s="1"/>
  <c r="B68" i="35" s="1"/>
  <c r="B69" i="35" s="1"/>
  <c r="B70" i="35" s="1"/>
  <c r="M57" i="35"/>
  <c r="N57" i="35" s="1"/>
  <c r="O57" i="35" s="1"/>
  <c r="P57" i="35" s="1"/>
  <c r="Q57" i="35" s="1"/>
  <c r="R57" i="35" s="1"/>
  <c r="C43" i="35"/>
  <c r="B43" i="35"/>
  <c r="B44" i="35" s="1"/>
  <c r="B45" i="35" s="1"/>
  <c r="B46" i="35" s="1"/>
  <c r="B47" i="35" s="1"/>
  <c r="B48" i="35" s="1"/>
  <c r="B49" i="35" s="1"/>
  <c r="B50" i="35" s="1"/>
  <c r="B51" i="35" s="1"/>
  <c r="M38" i="35"/>
  <c r="N38" i="35" s="1"/>
  <c r="O38" i="35" s="1"/>
  <c r="P38" i="35" s="1"/>
  <c r="Q38" i="35" s="1"/>
  <c r="R38" i="35" s="1"/>
  <c r="C24" i="35"/>
  <c r="B24" i="35"/>
  <c r="X24" i="35" s="1" a="1"/>
  <c r="X24" i="35" s="1"/>
  <c r="M19" i="35"/>
  <c r="B23" i="20" l="1"/>
  <c r="G139" i="35"/>
  <c r="G177" i="35"/>
  <c r="G146" i="35"/>
  <c r="G184" i="35"/>
  <c r="G138" i="35"/>
  <c r="G176" i="35"/>
  <c r="G145" i="35"/>
  <c r="G183" i="35"/>
  <c r="G143" i="35"/>
  <c r="G181" i="35"/>
  <c r="G141" i="35"/>
  <c r="G179" i="35"/>
  <c r="G137" i="35"/>
  <c r="G175" i="35"/>
  <c r="G144" i="35"/>
  <c r="G182" i="35"/>
  <c r="G140" i="35"/>
  <c r="G178" i="35"/>
  <c r="G180" i="35"/>
  <c r="G158" i="35"/>
  <c r="G159" i="35"/>
  <c r="G160" i="35"/>
  <c r="G161" i="35"/>
  <c r="G162" i="35"/>
  <c r="G163" i="35"/>
  <c r="G156" i="35"/>
  <c r="G164" i="35"/>
  <c r="G157" i="35"/>
  <c r="G165" i="35"/>
  <c r="B25" i="35"/>
  <c r="L25" i="35" s="1" a="1"/>
  <c r="L25" i="35" s="1"/>
  <c r="L101" i="35" s="1"/>
  <c r="C196" i="35"/>
  <c r="C197" i="35" s="1"/>
  <c r="J24" i="35" a="1"/>
  <c r="J24" i="35" s="1"/>
  <c r="J81" i="35" s="1"/>
  <c r="C44" i="35"/>
  <c r="C45" i="35" s="1"/>
  <c r="C46" i="35" s="1"/>
  <c r="X195" i="35"/>
  <c r="X176" i="35"/>
  <c r="X157" i="35"/>
  <c r="X138" i="35"/>
  <c r="X119" i="35"/>
  <c r="X100" i="35"/>
  <c r="X81" i="35"/>
  <c r="X62" i="35"/>
  <c r="K24" i="35" a="1"/>
  <c r="K24" i="35" s="1"/>
  <c r="C139" i="35"/>
  <c r="C140" i="35" s="1"/>
  <c r="N19" i="35"/>
  <c r="M24" i="35" a="1"/>
  <c r="M24" i="35" s="1"/>
  <c r="C158" i="35"/>
  <c r="C159" i="35" s="1"/>
  <c r="C177" i="35"/>
  <c r="C178" i="35" s="1"/>
  <c r="C179" i="35" s="1"/>
  <c r="W24" i="35" a="1"/>
  <c r="W24" i="35" s="1"/>
  <c r="V24" i="35" a="1"/>
  <c r="V24" i="35" s="1"/>
  <c r="U24" i="35" a="1"/>
  <c r="U24" i="35" s="1"/>
  <c r="AB24" i="35" a="1"/>
  <c r="AB24" i="35" s="1"/>
  <c r="T24" i="35" a="1"/>
  <c r="T24" i="35" s="1"/>
  <c r="AA24" i="35" a="1"/>
  <c r="AA24" i="35" s="1"/>
  <c r="S24" i="35" a="1"/>
  <c r="S24" i="35" s="1"/>
  <c r="L24" i="35" a="1"/>
  <c r="L24" i="35" s="1"/>
  <c r="Y24" i="35" a="1"/>
  <c r="Y24" i="35" s="1"/>
  <c r="Z24" i="35" a="1"/>
  <c r="Z24" i="35" s="1"/>
  <c r="C102" i="35"/>
  <c r="C83" i="35"/>
  <c r="C64" i="35"/>
  <c r="C122" i="35"/>
  <c r="C25" i="35"/>
  <c r="B4" i="11"/>
  <c r="B4" i="23"/>
  <c r="BA17" i="20" a="1"/>
  <c r="BA19" i="20" a="1"/>
  <c r="BA16" i="20" a="1"/>
  <c r="BA21" i="20" a="1"/>
  <c r="BA18" i="20" a="1"/>
  <c r="BA12" i="20" a="1"/>
  <c r="BA13" i="20" a="1"/>
  <c r="BA20" i="20" a="1"/>
  <c r="BA15" i="20" a="1"/>
  <c r="BA14" i="20" a="1"/>
  <c r="BA16" i="20" l="1"/>
  <c r="BA21" i="20"/>
  <c r="BA19" i="20"/>
  <c r="BA12" i="20"/>
  <c r="BA15" i="20"/>
  <c r="BA14" i="20"/>
  <c r="BA13" i="20"/>
  <c r="BA17" i="20"/>
  <c r="BA20" i="20"/>
  <c r="BA18" i="20"/>
  <c r="I25" i="35" a="1"/>
  <c r="I25" i="35" s="1"/>
  <c r="I63" i="35" s="1"/>
  <c r="AA25" i="35" a="1"/>
  <c r="AA25" i="35" s="1"/>
  <c r="AA196" i="35" s="1"/>
  <c r="W25" i="35" a="1"/>
  <c r="W25" i="35" s="1"/>
  <c r="W120" i="35" s="1"/>
  <c r="U25" i="35" a="1"/>
  <c r="U25" i="35" s="1"/>
  <c r="U120" i="35" s="1"/>
  <c r="X25" i="35" a="1"/>
  <c r="X25" i="35" s="1"/>
  <c r="X63" i="35" s="1"/>
  <c r="J25" i="35" a="1"/>
  <c r="J25" i="35" s="1"/>
  <c r="J196" i="35" s="1"/>
  <c r="Y25" i="35" a="1"/>
  <c r="Y25" i="35" s="1"/>
  <c r="Y158" i="35" s="1"/>
  <c r="AB25" i="35" a="1"/>
  <c r="AB25" i="35" s="1"/>
  <c r="AB101" i="35" s="1"/>
  <c r="T25" i="35" a="1"/>
  <c r="T25" i="35" s="1"/>
  <c r="T196" i="35" s="1"/>
  <c r="K25" i="35" a="1"/>
  <c r="K25" i="35" s="1"/>
  <c r="K101" i="35" s="1"/>
  <c r="M25" i="35" a="1"/>
  <c r="M25" i="35" s="1"/>
  <c r="M196" i="35" s="1"/>
  <c r="V25" i="35" a="1"/>
  <c r="V25" i="35" s="1"/>
  <c r="V63" i="35" s="1"/>
  <c r="C198" i="35"/>
  <c r="L139" i="35"/>
  <c r="L158" i="35"/>
  <c r="L177" i="35"/>
  <c r="L196" i="35"/>
  <c r="S25" i="35" a="1"/>
  <c r="S25" i="35" s="1"/>
  <c r="S196" i="35" s="1"/>
  <c r="Z25" i="35" a="1"/>
  <c r="Z25" i="35" s="1"/>
  <c r="Z177" i="35" s="1"/>
  <c r="B26" i="35"/>
  <c r="M26" i="35" s="1" a="1"/>
  <c r="M26" i="35" s="1"/>
  <c r="M197" i="35" s="1"/>
  <c r="L63" i="35"/>
  <c r="L82" i="35"/>
  <c r="L120" i="35"/>
  <c r="J100" i="35"/>
  <c r="J119" i="35"/>
  <c r="J157" i="35"/>
  <c r="J176" i="35"/>
  <c r="J195" i="35"/>
  <c r="J138" i="35"/>
  <c r="J62" i="35"/>
  <c r="C141" i="35"/>
  <c r="C142" i="35" s="1"/>
  <c r="O19" i="35"/>
  <c r="N24" i="35" a="1"/>
  <c r="N24" i="35" s="1"/>
  <c r="N25" i="35" a="1"/>
  <c r="N25" i="35" s="1"/>
  <c r="AB138" i="35"/>
  <c r="AB119" i="35"/>
  <c r="AB195" i="35"/>
  <c r="AB176" i="35"/>
  <c r="AB157" i="35"/>
  <c r="AB62" i="35"/>
  <c r="AB100" i="35"/>
  <c r="AB81" i="35"/>
  <c r="AA176" i="35"/>
  <c r="AA138" i="35"/>
  <c r="AA119" i="35"/>
  <c r="AA195" i="35"/>
  <c r="AA81" i="35"/>
  <c r="AA62" i="35"/>
  <c r="AA157" i="35"/>
  <c r="AA100" i="35"/>
  <c r="Z195" i="35"/>
  <c r="Z176" i="35"/>
  <c r="Z157" i="35"/>
  <c r="Z138" i="35"/>
  <c r="Z119" i="35"/>
  <c r="Z100" i="35"/>
  <c r="Z81" i="35"/>
  <c r="Z62" i="35"/>
  <c r="U157" i="35"/>
  <c r="U176" i="35"/>
  <c r="U119" i="35"/>
  <c r="U138" i="35"/>
  <c r="U195" i="35"/>
  <c r="U81" i="35"/>
  <c r="U100" i="35"/>
  <c r="U62" i="35"/>
  <c r="Y176" i="35"/>
  <c r="Y138" i="35"/>
  <c r="Y100" i="35"/>
  <c r="Y81" i="35"/>
  <c r="Y195" i="35"/>
  <c r="Y62" i="35"/>
  <c r="Y157" i="35"/>
  <c r="Y119" i="35"/>
  <c r="V195" i="35"/>
  <c r="V176" i="35"/>
  <c r="V157" i="35"/>
  <c r="V138" i="35"/>
  <c r="V100" i="35"/>
  <c r="V81" i="35"/>
  <c r="V119" i="35"/>
  <c r="V62" i="35"/>
  <c r="M195" i="35"/>
  <c r="M157" i="35"/>
  <c r="M138" i="35"/>
  <c r="M119" i="35"/>
  <c r="M81" i="35"/>
  <c r="M176" i="35"/>
  <c r="M100" i="35"/>
  <c r="M62" i="35"/>
  <c r="T138" i="35"/>
  <c r="T119" i="35"/>
  <c r="T157" i="35"/>
  <c r="T176" i="35"/>
  <c r="T195" i="35"/>
  <c r="T100" i="35"/>
  <c r="T62" i="35"/>
  <c r="T81" i="35"/>
  <c r="C160" i="35"/>
  <c r="C161" i="35" s="1"/>
  <c r="W195" i="35"/>
  <c r="W176" i="35"/>
  <c r="W157" i="35"/>
  <c r="W138" i="35"/>
  <c r="W100" i="35"/>
  <c r="W81" i="35"/>
  <c r="W62" i="35"/>
  <c r="W119" i="35"/>
  <c r="L138" i="35"/>
  <c r="L119" i="35"/>
  <c r="L195" i="35"/>
  <c r="L157" i="35"/>
  <c r="L176" i="35"/>
  <c r="L62" i="35"/>
  <c r="L81" i="35"/>
  <c r="L100" i="35"/>
  <c r="S195" i="35"/>
  <c r="S138" i="35"/>
  <c r="S119" i="35"/>
  <c r="S157" i="35"/>
  <c r="S176" i="35"/>
  <c r="S100" i="35"/>
  <c r="S62" i="35"/>
  <c r="S81" i="35"/>
  <c r="K176" i="35"/>
  <c r="K157" i="35"/>
  <c r="K138" i="35"/>
  <c r="K119" i="35"/>
  <c r="K195" i="35"/>
  <c r="K62" i="35"/>
  <c r="K81" i="35"/>
  <c r="K100" i="35"/>
  <c r="C26" i="35"/>
  <c r="C180" i="35"/>
  <c r="C47" i="35"/>
  <c r="C84" i="35"/>
  <c r="C65" i="35"/>
  <c r="C123" i="35"/>
  <c r="C103" i="35"/>
  <c r="D3" i="24" a="1"/>
  <c r="D3" i="24" s="1"/>
  <c r="D2" i="24" a="1"/>
  <c r="D2" i="24" s="1"/>
  <c r="AA82" i="35" l="1"/>
  <c r="AA120" i="35"/>
  <c r="AA177" i="35"/>
  <c r="M101" i="35"/>
  <c r="K120" i="35"/>
  <c r="K177" i="35"/>
  <c r="AA63" i="35"/>
  <c r="AA139" i="35"/>
  <c r="K196" i="35"/>
  <c r="AA101" i="35"/>
  <c r="AA158" i="35"/>
  <c r="M139" i="35"/>
  <c r="M63" i="35"/>
  <c r="K158" i="35"/>
  <c r="I101" i="35"/>
  <c r="M120" i="35"/>
  <c r="W139" i="35"/>
  <c r="M177" i="35"/>
  <c r="W82" i="35"/>
  <c r="W177" i="35"/>
  <c r="M82" i="35"/>
  <c r="W63" i="35"/>
  <c r="W101" i="35"/>
  <c r="M158" i="35"/>
  <c r="W196" i="35"/>
  <c r="W158" i="35"/>
  <c r="X120" i="35"/>
  <c r="K139" i="35"/>
  <c r="K63" i="35"/>
  <c r="K82" i="35"/>
  <c r="I177" i="35"/>
  <c r="I120" i="35"/>
  <c r="X177" i="35"/>
  <c r="I139" i="35"/>
  <c r="X139" i="35"/>
  <c r="I196" i="35"/>
  <c r="I158" i="35"/>
  <c r="I82" i="35"/>
  <c r="X158" i="35"/>
  <c r="X196" i="35"/>
  <c r="X101" i="35"/>
  <c r="X82" i="35"/>
  <c r="U82" i="35"/>
  <c r="U196" i="35"/>
  <c r="U101" i="35"/>
  <c r="U139" i="35"/>
  <c r="AB139" i="35"/>
  <c r="AB177" i="35"/>
  <c r="U158" i="35"/>
  <c r="U177" i="35"/>
  <c r="AB120" i="35"/>
  <c r="U63" i="35"/>
  <c r="V101" i="35"/>
  <c r="Y63" i="35"/>
  <c r="Y82" i="35"/>
  <c r="Y120" i="35"/>
  <c r="Y101" i="35"/>
  <c r="Y139" i="35"/>
  <c r="Y177" i="35"/>
  <c r="J82" i="35"/>
  <c r="AB158" i="35"/>
  <c r="J139" i="35"/>
  <c r="T101" i="35"/>
  <c r="J63" i="35"/>
  <c r="T82" i="35"/>
  <c r="AB196" i="35"/>
  <c r="J120" i="35"/>
  <c r="T120" i="35"/>
  <c r="J101" i="35"/>
  <c r="T158" i="35"/>
  <c r="AB63" i="35"/>
  <c r="J158" i="35"/>
  <c r="T139" i="35"/>
  <c r="T63" i="35"/>
  <c r="AB82" i="35"/>
  <c r="J177" i="35"/>
  <c r="T177" i="35"/>
  <c r="Y196" i="35"/>
  <c r="V82" i="35"/>
  <c r="V120" i="35"/>
  <c r="V158" i="35"/>
  <c r="C199" i="35"/>
  <c r="C200" i="35" s="1"/>
  <c r="V139" i="35"/>
  <c r="V177" i="35"/>
  <c r="V196" i="35"/>
  <c r="S63" i="35"/>
  <c r="S120" i="35"/>
  <c r="S82" i="35"/>
  <c r="S139" i="35"/>
  <c r="Z82" i="35"/>
  <c r="Z101" i="35"/>
  <c r="Z196" i="35"/>
  <c r="S101" i="35"/>
  <c r="L26" i="35" a="1"/>
  <c r="L26" i="35" s="1"/>
  <c r="L159" i="35" s="1"/>
  <c r="Z63" i="35"/>
  <c r="S158" i="35"/>
  <c r="S177" i="35"/>
  <c r="Z120" i="35"/>
  <c r="Z139" i="35"/>
  <c r="Z158" i="35"/>
  <c r="V26" i="35" a="1"/>
  <c r="V26" i="35" s="1"/>
  <c r="V159" i="35" s="1"/>
  <c r="X26" i="35" a="1"/>
  <c r="X26" i="35" s="1"/>
  <c r="X64" i="35" s="1"/>
  <c r="S26" i="35" a="1"/>
  <c r="S26" i="35" s="1"/>
  <c r="S159" i="35" s="1"/>
  <c r="W26" i="35" a="1"/>
  <c r="W26" i="35" s="1"/>
  <c r="W102" i="35" s="1"/>
  <c r="AA26" i="35" a="1"/>
  <c r="AA26" i="35" s="1"/>
  <c r="AA64" i="35" s="1"/>
  <c r="I26" i="35" a="1"/>
  <c r="I26" i="35" s="1"/>
  <c r="T26" i="35" a="1"/>
  <c r="T26" i="35" s="1"/>
  <c r="T102" i="35" s="1"/>
  <c r="Y26" i="35" a="1"/>
  <c r="Y26" i="35" s="1"/>
  <c r="Y178" i="35" s="1"/>
  <c r="AB26" i="35" a="1"/>
  <c r="AB26" i="35" s="1"/>
  <c r="AB121" i="35" s="1"/>
  <c r="J26" i="35" a="1"/>
  <c r="J26" i="35" s="1"/>
  <c r="J64" i="35" s="1"/>
  <c r="U26" i="35" a="1"/>
  <c r="U26" i="35" s="1"/>
  <c r="U140" i="35" s="1"/>
  <c r="Z26" i="35" a="1"/>
  <c r="Z26" i="35" s="1"/>
  <c r="Z197" i="35" s="1"/>
  <c r="B27" i="35"/>
  <c r="B28" i="35" s="1"/>
  <c r="O28" i="35" s="1" a="1"/>
  <c r="O28" i="35" s="1"/>
  <c r="K26" i="35" a="1"/>
  <c r="K26" i="35" s="1"/>
  <c r="K197" i="35" s="1"/>
  <c r="N26" i="35" a="1"/>
  <c r="N26" i="35" s="1"/>
  <c r="N197" i="35" s="1"/>
  <c r="M64" i="35"/>
  <c r="M83" i="35"/>
  <c r="M140" i="35"/>
  <c r="M102" i="35"/>
  <c r="M121" i="35"/>
  <c r="M159" i="35"/>
  <c r="M178" i="35"/>
  <c r="N195" i="35"/>
  <c r="N176" i="35"/>
  <c r="N157" i="35"/>
  <c r="N119" i="35"/>
  <c r="N100" i="35"/>
  <c r="N138" i="35"/>
  <c r="N62" i="35"/>
  <c r="N81" i="35"/>
  <c r="N196" i="35"/>
  <c r="N177" i="35"/>
  <c r="N158" i="35"/>
  <c r="N139" i="35"/>
  <c r="N120" i="35"/>
  <c r="N101" i="35"/>
  <c r="N82" i="35"/>
  <c r="N63" i="35"/>
  <c r="P19" i="35"/>
  <c r="O24" i="35" a="1"/>
  <c r="O24" i="35" s="1"/>
  <c r="O25" i="35" a="1"/>
  <c r="O25" i="35" s="1"/>
  <c r="O26" i="35" a="1"/>
  <c r="O26" i="35" s="1"/>
  <c r="C124" i="35"/>
  <c r="C27" i="35"/>
  <c r="C104" i="35"/>
  <c r="C162" i="35"/>
  <c r="C66" i="35"/>
  <c r="C85" i="35"/>
  <c r="C48" i="35"/>
  <c r="C181" i="35"/>
  <c r="C143" i="35"/>
  <c r="B9" i="9"/>
  <c r="I64" i="35" l="1"/>
  <c r="X178" i="35"/>
  <c r="T64" i="35"/>
  <c r="S140" i="35"/>
  <c r="U197" i="35"/>
  <c r="L102" i="35"/>
  <c r="L178" i="35"/>
  <c r="S178" i="35"/>
  <c r="L121" i="35"/>
  <c r="L197" i="35"/>
  <c r="X140" i="35"/>
  <c r="X159" i="35"/>
  <c r="I178" i="35"/>
  <c r="L140" i="35"/>
  <c r="X197" i="35"/>
  <c r="L64" i="35"/>
  <c r="X83" i="35"/>
  <c r="K102" i="35"/>
  <c r="I102" i="35"/>
  <c r="L83" i="35"/>
  <c r="X102" i="35"/>
  <c r="U178" i="35"/>
  <c r="X121" i="35"/>
  <c r="AB140" i="35"/>
  <c r="V83" i="35"/>
  <c r="AB83" i="35"/>
  <c r="V64" i="35"/>
  <c r="V102" i="35"/>
  <c r="V140" i="35"/>
  <c r="V178" i="35"/>
  <c r="V121" i="35"/>
  <c r="V197" i="35"/>
  <c r="S121" i="35"/>
  <c r="W83" i="35"/>
  <c r="W121" i="35"/>
  <c r="S197" i="35"/>
  <c r="W140" i="35"/>
  <c r="J121" i="35"/>
  <c r="J140" i="35"/>
  <c r="J159" i="35"/>
  <c r="J178" i="35"/>
  <c r="S102" i="35"/>
  <c r="AA159" i="35"/>
  <c r="J197" i="35"/>
  <c r="S83" i="35"/>
  <c r="J83" i="35"/>
  <c r="J102" i="35"/>
  <c r="S64" i="35"/>
  <c r="L27" i="35" a="1"/>
  <c r="L27" i="35" s="1"/>
  <c r="L103" i="35" s="1"/>
  <c r="AA102" i="35"/>
  <c r="W159" i="35"/>
  <c r="AA27" i="35" a="1"/>
  <c r="AA27" i="35" s="1"/>
  <c r="AA65" i="35" s="1"/>
  <c r="T178" i="35"/>
  <c r="AA121" i="35"/>
  <c r="W178" i="35"/>
  <c r="T27" i="35" a="1"/>
  <c r="T27" i="35" s="1"/>
  <c r="T84" i="35" s="1"/>
  <c r="O27" i="35" a="1"/>
  <c r="O27" i="35" s="1"/>
  <c r="O84" i="35" s="1"/>
  <c r="AA197" i="35"/>
  <c r="AA140" i="35"/>
  <c r="W197" i="35"/>
  <c r="AB27" i="35" a="1"/>
  <c r="AB27" i="35" s="1"/>
  <c r="AB103" i="35" s="1"/>
  <c r="AA178" i="35"/>
  <c r="J27" i="35" a="1"/>
  <c r="J27" i="35" s="1"/>
  <c r="J65" i="35" s="1"/>
  <c r="N83" i="35"/>
  <c r="AA83" i="35"/>
  <c r="W64" i="35"/>
  <c r="N27" i="35" a="1"/>
  <c r="N27" i="35" s="1"/>
  <c r="N84" i="35" s="1"/>
  <c r="M27" i="35" a="1"/>
  <c r="M27" i="35" s="1"/>
  <c r="M198" i="35" s="1"/>
  <c r="N64" i="35"/>
  <c r="N140" i="35"/>
  <c r="T140" i="35"/>
  <c r="N102" i="35"/>
  <c r="K27" i="35" a="1"/>
  <c r="K27" i="35" s="1"/>
  <c r="K122" i="35" s="1"/>
  <c r="U27" i="35" a="1"/>
  <c r="U27" i="35" s="1"/>
  <c r="U160" i="35" s="1"/>
  <c r="T121" i="35"/>
  <c r="T197" i="35"/>
  <c r="N159" i="35"/>
  <c r="S27" i="35" a="1"/>
  <c r="S27" i="35" s="1"/>
  <c r="S84" i="35" s="1"/>
  <c r="V27" i="35" a="1"/>
  <c r="V27" i="35" s="1"/>
  <c r="V65" i="35" s="1"/>
  <c r="T159" i="35"/>
  <c r="T83" i="35"/>
  <c r="N178" i="35"/>
  <c r="Y27" i="35" a="1"/>
  <c r="Y27" i="35" s="1"/>
  <c r="Y179" i="35" s="1"/>
  <c r="W27" i="35" a="1"/>
  <c r="W27" i="35" s="1"/>
  <c r="W160" i="35" s="1"/>
  <c r="N121" i="35"/>
  <c r="Z27" i="35" a="1"/>
  <c r="Z27" i="35" s="1"/>
  <c r="Z103" i="35" s="1"/>
  <c r="I27" i="35" a="1"/>
  <c r="I27" i="35" s="1"/>
  <c r="I103" i="35" s="1"/>
  <c r="Z64" i="35"/>
  <c r="Z83" i="35"/>
  <c r="Z102" i="35"/>
  <c r="Y83" i="35"/>
  <c r="Y121" i="35"/>
  <c r="Z121" i="35"/>
  <c r="Z140" i="35"/>
  <c r="Y102" i="35"/>
  <c r="I83" i="35"/>
  <c r="K64" i="35"/>
  <c r="Y197" i="35"/>
  <c r="I121" i="35"/>
  <c r="K159" i="35"/>
  <c r="Y140" i="35"/>
  <c r="I140" i="35"/>
  <c r="K178" i="35"/>
  <c r="K83" i="35"/>
  <c r="Y64" i="35"/>
  <c r="I197" i="35"/>
  <c r="K121" i="35"/>
  <c r="Z159" i="35"/>
  <c r="Y159" i="35"/>
  <c r="I159" i="35"/>
  <c r="K140" i="35"/>
  <c r="X27" i="35" a="1"/>
  <c r="X27" i="35" s="1"/>
  <c r="X103" i="35" s="1"/>
  <c r="Z178" i="35"/>
  <c r="AB197" i="35"/>
  <c r="U159" i="35"/>
  <c r="AB102" i="35"/>
  <c r="U64" i="35"/>
  <c r="AB64" i="35"/>
  <c r="U83" i="35"/>
  <c r="AB159" i="35"/>
  <c r="U102" i="35"/>
  <c r="AB178" i="35"/>
  <c r="U121" i="35"/>
  <c r="B29" i="35"/>
  <c r="P29" i="35" s="1" a="1"/>
  <c r="P29" i="35" s="1"/>
  <c r="U28" i="35" a="1"/>
  <c r="U28" i="35" s="1"/>
  <c r="AB28" i="35" a="1"/>
  <c r="AB28" i="35" s="1"/>
  <c r="T28" i="35" a="1"/>
  <c r="T28" i="35" s="1"/>
  <c r="L28" i="35" a="1"/>
  <c r="L28" i="35" s="1"/>
  <c r="AA28" i="35" a="1"/>
  <c r="AA28" i="35" s="1"/>
  <c r="S28" i="35" a="1"/>
  <c r="S28" i="35" s="1"/>
  <c r="K28" i="35" a="1"/>
  <c r="K28" i="35" s="1"/>
  <c r="Z28" i="35" a="1"/>
  <c r="Z28" i="35" s="1"/>
  <c r="J28" i="35" a="1"/>
  <c r="J28" i="35" s="1"/>
  <c r="Y28" i="35" a="1"/>
  <c r="Y28" i="35" s="1"/>
  <c r="I28" i="35" a="1"/>
  <c r="I28" i="35" s="1"/>
  <c r="X28" i="35" a="1"/>
  <c r="X28" i="35" s="1"/>
  <c r="W28" i="35" a="1"/>
  <c r="W28" i="35" s="1"/>
  <c r="M28" i="35" a="1"/>
  <c r="M28" i="35" s="1"/>
  <c r="V28" i="35" a="1"/>
  <c r="V28" i="35" s="1"/>
  <c r="N28" i="35" a="1"/>
  <c r="N28" i="35" s="1"/>
  <c r="Q19" i="35"/>
  <c r="P27" i="35" a="1"/>
  <c r="P27" i="35" s="1"/>
  <c r="P25" i="35" a="1"/>
  <c r="P25" i="35" s="1"/>
  <c r="P28" i="35" a="1"/>
  <c r="P28" i="35" s="1"/>
  <c r="P26" i="35" a="1"/>
  <c r="P26" i="35" s="1"/>
  <c r="P24" i="35" a="1"/>
  <c r="P24" i="35" s="1"/>
  <c r="O195" i="35"/>
  <c r="O176" i="35"/>
  <c r="O157" i="35"/>
  <c r="O119" i="35"/>
  <c r="O100" i="35"/>
  <c r="O81" i="35"/>
  <c r="O138" i="35"/>
  <c r="O62" i="35"/>
  <c r="O199" i="35"/>
  <c r="O180" i="35"/>
  <c r="O161" i="35"/>
  <c r="O123" i="35"/>
  <c r="O104" i="35"/>
  <c r="O85" i="35"/>
  <c r="O142" i="35"/>
  <c r="O66" i="35"/>
  <c r="O197" i="35"/>
  <c r="O178" i="35"/>
  <c r="O159" i="35"/>
  <c r="O102" i="35"/>
  <c r="O83" i="35"/>
  <c r="O140" i="35"/>
  <c r="O121" i="35"/>
  <c r="O64" i="35"/>
  <c r="O196" i="35"/>
  <c r="O158" i="35"/>
  <c r="O139" i="35"/>
  <c r="O120" i="35"/>
  <c r="O177" i="35"/>
  <c r="O63" i="35"/>
  <c r="O101" i="35"/>
  <c r="O82" i="35"/>
  <c r="C163" i="35"/>
  <c r="C49" i="35"/>
  <c r="C28" i="35"/>
  <c r="C86" i="35"/>
  <c r="C182" i="35"/>
  <c r="C125" i="35"/>
  <c r="C105" i="35"/>
  <c r="C201" i="35"/>
  <c r="C144" i="35"/>
  <c r="C67" i="35"/>
  <c r="AB122" i="35" l="1"/>
  <c r="Z141" i="35"/>
  <c r="AA122" i="35"/>
  <c r="Z160" i="35"/>
  <c r="S103" i="35"/>
  <c r="S141" i="35"/>
  <c r="S179" i="35"/>
  <c r="Z65" i="35"/>
  <c r="L141" i="35"/>
  <c r="X84" i="35"/>
  <c r="K103" i="35"/>
  <c r="T65" i="35"/>
  <c r="K141" i="35"/>
  <c r="L198" i="35"/>
  <c r="T103" i="35"/>
  <c r="T160" i="35"/>
  <c r="T122" i="35"/>
  <c r="O160" i="35"/>
  <c r="L122" i="35"/>
  <c r="N103" i="35"/>
  <c r="N179" i="35"/>
  <c r="U141" i="35"/>
  <c r="N122" i="35"/>
  <c r="Y160" i="35"/>
  <c r="AB141" i="35"/>
  <c r="K84" i="35"/>
  <c r="AB160" i="35"/>
  <c r="L160" i="35"/>
  <c r="AB179" i="35"/>
  <c r="L179" i="35"/>
  <c r="O65" i="35"/>
  <c r="AB65" i="35"/>
  <c r="L65" i="35"/>
  <c r="O122" i="35"/>
  <c r="AB84" i="35"/>
  <c r="L84" i="35"/>
  <c r="AB198" i="35"/>
  <c r="O141" i="35"/>
  <c r="Z179" i="35"/>
  <c r="N141" i="35"/>
  <c r="S122" i="35"/>
  <c r="I179" i="35"/>
  <c r="Z198" i="35"/>
  <c r="N160" i="35"/>
  <c r="S160" i="35"/>
  <c r="Z122" i="35"/>
  <c r="Y198" i="35"/>
  <c r="N198" i="35"/>
  <c r="S198" i="35"/>
  <c r="Z84" i="35"/>
  <c r="N65" i="35"/>
  <c r="S65" i="35"/>
  <c r="AA84" i="35"/>
  <c r="M65" i="35"/>
  <c r="M122" i="35"/>
  <c r="AA103" i="35"/>
  <c r="M84" i="35"/>
  <c r="M103" i="35"/>
  <c r="AA141" i="35"/>
  <c r="AA160" i="35"/>
  <c r="M141" i="35"/>
  <c r="AA179" i="35"/>
  <c r="M160" i="35"/>
  <c r="AA198" i="35"/>
  <c r="M179" i="35"/>
  <c r="W122" i="35"/>
  <c r="V84" i="35"/>
  <c r="V141" i="35"/>
  <c r="I122" i="35"/>
  <c r="J122" i="35"/>
  <c r="J84" i="35"/>
  <c r="V103" i="35"/>
  <c r="I141" i="35"/>
  <c r="I160" i="35"/>
  <c r="J141" i="35"/>
  <c r="V122" i="35"/>
  <c r="I198" i="35"/>
  <c r="J160" i="35"/>
  <c r="V160" i="35"/>
  <c r="I65" i="35"/>
  <c r="J179" i="35"/>
  <c r="V179" i="35"/>
  <c r="I84" i="35"/>
  <c r="J198" i="35"/>
  <c r="V198" i="35"/>
  <c r="J103" i="35"/>
  <c r="U65" i="35"/>
  <c r="X179" i="35"/>
  <c r="X160" i="35"/>
  <c r="O179" i="35"/>
  <c r="K179" i="35"/>
  <c r="U103" i="35"/>
  <c r="X122" i="35"/>
  <c r="T141" i="35"/>
  <c r="U198" i="35"/>
  <c r="U84" i="35"/>
  <c r="O198" i="35"/>
  <c r="K198" i="35"/>
  <c r="U122" i="35"/>
  <c r="X141" i="35"/>
  <c r="T179" i="35"/>
  <c r="O103" i="35"/>
  <c r="K65" i="35"/>
  <c r="U179" i="35"/>
  <c r="X198" i="35"/>
  <c r="T198" i="35"/>
  <c r="K160" i="35"/>
  <c r="W198" i="35"/>
  <c r="Y65" i="35"/>
  <c r="W84" i="35"/>
  <c r="Y103" i="35"/>
  <c r="W65" i="35"/>
  <c r="Y84" i="35"/>
  <c r="W141" i="35"/>
  <c r="W103" i="35"/>
  <c r="Y141" i="35"/>
  <c r="W179" i="35"/>
  <c r="Y122" i="35"/>
  <c r="X65" i="35"/>
  <c r="P200" i="35"/>
  <c r="P124" i="35"/>
  <c r="P181" i="35"/>
  <c r="P143" i="35"/>
  <c r="P162" i="35"/>
  <c r="P86" i="35"/>
  <c r="P67" i="35"/>
  <c r="P105" i="35"/>
  <c r="W199" i="35"/>
  <c r="W180" i="35"/>
  <c r="W161" i="35"/>
  <c r="W142" i="35"/>
  <c r="W104" i="35"/>
  <c r="W85" i="35"/>
  <c r="W66" i="35"/>
  <c r="W123" i="35"/>
  <c r="AA199" i="35"/>
  <c r="AA180" i="35"/>
  <c r="AA142" i="35"/>
  <c r="AA123" i="35"/>
  <c r="AA161" i="35"/>
  <c r="AA104" i="35"/>
  <c r="AA66" i="35"/>
  <c r="AA85" i="35"/>
  <c r="K180" i="35"/>
  <c r="K142" i="35"/>
  <c r="K123" i="35"/>
  <c r="K199" i="35"/>
  <c r="K161" i="35"/>
  <c r="K85" i="35"/>
  <c r="K66" i="35"/>
  <c r="K104" i="35"/>
  <c r="P198" i="35"/>
  <c r="P141" i="35"/>
  <c r="P122" i="35"/>
  <c r="P160" i="35"/>
  <c r="P179" i="35"/>
  <c r="P65" i="35"/>
  <c r="P84" i="35"/>
  <c r="P103" i="35"/>
  <c r="M199" i="35"/>
  <c r="M161" i="35"/>
  <c r="M123" i="35"/>
  <c r="M180" i="35"/>
  <c r="M104" i="35"/>
  <c r="M85" i="35"/>
  <c r="M66" i="35"/>
  <c r="M142" i="35"/>
  <c r="S161" i="35"/>
  <c r="S142" i="35"/>
  <c r="S123" i="35"/>
  <c r="S199" i="35"/>
  <c r="S180" i="35"/>
  <c r="S66" i="35"/>
  <c r="S104" i="35"/>
  <c r="S85" i="35"/>
  <c r="P195" i="35"/>
  <c r="P176" i="35"/>
  <c r="P138" i="35"/>
  <c r="P119" i="35"/>
  <c r="P100" i="35"/>
  <c r="P157" i="35"/>
  <c r="P62" i="35"/>
  <c r="P81" i="35"/>
  <c r="P197" i="35"/>
  <c r="P178" i="35"/>
  <c r="P159" i="35"/>
  <c r="P140" i="35"/>
  <c r="P121" i="35"/>
  <c r="P102" i="35"/>
  <c r="P64" i="35"/>
  <c r="P83" i="35"/>
  <c r="X199" i="35"/>
  <c r="X180" i="35"/>
  <c r="X142" i="35"/>
  <c r="X123" i="35"/>
  <c r="X104" i="35"/>
  <c r="X161" i="35"/>
  <c r="X66" i="35"/>
  <c r="X85" i="35"/>
  <c r="L199" i="35"/>
  <c r="L142" i="35"/>
  <c r="L123" i="35"/>
  <c r="L180" i="35"/>
  <c r="L66" i="35"/>
  <c r="L104" i="35"/>
  <c r="L161" i="35"/>
  <c r="L85" i="35"/>
  <c r="V199" i="35"/>
  <c r="V180" i="35"/>
  <c r="V161" i="35"/>
  <c r="V142" i="35"/>
  <c r="V104" i="35"/>
  <c r="V123" i="35"/>
  <c r="V85" i="35"/>
  <c r="V66" i="35"/>
  <c r="P199" i="35"/>
  <c r="P180" i="35"/>
  <c r="P161" i="35"/>
  <c r="P142" i="35"/>
  <c r="P123" i="35"/>
  <c r="P104" i="35"/>
  <c r="P85" i="35"/>
  <c r="P66" i="35"/>
  <c r="Y199" i="35"/>
  <c r="Y180" i="35"/>
  <c r="Y142" i="35"/>
  <c r="Y104" i="35"/>
  <c r="Y85" i="35"/>
  <c r="Y161" i="35"/>
  <c r="Y66" i="35"/>
  <c r="Y123" i="35"/>
  <c r="AB199" i="35"/>
  <c r="AB142" i="35"/>
  <c r="AB123" i="35"/>
  <c r="AB161" i="35"/>
  <c r="AB66" i="35"/>
  <c r="AB180" i="35"/>
  <c r="AB85" i="35"/>
  <c r="AB104" i="35"/>
  <c r="P158" i="35"/>
  <c r="P139" i="35"/>
  <c r="P120" i="35"/>
  <c r="P177" i="35"/>
  <c r="P63" i="35"/>
  <c r="P101" i="35"/>
  <c r="P82" i="35"/>
  <c r="P196" i="35"/>
  <c r="J199" i="35"/>
  <c r="J180" i="35"/>
  <c r="J161" i="35"/>
  <c r="J142" i="35"/>
  <c r="J123" i="35"/>
  <c r="J104" i="35"/>
  <c r="J85" i="35"/>
  <c r="J66" i="35"/>
  <c r="U199" i="35"/>
  <c r="U180" i="35"/>
  <c r="U123" i="35"/>
  <c r="U161" i="35"/>
  <c r="U142" i="35"/>
  <c r="U104" i="35"/>
  <c r="U85" i="35"/>
  <c r="U66" i="35"/>
  <c r="R19" i="35"/>
  <c r="Q25" i="35" a="1"/>
  <c r="Q25" i="35" s="1"/>
  <c r="Q28" i="35" a="1"/>
  <c r="Q28" i="35" s="1"/>
  <c r="Q26" i="35" a="1"/>
  <c r="Q26" i="35" s="1"/>
  <c r="Q29" i="35" a="1"/>
  <c r="Q29" i="35" s="1"/>
  <c r="Q24" i="35" a="1"/>
  <c r="Q24" i="35" s="1"/>
  <c r="Q27" i="35" a="1"/>
  <c r="Q27" i="35" s="1"/>
  <c r="I180" i="35"/>
  <c r="I142" i="35"/>
  <c r="I104" i="35"/>
  <c r="I85" i="35"/>
  <c r="I161" i="35"/>
  <c r="I123" i="35"/>
  <c r="I66" i="35"/>
  <c r="I199" i="35"/>
  <c r="T199" i="35"/>
  <c r="T161" i="35"/>
  <c r="T142" i="35"/>
  <c r="T123" i="35"/>
  <c r="T180" i="35"/>
  <c r="T66" i="35"/>
  <c r="T104" i="35"/>
  <c r="T85" i="35"/>
  <c r="N199" i="35"/>
  <c r="N180" i="35"/>
  <c r="N161" i="35"/>
  <c r="N123" i="35"/>
  <c r="N104" i="35"/>
  <c r="N85" i="35"/>
  <c r="N66" i="35"/>
  <c r="N142" i="35"/>
  <c r="Z199" i="35"/>
  <c r="Z180" i="35"/>
  <c r="Z161" i="35"/>
  <c r="Z142" i="35"/>
  <c r="Z123" i="35"/>
  <c r="Z104" i="35"/>
  <c r="Z85" i="35"/>
  <c r="Z66" i="35"/>
  <c r="B30" i="35"/>
  <c r="Q30" i="35" s="1" a="1"/>
  <c r="Q30" i="35" s="1"/>
  <c r="X29" i="35" a="1"/>
  <c r="X29" i="35" s="1"/>
  <c r="I29" i="35" a="1"/>
  <c r="I29" i="35" s="1"/>
  <c r="W29" i="35" a="1"/>
  <c r="W29" i="35" s="1"/>
  <c r="V29" i="35" a="1"/>
  <c r="V29" i="35" s="1"/>
  <c r="U29" i="35" a="1"/>
  <c r="U29" i="35" s="1"/>
  <c r="AB29" i="35" a="1"/>
  <c r="AB29" i="35" s="1"/>
  <c r="T29" i="35" a="1"/>
  <c r="T29" i="35" s="1"/>
  <c r="AA29" i="35" a="1"/>
  <c r="AA29" i="35" s="1"/>
  <c r="S29" i="35" a="1"/>
  <c r="S29" i="35" s="1"/>
  <c r="L29" i="35" a="1"/>
  <c r="L29" i="35" s="1"/>
  <c r="K29" i="35" a="1"/>
  <c r="K29" i="35" s="1"/>
  <c r="J29" i="35" a="1"/>
  <c r="J29" i="35" s="1"/>
  <c r="Z29" i="35" a="1"/>
  <c r="Z29" i="35" s="1"/>
  <c r="Y29" i="35" a="1"/>
  <c r="Y29" i="35" s="1"/>
  <c r="M29" i="35" a="1"/>
  <c r="M29" i="35" s="1"/>
  <c r="N29" i="35" a="1"/>
  <c r="N29" i="35" s="1"/>
  <c r="O29" i="35" a="1"/>
  <c r="O29" i="35" s="1"/>
  <c r="C202" i="35"/>
  <c r="C50" i="35"/>
  <c r="C68" i="35"/>
  <c r="C126" i="35"/>
  <c r="C29" i="35"/>
  <c r="C183" i="35"/>
  <c r="C87" i="35"/>
  <c r="C106" i="35"/>
  <c r="C145" i="35"/>
  <c r="C164" i="35"/>
  <c r="L200" i="35" l="1"/>
  <c r="L181" i="35"/>
  <c r="L162" i="35"/>
  <c r="L124" i="35"/>
  <c r="L143" i="35"/>
  <c r="L105" i="35"/>
  <c r="L86" i="35"/>
  <c r="L67" i="35"/>
  <c r="R30" i="35" a="1"/>
  <c r="R30" i="35" s="1"/>
  <c r="R25" i="35" a="1"/>
  <c r="R25" i="35" s="1"/>
  <c r="R28" i="35" a="1"/>
  <c r="R28" i="35" s="1"/>
  <c r="R26" i="35" a="1"/>
  <c r="R26" i="35" s="1"/>
  <c r="R29" i="35" a="1"/>
  <c r="R29" i="35" s="1"/>
  <c r="R24" i="35" a="1"/>
  <c r="R24" i="35" s="1"/>
  <c r="R27" i="35" a="1"/>
  <c r="R27" i="35" s="1"/>
  <c r="O162" i="35"/>
  <c r="O124" i="35"/>
  <c r="O181" i="35"/>
  <c r="O143" i="35"/>
  <c r="O200" i="35"/>
  <c r="O86" i="35"/>
  <c r="O67" i="35"/>
  <c r="O105" i="35"/>
  <c r="S200" i="35"/>
  <c r="S181" i="35"/>
  <c r="S162" i="35"/>
  <c r="S143" i="35"/>
  <c r="S105" i="35"/>
  <c r="S86" i="35"/>
  <c r="S124" i="35"/>
  <c r="S67" i="35"/>
  <c r="X200" i="35"/>
  <c r="X124" i="35"/>
  <c r="X162" i="35"/>
  <c r="X181" i="35"/>
  <c r="X67" i="35"/>
  <c r="X105" i="35"/>
  <c r="X143" i="35"/>
  <c r="X86" i="35"/>
  <c r="V200" i="35"/>
  <c r="V181" i="35"/>
  <c r="V162" i="35"/>
  <c r="V143" i="35"/>
  <c r="V124" i="35"/>
  <c r="V105" i="35"/>
  <c r="V86" i="35"/>
  <c r="V67" i="35"/>
  <c r="Q178" i="35"/>
  <c r="Q159" i="35"/>
  <c r="Q140" i="35"/>
  <c r="Q102" i="35"/>
  <c r="Q83" i="35"/>
  <c r="Q197" i="35"/>
  <c r="Q64" i="35"/>
  <c r="Q121" i="35"/>
  <c r="Q198" i="35"/>
  <c r="Q160" i="35"/>
  <c r="Q179" i="35"/>
  <c r="Q122" i="35"/>
  <c r="Q141" i="35"/>
  <c r="Q84" i="35"/>
  <c r="Q103" i="35"/>
  <c r="Q65" i="35"/>
  <c r="I200" i="35"/>
  <c r="I162" i="35"/>
  <c r="I143" i="35"/>
  <c r="I181" i="35"/>
  <c r="I124" i="35"/>
  <c r="I86" i="35"/>
  <c r="I105" i="35"/>
  <c r="I67" i="35"/>
  <c r="Q195" i="35"/>
  <c r="Q157" i="35"/>
  <c r="Q119" i="35"/>
  <c r="Q100" i="35"/>
  <c r="Q81" i="35"/>
  <c r="Q176" i="35"/>
  <c r="Q138" i="35"/>
  <c r="Q62" i="35"/>
  <c r="N200" i="35"/>
  <c r="N181" i="35"/>
  <c r="N162" i="35"/>
  <c r="N143" i="35"/>
  <c r="N124" i="35"/>
  <c r="N105" i="35"/>
  <c r="N86" i="35"/>
  <c r="N67" i="35"/>
  <c r="AA200" i="35"/>
  <c r="AA181" i="35"/>
  <c r="AA162" i="35"/>
  <c r="AA143" i="35"/>
  <c r="AA124" i="35"/>
  <c r="AA105" i="35"/>
  <c r="AA86" i="35"/>
  <c r="AA67" i="35"/>
  <c r="B31" i="35"/>
  <c r="R31" i="35" s="1" a="1"/>
  <c r="R31" i="35" s="1"/>
  <c r="AB30" i="35" a="1"/>
  <c r="AB30" i="35" s="1"/>
  <c r="T30" i="35" a="1"/>
  <c r="T30" i="35" s="1"/>
  <c r="L30" i="35" a="1"/>
  <c r="L30" i="35" s="1"/>
  <c r="AA30" i="35" a="1"/>
  <c r="AA30" i="35" s="1"/>
  <c r="S30" i="35" a="1"/>
  <c r="S30" i="35" s="1"/>
  <c r="K30" i="35" a="1"/>
  <c r="K30" i="35" s="1"/>
  <c r="Z30" i="35" a="1"/>
  <c r="Z30" i="35" s="1"/>
  <c r="J30" i="35" a="1"/>
  <c r="J30" i="35" s="1"/>
  <c r="Y30" i="35" a="1"/>
  <c r="Y30" i="35" s="1"/>
  <c r="I30" i="35" a="1"/>
  <c r="I30" i="35" s="1"/>
  <c r="X30" i="35" a="1"/>
  <c r="X30" i="35" s="1"/>
  <c r="W30" i="35" a="1"/>
  <c r="W30" i="35" s="1"/>
  <c r="V30" i="35" a="1"/>
  <c r="V30" i="35" s="1"/>
  <c r="U30" i="35" a="1"/>
  <c r="U30" i="35" s="1"/>
  <c r="M30" i="35" a="1"/>
  <c r="M30" i="35" s="1"/>
  <c r="N30" i="35" a="1"/>
  <c r="N30" i="35" s="1"/>
  <c r="O30" i="35" a="1"/>
  <c r="O30" i="35" s="1"/>
  <c r="P30" i="35" a="1"/>
  <c r="P30" i="35" s="1"/>
  <c r="Q200" i="35"/>
  <c r="Q181" i="35"/>
  <c r="Q143" i="35"/>
  <c r="Q162" i="35"/>
  <c r="Q124" i="35"/>
  <c r="Q105" i="35"/>
  <c r="Q67" i="35"/>
  <c r="Q86" i="35"/>
  <c r="M162" i="35"/>
  <c r="M124" i="35"/>
  <c r="M105" i="35"/>
  <c r="M86" i="35"/>
  <c r="M181" i="35"/>
  <c r="M200" i="35"/>
  <c r="M67" i="35"/>
  <c r="M143" i="35"/>
  <c r="T200" i="35"/>
  <c r="T181" i="35"/>
  <c r="T162" i="35"/>
  <c r="T143" i="35"/>
  <c r="T124" i="35"/>
  <c r="T105" i="35"/>
  <c r="T67" i="35"/>
  <c r="T86" i="35"/>
  <c r="Y200" i="35"/>
  <c r="Y162" i="35"/>
  <c r="Y181" i="35"/>
  <c r="Y143" i="35"/>
  <c r="Y124" i="35"/>
  <c r="Y105" i="35"/>
  <c r="Y86" i="35"/>
  <c r="Y67" i="35"/>
  <c r="AB200" i="35"/>
  <c r="AB181" i="35"/>
  <c r="AB162" i="35"/>
  <c r="AB143" i="35"/>
  <c r="AB124" i="35"/>
  <c r="AB105" i="35"/>
  <c r="AB86" i="35"/>
  <c r="AB67" i="35"/>
  <c r="Q161" i="35"/>
  <c r="Q199" i="35"/>
  <c r="Q142" i="35"/>
  <c r="Q123" i="35"/>
  <c r="Q104" i="35"/>
  <c r="Q85" i="35"/>
  <c r="Q66" i="35"/>
  <c r="Q180" i="35"/>
  <c r="J200" i="35"/>
  <c r="J181" i="35"/>
  <c r="J162" i="35"/>
  <c r="J143" i="35"/>
  <c r="J124" i="35"/>
  <c r="J105" i="35"/>
  <c r="J86" i="35"/>
  <c r="J67" i="35"/>
  <c r="Q201" i="35"/>
  <c r="Q182" i="35"/>
  <c r="Q106" i="35"/>
  <c r="Q87" i="35"/>
  <c r="Q144" i="35"/>
  <c r="Q163" i="35"/>
  <c r="Q125" i="35"/>
  <c r="Q68" i="35"/>
  <c r="K200" i="35"/>
  <c r="K181" i="35"/>
  <c r="K162" i="35"/>
  <c r="K143" i="35"/>
  <c r="K124" i="35"/>
  <c r="K105" i="35"/>
  <c r="K86" i="35"/>
  <c r="K67" i="35"/>
  <c r="W181" i="35"/>
  <c r="W124" i="35"/>
  <c r="W200" i="35"/>
  <c r="W162" i="35"/>
  <c r="W67" i="35"/>
  <c r="W105" i="35"/>
  <c r="W143" i="35"/>
  <c r="W86" i="35"/>
  <c r="Z200" i="35"/>
  <c r="Z181" i="35"/>
  <c r="Z162" i="35"/>
  <c r="Z143" i="35"/>
  <c r="Z124" i="35"/>
  <c r="Z105" i="35"/>
  <c r="Z86" i="35"/>
  <c r="Z67" i="35"/>
  <c r="U143" i="35"/>
  <c r="U181" i="35"/>
  <c r="U105" i="35"/>
  <c r="U86" i="35"/>
  <c r="U200" i="35"/>
  <c r="U162" i="35"/>
  <c r="U124" i="35"/>
  <c r="U67" i="35"/>
  <c r="Q177" i="35"/>
  <c r="Q120" i="35"/>
  <c r="Q158" i="35"/>
  <c r="Q196" i="35"/>
  <c r="Q139" i="35"/>
  <c r="Q101" i="35"/>
  <c r="Q82" i="35"/>
  <c r="Q63" i="35"/>
  <c r="C107" i="35"/>
  <c r="C184" i="35"/>
  <c r="C51" i="35"/>
  <c r="C69" i="35"/>
  <c r="C127" i="35"/>
  <c r="C88" i="35"/>
  <c r="C165" i="35"/>
  <c r="C30" i="35"/>
  <c r="C146" i="35"/>
  <c r="C203" i="35"/>
  <c r="C3" i="24" a="1"/>
  <c r="C3" i="24" s="1"/>
  <c r="C2" i="24" a="1"/>
  <c r="C2" i="24" s="1"/>
  <c r="E3" i="24" a="1"/>
  <c r="E3" i="24" s="1"/>
  <c r="E2" i="24" a="1"/>
  <c r="E2" i="24" s="1"/>
  <c r="Q12" i="20" a="1"/>
  <c r="Q12" i="20" s="1"/>
  <c r="Q13" i="20" a="1"/>
  <c r="Q13" i="20" s="1"/>
  <c r="Q14" i="20" a="1"/>
  <c r="Q14" i="20" s="1"/>
  <c r="Q15" i="20" a="1"/>
  <c r="Q15" i="20" s="1"/>
  <c r="Q16" i="20" a="1"/>
  <c r="Q16" i="20" s="1"/>
  <c r="Q17" i="20" a="1"/>
  <c r="Q17" i="20" s="1"/>
  <c r="Q18" i="20" a="1"/>
  <c r="Q18" i="20" s="1"/>
  <c r="Q19" i="20" a="1"/>
  <c r="Q19" i="20" s="1"/>
  <c r="Q20" i="20" a="1"/>
  <c r="Q20" i="20" s="1"/>
  <c r="Q21" i="20" a="1"/>
  <c r="Q21" i="20" s="1"/>
  <c r="Q22" i="20" a="1"/>
  <c r="Q22" i="20" s="1"/>
  <c r="Q11" i="20" a="1"/>
  <c r="Q11" i="20" s="1"/>
  <c r="BA8" i="20" a="1"/>
  <c r="BA6" i="20" a="1"/>
  <c r="BA5" i="20" a="1"/>
  <c r="BA5" i="20" l="1"/>
  <c r="BA6" i="20"/>
  <c r="BA8" i="20"/>
  <c r="X23" i="35" a="1"/>
  <c r="X23" i="35" s="1"/>
  <c r="W23" i="35" a="1"/>
  <c r="W23" i="35" s="1"/>
  <c r="V23" i="35" a="1"/>
  <c r="V23" i="35" s="1"/>
  <c r="Y23" i="35" a="1"/>
  <c r="Y23" i="35" s="1"/>
  <c r="I24" i="35" a="1"/>
  <c r="I24" i="35" s="1"/>
  <c r="U23" i="35" a="1"/>
  <c r="U23" i="35" s="1"/>
  <c r="R23" i="35" a="1"/>
  <c r="R23" i="35" s="1"/>
  <c r="R137" i="35" s="1"/>
  <c r="AB23" i="35" a="1"/>
  <c r="AB23" i="35" s="1"/>
  <c r="T23" i="35" a="1"/>
  <c r="T23" i="35" s="1"/>
  <c r="AA23" i="35" a="1"/>
  <c r="AA23" i="35" s="1"/>
  <c r="S23" i="35" a="1"/>
  <c r="S23" i="35" s="1"/>
  <c r="Z23" i="35" a="1"/>
  <c r="Z23" i="35" s="1"/>
  <c r="P201" i="35"/>
  <c r="P182" i="35"/>
  <c r="P163" i="35"/>
  <c r="P125" i="35"/>
  <c r="P106" i="35"/>
  <c r="P144" i="35"/>
  <c r="P68" i="35"/>
  <c r="P87" i="35"/>
  <c r="T201" i="35"/>
  <c r="T125" i="35"/>
  <c r="T163" i="35"/>
  <c r="T144" i="35"/>
  <c r="T182" i="35"/>
  <c r="T68" i="35"/>
  <c r="T106" i="35"/>
  <c r="T87" i="35"/>
  <c r="M201" i="35"/>
  <c r="M144" i="35"/>
  <c r="M182" i="35"/>
  <c r="M125" i="35"/>
  <c r="M163" i="35"/>
  <c r="M106" i="35"/>
  <c r="M68" i="35"/>
  <c r="M87" i="35"/>
  <c r="U201" i="35"/>
  <c r="U163" i="35"/>
  <c r="U144" i="35"/>
  <c r="U125" i="35"/>
  <c r="U106" i="35"/>
  <c r="U87" i="35"/>
  <c r="U182" i="35"/>
  <c r="U68" i="35"/>
  <c r="R202" i="35"/>
  <c r="R183" i="35"/>
  <c r="R164" i="35"/>
  <c r="R145" i="35"/>
  <c r="R126" i="35"/>
  <c r="R107" i="35"/>
  <c r="R88" i="35"/>
  <c r="R69" i="35"/>
  <c r="O201" i="35"/>
  <c r="O182" i="35"/>
  <c r="O163" i="35"/>
  <c r="O144" i="35"/>
  <c r="O106" i="35"/>
  <c r="O87" i="35"/>
  <c r="O125" i="35"/>
  <c r="O68" i="35"/>
  <c r="R198" i="35"/>
  <c r="R179" i="35"/>
  <c r="R160" i="35"/>
  <c r="R122" i="35"/>
  <c r="R141" i="35"/>
  <c r="R103" i="35"/>
  <c r="R84" i="35"/>
  <c r="R65" i="35"/>
  <c r="Z201" i="35"/>
  <c r="Z182" i="35"/>
  <c r="Z163" i="35"/>
  <c r="Z144" i="35"/>
  <c r="Z125" i="35"/>
  <c r="Z106" i="35"/>
  <c r="Z87" i="35"/>
  <c r="Z68" i="35"/>
  <c r="K163" i="35"/>
  <c r="K125" i="35"/>
  <c r="K201" i="35"/>
  <c r="K144" i="35"/>
  <c r="K182" i="35"/>
  <c r="K87" i="35"/>
  <c r="K68" i="35"/>
  <c r="K106" i="35"/>
  <c r="V201" i="35"/>
  <c r="V182" i="35"/>
  <c r="V163" i="35"/>
  <c r="V144" i="35"/>
  <c r="V125" i="35"/>
  <c r="V106" i="35"/>
  <c r="V87" i="35"/>
  <c r="V68" i="35"/>
  <c r="S201" i="35"/>
  <c r="S182" i="35"/>
  <c r="S125" i="35"/>
  <c r="S163" i="35"/>
  <c r="S144" i="35"/>
  <c r="S68" i="35"/>
  <c r="S106" i="35"/>
  <c r="S87" i="35"/>
  <c r="I163" i="35"/>
  <c r="I201" i="35"/>
  <c r="I144" i="35"/>
  <c r="I182" i="35"/>
  <c r="I125" i="35"/>
  <c r="I106" i="35"/>
  <c r="I87" i="35"/>
  <c r="I68" i="35"/>
  <c r="AB201" i="35"/>
  <c r="AB125" i="35"/>
  <c r="AB182" i="35"/>
  <c r="AB144" i="35"/>
  <c r="AB163" i="35"/>
  <c r="AB106" i="35"/>
  <c r="AB87" i="35"/>
  <c r="AB68" i="35"/>
  <c r="N201" i="35"/>
  <c r="N182" i="35"/>
  <c r="N163" i="35"/>
  <c r="N144" i="35"/>
  <c r="N106" i="35"/>
  <c r="N87" i="35"/>
  <c r="N125" i="35"/>
  <c r="N68" i="35"/>
  <c r="R195" i="35"/>
  <c r="R176" i="35"/>
  <c r="R157" i="35"/>
  <c r="R138" i="35"/>
  <c r="R119" i="35"/>
  <c r="R100" i="35"/>
  <c r="R81" i="35"/>
  <c r="R62" i="35"/>
  <c r="R197" i="35"/>
  <c r="R178" i="35"/>
  <c r="R159" i="35"/>
  <c r="R140" i="35"/>
  <c r="R121" i="35"/>
  <c r="R102" i="35"/>
  <c r="R83" i="35"/>
  <c r="R64" i="35"/>
  <c r="W201" i="35"/>
  <c r="W182" i="35"/>
  <c r="W163" i="35"/>
  <c r="W144" i="35"/>
  <c r="W125" i="35"/>
  <c r="W106" i="35"/>
  <c r="W87" i="35"/>
  <c r="W68" i="35"/>
  <c r="AA163" i="35"/>
  <c r="AA144" i="35"/>
  <c r="AA125" i="35"/>
  <c r="AA182" i="35"/>
  <c r="AA201" i="35"/>
  <c r="AA106" i="35"/>
  <c r="AA87" i="35"/>
  <c r="AA68" i="35"/>
  <c r="R199" i="35"/>
  <c r="R180" i="35"/>
  <c r="R161" i="35"/>
  <c r="R142" i="35"/>
  <c r="R123" i="35"/>
  <c r="R104" i="35"/>
  <c r="R85" i="35"/>
  <c r="R66" i="35"/>
  <c r="R201" i="35"/>
  <c r="R182" i="35"/>
  <c r="R163" i="35"/>
  <c r="R144" i="35"/>
  <c r="R125" i="35"/>
  <c r="R106" i="35"/>
  <c r="R87" i="35"/>
  <c r="R68" i="35"/>
  <c r="Y163" i="35"/>
  <c r="Y144" i="35"/>
  <c r="Y201" i="35"/>
  <c r="Y125" i="35"/>
  <c r="Y106" i="35"/>
  <c r="Y87" i="35"/>
  <c r="Y182" i="35"/>
  <c r="Y68" i="35"/>
  <c r="J201" i="35"/>
  <c r="J182" i="35"/>
  <c r="J163" i="35"/>
  <c r="J144" i="35"/>
  <c r="J125" i="35"/>
  <c r="J106" i="35"/>
  <c r="J87" i="35"/>
  <c r="J68" i="35"/>
  <c r="B32" i="35"/>
  <c r="X31" i="35" a="1"/>
  <c r="X31" i="35" s="1"/>
  <c r="W31" i="35" a="1"/>
  <c r="W31" i="35" s="1"/>
  <c r="V31" i="35" a="1"/>
  <c r="V31" i="35" s="1"/>
  <c r="U31" i="35" a="1"/>
  <c r="U31" i="35" s="1"/>
  <c r="AB31" i="35" a="1"/>
  <c r="AB31" i="35" s="1"/>
  <c r="T31" i="35" a="1"/>
  <c r="T31" i="35" s="1"/>
  <c r="L31" i="35" a="1"/>
  <c r="L31" i="35" s="1"/>
  <c r="AA31" i="35" a="1"/>
  <c r="AA31" i="35" s="1"/>
  <c r="S31" i="35" a="1"/>
  <c r="S31" i="35" s="1"/>
  <c r="K31" i="35" a="1"/>
  <c r="K31" i="35" s="1"/>
  <c r="I31" i="35" a="1"/>
  <c r="I31" i="35" s="1"/>
  <c r="Z31" i="35" a="1"/>
  <c r="Z31" i="35" s="1"/>
  <c r="Y31" i="35" a="1"/>
  <c r="Y31" i="35" s="1"/>
  <c r="J31" i="35" a="1"/>
  <c r="J31" i="35" s="1"/>
  <c r="M31" i="35" a="1"/>
  <c r="M31" i="35" s="1"/>
  <c r="N31" i="35" a="1"/>
  <c r="N31" i="35" s="1"/>
  <c r="O31" i="35" a="1"/>
  <c r="O31" i="35" s="1"/>
  <c r="P31" i="35" a="1"/>
  <c r="P31" i="35" s="1"/>
  <c r="Q31" i="35" a="1"/>
  <c r="Q31" i="35" s="1"/>
  <c r="R200" i="35"/>
  <c r="R181" i="35"/>
  <c r="R162" i="35"/>
  <c r="R143" i="35"/>
  <c r="R105" i="35"/>
  <c r="R86" i="35"/>
  <c r="R124" i="35"/>
  <c r="R67" i="35"/>
  <c r="X201" i="35"/>
  <c r="X182" i="35"/>
  <c r="X163" i="35"/>
  <c r="X144" i="35"/>
  <c r="X125" i="35"/>
  <c r="X106" i="35"/>
  <c r="X87" i="35"/>
  <c r="X68" i="35"/>
  <c r="L201" i="35"/>
  <c r="L125" i="35"/>
  <c r="L144" i="35"/>
  <c r="L182" i="35"/>
  <c r="L87" i="35"/>
  <c r="L68" i="35"/>
  <c r="L163" i="35"/>
  <c r="L106" i="35"/>
  <c r="R196" i="35"/>
  <c r="R177" i="35"/>
  <c r="R158" i="35"/>
  <c r="R139" i="35"/>
  <c r="R101" i="35"/>
  <c r="R82" i="35"/>
  <c r="R120" i="35"/>
  <c r="R63" i="35"/>
  <c r="C70" i="35"/>
  <c r="C89" i="35"/>
  <c r="C31" i="35"/>
  <c r="C108" i="35"/>
  <c r="BA67" i="20" a="1"/>
  <c r="BA75" i="20" a="1"/>
  <c r="BA38" i="20" a="1"/>
  <c r="BA87" i="20" a="1"/>
  <c r="BA57" i="20" a="1"/>
  <c r="BA96" i="20" a="1"/>
  <c r="BA97" i="20" a="1"/>
  <c r="BA56" i="20" a="1"/>
  <c r="BA77" i="20" a="1"/>
  <c r="BA85" i="20" a="1"/>
  <c r="BA24" i="20" a="1"/>
  <c r="BA74" i="20" a="1"/>
  <c r="BA27" i="20" a="1"/>
  <c r="BA34" i="20" a="1"/>
  <c r="BA78" i="20" a="1"/>
  <c r="BA4" i="20" a="1"/>
  <c r="BA46" i="20" a="1"/>
  <c r="BA68" i="20" a="1"/>
  <c r="BA37" i="20" a="1"/>
  <c r="BA54" i="20" a="1"/>
  <c r="BA28" i="20" a="1"/>
  <c r="BA95" i="20" a="1"/>
  <c r="BA44" i="20" a="1"/>
  <c r="BA25" i="20" a="1"/>
  <c r="BA48" i="20" a="1"/>
  <c r="BA64" i="20" a="1"/>
  <c r="BA7" i="20" a="1"/>
  <c r="BA65" i="20" a="1"/>
  <c r="BA35" i="20" a="1"/>
  <c r="BA86" i="20" a="1"/>
  <c r="BA47" i="20" a="1"/>
  <c r="BA9" i="20" a="1"/>
  <c r="BA55" i="20" a="1"/>
  <c r="BA76" i="20" a="1"/>
  <c r="BA58" i="20" a="1"/>
  <c r="BA26" i="20" a="1"/>
  <c r="BA84" i="20" a="1"/>
  <c r="BA88" i="20" a="1"/>
  <c r="BA98" i="20" a="1"/>
  <c r="BA66" i="20" a="1"/>
  <c r="BA94" i="20" a="1"/>
  <c r="BA45" i="20" a="1"/>
  <c r="BA36" i="20" a="1"/>
  <c r="BA24" i="20" l="1"/>
  <c r="BA57" i="20"/>
  <c r="BA46" i="20"/>
  <c r="BA54" i="20"/>
  <c r="BA58" i="20"/>
  <c r="BA67" i="20"/>
  <c r="BA65" i="20"/>
  <c r="BA66" i="20"/>
  <c r="BA4" i="20"/>
  <c r="BA34" i="20"/>
  <c r="BA38" i="20"/>
  <c r="BA77" i="20"/>
  <c r="BA75" i="20"/>
  <c r="BA56" i="20"/>
  <c r="BA28" i="20"/>
  <c r="BA55" i="20"/>
  <c r="BA44" i="20"/>
  <c r="BA48" i="20"/>
  <c r="BA87" i="20"/>
  <c r="BA85" i="20"/>
  <c r="BA76" i="20"/>
  <c r="BA97" i="20"/>
  <c r="BA95" i="20"/>
  <c r="BA86" i="20"/>
  <c r="BA68" i="20"/>
  <c r="BA7" i="20"/>
  <c r="BA78" i="20"/>
  <c r="BA27" i="20"/>
  <c r="BA25" i="20"/>
  <c r="BA9" i="20"/>
  <c r="BA96" i="20"/>
  <c r="BA64" i="20"/>
  <c r="BA74" i="20"/>
  <c r="BA84" i="20"/>
  <c r="BA88" i="20"/>
  <c r="BA37" i="20"/>
  <c r="BA35" i="20"/>
  <c r="BA26" i="20"/>
  <c r="BA94" i="20"/>
  <c r="BA98" i="20"/>
  <c r="BA47" i="20"/>
  <c r="BA45" i="20"/>
  <c r="BA36" i="20"/>
  <c r="R80" i="35"/>
  <c r="S137" i="35"/>
  <c r="S61" i="35"/>
  <c r="S194" i="35"/>
  <c r="S175" i="35"/>
  <c r="S156" i="35"/>
  <c r="S118" i="35"/>
  <c r="S99" i="35"/>
  <c r="S80" i="35"/>
  <c r="R99" i="35"/>
  <c r="U175" i="35"/>
  <c r="U118" i="35"/>
  <c r="U99" i="35"/>
  <c r="U80" i="35"/>
  <c r="U156" i="35"/>
  <c r="U61" i="35"/>
  <c r="U137" i="35"/>
  <c r="U194" i="35"/>
  <c r="W80" i="35"/>
  <c r="W61" i="35"/>
  <c r="W194" i="35"/>
  <c r="W137" i="35"/>
  <c r="W118" i="35"/>
  <c r="W99" i="35"/>
  <c r="W175" i="35"/>
  <c r="W156" i="35"/>
  <c r="R118" i="35"/>
  <c r="AA61" i="35"/>
  <c r="AA175" i="35"/>
  <c r="AA118" i="35"/>
  <c r="AA156" i="35"/>
  <c r="AA137" i="35"/>
  <c r="AA99" i="35"/>
  <c r="AA80" i="35"/>
  <c r="AA194" i="35"/>
  <c r="R156" i="35"/>
  <c r="I100" i="35"/>
  <c r="I81" i="35"/>
  <c r="I119" i="35"/>
  <c r="I138" i="35"/>
  <c r="I62" i="35"/>
  <c r="I176" i="35"/>
  <c r="I157" i="35"/>
  <c r="I195" i="35"/>
  <c r="R175" i="35"/>
  <c r="T61" i="35"/>
  <c r="T99" i="35"/>
  <c r="T156" i="35"/>
  <c r="T80" i="35"/>
  <c r="T194" i="35"/>
  <c r="T175" i="35"/>
  <c r="T137" i="35"/>
  <c r="T118" i="35"/>
  <c r="X99" i="35"/>
  <c r="X61" i="35"/>
  <c r="X137" i="35"/>
  <c r="X118" i="35"/>
  <c r="X175" i="35"/>
  <c r="X80" i="35"/>
  <c r="X156" i="35"/>
  <c r="X194" i="35"/>
  <c r="R194" i="35"/>
  <c r="Y99" i="35"/>
  <c r="Y80" i="35"/>
  <c r="Y61" i="35"/>
  <c r="Y175" i="35"/>
  <c r="Y156" i="35"/>
  <c r="Y118" i="35"/>
  <c r="Y194" i="35"/>
  <c r="Y137" i="35"/>
  <c r="R61" i="35"/>
  <c r="Z80" i="35"/>
  <c r="Z61" i="35"/>
  <c r="Z156" i="35"/>
  <c r="Z137" i="35"/>
  <c r="Z99" i="35"/>
  <c r="Z118" i="35"/>
  <c r="Z194" i="35"/>
  <c r="Z175" i="35"/>
  <c r="AB80" i="35"/>
  <c r="AB61" i="35"/>
  <c r="AB194" i="35"/>
  <c r="AB175" i="35"/>
  <c r="AB156" i="35"/>
  <c r="AB137" i="35"/>
  <c r="AB118" i="35"/>
  <c r="AB99" i="35"/>
  <c r="V156" i="35"/>
  <c r="V137" i="35"/>
  <c r="V118" i="35"/>
  <c r="V99" i="35"/>
  <c r="V80" i="35"/>
  <c r="V61" i="35"/>
  <c r="V194" i="35"/>
  <c r="V175" i="35"/>
  <c r="P202" i="35"/>
  <c r="P126" i="35"/>
  <c r="P145" i="35"/>
  <c r="P164" i="35"/>
  <c r="P183" i="35"/>
  <c r="P69" i="35"/>
  <c r="P88" i="35"/>
  <c r="P107" i="35"/>
  <c r="K202" i="35"/>
  <c r="K183" i="35"/>
  <c r="K164" i="35"/>
  <c r="K145" i="35"/>
  <c r="K107" i="35"/>
  <c r="K88" i="35"/>
  <c r="K69" i="35"/>
  <c r="K126" i="35"/>
  <c r="W164" i="35"/>
  <c r="W126" i="35"/>
  <c r="W202" i="35"/>
  <c r="W183" i="35"/>
  <c r="W145" i="35"/>
  <c r="W88" i="35"/>
  <c r="W69" i="35"/>
  <c r="W107" i="35"/>
  <c r="O183" i="35"/>
  <c r="O126" i="35"/>
  <c r="O145" i="35"/>
  <c r="O202" i="35"/>
  <c r="O164" i="35"/>
  <c r="O69" i="35"/>
  <c r="O88" i="35"/>
  <c r="O107" i="35"/>
  <c r="S202" i="35"/>
  <c r="S183" i="35"/>
  <c r="S164" i="35"/>
  <c r="S145" i="35"/>
  <c r="S126" i="35"/>
  <c r="S107" i="35"/>
  <c r="S88" i="35"/>
  <c r="S69" i="35"/>
  <c r="X202" i="35"/>
  <c r="X126" i="35"/>
  <c r="X183" i="35"/>
  <c r="X164" i="35"/>
  <c r="X145" i="35"/>
  <c r="X88" i="35"/>
  <c r="X69" i="35"/>
  <c r="X107" i="35"/>
  <c r="N202" i="35"/>
  <c r="N183" i="35"/>
  <c r="N164" i="35"/>
  <c r="N145" i="35"/>
  <c r="N126" i="35"/>
  <c r="N107" i="35"/>
  <c r="N88" i="35"/>
  <c r="N69" i="35"/>
  <c r="Y202" i="35"/>
  <c r="Y183" i="35"/>
  <c r="Y145" i="35"/>
  <c r="Y126" i="35"/>
  <c r="Y164" i="35"/>
  <c r="Y107" i="35"/>
  <c r="Y88" i="35"/>
  <c r="Y69" i="35"/>
  <c r="AB202" i="35"/>
  <c r="AB183" i="35"/>
  <c r="AB164" i="35"/>
  <c r="AB145" i="35"/>
  <c r="AB126" i="35"/>
  <c r="AB107" i="35"/>
  <c r="AB69" i="35"/>
  <c r="AB88" i="35"/>
  <c r="Z202" i="35"/>
  <c r="Z183" i="35"/>
  <c r="Z164" i="35"/>
  <c r="Z145" i="35"/>
  <c r="Z107" i="35"/>
  <c r="Z88" i="35"/>
  <c r="Z126" i="35"/>
  <c r="Z69" i="35"/>
  <c r="I202" i="35"/>
  <c r="I183" i="35"/>
  <c r="I126" i="35"/>
  <c r="I164" i="35"/>
  <c r="I145" i="35"/>
  <c r="I88" i="35"/>
  <c r="I69" i="35"/>
  <c r="I107" i="35"/>
  <c r="M183" i="35"/>
  <c r="M145" i="35"/>
  <c r="M164" i="35"/>
  <c r="M107" i="35"/>
  <c r="M88" i="35"/>
  <c r="M202" i="35"/>
  <c r="M69" i="35"/>
  <c r="M126" i="35"/>
  <c r="L202" i="35"/>
  <c r="L183" i="35"/>
  <c r="L164" i="35"/>
  <c r="L126" i="35"/>
  <c r="L107" i="35"/>
  <c r="L145" i="35"/>
  <c r="L69" i="35"/>
  <c r="L88" i="35"/>
  <c r="U164" i="35"/>
  <c r="U202" i="35"/>
  <c r="U126" i="35"/>
  <c r="U107" i="35"/>
  <c r="U88" i="35"/>
  <c r="U183" i="35"/>
  <c r="U69" i="35"/>
  <c r="U145" i="35"/>
  <c r="Q202" i="35"/>
  <c r="Q145" i="35"/>
  <c r="Q164" i="35"/>
  <c r="Q183" i="35"/>
  <c r="Q126" i="35"/>
  <c r="Q88" i="35"/>
  <c r="Q107" i="35"/>
  <c r="Q69" i="35"/>
  <c r="V202" i="35"/>
  <c r="V183" i="35"/>
  <c r="V164" i="35"/>
  <c r="V145" i="35"/>
  <c r="V126" i="35"/>
  <c r="V107" i="35"/>
  <c r="V88" i="35"/>
  <c r="V69" i="35"/>
  <c r="AA202" i="35"/>
  <c r="AA183" i="35"/>
  <c r="AA164" i="35"/>
  <c r="AA145" i="35"/>
  <c r="AA107" i="35"/>
  <c r="AA88" i="35"/>
  <c r="AA126" i="35"/>
  <c r="AA69" i="35"/>
  <c r="T32" i="35" a="1"/>
  <c r="T32" i="35" s="1"/>
  <c r="L32" i="35" a="1"/>
  <c r="L32" i="35" s="1"/>
  <c r="S32" i="35" a="1"/>
  <c r="S32" i="35" s="1"/>
  <c r="K32" i="35" a="1"/>
  <c r="K32" i="35" s="1"/>
  <c r="Z32" i="35" a="1"/>
  <c r="Z32" i="35" s="1"/>
  <c r="J32" i="35" a="1"/>
  <c r="J32" i="35" s="1"/>
  <c r="Y32" i="35" a="1"/>
  <c r="Y32" i="35" s="1"/>
  <c r="I32" i="35" a="1"/>
  <c r="I32" i="35" s="1"/>
  <c r="X32" i="35" a="1"/>
  <c r="X32" i="35" s="1"/>
  <c r="W32" i="35" a="1"/>
  <c r="W32" i="35" s="1"/>
  <c r="U32" i="35" a="1"/>
  <c r="U32" i="35" s="1"/>
  <c r="V32" i="35" a="1"/>
  <c r="V32" i="35" s="1"/>
  <c r="M32" i="35" a="1"/>
  <c r="M32" i="35" s="1"/>
  <c r="AB32" i="35" a="1"/>
  <c r="AB32" i="35" s="1"/>
  <c r="AA32" i="35" a="1"/>
  <c r="AA32" i="35" s="1"/>
  <c r="N32" i="35" a="1"/>
  <c r="N32" i="35" s="1"/>
  <c r="O32" i="35" a="1"/>
  <c r="O32" i="35" s="1"/>
  <c r="P32" i="35" a="1"/>
  <c r="P32" i="35" s="1"/>
  <c r="Q32" i="35" a="1"/>
  <c r="Q32" i="35" s="1"/>
  <c r="R32" i="35" a="1"/>
  <c r="R32" i="35" s="1"/>
  <c r="J202" i="35"/>
  <c r="J183" i="35"/>
  <c r="J164" i="35"/>
  <c r="J145" i="35"/>
  <c r="J107" i="35"/>
  <c r="J88" i="35"/>
  <c r="J69" i="35"/>
  <c r="J126" i="35"/>
  <c r="T202" i="35"/>
  <c r="T183" i="35"/>
  <c r="T164" i="35"/>
  <c r="T145" i="35"/>
  <c r="T126" i="35"/>
  <c r="T107" i="35"/>
  <c r="T88" i="35"/>
  <c r="T69" i="35"/>
  <c r="C32" i="35"/>
  <c r="BA69" i="20" a="1"/>
  <c r="BA89" i="20" a="1"/>
  <c r="BA49" i="20" a="1"/>
  <c r="BA3" i="20" a="1"/>
  <c r="BA79" i="20" a="1"/>
  <c r="BA73" i="20" a="1"/>
  <c r="BA33" i="20" a="1"/>
  <c r="BA29" i="20" a="1"/>
  <c r="BA23" i="20" a="1"/>
  <c r="BA53" i="20" a="1"/>
  <c r="BA59" i="20" a="1"/>
  <c r="BA93" i="20" a="1"/>
  <c r="BA83" i="20" a="1"/>
  <c r="BA63" i="20" a="1"/>
  <c r="BA10" i="20" a="1"/>
  <c r="BA39" i="20" a="1"/>
  <c r="BA43" i="20" a="1"/>
  <c r="BA99" i="20" a="1"/>
  <c r="BA83" i="20" l="1"/>
  <c r="BA23" i="20"/>
  <c r="BA63" i="20"/>
  <c r="BA53" i="20"/>
  <c r="BA33" i="20"/>
  <c r="BA73" i="20"/>
  <c r="BA49" i="20"/>
  <c r="BA69" i="20"/>
  <c r="BA89" i="20"/>
  <c r="BA93" i="20"/>
  <c r="BA59" i="20"/>
  <c r="BA39" i="20"/>
  <c r="BA3" i="20"/>
  <c r="BA29" i="20"/>
  <c r="BA43" i="20"/>
  <c r="BA10" i="20"/>
  <c r="BA79" i="20"/>
  <c r="BA99" i="20"/>
  <c r="AY47" i="20" a="1"/>
  <c r="AY47" i="20" s="1"/>
  <c r="AY98" i="20" a="1"/>
  <c r="AY98" i="20" s="1"/>
  <c r="AY64" i="20" a="1"/>
  <c r="AY64" i="20" s="1"/>
  <c r="AY86" i="20" a="1"/>
  <c r="AY86" i="20" s="1"/>
  <c r="AY55" i="20" a="1"/>
  <c r="AY55" i="20" s="1"/>
  <c r="AY66" i="20" a="1"/>
  <c r="AY66" i="20" s="1"/>
  <c r="AY94" i="20" a="1"/>
  <c r="AY94" i="20" s="1"/>
  <c r="AY96" i="20" a="1"/>
  <c r="AY96" i="20" s="1"/>
  <c r="AY95" i="20" a="1"/>
  <c r="AY95" i="20" s="1"/>
  <c r="AY65" i="20" a="1"/>
  <c r="AY65" i="20" s="1"/>
  <c r="AY97" i="20" a="1"/>
  <c r="AY97" i="20" s="1"/>
  <c r="AY56" i="20" a="1"/>
  <c r="AY56" i="20" s="1"/>
  <c r="AY67" i="20" a="1"/>
  <c r="AY67" i="20" s="1"/>
  <c r="AY35" i="20" a="1"/>
  <c r="AY35" i="20" s="1"/>
  <c r="AY76" i="20" a="1"/>
  <c r="AY76" i="20" s="1"/>
  <c r="AY75" i="20" a="1"/>
  <c r="AY75" i="20" s="1"/>
  <c r="AY58" i="20" a="1"/>
  <c r="AY58" i="20" s="1"/>
  <c r="AY37" i="20" a="1"/>
  <c r="AY37" i="20" s="1"/>
  <c r="AY85" i="20" a="1"/>
  <c r="AY85" i="20" s="1"/>
  <c r="AY77" i="20" a="1"/>
  <c r="AY77" i="20" s="1"/>
  <c r="AY54" i="20" a="1"/>
  <c r="AY54" i="20" s="1"/>
  <c r="AY36" i="20" a="1"/>
  <c r="AY36" i="20" s="1"/>
  <c r="AY88" i="20" a="1"/>
  <c r="AY88" i="20" s="1"/>
  <c r="AY78" i="20" a="1"/>
  <c r="AY78" i="20" s="1"/>
  <c r="AY87" i="20" a="1"/>
  <c r="AY87" i="20" s="1"/>
  <c r="AY38" i="20" a="1"/>
  <c r="AY38" i="20" s="1"/>
  <c r="AY46" i="20" a="1"/>
  <c r="AY46" i="20" s="1"/>
  <c r="AY45" i="20" a="1"/>
  <c r="AY45" i="20" s="1"/>
  <c r="AY84" i="20" a="1"/>
  <c r="AY84" i="20" s="1"/>
  <c r="AY48" i="20" a="1"/>
  <c r="AY48" i="20" s="1"/>
  <c r="AY34" i="20" a="1"/>
  <c r="AY34" i="20" s="1"/>
  <c r="AY57" i="20" a="1"/>
  <c r="AY57" i="20" s="1"/>
  <c r="AY74" i="20" a="1"/>
  <c r="AY74" i="20" s="1"/>
  <c r="AY68" i="20" a="1"/>
  <c r="AY68" i="20" s="1"/>
  <c r="AY44" i="20" a="1"/>
  <c r="AY44" i="20" s="1"/>
  <c r="P203" i="35"/>
  <c r="P184" i="35"/>
  <c r="P165" i="35"/>
  <c r="P127" i="35"/>
  <c r="P108" i="35"/>
  <c r="P146" i="35"/>
  <c r="P89" i="35"/>
  <c r="P70" i="35"/>
  <c r="W203" i="35"/>
  <c r="W184" i="35"/>
  <c r="W165" i="35"/>
  <c r="W146" i="35"/>
  <c r="W108" i="35"/>
  <c r="W89" i="35"/>
  <c r="W70" i="35"/>
  <c r="W127" i="35"/>
  <c r="X203" i="35"/>
  <c r="X184" i="35"/>
  <c r="X165" i="35"/>
  <c r="X146" i="35"/>
  <c r="X127" i="35"/>
  <c r="X108" i="35"/>
  <c r="X70" i="35"/>
  <c r="X89" i="35"/>
  <c r="T203" i="35"/>
  <c r="T127" i="35"/>
  <c r="T108" i="35"/>
  <c r="T184" i="35"/>
  <c r="T146" i="35"/>
  <c r="T89" i="35"/>
  <c r="T70" i="35"/>
  <c r="T165" i="35"/>
  <c r="N203" i="35"/>
  <c r="N184" i="35"/>
  <c r="N165" i="35"/>
  <c r="N146" i="35"/>
  <c r="N127" i="35"/>
  <c r="N89" i="35"/>
  <c r="N108" i="35"/>
  <c r="N70" i="35"/>
  <c r="I203" i="35"/>
  <c r="I184" i="35"/>
  <c r="I146" i="35"/>
  <c r="I89" i="35"/>
  <c r="I108" i="35"/>
  <c r="I127" i="35"/>
  <c r="I70" i="35"/>
  <c r="I165" i="35"/>
  <c r="AA184" i="35"/>
  <c r="AA127" i="35"/>
  <c r="AA108" i="35"/>
  <c r="AA203" i="35"/>
  <c r="AA165" i="35"/>
  <c r="AA146" i="35"/>
  <c r="AA70" i="35"/>
  <c r="AA89" i="35"/>
  <c r="Y146" i="35"/>
  <c r="Y184" i="35"/>
  <c r="Y108" i="35"/>
  <c r="Y89" i="35"/>
  <c r="Y165" i="35"/>
  <c r="Y203" i="35"/>
  <c r="Y70" i="35"/>
  <c r="Y127" i="35"/>
  <c r="AB203" i="35"/>
  <c r="AB127" i="35"/>
  <c r="AB108" i="35"/>
  <c r="AB165" i="35"/>
  <c r="AB184" i="35"/>
  <c r="AB70" i="35"/>
  <c r="AB89" i="35"/>
  <c r="AB146" i="35"/>
  <c r="J203" i="35"/>
  <c r="J184" i="35"/>
  <c r="J165" i="35"/>
  <c r="J146" i="35"/>
  <c r="J127" i="35"/>
  <c r="J108" i="35"/>
  <c r="J89" i="35"/>
  <c r="J70" i="35"/>
  <c r="L203" i="35"/>
  <c r="L146" i="35"/>
  <c r="L127" i="35"/>
  <c r="L165" i="35"/>
  <c r="L184" i="35"/>
  <c r="L108" i="35"/>
  <c r="L70" i="35"/>
  <c r="L89" i="35"/>
  <c r="O203" i="35"/>
  <c r="O184" i="35"/>
  <c r="O165" i="35"/>
  <c r="O146" i="35"/>
  <c r="O127" i="35"/>
  <c r="O89" i="35"/>
  <c r="O70" i="35"/>
  <c r="O108" i="35"/>
  <c r="M203" i="35"/>
  <c r="M165" i="35"/>
  <c r="M184" i="35"/>
  <c r="M108" i="35"/>
  <c r="M146" i="35"/>
  <c r="M127" i="35"/>
  <c r="M89" i="35"/>
  <c r="M70" i="35"/>
  <c r="Z203" i="35"/>
  <c r="Z184" i="35"/>
  <c r="Z165" i="35"/>
  <c r="Z146" i="35"/>
  <c r="Z127" i="35"/>
  <c r="Z108" i="35"/>
  <c r="Z89" i="35"/>
  <c r="Z70" i="35"/>
  <c r="R203" i="35"/>
  <c r="R184" i="35"/>
  <c r="R165" i="35"/>
  <c r="R146" i="35"/>
  <c r="R127" i="35"/>
  <c r="R108" i="35"/>
  <c r="R89" i="35"/>
  <c r="R70" i="35"/>
  <c r="V203" i="35"/>
  <c r="V184" i="35"/>
  <c r="V165" i="35"/>
  <c r="V146" i="35"/>
  <c r="V108" i="35"/>
  <c r="V89" i="35"/>
  <c r="V127" i="35"/>
  <c r="V70" i="35"/>
  <c r="K203" i="35"/>
  <c r="K184" i="35"/>
  <c r="K146" i="35"/>
  <c r="K127" i="35"/>
  <c r="K108" i="35"/>
  <c r="K165" i="35"/>
  <c r="K70" i="35"/>
  <c r="K89" i="35"/>
  <c r="Q165" i="35"/>
  <c r="Q146" i="35"/>
  <c r="Q127" i="35"/>
  <c r="Q89" i="35"/>
  <c r="Q203" i="35"/>
  <c r="Q184" i="35"/>
  <c r="Q70" i="35"/>
  <c r="Q108" i="35"/>
  <c r="U203" i="35"/>
  <c r="U184" i="35"/>
  <c r="U146" i="35"/>
  <c r="U127" i="35"/>
  <c r="U165" i="35"/>
  <c r="U108" i="35"/>
  <c r="U70" i="35"/>
  <c r="U89" i="35"/>
  <c r="S165" i="35"/>
  <c r="S127" i="35"/>
  <c r="S108" i="35"/>
  <c r="S184" i="35"/>
  <c r="S146" i="35"/>
  <c r="S89" i="35"/>
  <c r="S70" i="35"/>
  <c r="S203" i="35"/>
  <c r="Q10" i="20" a="1"/>
  <c r="Q10" i="20" s="1"/>
  <c r="Q23" i="35" s="1" a="1"/>
  <c r="Q23" i="35" s="1"/>
  <c r="Q9" i="20" a="1"/>
  <c r="Q9" i="20" s="1"/>
  <c r="P23" i="35" s="1" a="1"/>
  <c r="P23" i="35" s="1"/>
  <c r="Q6" i="20" a="1"/>
  <c r="Q6" i="20" s="1"/>
  <c r="M23" i="35" s="1" a="1"/>
  <c r="M23" i="35" s="1"/>
  <c r="D11" i="11"/>
  <c r="E20" i="11"/>
  <c r="C2" i="12" s="1"/>
  <c r="BA30" i="20" a="1"/>
  <c r="BA100" i="20" a="1"/>
  <c r="BA60" i="20" a="1"/>
  <c r="BA70" i="20" a="1"/>
  <c r="BA11" i="20" a="1"/>
  <c r="BA90" i="20" a="1"/>
  <c r="BA80" i="20" a="1"/>
  <c r="BA40" i="20" a="1"/>
  <c r="BA50" i="20" a="1"/>
  <c r="D20" i="11" l="1"/>
  <c r="B2" i="12" s="1"/>
  <c r="C20" i="11"/>
  <c r="A2" i="12" s="1"/>
  <c r="BA11" i="20"/>
  <c r="BA80" i="20"/>
  <c r="BA90" i="20"/>
  <c r="BA70" i="20"/>
  <c r="BA40" i="20"/>
  <c r="BA30" i="20"/>
  <c r="BA50" i="20"/>
  <c r="BA100" i="20"/>
  <c r="BA60" i="20"/>
  <c r="AY43" i="20" a="1"/>
  <c r="AY43" i="20" s="1"/>
  <c r="AY49" i="20" a="1"/>
  <c r="AY49" i="20" s="1"/>
  <c r="M137" i="35"/>
  <c r="M99" i="35"/>
  <c r="M194" i="35"/>
  <c r="M118" i="35"/>
  <c r="M61" i="35"/>
  <c r="M156" i="35"/>
  <c r="M80" i="35"/>
  <c r="M175" i="35"/>
  <c r="AY69" i="20" a="1"/>
  <c r="AY69" i="20" s="1"/>
  <c r="AY29" i="20" a="1"/>
  <c r="AY29" i="20" s="1"/>
  <c r="AY73" i="20" a="1"/>
  <c r="AY73" i="20" s="1"/>
  <c r="AY33" i="20" a="1"/>
  <c r="AY33" i="20" s="1"/>
  <c r="AY39" i="20" a="1"/>
  <c r="AY39" i="20" s="1"/>
  <c r="AY53" i="20" a="1"/>
  <c r="AY53" i="20" s="1"/>
  <c r="P118" i="35"/>
  <c r="P156" i="35"/>
  <c r="P137" i="35"/>
  <c r="P194" i="35"/>
  <c r="P175" i="35"/>
  <c r="P61" i="35"/>
  <c r="P99" i="35"/>
  <c r="P80" i="35"/>
  <c r="AY59" i="20" a="1"/>
  <c r="AY59" i="20" s="1"/>
  <c r="AY63" i="20" a="1"/>
  <c r="AY63" i="20" s="1"/>
  <c r="AY99" i="20" a="1"/>
  <c r="AY99" i="20" s="1"/>
  <c r="AY93" i="20" a="1"/>
  <c r="AY93" i="20" s="1"/>
  <c r="Q156" i="35"/>
  <c r="Q61" i="35"/>
  <c r="Q194" i="35"/>
  <c r="Q137" i="35"/>
  <c r="Q175" i="35"/>
  <c r="Q118" i="35"/>
  <c r="Q99" i="35"/>
  <c r="Q80" i="35"/>
  <c r="AY79" i="20" a="1"/>
  <c r="AY79" i="20" s="1"/>
  <c r="AY89" i="20" a="1"/>
  <c r="AY89" i="20" s="1"/>
  <c r="AY83" i="20" a="1"/>
  <c r="AY83" i="20" s="1"/>
  <c r="D71" i="20"/>
  <c r="C11" i="11" s="1"/>
  <c r="D62" i="20"/>
  <c r="B9" i="11" s="1"/>
  <c r="H3" i="24"/>
  <c r="G3" i="24"/>
  <c r="F3" i="24"/>
  <c r="B3" i="24"/>
  <c r="H2" i="24"/>
  <c r="G2" i="24"/>
  <c r="F2" i="24"/>
  <c r="B2" i="24"/>
  <c r="BA91" i="20" a="1"/>
  <c r="BA61" i="20" a="1"/>
  <c r="BA101" i="20" a="1"/>
  <c r="BA41" i="20" a="1"/>
  <c r="BA81" i="20" a="1"/>
  <c r="BA71" i="20" a="1"/>
  <c r="BA51" i="20" a="1"/>
  <c r="BA31" i="20" a="1"/>
  <c r="B20" i="11" l="1"/>
  <c r="BA91" i="20"/>
  <c r="BA41" i="20"/>
  <c r="BA81" i="20"/>
  <c r="BA61" i="20"/>
  <c r="BA51" i="20"/>
  <c r="BA31" i="20"/>
  <c r="BA101" i="20"/>
  <c r="BA71" i="20"/>
  <c r="AY70" i="20" a="1"/>
  <c r="AY70" i="20" s="1"/>
  <c r="AY60" i="20" a="1"/>
  <c r="AY60" i="20" s="1"/>
  <c r="AY40" i="20" a="1"/>
  <c r="AY40" i="20" s="1"/>
  <c r="AY80" i="20" a="1"/>
  <c r="AY80" i="20" s="1"/>
  <c r="AY50" i="20" a="1"/>
  <c r="AY50" i="20" s="1"/>
  <c r="AY100" i="20" a="1"/>
  <c r="AY100" i="20" s="1"/>
  <c r="AY30" i="20" a="1"/>
  <c r="AY30" i="20" s="1"/>
  <c r="AY90" i="20" a="1"/>
  <c r="AY90" i="20" s="1"/>
  <c r="AY14" i="20" a="1"/>
  <c r="AY14" i="20" s="1"/>
  <c r="Q7" i="20" a="1"/>
  <c r="Q7" i="20" s="1"/>
  <c r="N23" i="35" s="1" a="1"/>
  <c r="N23" i="35" s="1"/>
  <c r="Q8" i="20" a="1"/>
  <c r="Q8" i="20" s="1"/>
  <c r="O23" i="35" s="1" a="1"/>
  <c r="O23" i="35" s="1"/>
  <c r="N118" i="35" l="1"/>
  <c r="N156" i="35"/>
  <c r="N99" i="35"/>
  <c r="N61" i="35"/>
  <c r="N80" i="35"/>
  <c r="N194" i="35"/>
  <c r="N175" i="35"/>
  <c r="N137" i="35"/>
  <c r="AY31" i="20" a="1"/>
  <c r="AY31" i="20" s="1"/>
  <c r="AY81" i="20" a="1"/>
  <c r="AY81" i="20" s="1"/>
  <c r="AY71" i="20" a="1"/>
  <c r="AY71" i="20" s="1"/>
  <c r="AY51" i="20" a="1"/>
  <c r="AY51" i="20" s="1"/>
  <c r="AY41" i="20" a="1"/>
  <c r="AY41" i="20" s="1"/>
  <c r="O194" i="35"/>
  <c r="O61" i="35"/>
  <c r="O156" i="35"/>
  <c r="O99" i="35"/>
  <c r="O80" i="35"/>
  <c r="O175" i="35"/>
  <c r="O137" i="35"/>
  <c r="O118" i="35"/>
  <c r="AY101" i="20" a="1"/>
  <c r="AY101" i="20" s="1"/>
  <c r="AY61" i="20" a="1"/>
  <c r="AY61" i="20" s="1"/>
  <c r="AY91" i="20" a="1"/>
  <c r="AY91" i="20" s="1"/>
  <c r="AY3" i="20" l="1" a="1"/>
  <c r="AY3" i="20" s="1"/>
  <c r="D11" i="20"/>
  <c r="D32" i="20"/>
  <c r="D2" i="12" s="1"/>
  <c r="AY16" i="20" l="1" a="1"/>
  <c r="AY16" i="20" s="1"/>
  <c r="AY15" i="20" a="1"/>
  <c r="AY15" i="20" s="1"/>
  <c r="Q2" i="20" a="1"/>
  <c r="Q2" i="20" s="1"/>
  <c r="I23" i="35" s="1" a="1"/>
  <c r="I23" i="35" s="1"/>
  <c r="Q5" i="20" a="1"/>
  <c r="Q5" i="20" s="1"/>
  <c r="L23" i="35" s="1" a="1"/>
  <c r="L23" i="35" s="1"/>
  <c r="Q4" i="20" a="1"/>
  <c r="Q4" i="20" s="1"/>
  <c r="K23" i="35" s="1" a="1"/>
  <c r="K23" i="35" s="1"/>
  <c r="L61" i="35" l="1"/>
  <c r="L156" i="35"/>
  <c r="L80" i="35"/>
  <c r="L137" i="35"/>
  <c r="L118" i="35"/>
  <c r="L99" i="35"/>
  <c r="L194" i="35"/>
  <c r="L175" i="35"/>
  <c r="K118" i="35"/>
  <c r="K80" i="35"/>
  <c r="K194" i="35"/>
  <c r="K175" i="35"/>
  <c r="K156" i="35"/>
  <c r="K137" i="35"/>
  <c r="K61" i="35"/>
  <c r="K99" i="35"/>
  <c r="I61" i="35"/>
  <c r="I118" i="35"/>
  <c r="I137" i="35"/>
  <c r="I194" i="35"/>
  <c r="I80" i="35"/>
  <c r="I99" i="35"/>
  <c r="I156" i="35"/>
  <c r="I175" i="35"/>
  <c r="AY27" i="20" a="1"/>
  <c r="AY27" i="20" s="1"/>
  <c r="AY28" i="20" l="1" a="1"/>
  <c r="AY28" i="20" s="1"/>
  <c r="AY9" i="20" l="1" a="1"/>
  <c r="AY9" i="20" s="1"/>
  <c r="AY20" i="20" a="1"/>
  <c r="AY20" i="20" s="1"/>
  <c r="AY23" i="20" a="1"/>
  <c r="AY23" i="20" s="1"/>
  <c r="AY21" i="20" a="1"/>
  <c r="AY21" i="20" s="1"/>
  <c r="AY18" i="20" a="1"/>
  <c r="AY18" i="20" s="1"/>
  <c r="AY17" i="20" a="1"/>
  <c r="AY17" i="20" s="1"/>
  <c r="AY5" i="20" a="1"/>
  <c r="AY5" i="20" s="1"/>
  <c r="AY4" i="20" a="1"/>
  <c r="AY4" i="20" s="1"/>
  <c r="B17" i="20" l="1"/>
  <c r="Q3" i="20" a="1"/>
  <c r="Q3" i="20" s="1"/>
  <c r="J23" i="35" s="1" a="1"/>
  <c r="J23" i="35" s="1"/>
  <c r="J118" i="35" l="1"/>
  <c r="J194" i="35"/>
  <c r="J175" i="35"/>
  <c r="J80" i="35"/>
  <c r="J156" i="35"/>
  <c r="J137" i="35"/>
  <c r="J99" i="35"/>
  <c r="J61" i="35"/>
  <c r="BA62" i="20" a="1"/>
  <c r="BA2" i="20" a="1"/>
  <c r="BA22" i="20" a="1"/>
  <c r="BA42" i="20" a="1"/>
  <c r="BA92" i="20" a="1"/>
  <c r="BA32" i="20" a="1"/>
  <c r="BA72" i="20" a="1"/>
  <c r="BA82" i="20" a="1"/>
  <c r="BA52" i="20" a="1"/>
  <c r="BA22" i="20" l="1"/>
  <c r="AY22" i="20" s="1" a="1"/>
  <c r="AY22" i="20" s="1"/>
  <c r="BA2" i="20"/>
  <c r="AY2" i="20" s="1" a="1"/>
  <c r="AY2" i="20" s="1"/>
  <c r="BA42" i="20"/>
  <c r="BA62" i="20"/>
  <c r="BA72" i="20"/>
  <c r="BA32" i="20"/>
  <c r="BA82" i="20"/>
  <c r="BA92" i="20"/>
  <c r="BA52" i="20"/>
  <c r="AY11" i="20" a="1"/>
  <c r="AY11" i="20" s="1"/>
  <c r="AY10" i="20" a="1"/>
  <c r="AY10" i="20" s="1"/>
  <c r="AY26" i="20" a="1"/>
  <c r="AY26" i="20" s="1"/>
  <c r="AY92" i="20" l="1" a="1"/>
  <c r="AY92" i="20" s="1"/>
  <c r="AY32" i="20" a="1"/>
  <c r="AY32" i="20" s="1"/>
  <c r="AY72" i="20" a="1"/>
  <c r="AY72" i="20" s="1"/>
  <c r="AY62" i="20" a="1"/>
  <c r="AY62" i="20" s="1"/>
  <c r="AY42" i="20" a="1"/>
  <c r="AY42" i="20" s="1"/>
  <c r="AY82" i="20" a="1"/>
  <c r="AY82" i="20" s="1"/>
  <c r="AY52" i="20" a="1"/>
  <c r="AY52" i="20" s="1"/>
  <c r="AY8" i="20" a="1"/>
  <c r="AY8" i="20" s="1"/>
  <c r="AY6" i="20" a="1"/>
  <c r="AY6" i="20" s="1"/>
  <c r="AY19" i="20" a="1"/>
  <c r="AY19" i="20" s="1"/>
  <c r="AY24" i="20" l="1" a="1"/>
  <c r="AY24" i="20" s="1"/>
  <c r="AY7" i="20" a="1"/>
  <c r="AY7" i="20" s="1"/>
  <c r="AY12" i="20" l="1" a="1"/>
  <c r="AY12" i="20" s="1"/>
  <c r="AY25" i="20" a="1"/>
  <c r="AY25" i="20" s="1"/>
  <c r="AY13" i="20" l="1" a="1"/>
  <c r="AY13" i="20" s="1"/>
  <c r="D4" i="24" a="1"/>
  <c r="D4" i="24" s="1"/>
  <c r="D5" i="24" l="1" a="1"/>
  <c r="D5" i="24" s="1"/>
  <c r="C5" i="24" a="1"/>
  <c r="C5" i="24" s="1"/>
  <c r="E5" i="24" a="1"/>
  <c r="E5" i="24" s="1"/>
  <c r="C4" i="24" a="1"/>
  <c r="C4" i="24" s="1"/>
  <c r="E4" i="24" a="1"/>
  <c r="E4" i="24" s="1"/>
  <c r="G4" i="24"/>
  <c r="B4" i="24"/>
  <c r="F4" i="24"/>
  <c r="D6" i="24" a="1"/>
  <c r="D6" i="24" s="1"/>
  <c r="H4" i="24"/>
  <c r="F5" i="24"/>
  <c r="B5" i="24"/>
  <c r="G5" i="24"/>
  <c r="H5" i="24"/>
  <c r="D7" i="24" l="1" a="1"/>
  <c r="D7" i="24" s="1"/>
  <c r="C7" i="24" a="1"/>
  <c r="C7" i="24" s="1"/>
  <c r="E7" i="24" a="1"/>
  <c r="E7" i="24" s="1"/>
  <c r="C6" i="24" a="1"/>
  <c r="C6" i="24" s="1"/>
  <c r="E6" i="24" a="1"/>
  <c r="E6" i="24" s="1"/>
  <c r="G6" i="24"/>
  <c r="D8" i="24" a="1"/>
  <c r="D8" i="24" s="1"/>
  <c r="B6" i="24"/>
  <c r="F6" i="24"/>
  <c r="H6" i="24"/>
  <c r="F7" i="24"/>
  <c r="H7" i="24"/>
  <c r="G7" i="24"/>
  <c r="B7" i="24"/>
  <c r="D9" i="24" l="1" a="1"/>
  <c r="D9" i="24" s="1"/>
  <c r="C9" i="24" a="1"/>
  <c r="C9" i="24" s="1"/>
  <c r="E9" i="24" a="1"/>
  <c r="E9" i="24" s="1"/>
  <c r="C8" i="24" a="1"/>
  <c r="C8" i="24" s="1"/>
  <c r="E8" i="24" a="1"/>
  <c r="E8" i="24" s="1"/>
  <c r="H9" i="24"/>
  <c r="G9" i="24"/>
  <c r="B9" i="24"/>
  <c r="F9" i="24"/>
  <c r="H8" i="24"/>
  <c r="F8" i="24"/>
  <c r="D10" i="24" a="1"/>
  <c r="D10" i="24" s="1"/>
  <c r="G8" i="24"/>
  <c r="B8" i="24"/>
  <c r="D11" i="24" l="1" a="1"/>
  <c r="D11" i="24" s="1"/>
  <c r="C11" i="24" a="1"/>
  <c r="C11" i="24" s="1"/>
  <c r="E11" i="24" a="1"/>
  <c r="E11" i="24" s="1"/>
  <c r="C10" i="24" a="1"/>
  <c r="C10" i="24" s="1"/>
  <c r="E10" i="24" a="1"/>
  <c r="E10" i="24" s="1"/>
  <c r="F11" i="24"/>
  <c r="H11" i="24"/>
  <c r="G11" i="24"/>
  <c r="B11" i="24"/>
  <c r="H10" i="24"/>
  <c r="G10" i="24"/>
  <c r="B10" i="24"/>
  <c r="F10" i="24"/>
  <c r="D12" i="24" a="1"/>
  <c r="D12" i="24" s="1"/>
  <c r="D13" i="24" l="1" a="1"/>
  <c r="D13" i="24" s="1"/>
  <c r="C13" i="24" a="1"/>
  <c r="C13" i="24" s="1"/>
  <c r="E13" i="24" a="1"/>
  <c r="E13" i="24" s="1"/>
  <c r="C12" i="24" a="1"/>
  <c r="C12" i="24" s="1"/>
  <c r="E12" i="24" a="1"/>
  <c r="E12" i="24" s="1"/>
  <c r="H13" i="24"/>
  <c r="G13" i="24"/>
  <c r="B13" i="24"/>
  <c r="F13" i="24"/>
  <c r="B12" i="24"/>
  <c r="F12" i="24"/>
  <c r="D14" i="24" a="1"/>
  <c r="D14" i="24" s="1"/>
  <c r="H12" i="24"/>
  <c r="G12" i="24"/>
  <c r="D15" i="24" l="1" a="1"/>
  <c r="D15" i="24" s="1"/>
  <c r="C15" i="24" a="1"/>
  <c r="C15" i="24" s="1"/>
  <c r="E15" i="24" a="1"/>
  <c r="E15" i="24" s="1"/>
  <c r="C14" i="24" a="1"/>
  <c r="C14" i="24" s="1"/>
  <c r="E14" i="24" a="1"/>
  <c r="E14" i="24" s="1"/>
  <c r="H15" i="24"/>
  <c r="B15" i="24"/>
  <c r="G15" i="24"/>
  <c r="F15" i="24"/>
  <c r="D16" i="24" a="1"/>
  <c r="D16" i="24" s="1"/>
  <c r="H14" i="24"/>
  <c r="G14" i="24"/>
  <c r="B14" i="24"/>
  <c r="F14" i="24"/>
  <c r="D17" i="24" l="1" a="1"/>
  <c r="D17" i="24" s="1"/>
  <c r="C17" i="24" a="1"/>
  <c r="C17" i="24" s="1"/>
  <c r="E17" i="24" a="1"/>
  <c r="E17" i="24" s="1"/>
  <c r="C16" i="24" a="1"/>
  <c r="C16" i="24" s="1"/>
  <c r="E16" i="24" a="1"/>
  <c r="E16" i="24" s="1"/>
  <c r="H16" i="24"/>
  <c r="B16" i="24"/>
  <c r="D18" i="24" a="1"/>
  <c r="D18" i="24" s="1"/>
  <c r="G16" i="24"/>
  <c r="F16" i="24"/>
  <c r="G17" i="24"/>
  <c r="B17" i="24"/>
  <c r="H17" i="24"/>
  <c r="F17" i="24"/>
  <c r="D19" i="24" l="1" a="1"/>
  <c r="D19" i="24" s="1"/>
  <c r="C19" i="24" a="1"/>
  <c r="C19" i="24" s="1"/>
  <c r="E19" i="24" a="1"/>
  <c r="E19" i="24" s="1"/>
  <c r="C18" i="24" a="1"/>
  <c r="C18" i="24" s="1"/>
  <c r="E18" i="24" a="1"/>
  <c r="E18" i="24" s="1"/>
  <c r="H18" i="24"/>
  <c r="D20" i="24" a="1"/>
  <c r="D20" i="24" s="1"/>
  <c r="G18" i="24"/>
  <c r="B18" i="24"/>
  <c r="F18" i="24"/>
  <c r="F19" i="24"/>
  <c r="G19" i="24"/>
  <c r="B19" i="24"/>
  <c r="H19" i="24"/>
  <c r="D21" i="24" l="1" a="1"/>
  <c r="D21" i="24" s="1"/>
  <c r="C20" i="24" a="1"/>
  <c r="C20" i="24" s="1"/>
  <c r="E20" i="24" a="1"/>
  <c r="E20" i="24" s="1"/>
  <c r="C21" i="24" a="1"/>
  <c r="C21" i="24" s="1"/>
  <c r="E21" i="24" a="1"/>
  <c r="E21" i="24" s="1"/>
  <c r="F21" i="24"/>
  <c r="H21" i="24"/>
  <c r="B21" i="24"/>
  <c r="G21" i="24"/>
  <c r="D22" i="24" a="1"/>
  <c r="D22" i="24" s="1"/>
  <c r="B20" i="24"/>
  <c r="H20" i="24"/>
  <c r="F20" i="24"/>
  <c r="G20" i="24"/>
  <c r="D23" i="24" l="1" a="1"/>
  <c r="D23" i="24" s="1"/>
  <c r="C23" i="24" a="1"/>
  <c r="C23" i="24" s="1"/>
  <c r="E23" i="24" a="1"/>
  <c r="E23" i="24" s="1"/>
  <c r="C22" i="24" a="1"/>
  <c r="C22" i="24" s="1"/>
  <c r="E22" i="24" a="1"/>
  <c r="E22" i="24" s="1"/>
  <c r="H23" i="24"/>
  <c r="G23" i="24"/>
  <c r="F23" i="24"/>
  <c r="B23" i="24"/>
  <c r="D24" i="24" a="1"/>
  <c r="D24" i="24" s="1"/>
  <c r="H22" i="24"/>
  <c r="G22" i="24"/>
  <c r="B22" i="24"/>
  <c r="F22" i="24"/>
  <c r="D25" i="24" l="1" a="1"/>
  <c r="D25" i="24" s="1"/>
  <c r="C25" i="24" a="1"/>
  <c r="C25" i="24" s="1"/>
  <c r="E25" i="24" a="1"/>
  <c r="E25" i="24" s="1"/>
  <c r="C24" i="24" a="1"/>
  <c r="C24" i="24" s="1"/>
  <c r="E24" i="24" a="1"/>
  <c r="E24" i="24" s="1"/>
  <c r="H24" i="24"/>
  <c r="B24" i="24"/>
  <c r="F24" i="24"/>
  <c r="G24" i="24"/>
  <c r="D26" i="24" a="1"/>
  <c r="D26" i="24" s="1"/>
  <c r="B25" i="24"/>
  <c r="G25" i="24"/>
  <c r="F25" i="24"/>
  <c r="H25" i="24"/>
  <c r="D27" i="24" a="1"/>
  <c r="D27" i="24" s="1"/>
  <c r="C27" i="24" l="1" a="1"/>
  <c r="C27" i="24" s="1"/>
  <c r="E27" i="24" a="1"/>
  <c r="E27" i="24" s="1"/>
  <c r="C26" i="24" a="1"/>
  <c r="C26" i="24" s="1"/>
  <c r="E26" i="24" a="1"/>
  <c r="E26" i="24" s="1"/>
  <c r="F27" i="24"/>
  <c r="H27" i="24"/>
  <c r="B27" i="24"/>
  <c r="G27" i="24"/>
  <c r="H26" i="24"/>
  <c r="F26" i="24"/>
  <c r="G26" i="24"/>
  <c r="B26" i="24"/>
  <c r="D28" i="24" a="1"/>
  <c r="D28" i="24" s="1"/>
  <c r="D29" i="24" l="1" a="1"/>
  <c r="D29" i="24" s="1"/>
  <c r="C28" i="24" a="1"/>
  <c r="C28" i="24" s="1"/>
  <c r="E28" i="24" a="1"/>
  <c r="E28" i="24" s="1"/>
  <c r="C29" i="24" a="1"/>
  <c r="C29" i="24" s="1"/>
  <c r="E29" i="24" a="1"/>
  <c r="E29" i="24" s="1"/>
  <c r="B28" i="24"/>
  <c r="F28" i="24"/>
  <c r="H28" i="24"/>
  <c r="D30" i="24" a="1"/>
  <c r="D30" i="24" s="1"/>
  <c r="G28" i="24"/>
  <c r="H29" i="24"/>
  <c r="G29" i="24"/>
  <c r="B29" i="24"/>
  <c r="F29" i="24"/>
  <c r="D31" i="24" l="1" a="1"/>
  <c r="D31" i="24" s="1"/>
  <c r="C31" i="24" a="1"/>
  <c r="C31" i="24" s="1"/>
  <c r="E31" i="24" a="1"/>
  <c r="E31" i="24" s="1"/>
  <c r="C30" i="24" a="1"/>
  <c r="C30" i="24" s="1"/>
  <c r="E30" i="24" a="1"/>
  <c r="E30" i="24" s="1"/>
  <c r="D32" i="24" a="1"/>
  <c r="D32" i="24" s="1"/>
  <c r="H30" i="24"/>
  <c r="B30" i="24"/>
  <c r="G30" i="24"/>
  <c r="F30" i="24"/>
  <c r="H31" i="24"/>
  <c r="G31" i="24"/>
  <c r="F31" i="24"/>
  <c r="B31" i="24"/>
  <c r="D33" i="24" l="1" a="1"/>
  <c r="D33" i="24" s="1"/>
  <c r="C32" i="24" a="1"/>
  <c r="C32" i="24" s="1"/>
  <c r="E32" i="24" a="1"/>
  <c r="E32" i="24" s="1"/>
  <c r="C33" i="24" a="1"/>
  <c r="C33" i="24" s="1"/>
  <c r="E33" i="24" a="1"/>
  <c r="E33" i="24" s="1"/>
  <c r="G33" i="24"/>
  <c r="B33" i="24"/>
  <c r="D35" i="24" a="1"/>
  <c r="D35" i="24" s="1"/>
  <c r="H33" i="24"/>
  <c r="F33" i="24"/>
  <c r="H32" i="24"/>
  <c r="G32" i="24"/>
  <c r="B32" i="24"/>
  <c r="D34" i="24" a="1"/>
  <c r="D34" i="24" s="1"/>
  <c r="F32" i="24"/>
  <c r="C34" i="24" l="1" a="1"/>
  <c r="C34" i="24" s="1"/>
  <c r="E34" i="24" a="1"/>
  <c r="E34" i="24" s="1"/>
  <c r="C35" i="24" a="1"/>
  <c r="C35" i="24" s="1"/>
  <c r="E35" i="24" a="1"/>
  <c r="E35" i="24" s="1"/>
  <c r="H34" i="24"/>
  <c r="G34" i="24"/>
  <c r="B34" i="24"/>
  <c r="F34" i="24"/>
  <c r="D36" i="24" a="1"/>
  <c r="D36" i="24" s="1"/>
  <c r="F35" i="24"/>
  <c r="G35" i="24"/>
  <c r="H35" i="24"/>
  <c r="B35" i="24"/>
  <c r="D37" i="24" l="1" a="1"/>
  <c r="D37" i="24" s="1"/>
  <c r="C36" i="24" a="1"/>
  <c r="C36" i="24" s="1"/>
  <c r="E36" i="24" a="1"/>
  <c r="E36" i="24" s="1"/>
  <c r="C37" i="24" a="1"/>
  <c r="C37" i="24" s="1"/>
  <c r="E37" i="24" a="1"/>
  <c r="E37" i="24" s="1"/>
  <c r="D38" i="24" a="1"/>
  <c r="D38" i="24" s="1"/>
  <c r="H36" i="24"/>
  <c r="G36" i="24"/>
  <c r="F36" i="24"/>
  <c r="B36" i="24"/>
  <c r="F37" i="24"/>
  <c r="H37" i="24"/>
  <c r="G37" i="24"/>
  <c r="B37" i="24"/>
  <c r="D39" i="24" l="1" a="1"/>
  <c r="D39" i="24" s="1"/>
  <c r="C38" i="24" a="1"/>
  <c r="C38" i="24" s="1"/>
  <c r="E38" i="24" a="1"/>
  <c r="E38" i="24" s="1"/>
  <c r="C39" i="24" a="1"/>
  <c r="C39" i="24" s="1"/>
  <c r="E39" i="24" a="1"/>
  <c r="E39" i="24" s="1"/>
  <c r="H39" i="24"/>
  <c r="F39" i="24"/>
  <c r="G39" i="24"/>
  <c r="B39" i="24"/>
  <c r="D40" i="24" a="1"/>
  <c r="D40" i="24" s="1"/>
  <c r="H38" i="24"/>
  <c r="G38" i="24"/>
  <c r="F38" i="24"/>
  <c r="B38" i="24"/>
  <c r="D41" i="24" l="1" a="1"/>
  <c r="D41" i="24" s="1"/>
  <c r="C41" i="24" a="1"/>
  <c r="C41" i="24" s="1"/>
  <c r="E41" i="24" a="1"/>
  <c r="E41" i="24" s="1"/>
  <c r="C40" i="24" a="1"/>
  <c r="C40" i="24" s="1"/>
  <c r="E40" i="24" a="1"/>
  <c r="E40" i="24" s="1"/>
  <c r="H40" i="24"/>
  <c r="D42" i="24" a="1"/>
  <c r="D42" i="24" s="1"/>
  <c r="G40" i="24"/>
  <c r="F40" i="24"/>
  <c r="B40" i="24"/>
  <c r="G41" i="24"/>
  <c r="B41" i="24"/>
  <c r="F41" i="24"/>
  <c r="H41" i="24"/>
  <c r="D43" i="24" l="1" a="1"/>
  <c r="D43" i="24" s="1"/>
  <c r="C42" i="24" a="1"/>
  <c r="C42" i="24" s="1"/>
  <c r="E42" i="24" a="1"/>
  <c r="E42" i="24" s="1"/>
  <c r="C43" i="24" a="1"/>
  <c r="C43" i="24" s="1"/>
  <c r="E43" i="24" a="1"/>
  <c r="E43" i="24" s="1"/>
  <c r="F43" i="24"/>
  <c r="H43" i="24"/>
  <c r="G43" i="24"/>
  <c r="B43" i="24"/>
  <c r="H42" i="24"/>
  <c r="G42" i="24"/>
  <c r="B42" i="24"/>
  <c r="F42" i="24"/>
  <c r="D44" i="24" a="1"/>
  <c r="D44" i="24" s="1"/>
  <c r="D45" i="24" l="1" a="1"/>
  <c r="D45" i="24" s="1"/>
  <c r="E44" i="24" a="1"/>
  <c r="E44" i="24" s="1"/>
  <c r="C44" i="24" a="1"/>
  <c r="C44" i="24" s="1"/>
  <c r="C45" i="24" a="1"/>
  <c r="C45" i="24" s="1"/>
  <c r="E45" i="24" a="1"/>
  <c r="E45" i="24" s="1"/>
  <c r="H45" i="24"/>
  <c r="G45" i="24"/>
  <c r="B45" i="24"/>
  <c r="F45" i="24"/>
  <c r="B44" i="24"/>
  <c r="F44" i="24"/>
  <c r="H44" i="24"/>
  <c r="D46" i="24" a="1"/>
  <c r="D46" i="24" s="1"/>
  <c r="G44" i="24"/>
  <c r="D47" i="24" l="1" a="1"/>
  <c r="D47" i="24" s="1"/>
  <c r="C46" i="24" a="1"/>
  <c r="C46" i="24" s="1"/>
  <c r="E46" i="24" a="1"/>
  <c r="E46" i="24" s="1"/>
  <c r="C47" i="24" a="1"/>
  <c r="C47" i="24" s="1"/>
  <c r="E47" i="24" a="1"/>
  <c r="E47" i="24" s="1"/>
  <c r="H47" i="24"/>
  <c r="G47" i="24"/>
  <c r="F47" i="24"/>
  <c r="B47" i="24"/>
  <c r="D48" i="24" a="1"/>
  <c r="D48" i="24" s="1"/>
  <c r="H46" i="24"/>
  <c r="G46" i="24"/>
  <c r="F46" i="24"/>
  <c r="B46" i="24"/>
  <c r="D49" i="24" l="1" a="1"/>
  <c r="D49" i="24" s="1"/>
  <c r="C49" i="24" a="1"/>
  <c r="C49" i="24" s="1"/>
  <c r="E49" i="24" a="1"/>
  <c r="E49" i="24" s="1"/>
  <c r="C48" i="24" a="1"/>
  <c r="C48" i="24" s="1"/>
  <c r="E48" i="24" a="1"/>
  <c r="E48" i="24" s="1"/>
  <c r="H48" i="24"/>
  <c r="G48" i="24"/>
  <c r="B48" i="24"/>
  <c r="F48" i="24"/>
  <c r="D50" i="24" a="1"/>
  <c r="D50" i="24" s="1"/>
  <c r="G49" i="24"/>
  <c r="B49" i="24"/>
  <c r="H49" i="24"/>
  <c r="F49" i="24"/>
  <c r="D51" i="24" l="1" a="1"/>
  <c r="D51" i="24" s="1"/>
  <c r="C50" i="24" a="1"/>
  <c r="C50" i="24" s="1"/>
  <c r="E50" i="24" a="1"/>
  <c r="E50" i="24" s="1"/>
  <c r="C51" i="24" a="1"/>
  <c r="C51" i="24" s="1"/>
  <c r="E51" i="24" a="1"/>
  <c r="E51" i="24" s="1"/>
  <c r="H50" i="24"/>
  <c r="G50" i="24"/>
  <c r="B50" i="24"/>
  <c r="F50" i="24"/>
  <c r="D52" i="24" a="1"/>
  <c r="D52" i="24" s="1"/>
  <c r="F51" i="24"/>
  <c r="D53" i="24" a="1"/>
  <c r="D53" i="24" s="1"/>
  <c r="H51" i="24"/>
  <c r="G51" i="24"/>
  <c r="B51" i="24"/>
  <c r="C53" i="24" l="1" a="1"/>
  <c r="C53" i="24" s="1"/>
  <c r="E53" i="24" a="1"/>
  <c r="E53" i="24" s="1"/>
  <c r="C52" i="24" a="1"/>
  <c r="C52" i="24" s="1"/>
  <c r="E52" i="24" a="1"/>
  <c r="E52" i="24" s="1"/>
  <c r="B52" i="24"/>
  <c r="F52" i="24"/>
  <c r="D54" i="24" a="1"/>
  <c r="D54" i="24" s="1"/>
  <c r="G52" i="24"/>
  <c r="H52" i="24"/>
  <c r="H53" i="24"/>
  <c r="G53" i="24"/>
  <c r="B53" i="24"/>
  <c r="F53" i="24"/>
  <c r="D55" i="24" l="1" a="1"/>
  <c r="D55" i="24" s="1"/>
  <c r="C55" i="24" a="1"/>
  <c r="C55" i="24" s="1"/>
  <c r="E55" i="24" a="1"/>
  <c r="E55" i="24" s="1"/>
  <c r="C54" i="24" a="1"/>
  <c r="C54" i="24" s="1"/>
  <c r="E54" i="24" a="1"/>
  <c r="E54" i="24" s="1"/>
  <c r="D57" i="24" a="1"/>
  <c r="D57" i="24" s="1"/>
  <c r="H55" i="24"/>
  <c r="B55" i="24"/>
  <c r="F55" i="24"/>
  <c r="G55" i="24"/>
  <c r="D56" i="24" a="1"/>
  <c r="D56" i="24" s="1"/>
  <c r="H54" i="24"/>
  <c r="B54" i="24"/>
  <c r="G54" i="24"/>
  <c r="F54" i="24"/>
  <c r="C57" i="24" l="1" a="1"/>
  <c r="C57" i="24" s="1"/>
  <c r="E57" i="24" a="1"/>
  <c r="E57" i="24" s="1"/>
  <c r="C56" i="24" a="1"/>
  <c r="C56" i="24" s="1"/>
  <c r="E56" i="24" a="1"/>
  <c r="E56" i="24" s="1"/>
  <c r="H56" i="24"/>
  <c r="G56" i="24"/>
  <c r="F56" i="24"/>
  <c r="B56" i="24"/>
  <c r="D58" i="24" a="1"/>
  <c r="D58" i="24" s="1"/>
  <c r="G57" i="24"/>
  <c r="B57" i="24"/>
  <c r="F57" i="24"/>
  <c r="H57" i="24"/>
  <c r="D59" i="24" a="1"/>
  <c r="D59" i="24" s="1"/>
  <c r="C59" i="24" l="1" a="1"/>
  <c r="C59" i="24" s="1"/>
  <c r="E59" i="24" a="1"/>
  <c r="E59" i="24" s="1"/>
  <c r="C58" i="24" a="1"/>
  <c r="C58" i="24" s="1"/>
  <c r="E58" i="24" a="1"/>
  <c r="E58" i="24" s="1"/>
  <c r="F59" i="24"/>
  <c r="G59" i="24"/>
  <c r="B59" i="24"/>
  <c r="H59" i="24"/>
  <c r="H58" i="24"/>
  <c r="G58" i="24"/>
  <c r="B58" i="24"/>
  <c r="F58" i="24"/>
  <c r="D60" i="24" a="1"/>
  <c r="D60" i="24" s="1"/>
  <c r="D61" i="24" l="1" a="1"/>
  <c r="D61" i="24" s="1"/>
  <c r="C60" i="24" a="1"/>
  <c r="C60" i="24" s="1"/>
  <c r="E60" i="24" a="1"/>
  <c r="E60" i="24" s="1"/>
  <c r="C61" i="24" a="1"/>
  <c r="C61" i="24" s="1"/>
  <c r="E61" i="24" a="1"/>
  <c r="E61" i="24" s="1"/>
  <c r="D62" i="24" a="1"/>
  <c r="D62" i="24" s="1"/>
  <c r="H60" i="24"/>
  <c r="B60" i="24"/>
  <c r="F60" i="24"/>
  <c r="G60" i="24"/>
  <c r="F61" i="24"/>
  <c r="G61" i="24"/>
  <c r="H61" i="24"/>
  <c r="B61" i="24"/>
  <c r="D63" i="24" l="1" a="1"/>
  <c r="D63" i="24" s="1"/>
  <c r="C62" i="24" a="1"/>
  <c r="C62" i="24" s="1"/>
  <c r="E62" i="24" a="1"/>
  <c r="E62" i="24" s="1"/>
  <c r="C63" i="24" a="1"/>
  <c r="C63" i="24" s="1"/>
  <c r="E63" i="24" a="1"/>
  <c r="E63" i="24" s="1"/>
  <c r="H63" i="24"/>
  <c r="G63" i="24"/>
  <c r="B63" i="24"/>
  <c r="F63" i="24"/>
  <c r="D64" i="24" a="1"/>
  <c r="D64" i="24" s="1"/>
  <c r="H62" i="24"/>
  <c r="B62" i="24"/>
  <c r="G62" i="24"/>
  <c r="F62" i="24"/>
  <c r="D65" i="24" l="1" a="1"/>
  <c r="D65" i="24" s="1"/>
  <c r="C65" i="24" a="1"/>
  <c r="C65" i="24" s="1"/>
  <c r="E65" i="24" a="1"/>
  <c r="E65" i="24" s="1"/>
  <c r="C64" i="24" a="1"/>
  <c r="C64" i="24" s="1"/>
  <c r="E64" i="24" a="1"/>
  <c r="E64" i="24" s="1"/>
  <c r="H64" i="24"/>
  <c r="G64" i="24"/>
  <c r="B64" i="24"/>
  <c r="D66" i="24" a="1"/>
  <c r="D66" i="24" s="1"/>
  <c r="F64" i="24"/>
  <c r="B65" i="24"/>
  <c r="G65" i="24"/>
  <c r="H65" i="24"/>
  <c r="F65" i="24"/>
  <c r="D67" i="24" l="1" a="1"/>
  <c r="D67" i="24" s="1"/>
  <c r="C67" i="24" a="1"/>
  <c r="C67" i="24" s="1"/>
  <c r="E67" i="24" a="1"/>
  <c r="E67" i="24" s="1"/>
  <c r="C66" i="24" a="1"/>
  <c r="C66" i="24" s="1"/>
  <c r="E66" i="24" a="1"/>
  <c r="E66" i="24" s="1"/>
  <c r="H67" i="24"/>
  <c r="F67" i="24"/>
  <c r="G67" i="24"/>
  <c r="B67" i="24"/>
  <c r="F66" i="24"/>
  <c r="D68" i="24" a="1"/>
  <c r="D68" i="24" s="1"/>
  <c r="B66" i="24"/>
  <c r="G66" i="24"/>
  <c r="H66" i="24"/>
  <c r="D69" i="24" l="1" a="1"/>
  <c r="D69" i="24" s="1"/>
  <c r="C69" i="24" a="1"/>
  <c r="C69" i="24" s="1"/>
  <c r="E69" i="24" a="1"/>
  <c r="E69" i="24" s="1"/>
  <c r="C68" i="24" a="1"/>
  <c r="C68" i="24" s="1"/>
  <c r="E68" i="24" a="1"/>
  <c r="E68" i="24" s="1"/>
  <c r="F69" i="24"/>
  <c r="D71" i="24" a="1"/>
  <c r="D71" i="24" s="1"/>
  <c r="H69" i="24"/>
  <c r="G69" i="24"/>
  <c r="B69" i="24"/>
  <c r="D70" i="24" a="1"/>
  <c r="D70" i="24" s="1"/>
  <c r="H68" i="24"/>
  <c r="G68" i="24"/>
  <c r="B68" i="24"/>
  <c r="F68" i="24"/>
  <c r="C70" i="24" l="1" a="1"/>
  <c r="C70" i="24" s="1"/>
  <c r="E70" i="24" a="1"/>
  <c r="E70" i="24" s="1"/>
  <c r="C71" i="24" a="1"/>
  <c r="C71" i="24" s="1"/>
  <c r="E71" i="24" a="1"/>
  <c r="E71" i="24" s="1"/>
  <c r="D73" i="24" a="1"/>
  <c r="D73" i="24" s="1"/>
  <c r="H71" i="24"/>
  <c r="G71" i="24"/>
  <c r="B71" i="24"/>
  <c r="F71" i="24"/>
  <c r="D72" i="24" a="1"/>
  <c r="D72" i="24" s="1"/>
  <c r="H70" i="24"/>
  <c r="G70" i="24"/>
  <c r="F70" i="24"/>
  <c r="B70" i="24"/>
  <c r="C73" i="24" l="1" a="1"/>
  <c r="C73" i="24" s="1"/>
  <c r="E73" i="24" a="1"/>
  <c r="E73" i="24" s="1"/>
  <c r="C72" i="24" a="1"/>
  <c r="C72" i="24" s="1"/>
  <c r="E72" i="24" a="1"/>
  <c r="E72" i="24" s="1"/>
  <c r="H72" i="24"/>
  <c r="B72" i="24"/>
  <c r="F72" i="24"/>
  <c r="G72" i="24"/>
  <c r="D74" i="24" a="1"/>
  <c r="D74" i="24" s="1"/>
  <c r="B73" i="24"/>
  <c r="G73" i="24"/>
  <c r="F73" i="24"/>
  <c r="H73" i="24"/>
  <c r="D75" i="24" a="1"/>
  <c r="D75" i="24" s="1"/>
  <c r="C75" i="24" l="1" a="1"/>
  <c r="C75" i="24" s="1"/>
  <c r="E75" i="24" a="1"/>
  <c r="E75" i="24" s="1"/>
  <c r="C74" i="24" a="1"/>
  <c r="C74" i="24" s="1"/>
  <c r="E74" i="24" a="1"/>
  <c r="E74" i="24" s="1"/>
  <c r="H75" i="24"/>
  <c r="G75" i="24"/>
  <c r="B75" i="24"/>
  <c r="F75" i="24"/>
  <c r="B74" i="24"/>
  <c r="G74" i="24"/>
  <c r="F74" i="24"/>
  <c r="H74" i="24"/>
  <c r="D76" i="24" a="1"/>
  <c r="D76" i="24" s="1"/>
  <c r="D77" i="24" l="1" a="1"/>
  <c r="D77" i="24" s="1"/>
  <c r="C76" i="24" a="1"/>
  <c r="C76" i="24" s="1"/>
  <c r="E76" i="24" a="1"/>
  <c r="E76" i="24" s="1"/>
  <c r="C77" i="24" a="1"/>
  <c r="C77" i="24" s="1"/>
  <c r="E77" i="24" a="1"/>
  <c r="E77" i="24" s="1"/>
  <c r="H77" i="24"/>
  <c r="B77" i="24"/>
  <c r="F77" i="24"/>
  <c r="G77" i="24"/>
  <c r="F76" i="24"/>
  <c r="D78" i="24" a="1"/>
  <c r="D78" i="24" s="1"/>
  <c r="G76" i="24"/>
  <c r="H76" i="24"/>
  <c r="B76" i="24"/>
  <c r="D79" i="24" l="1" a="1"/>
  <c r="D79" i="24" s="1"/>
  <c r="C78" i="24" a="1"/>
  <c r="C78" i="24" s="1"/>
  <c r="E78" i="24" a="1"/>
  <c r="E78" i="24" s="1"/>
  <c r="C79" i="24" a="1"/>
  <c r="C79" i="24" s="1"/>
  <c r="E79" i="24" a="1"/>
  <c r="E79" i="24" s="1"/>
  <c r="H78" i="24"/>
  <c r="G78" i="24"/>
  <c r="B78" i="24"/>
  <c r="F78" i="24"/>
  <c r="D80" i="24" a="1"/>
  <c r="D80" i="24" s="1"/>
  <c r="D81" i="24" a="1"/>
  <c r="D81" i="24" s="1"/>
  <c r="H79" i="24"/>
  <c r="B79" i="24"/>
  <c r="G79" i="24"/>
  <c r="F79" i="24"/>
  <c r="C80" i="24" l="1" a="1"/>
  <c r="C80" i="24" s="1"/>
  <c r="E80" i="24" a="1"/>
  <c r="E80" i="24" s="1"/>
  <c r="C81" i="24" a="1"/>
  <c r="C81" i="24" s="1"/>
  <c r="E81" i="24" a="1"/>
  <c r="E81" i="24" s="1"/>
  <c r="B80" i="24"/>
  <c r="F80" i="24"/>
  <c r="H80" i="24"/>
  <c r="G80" i="24"/>
  <c r="D82" i="24" a="1"/>
  <c r="D82" i="24" s="1"/>
  <c r="H81" i="24"/>
  <c r="F81" i="24"/>
  <c r="G81" i="24"/>
  <c r="B81" i="24"/>
  <c r="D83" i="24" a="1"/>
  <c r="D83" i="24" s="1"/>
  <c r="C82" i="24" l="1" a="1"/>
  <c r="C82" i="24" s="1"/>
  <c r="E82" i="24" a="1"/>
  <c r="E82" i="24" s="1"/>
  <c r="C83" i="24" a="1"/>
  <c r="C83" i="24" s="1"/>
  <c r="E83" i="24" a="1"/>
  <c r="E83" i="24" s="1"/>
  <c r="G82" i="24"/>
  <c r="B82" i="24"/>
  <c r="D84" i="24" a="1"/>
  <c r="D84" i="24" s="1"/>
  <c r="H82" i="24"/>
  <c r="F82" i="24"/>
  <c r="H83" i="24"/>
  <c r="G83" i="24"/>
  <c r="B83" i="24"/>
  <c r="F83" i="24"/>
  <c r="D85" i="24" l="1" a="1"/>
  <c r="D85" i="24" s="1"/>
  <c r="C85" i="24" a="1"/>
  <c r="C85" i="24" s="1"/>
  <c r="E85" i="24" a="1"/>
  <c r="E85" i="24" s="1"/>
  <c r="C84" i="24" a="1"/>
  <c r="C84" i="24" s="1"/>
  <c r="E84" i="24" a="1"/>
  <c r="E84" i="24" s="1"/>
  <c r="F84" i="24"/>
  <c r="D86" i="24" a="1"/>
  <c r="D86" i="24" s="1"/>
  <c r="G84" i="24"/>
  <c r="B84" i="24"/>
  <c r="H84" i="24"/>
  <c r="H85" i="24"/>
  <c r="G85" i="24"/>
  <c r="B85" i="24"/>
  <c r="F85" i="24"/>
  <c r="D87" i="24" l="1" a="1"/>
  <c r="D87" i="24" s="1"/>
  <c r="C86" i="24" a="1"/>
  <c r="C86" i="24" s="1"/>
  <c r="E86" i="24" a="1"/>
  <c r="E86" i="24" s="1"/>
  <c r="C87" i="24" a="1"/>
  <c r="C87" i="24" s="1"/>
  <c r="E87" i="24" a="1"/>
  <c r="E87" i="24" s="1"/>
  <c r="H86" i="24"/>
  <c r="B86" i="24"/>
  <c r="D88" i="24" a="1"/>
  <c r="D88" i="24" s="1"/>
  <c r="G86" i="24"/>
  <c r="F86" i="24"/>
  <c r="H87" i="24"/>
  <c r="B87" i="24"/>
  <c r="G87" i="24"/>
  <c r="F87" i="24"/>
  <c r="D89" i="24" l="1" a="1"/>
  <c r="D89" i="24" s="1"/>
  <c r="C89" i="24" a="1"/>
  <c r="C89" i="24" s="1"/>
  <c r="E89" i="24" a="1"/>
  <c r="E89" i="24" s="1"/>
  <c r="C88" i="24" a="1"/>
  <c r="C88" i="24" s="1"/>
  <c r="E88" i="24" a="1"/>
  <c r="E88" i="24" s="1"/>
  <c r="D90" i="24" a="1"/>
  <c r="D90" i="24" s="1"/>
  <c r="B88" i="24"/>
  <c r="H88" i="24"/>
  <c r="G88" i="24"/>
  <c r="F88" i="24"/>
  <c r="F89" i="24"/>
  <c r="H89" i="24"/>
  <c r="G89" i="24"/>
  <c r="B89" i="24"/>
  <c r="D91" i="24" l="1" a="1"/>
  <c r="D91" i="24" s="1"/>
  <c r="C90" i="24" a="1"/>
  <c r="C90" i="24" s="1"/>
  <c r="E90" i="24" a="1"/>
  <c r="E90" i="24" s="1"/>
  <c r="C91" i="24" a="1"/>
  <c r="C91" i="24" s="1"/>
  <c r="E91" i="24" a="1"/>
  <c r="E91" i="24" s="1"/>
  <c r="H91" i="24"/>
  <c r="G91" i="24"/>
  <c r="B91" i="24"/>
  <c r="F91" i="24"/>
  <c r="G90" i="24"/>
  <c r="B90" i="24"/>
  <c r="D92" i="24" a="1"/>
  <c r="D92" i="24" s="1"/>
  <c r="H90" i="24"/>
  <c r="F90" i="24"/>
  <c r="D93" i="24" l="1" a="1"/>
  <c r="D93" i="24" s="1"/>
  <c r="C93" i="24" a="1"/>
  <c r="C93" i="24" s="1"/>
  <c r="E93" i="24" a="1"/>
  <c r="E93" i="24" s="1"/>
  <c r="C92" i="24" a="1"/>
  <c r="C92" i="24" s="1"/>
  <c r="E92" i="24" a="1"/>
  <c r="E92" i="24" s="1"/>
  <c r="H93" i="24"/>
  <c r="G93" i="24"/>
  <c r="B93" i="24"/>
  <c r="F93" i="24"/>
  <c r="F92" i="24"/>
  <c r="D94" i="24" a="1"/>
  <c r="D94" i="24" s="1"/>
  <c r="H92" i="24"/>
  <c r="G92" i="24"/>
  <c r="B92" i="24"/>
  <c r="D95" i="24" l="1" a="1"/>
  <c r="D95" i="24" s="1"/>
  <c r="C94" i="24" a="1"/>
  <c r="C94" i="24" s="1"/>
  <c r="E94" i="24" a="1"/>
  <c r="E94" i="24" s="1"/>
  <c r="C95" i="24" a="1"/>
  <c r="C95" i="24" s="1"/>
  <c r="E95" i="24" a="1"/>
  <c r="E95" i="24" s="1"/>
  <c r="H94" i="24"/>
  <c r="G94" i="24"/>
  <c r="B94" i="24"/>
  <c r="F94" i="24"/>
  <c r="D96" i="24" a="1"/>
  <c r="D96" i="24" s="1"/>
  <c r="G95" i="24"/>
  <c r="F95" i="24"/>
  <c r="H95" i="24"/>
  <c r="B95" i="24"/>
  <c r="D97" i="24" l="1" a="1"/>
  <c r="D97" i="24" s="1"/>
  <c r="C97" i="24" a="1"/>
  <c r="C97" i="24" s="1"/>
  <c r="E97" i="24" a="1"/>
  <c r="E97" i="24" s="1"/>
  <c r="C96" i="24" a="1"/>
  <c r="C96" i="24" s="1"/>
  <c r="E96" i="24" a="1"/>
  <c r="E96" i="24" s="1"/>
  <c r="D98" i="24" a="1"/>
  <c r="D98" i="24" s="1"/>
  <c r="H96" i="24"/>
  <c r="G96" i="24"/>
  <c r="B96" i="24"/>
  <c r="F96" i="24"/>
  <c r="F97" i="24"/>
  <c r="H97" i="24"/>
  <c r="G97" i="24"/>
  <c r="B97" i="24"/>
  <c r="D99" i="24" l="1" a="1"/>
  <c r="D99" i="24" s="1"/>
  <c r="C98" i="24" a="1"/>
  <c r="C98" i="24" s="1"/>
  <c r="E98" i="24" a="1"/>
  <c r="E98" i="24" s="1"/>
  <c r="C99" i="24" a="1"/>
  <c r="C99" i="24" s="1"/>
  <c r="E99" i="24" a="1"/>
  <c r="E99" i="24" s="1"/>
  <c r="H99" i="24"/>
  <c r="G99" i="24"/>
  <c r="B99" i="24"/>
  <c r="F99" i="24"/>
  <c r="G98" i="24"/>
  <c r="B98" i="24"/>
  <c r="F98" i="24"/>
  <c r="D100" i="24" a="1"/>
  <c r="D100" i="24" s="1"/>
  <c r="H98" i="24"/>
  <c r="D101" i="24" l="1" a="1"/>
  <c r="D101" i="24" s="1"/>
  <c r="C100" i="24" a="1"/>
  <c r="C100" i="24" s="1"/>
  <c r="E100" i="24" a="1"/>
  <c r="E100" i="24" s="1"/>
  <c r="C101" i="24" a="1"/>
  <c r="C101" i="24" s="1"/>
  <c r="E101" i="24" a="1"/>
  <c r="E101" i="24" s="1"/>
  <c r="D103" i="24" a="1"/>
  <c r="D103" i="24" s="1"/>
  <c r="H101" i="24"/>
  <c r="G101" i="24"/>
  <c r="B101" i="24"/>
  <c r="F101" i="24"/>
  <c r="F100" i="24"/>
  <c r="D102" i="24" a="1"/>
  <c r="D102" i="24" s="1"/>
  <c r="H100" i="24"/>
  <c r="G100" i="24"/>
  <c r="B100" i="24"/>
  <c r="C103" i="24" l="1" a="1"/>
  <c r="C103" i="24" s="1"/>
  <c r="E103" i="24" a="1"/>
  <c r="E103" i="24" s="1"/>
  <c r="C102" i="24" a="1"/>
  <c r="C102" i="24" s="1"/>
  <c r="E102" i="24" a="1"/>
  <c r="E102" i="24" s="1"/>
  <c r="H102" i="24"/>
  <c r="F102" i="24"/>
  <c r="D104" i="24" a="1"/>
  <c r="D104" i="24" s="1"/>
  <c r="G102" i="24"/>
  <c r="B102" i="24"/>
  <c r="F103" i="24"/>
  <c r="H103" i="24"/>
  <c r="G103" i="24"/>
  <c r="B103" i="24"/>
  <c r="D105" i="24" l="1" a="1"/>
  <c r="D105" i="24" s="1"/>
  <c r="C105" i="24" a="1"/>
  <c r="C105" i="24" s="1"/>
  <c r="E105" i="24" a="1"/>
  <c r="E105" i="24" s="1"/>
  <c r="C104" i="24" a="1"/>
  <c r="C104" i="24" s="1"/>
  <c r="E104" i="24" a="1"/>
  <c r="E104" i="24" s="1"/>
  <c r="B104" i="24"/>
  <c r="H104" i="24"/>
  <c r="F104" i="24"/>
  <c r="D106" i="24" a="1"/>
  <c r="D106" i="24" s="1"/>
  <c r="G104" i="24"/>
  <c r="H105" i="24"/>
  <c r="B105" i="24"/>
  <c r="D107" i="24" a="1"/>
  <c r="D107" i="24" s="1"/>
  <c r="G105" i="24"/>
  <c r="F105" i="24"/>
  <c r="C107" i="24" l="1" a="1"/>
  <c r="C107" i="24" s="1"/>
  <c r="E107" i="24" a="1"/>
  <c r="E107" i="24" s="1"/>
  <c r="C106" i="24" a="1"/>
  <c r="C106" i="24" s="1"/>
  <c r="E106" i="24" a="1"/>
  <c r="E106" i="24" s="1"/>
  <c r="H107" i="24"/>
  <c r="F107" i="24"/>
  <c r="D109" i="24" a="1"/>
  <c r="D109" i="24" s="1"/>
  <c r="G107" i="24"/>
  <c r="B107" i="24"/>
  <c r="G106" i="24"/>
  <c r="B106" i="24"/>
  <c r="D108" i="24" a="1"/>
  <c r="D108" i="24" s="1"/>
  <c r="F106" i="24"/>
  <c r="H106" i="24"/>
  <c r="C108" i="24" l="1" a="1"/>
  <c r="C108" i="24" s="1"/>
  <c r="E108" i="24" a="1"/>
  <c r="E108" i="24" s="1"/>
  <c r="C109" i="24" a="1"/>
  <c r="C109" i="24" s="1"/>
  <c r="E109" i="24" a="1"/>
  <c r="E109" i="24" s="1"/>
  <c r="F108" i="24"/>
  <c r="G108" i="24"/>
  <c r="D110" i="24" a="1"/>
  <c r="D110" i="24" s="1"/>
  <c r="H108" i="24"/>
  <c r="B108" i="24"/>
  <c r="H109" i="24"/>
  <c r="G109" i="24"/>
  <c r="B109" i="24"/>
  <c r="F109" i="24"/>
  <c r="D111" i="24" l="1" a="1"/>
  <c r="D111" i="24" s="1"/>
  <c r="C111" i="24" a="1"/>
  <c r="C111" i="24" s="1"/>
  <c r="E111" i="24" a="1"/>
  <c r="E111" i="24" s="1"/>
  <c r="C110" i="24" a="1"/>
  <c r="C110" i="24" s="1"/>
  <c r="E110" i="24" a="1"/>
  <c r="E110" i="24" s="1"/>
  <c r="H110" i="24"/>
  <c r="B110" i="24"/>
  <c r="D112" i="24" a="1"/>
  <c r="D112" i="24" s="1"/>
  <c r="G110" i="24"/>
  <c r="F110" i="24"/>
  <c r="B111" i="24"/>
  <c r="H111" i="24"/>
  <c r="G111" i="24"/>
  <c r="F111" i="24"/>
  <c r="D113" i="24" l="1" a="1"/>
  <c r="D113" i="24" s="1"/>
  <c r="C113" i="24" a="1"/>
  <c r="C113" i="24" s="1"/>
  <c r="E113" i="24" a="1"/>
  <c r="E113" i="24" s="1"/>
  <c r="C112" i="24" a="1"/>
  <c r="C112" i="24" s="1"/>
  <c r="E112" i="24" a="1"/>
  <c r="E112" i="24" s="1"/>
  <c r="D114" i="24" a="1"/>
  <c r="D114" i="24" s="1"/>
  <c r="B112" i="24"/>
  <c r="H112" i="24"/>
  <c r="G112" i="24"/>
  <c r="F112" i="24"/>
  <c r="F113" i="24"/>
  <c r="G113" i="24"/>
  <c r="B113" i="24"/>
  <c r="H113" i="24"/>
  <c r="D115" i="24" l="1" a="1"/>
  <c r="D115" i="24" s="1"/>
  <c r="C115" i="24" a="1"/>
  <c r="C115" i="24" s="1"/>
  <c r="E115" i="24" a="1"/>
  <c r="E115" i="24" s="1"/>
  <c r="C114" i="24" a="1"/>
  <c r="C114" i="24" s="1"/>
  <c r="E114" i="24" a="1"/>
  <c r="E114" i="24" s="1"/>
  <c r="H115" i="24"/>
  <c r="G115" i="24"/>
  <c r="B115" i="24"/>
  <c r="F115" i="24"/>
  <c r="G114" i="24"/>
  <c r="D116" i="24" a="1"/>
  <c r="D116" i="24" s="1"/>
  <c r="B114" i="24"/>
  <c r="F114" i="24"/>
  <c r="H114" i="24"/>
  <c r="D117" i="24" l="1" a="1"/>
  <c r="D117" i="24" s="1"/>
  <c r="C116" i="24" a="1"/>
  <c r="C116" i="24" s="1"/>
  <c r="E116" i="24" a="1"/>
  <c r="E116" i="24" s="1"/>
  <c r="C117" i="24" a="1"/>
  <c r="C117" i="24" s="1"/>
  <c r="E117" i="24" a="1"/>
  <c r="E117" i="24" s="1"/>
  <c r="G117" i="24"/>
  <c r="H117" i="24"/>
  <c r="B117" i="24"/>
  <c r="F117" i="24"/>
  <c r="F116" i="24"/>
  <c r="G116" i="24"/>
  <c r="D118" i="24" a="1"/>
  <c r="D118" i="24" s="1"/>
  <c r="H116" i="24"/>
  <c r="B116" i="24"/>
  <c r="D119" i="24" l="1" a="1"/>
  <c r="D119" i="24" s="1"/>
  <c r="C119" i="24" a="1"/>
  <c r="C119" i="24" s="1"/>
  <c r="E119" i="24" a="1"/>
  <c r="E119" i="24" s="1"/>
  <c r="C118" i="24" a="1"/>
  <c r="C118" i="24" s="1"/>
  <c r="E118" i="24" a="1"/>
  <c r="E118" i="24" s="1"/>
  <c r="H118" i="24"/>
  <c r="B118" i="24"/>
  <c r="G118" i="24"/>
  <c r="F118" i="24"/>
  <c r="D120" i="24" a="1"/>
  <c r="D120" i="24" s="1"/>
  <c r="D121" i="24" a="1"/>
  <c r="D121" i="24" s="1"/>
  <c r="H119" i="24"/>
  <c r="G119" i="24"/>
  <c r="F119" i="24"/>
  <c r="B119" i="24"/>
  <c r="C120" i="24" l="1" a="1"/>
  <c r="C120" i="24" s="1"/>
  <c r="E120" i="24" a="1"/>
  <c r="E120" i="24" s="1"/>
  <c r="C121" i="24" a="1"/>
  <c r="C121" i="24" s="1"/>
  <c r="E121" i="24" a="1"/>
  <c r="E121" i="24" s="1"/>
  <c r="D122" i="24" a="1"/>
  <c r="D122" i="24" s="1"/>
  <c r="H120" i="24"/>
  <c r="G120" i="24"/>
  <c r="F120" i="24"/>
  <c r="B120" i="24"/>
  <c r="F121" i="24"/>
  <c r="H121" i="24"/>
  <c r="B121" i="24"/>
  <c r="D123" i="24" a="1"/>
  <c r="D123" i="24" s="1"/>
  <c r="G121" i="24"/>
  <c r="C123" i="24" l="1" a="1"/>
  <c r="C123" i="24" s="1"/>
  <c r="E123" i="24" a="1"/>
  <c r="E123" i="24" s="1"/>
  <c r="C122" i="24" a="1"/>
  <c r="C122" i="24" s="1"/>
  <c r="E122" i="24" a="1"/>
  <c r="E122" i="24" s="1"/>
  <c r="H123" i="24"/>
  <c r="G123" i="24"/>
  <c r="B123" i="24"/>
  <c r="F123" i="24"/>
  <c r="G122" i="24"/>
  <c r="D124" i="24" a="1"/>
  <c r="D124" i="24" s="1"/>
  <c r="B122" i="24"/>
  <c r="F122" i="24"/>
  <c r="H122" i="24"/>
  <c r="D125" i="24" l="1" a="1"/>
  <c r="D125" i="24" s="1"/>
  <c r="C124" i="24" a="1"/>
  <c r="C124" i="24" s="1"/>
  <c r="E124" i="24" a="1"/>
  <c r="E124" i="24" s="1"/>
  <c r="C125" i="24" a="1"/>
  <c r="C125" i="24" s="1"/>
  <c r="E125" i="24" a="1"/>
  <c r="E125" i="24" s="1"/>
  <c r="F124" i="24"/>
  <c r="D126" i="24" a="1"/>
  <c r="D126" i="24" s="1"/>
  <c r="H124" i="24"/>
  <c r="B124" i="24"/>
  <c r="G124" i="24"/>
  <c r="G125" i="24"/>
  <c r="H125" i="24"/>
  <c r="B125" i="24"/>
  <c r="F125" i="24"/>
  <c r="D127" i="24" l="1" a="1"/>
  <c r="D127" i="24" s="1"/>
  <c r="C126" i="24" a="1"/>
  <c r="C126" i="24" s="1"/>
  <c r="E126" i="24" a="1"/>
  <c r="E126" i="24" s="1"/>
  <c r="C127" i="24" a="1"/>
  <c r="C127" i="24" s="1"/>
  <c r="E127" i="24" a="1"/>
  <c r="E127" i="24" s="1"/>
  <c r="H126" i="24"/>
  <c r="F126" i="24"/>
  <c r="G126" i="24"/>
  <c r="B126" i="24"/>
  <c r="D128" i="24" a="1"/>
  <c r="D128" i="24" s="1"/>
  <c r="D129" i="24" a="1"/>
  <c r="D129" i="24" s="1"/>
  <c r="H127" i="24"/>
  <c r="B127" i="24"/>
  <c r="G127" i="24"/>
  <c r="F127" i="24"/>
  <c r="C129" i="24" l="1" a="1"/>
  <c r="C129" i="24" s="1"/>
  <c r="E129" i="24" a="1"/>
  <c r="E129" i="24" s="1"/>
  <c r="C128" i="24" a="1"/>
  <c r="C128" i="24" s="1"/>
  <c r="E128" i="24" a="1"/>
  <c r="E128" i="24" s="1"/>
  <c r="B128" i="24"/>
  <c r="F128" i="24"/>
  <c r="D130" i="24" a="1"/>
  <c r="D130" i="24" s="1"/>
  <c r="H128" i="24"/>
  <c r="G128" i="24"/>
  <c r="H129" i="24"/>
  <c r="G129" i="24"/>
  <c r="B129" i="24"/>
  <c r="F129" i="24"/>
  <c r="D131" i="24" l="1" a="1"/>
  <c r="D131" i="24" s="1"/>
  <c r="C131" i="24" a="1"/>
  <c r="C131" i="24" s="1"/>
  <c r="E131" i="24" a="1"/>
  <c r="E131" i="24" s="1"/>
  <c r="C130" i="24" a="1"/>
  <c r="C130" i="24" s="1"/>
  <c r="E130" i="24" a="1"/>
  <c r="E130" i="24" s="1"/>
  <c r="H131" i="24"/>
  <c r="B131" i="24"/>
  <c r="D133" i="24" a="1"/>
  <c r="D133" i="24" s="1"/>
  <c r="G131" i="24"/>
  <c r="F131" i="24"/>
  <c r="G130" i="24"/>
  <c r="D132" i="24" a="1"/>
  <c r="D132" i="24" s="1"/>
  <c r="B130" i="24"/>
  <c r="F130" i="24"/>
  <c r="H130" i="24"/>
  <c r="C132" i="24" l="1" a="1"/>
  <c r="C132" i="24" s="1"/>
  <c r="E132" i="24" a="1"/>
  <c r="E132" i="24" s="1"/>
  <c r="C133" i="24" a="1"/>
  <c r="C133" i="24" s="1"/>
  <c r="E133" i="24" a="1"/>
  <c r="E133" i="24" s="1"/>
  <c r="G133" i="24"/>
  <c r="F133" i="24"/>
  <c r="H133" i="24"/>
  <c r="B133" i="24"/>
  <c r="F132" i="24"/>
  <c r="G132" i="24"/>
  <c r="D134" i="24" a="1"/>
  <c r="D134" i="24" s="1"/>
  <c r="H132" i="24"/>
  <c r="B132" i="24"/>
  <c r="D135" i="24" l="1" a="1"/>
  <c r="D135" i="24" s="1"/>
  <c r="C135" i="24" a="1"/>
  <c r="C135" i="24" s="1"/>
  <c r="E135" i="24" a="1"/>
  <c r="E135" i="24" s="1"/>
  <c r="C134" i="24" a="1"/>
  <c r="C134" i="24" s="1"/>
  <c r="E134" i="24" a="1"/>
  <c r="E134" i="24" s="1"/>
  <c r="H134" i="24"/>
  <c r="B134" i="24"/>
  <c r="D136" i="24" a="1"/>
  <c r="D136" i="24" s="1"/>
  <c r="G134" i="24"/>
  <c r="F134" i="24"/>
  <c r="H135" i="24"/>
  <c r="F135" i="24"/>
  <c r="G135" i="24"/>
  <c r="B135" i="24"/>
  <c r="D137" i="24" l="1" a="1"/>
  <c r="D137" i="24" s="1"/>
  <c r="C137" i="24" a="1"/>
  <c r="C137" i="24" s="1"/>
  <c r="E137" i="24" a="1"/>
  <c r="E137" i="24" s="1"/>
  <c r="C136" i="24" a="1"/>
  <c r="C136" i="24" s="1"/>
  <c r="E136" i="24" a="1"/>
  <c r="E136" i="24" s="1"/>
  <c r="D138" i="24" a="1"/>
  <c r="D138" i="24" s="1"/>
  <c r="G136" i="24"/>
  <c r="B136" i="24"/>
  <c r="H136" i="24"/>
  <c r="F136" i="24"/>
  <c r="F137" i="24"/>
  <c r="H137" i="24"/>
  <c r="B137" i="24"/>
  <c r="D139" i="24" a="1"/>
  <c r="D139" i="24" s="1"/>
  <c r="G137" i="24"/>
  <c r="C139" i="24" l="1" a="1"/>
  <c r="C139" i="24" s="1"/>
  <c r="E139" i="24" a="1"/>
  <c r="E139" i="24" s="1"/>
  <c r="C138" i="24" a="1"/>
  <c r="C138" i="24" s="1"/>
  <c r="E138" i="24" a="1"/>
  <c r="E138" i="24" s="1"/>
  <c r="H139" i="24"/>
  <c r="G139" i="24"/>
  <c r="B139" i="24"/>
  <c r="F139" i="24"/>
  <c r="B138" i="24"/>
  <c r="G138" i="24"/>
  <c r="F138" i="24"/>
  <c r="D140" i="24" a="1"/>
  <c r="D140" i="24" s="1"/>
  <c r="H138" i="24"/>
  <c r="D141" i="24" l="1" a="1"/>
  <c r="D141" i="24" s="1"/>
  <c r="C140" i="24" a="1"/>
  <c r="C140" i="24" s="1"/>
  <c r="E140" i="24" a="1"/>
  <c r="E140" i="24" s="1"/>
  <c r="C141" i="24" a="1"/>
  <c r="C141" i="24" s="1"/>
  <c r="E141" i="24" a="1"/>
  <c r="E141" i="24" s="1"/>
  <c r="G141" i="24"/>
  <c r="F141" i="24"/>
  <c r="H141" i="24"/>
  <c r="B141" i="24"/>
  <c r="F140" i="24"/>
  <c r="H140" i="24"/>
  <c r="B140" i="24"/>
  <c r="D142" i="24" a="1"/>
  <c r="D142" i="24" s="1"/>
  <c r="G140" i="24"/>
  <c r="D143" i="24" l="1" a="1"/>
  <c r="D143" i="24" s="1"/>
  <c r="C142" i="24" a="1"/>
  <c r="C142" i="24" s="1"/>
  <c r="E142" i="24" a="1"/>
  <c r="E142" i="24" s="1"/>
  <c r="C143" i="24" a="1"/>
  <c r="C143" i="24" s="1"/>
  <c r="E143" i="24" a="1"/>
  <c r="E143" i="24" s="1"/>
  <c r="H143" i="24"/>
  <c r="G143" i="24"/>
  <c r="B143" i="24"/>
  <c r="F143" i="24"/>
  <c r="H142" i="24"/>
  <c r="F142" i="24"/>
  <c r="G142" i="24"/>
  <c r="B142" i="24"/>
  <c r="D144" i="24" a="1"/>
  <c r="D144" i="24" s="1"/>
  <c r="D145" i="24" l="1" a="1"/>
  <c r="D145" i="24" s="1"/>
  <c r="C144" i="24" a="1"/>
  <c r="C144" i="24" s="1"/>
  <c r="E144" i="24" a="1"/>
  <c r="E144" i="24" s="1"/>
  <c r="C145" i="24" a="1"/>
  <c r="C145" i="24" s="1"/>
  <c r="E145" i="24" a="1"/>
  <c r="E145" i="24" s="1"/>
  <c r="F145" i="24"/>
  <c r="H145" i="24"/>
  <c r="B145" i="24"/>
  <c r="G145" i="24"/>
  <c r="D146" i="24" a="1"/>
  <c r="D146" i="24" s="1"/>
  <c r="B144" i="24"/>
  <c r="H144" i="24"/>
  <c r="G144" i="24"/>
  <c r="F144" i="24"/>
  <c r="D147" i="24" l="1" a="1"/>
  <c r="D147" i="24" s="1"/>
  <c r="C147" i="24" a="1"/>
  <c r="C147" i="24" s="1"/>
  <c r="E147" i="24" a="1"/>
  <c r="E147" i="24" s="1"/>
  <c r="C146" i="24" a="1"/>
  <c r="C146" i="24" s="1"/>
  <c r="E146" i="24" a="1"/>
  <c r="E146" i="24" s="1"/>
  <c r="G146" i="24"/>
  <c r="B146" i="24"/>
  <c r="D148" i="24" a="1"/>
  <c r="D148" i="24" s="1"/>
  <c r="F146" i="24"/>
  <c r="H146" i="24"/>
  <c r="H147" i="24"/>
  <c r="F147" i="24"/>
  <c r="G147" i="24"/>
  <c r="B147" i="24"/>
  <c r="D149" i="24" l="1" a="1"/>
  <c r="D149" i="24" s="1"/>
  <c r="C149" i="24" a="1"/>
  <c r="C149" i="24" s="1"/>
  <c r="E149" i="24" a="1"/>
  <c r="E149" i="24" s="1"/>
  <c r="C148" i="24" a="1"/>
  <c r="C148" i="24" s="1"/>
  <c r="E148" i="24" a="1"/>
  <c r="E148" i="24" s="1"/>
  <c r="F148" i="24"/>
  <c r="H148" i="24"/>
  <c r="D150" i="24" a="1"/>
  <c r="D150" i="24" s="1"/>
  <c r="B148" i="24"/>
  <c r="G148" i="24"/>
  <c r="B149" i="24"/>
  <c r="H149" i="24"/>
  <c r="G149" i="24"/>
  <c r="F149" i="24"/>
  <c r="D151" i="24" l="1" a="1"/>
  <c r="D151" i="24" s="1"/>
  <c r="C151" i="24" a="1"/>
  <c r="C151" i="24" s="1"/>
  <c r="E151" i="24" a="1"/>
  <c r="E151" i="24" s="1"/>
  <c r="C150" i="24" a="1"/>
  <c r="C150" i="24" s="1"/>
  <c r="E150" i="24" a="1"/>
  <c r="E150" i="24" s="1"/>
  <c r="H150" i="24"/>
  <c r="B150" i="24"/>
  <c r="F150" i="24"/>
  <c r="G150" i="24"/>
  <c r="D152" i="24" a="1"/>
  <c r="D152" i="24" s="1"/>
  <c r="D153" i="24" a="1"/>
  <c r="D153" i="24" s="1"/>
  <c r="H151" i="24"/>
  <c r="G151" i="24"/>
  <c r="F151" i="24"/>
  <c r="B151" i="24"/>
  <c r="C153" i="24" l="1" a="1"/>
  <c r="C153" i="24" s="1"/>
  <c r="E153" i="24" a="1"/>
  <c r="E153" i="24" s="1"/>
  <c r="C152" i="24" a="1"/>
  <c r="C152" i="24" s="1"/>
  <c r="E152" i="24" a="1"/>
  <c r="E152" i="24" s="1"/>
  <c r="D154" i="24" a="1"/>
  <c r="D154" i="24" s="1"/>
  <c r="G152" i="24"/>
  <c r="F152" i="24"/>
  <c r="H152" i="24"/>
  <c r="B152" i="24"/>
  <c r="F153" i="24"/>
  <c r="G153" i="24"/>
  <c r="H153" i="24"/>
  <c r="B153" i="24"/>
  <c r="D155" i="24" l="1" a="1"/>
  <c r="D155" i="24" s="1"/>
  <c r="C154" i="24" a="1"/>
  <c r="C154" i="24" s="1"/>
  <c r="E154" i="24" a="1"/>
  <c r="E154" i="24" s="1"/>
  <c r="C155" i="24" a="1"/>
  <c r="C155" i="24" s="1"/>
  <c r="E155" i="24" a="1"/>
  <c r="E155" i="24" s="1"/>
  <c r="G154" i="24"/>
  <c r="B154" i="24"/>
  <c r="F154" i="24"/>
  <c r="H154" i="24"/>
  <c r="D156" i="24" a="1"/>
  <c r="D156" i="24" s="1"/>
  <c r="H155" i="24"/>
  <c r="B155" i="24"/>
  <c r="F155" i="24"/>
  <c r="G155" i="24"/>
  <c r="D157" i="24" a="1"/>
  <c r="D157" i="24" s="1"/>
  <c r="C156" i="24" l="1" a="1"/>
  <c r="C156" i="24" s="1"/>
  <c r="E156" i="24" a="1"/>
  <c r="E156" i="24" s="1"/>
  <c r="C157" i="24" a="1"/>
  <c r="C157" i="24" s="1"/>
  <c r="E157" i="24" a="1"/>
  <c r="E157" i="24" s="1"/>
  <c r="F156" i="24"/>
  <c r="G156" i="24"/>
  <c r="B156" i="24"/>
  <c r="D158" i="24" a="1"/>
  <c r="D158" i="24" s="1"/>
  <c r="H156" i="24"/>
  <c r="B157" i="24"/>
  <c r="H157" i="24"/>
  <c r="G157" i="24"/>
  <c r="F157" i="24"/>
  <c r="D159" i="24" l="1" a="1"/>
  <c r="D159" i="24" s="1"/>
  <c r="C159" i="24" a="1"/>
  <c r="C159" i="24" s="1"/>
  <c r="E159" i="24" a="1"/>
  <c r="E159" i="24" s="1"/>
  <c r="C158" i="24" a="1"/>
  <c r="C158" i="24" s="1"/>
  <c r="E158" i="24" a="1"/>
  <c r="E158" i="24" s="1"/>
  <c r="H158" i="24"/>
  <c r="G158" i="24"/>
  <c r="B158" i="24"/>
  <c r="D160" i="24" a="1"/>
  <c r="D160" i="24" s="1"/>
  <c r="F158" i="24"/>
  <c r="D161" i="24" a="1"/>
  <c r="D161" i="24" s="1"/>
  <c r="H159" i="24"/>
  <c r="G159" i="24"/>
  <c r="B159" i="24"/>
  <c r="F159" i="24"/>
  <c r="C161" i="24" l="1" a="1"/>
  <c r="C161" i="24" s="1"/>
  <c r="E161" i="24" a="1"/>
  <c r="E161" i="24" s="1"/>
  <c r="C160" i="24" a="1"/>
  <c r="C160" i="24" s="1"/>
  <c r="E160" i="24" a="1"/>
  <c r="E160" i="24" s="1"/>
  <c r="D162" i="24" a="1"/>
  <c r="D162" i="24" s="1"/>
  <c r="H160" i="24"/>
  <c r="G160" i="24"/>
  <c r="B160" i="24"/>
  <c r="F160" i="24"/>
  <c r="F161" i="24"/>
  <c r="H161" i="24"/>
  <c r="G161" i="24"/>
  <c r="B161" i="24"/>
  <c r="D163" i="24" l="1" a="1"/>
  <c r="D163" i="24" s="1"/>
  <c r="C163" i="24" a="1"/>
  <c r="C163" i="24" s="1"/>
  <c r="E163" i="24" a="1"/>
  <c r="E163" i="24" s="1"/>
  <c r="C162" i="24" a="1"/>
  <c r="C162" i="24" s="1"/>
  <c r="E162" i="24" a="1"/>
  <c r="E162" i="24" s="1"/>
  <c r="H163" i="24"/>
  <c r="G163" i="24"/>
  <c r="B163" i="24"/>
  <c r="F163" i="24"/>
  <c r="G162" i="24"/>
  <c r="B162" i="24"/>
  <c r="F162" i="24"/>
  <c r="D164" i="24" a="1"/>
  <c r="D164" i="24" s="1"/>
  <c r="H162" i="24"/>
  <c r="D165" i="24" l="1" a="1"/>
  <c r="D165" i="24" s="1"/>
  <c r="C164" i="24" a="1"/>
  <c r="C164" i="24" s="1"/>
  <c r="E164" i="24" a="1"/>
  <c r="E164" i="24" s="1"/>
  <c r="C165" i="24" a="1"/>
  <c r="C165" i="24" s="1"/>
  <c r="E165" i="24" a="1"/>
  <c r="E165" i="24" s="1"/>
  <c r="F165" i="24"/>
  <c r="H165" i="24"/>
  <c r="G165" i="24"/>
  <c r="B165" i="24"/>
  <c r="F164" i="24"/>
  <c r="G164" i="24"/>
  <c r="D166" i="24" a="1"/>
  <c r="D166" i="24" s="1"/>
  <c r="H164" i="24"/>
  <c r="B164" i="24"/>
  <c r="D167" i="24" l="1" a="1"/>
  <c r="D167" i="24" s="1"/>
  <c r="C167" i="24" a="1"/>
  <c r="C167" i="24" s="1"/>
  <c r="E167" i="24" a="1"/>
  <c r="E167" i="24" s="1"/>
  <c r="C166" i="24" a="1"/>
  <c r="C166" i="24" s="1"/>
  <c r="E166" i="24" a="1"/>
  <c r="E166" i="24" s="1"/>
  <c r="H166" i="24"/>
  <c r="G166" i="24"/>
  <c r="B166" i="24"/>
  <c r="F166" i="24"/>
  <c r="D168" i="24" a="1"/>
  <c r="D168" i="24" s="1"/>
  <c r="D169" i="24" a="1"/>
  <c r="D169" i="24" s="1"/>
  <c r="H167" i="24"/>
  <c r="G167" i="24"/>
  <c r="F167" i="24"/>
  <c r="B167" i="24"/>
  <c r="C168" i="24" l="1" a="1"/>
  <c r="C168" i="24" s="1"/>
  <c r="E168" i="24" a="1"/>
  <c r="E168" i="24" s="1"/>
  <c r="C169" i="24" a="1"/>
  <c r="C169" i="24" s="1"/>
  <c r="E169" i="24" a="1"/>
  <c r="E169" i="24" s="1"/>
  <c r="D170" i="24" a="1"/>
  <c r="D170" i="24" s="1"/>
  <c r="H168" i="24"/>
  <c r="G168" i="24"/>
  <c r="B168" i="24"/>
  <c r="F168" i="24"/>
  <c r="F169" i="24"/>
  <c r="H169" i="24"/>
  <c r="G169" i="24"/>
  <c r="B169" i="24"/>
  <c r="D171" i="24" l="1" a="1"/>
  <c r="D171" i="24" s="1"/>
  <c r="C170" i="24" a="1"/>
  <c r="C170" i="24" s="1"/>
  <c r="E170" i="24" a="1"/>
  <c r="E170" i="24" s="1"/>
  <c r="C171" i="24" a="1"/>
  <c r="C171" i="24" s="1"/>
  <c r="E171" i="24" a="1"/>
  <c r="E171" i="24" s="1"/>
  <c r="H171" i="24"/>
  <c r="G171" i="24"/>
  <c r="B171" i="24"/>
  <c r="F171" i="24"/>
  <c r="G170" i="24"/>
  <c r="F170" i="24"/>
  <c r="D172" i="24" a="1"/>
  <c r="D172" i="24" s="1"/>
  <c r="B170" i="24"/>
  <c r="H170" i="24"/>
  <c r="D173" i="24" l="1" a="1"/>
  <c r="D173" i="24" s="1"/>
  <c r="C172" i="24" a="1"/>
  <c r="C172" i="24" s="1"/>
  <c r="E172" i="24" a="1"/>
  <c r="E172" i="24" s="1"/>
  <c r="C173" i="24" a="1"/>
  <c r="C173" i="24" s="1"/>
  <c r="E173" i="24" a="1"/>
  <c r="E173" i="24" s="1"/>
  <c r="D175" i="24" a="1"/>
  <c r="D175" i="24" s="1"/>
  <c r="H173" i="24"/>
  <c r="G173" i="24"/>
  <c r="B173" i="24"/>
  <c r="F173" i="24"/>
  <c r="F172" i="24"/>
  <c r="D174" i="24" a="1"/>
  <c r="D174" i="24" s="1"/>
  <c r="H172" i="24"/>
  <c r="G172" i="24"/>
  <c r="B172" i="24"/>
  <c r="C175" i="24" l="1" a="1"/>
  <c r="C175" i="24" s="1"/>
  <c r="E175" i="24" a="1"/>
  <c r="E175" i="24" s="1"/>
  <c r="C174" i="24" a="1"/>
  <c r="C174" i="24" s="1"/>
  <c r="E174" i="24" a="1"/>
  <c r="E174" i="24" s="1"/>
  <c r="H174" i="24"/>
  <c r="G174" i="24"/>
  <c r="B174" i="24"/>
  <c r="F174" i="24"/>
  <c r="D176" i="24" a="1"/>
  <c r="D176" i="24" s="1"/>
  <c r="D177" i="24" a="1"/>
  <c r="D177" i="24" s="1"/>
  <c r="H175" i="24"/>
  <c r="G175" i="24"/>
  <c r="B175" i="24"/>
  <c r="F175" i="24"/>
  <c r="C176" i="24" l="1" a="1"/>
  <c r="C176" i="24" s="1"/>
  <c r="E176" i="24" a="1"/>
  <c r="E176" i="24" s="1"/>
  <c r="C177" i="24" a="1"/>
  <c r="C177" i="24" s="1"/>
  <c r="E177" i="24" a="1"/>
  <c r="E177" i="24" s="1"/>
  <c r="B176" i="24"/>
  <c r="F176" i="24"/>
  <c r="D178" i="24" a="1"/>
  <c r="D178" i="24" s="1"/>
  <c r="H176" i="24"/>
  <c r="G176" i="24"/>
  <c r="H177" i="24"/>
  <c r="G177" i="24"/>
  <c r="B177" i="24"/>
  <c r="F177" i="24"/>
  <c r="D179" i="24" l="1" a="1"/>
  <c r="D179" i="24" s="1"/>
  <c r="C179" i="24" a="1"/>
  <c r="C179" i="24" s="1"/>
  <c r="E179" i="24" a="1"/>
  <c r="E179" i="24" s="1"/>
  <c r="C178" i="24" a="1"/>
  <c r="C178" i="24" s="1"/>
  <c r="E178" i="24" a="1"/>
  <c r="E178" i="24" s="1"/>
  <c r="H179" i="24"/>
  <c r="G179" i="24"/>
  <c r="B179" i="24"/>
  <c r="F179" i="24"/>
  <c r="G178" i="24"/>
  <c r="B178" i="24"/>
  <c r="F178" i="24"/>
  <c r="D180" i="24" a="1"/>
  <c r="D180" i="24" s="1"/>
  <c r="H178" i="24"/>
  <c r="D181" i="24" l="1" a="1"/>
  <c r="D181" i="24" s="1"/>
  <c r="C180" i="24" a="1"/>
  <c r="C180" i="24" s="1"/>
  <c r="E180" i="24" a="1"/>
  <c r="E180" i="24" s="1"/>
  <c r="C181" i="24" a="1"/>
  <c r="C181" i="24" s="1"/>
  <c r="E181" i="24" a="1"/>
  <c r="E181" i="24" s="1"/>
  <c r="H181" i="24"/>
  <c r="G181" i="24"/>
  <c r="B181" i="24"/>
  <c r="F181" i="24"/>
  <c r="F180" i="24"/>
  <c r="D182" i="24" a="1"/>
  <c r="D182" i="24" s="1"/>
  <c r="H180" i="24"/>
  <c r="G180" i="24"/>
  <c r="B180" i="24"/>
  <c r="D183" i="24" l="1" a="1"/>
  <c r="D183" i="24" s="1"/>
  <c r="C183" i="24" a="1"/>
  <c r="C183" i="24" s="1"/>
  <c r="E183" i="24" a="1"/>
  <c r="E183" i="24" s="1"/>
  <c r="C182" i="24" a="1"/>
  <c r="C182" i="24" s="1"/>
  <c r="E182" i="24" a="1"/>
  <c r="E182" i="24" s="1"/>
  <c r="H182" i="24"/>
  <c r="G182" i="24"/>
  <c r="B182" i="24"/>
  <c r="F182" i="24"/>
  <c r="D184" i="24" a="1"/>
  <c r="D184" i="24" s="1"/>
  <c r="D185" i="24" a="1"/>
  <c r="D185" i="24" s="1"/>
  <c r="H183" i="24"/>
  <c r="G183" i="24"/>
  <c r="B183" i="24"/>
  <c r="F183" i="24"/>
  <c r="C185" i="24" l="1" a="1"/>
  <c r="C185" i="24" s="1"/>
  <c r="E185" i="24" a="1"/>
  <c r="E185" i="24" s="1"/>
  <c r="C184" i="24" a="1"/>
  <c r="C184" i="24" s="1"/>
  <c r="E184" i="24" a="1"/>
  <c r="E184" i="24" s="1"/>
  <c r="B184" i="24"/>
  <c r="G184" i="24"/>
  <c r="H184" i="24"/>
  <c r="F184" i="24"/>
  <c r="D186" i="24" a="1"/>
  <c r="D186" i="24" s="1"/>
  <c r="H185" i="24"/>
  <c r="G185" i="24"/>
  <c r="F185" i="24"/>
  <c r="B185" i="24"/>
  <c r="D187" i="24" l="1" a="1"/>
  <c r="D187" i="24" s="1"/>
  <c r="C187" i="24" a="1"/>
  <c r="C187" i="24" s="1"/>
  <c r="E187" i="24" a="1"/>
  <c r="E187" i="24" s="1"/>
  <c r="C186" i="24" a="1"/>
  <c r="C186" i="24" s="1"/>
  <c r="E186" i="24" a="1"/>
  <c r="E186" i="24" s="1"/>
  <c r="H186" i="24"/>
  <c r="G186" i="24"/>
  <c r="B186" i="24"/>
  <c r="F186" i="24"/>
  <c r="D188" i="24" a="1"/>
  <c r="D188" i="24" s="1"/>
  <c r="H187" i="24"/>
  <c r="G187" i="24"/>
  <c r="B187" i="24"/>
  <c r="F187" i="24"/>
  <c r="D189" i="24" l="1" a="1"/>
  <c r="D189" i="24" s="1"/>
  <c r="C188" i="24" a="1"/>
  <c r="C188" i="24" s="1"/>
  <c r="E188" i="24" a="1"/>
  <c r="E188" i="24" s="1"/>
  <c r="C189" i="24" a="1"/>
  <c r="C189" i="24" s="1"/>
  <c r="E189" i="24" a="1"/>
  <c r="E189" i="24" s="1"/>
  <c r="D190" i="24" a="1"/>
  <c r="D190" i="24" s="1"/>
  <c r="H188" i="24"/>
  <c r="G188" i="24"/>
  <c r="B188" i="24"/>
  <c r="F188" i="24"/>
  <c r="F189" i="24"/>
  <c r="H189" i="24"/>
  <c r="G189" i="24"/>
  <c r="B189" i="24"/>
  <c r="D191" i="24" l="1" a="1"/>
  <c r="D191" i="24" s="1"/>
  <c r="C190" i="24" a="1"/>
  <c r="C190" i="24" s="1"/>
  <c r="E190" i="24" a="1"/>
  <c r="E190" i="24" s="1"/>
  <c r="C191" i="24" a="1"/>
  <c r="C191" i="24" s="1"/>
  <c r="E191" i="24" a="1"/>
  <c r="E191" i="24" s="1"/>
  <c r="H191" i="24"/>
  <c r="G191" i="24"/>
  <c r="B191" i="24"/>
  <c r="F191" i="24"/>
  <c r="G190" i="24"/>
  <c r="B190" i="24"/>
  <c r="F190" i="24"/>
  <c r="D192" i="24" a="1"/>
  <c r="D192" i="24" s="1"/>
  <c r="H190" i="24"/>
  <c r="D193" i="24" l="1" a="1"/>
  <c r="D193" i="24" s="1"/>
  <c r="C193" i="24" a="1"/>
  <c r="C193" i="24" s="1"/>
  <c r="E193" i="24" a="1"/>
  <c r="E193" i="24" s="1"/>
  <c r="C192" i="24" a="1"/>
  <c r="C192" i="24" s="1"/>
  <c r="E192" i="24" a="1"/>
  <c r="E192" i="24" s="1"/>
  <c r="F193" i="24"/>
  <c r="B193" i="24"/>
  <c r="H193" i="24"/>
  <c r="G193" i="24"/>
  <c r="H192" i="24"/>
  <c r="G192" i="24"/>
  <c r="B192" i="24"/>
  <c r="F192" i="24"/>
  <c r="D194" i="24" a="1"/>
  <c r="D194" i="24" s="1"/>
  <c r="D195" i="24" l="1" a="1"/>
  <c r="D195" i="24" s="1"/>
  <c r="C194" i="24" a="1"/>
  <c r="C194" i="24" s="1"/>
  <c r="E194" i="24" a="1"/>
  <c r="E194" i="24" s="1"/>
  <c r="C195" i="24" a="1"/>
  <c r="C195" i="24" s="1"/>
  <c r="E195" i="24" a="1"/>
  <c r="E195" i="24" s="1"/>
  <c r="H194" i="24"/>
  <c r="B194" i="24"/>
  <c r="F194" i="24"/>
  <c r="G194" i="24"/>
  <c r="D196" i="24" a="1"/>
  <c r="D196" i="24" s="1"/>
  <c r="D197" i="24" a="1"/>
  <c r="D197" i="24" s="1"/>
  <c r="H195" i="24"/>
  <c r="G195" i="24"/>
  <c r="F195" i="24"/>
  <c r="B195" i="24"/>
  <c r="C197" i="24" l="1" a="1"/>
  <c r="C197" i="24" s="1"/>
  <c r="E197" i="24" a="1"/>
  <c r="E197" i="24" s="1"/>
  <c r="C196" i="24" a="1"/>
  <c r="C196" i="24" s="1"/>
  <c r="E196" i="24" a="1"/>
  <c r="E196" i="24" s="1"/>
  <c r="D198" i="24" a="1"/>
  <c r="D198" i="24" s="1"/>
  <c r="H196" i="24"/>
  <c r="B196" i="24"/>
  <c r="G196" i="24"/>
  <c r="F196" i="24"/>
  <c r="F197" i="24"/>
  <c r="H197" i="24"/>
  <c r="G197" i="24"/>
  <c r="B197" i="24"/>
  <c r="D199" i="24" l="1" a="1"/>
  <c r="D199" i="24" s="1"/>
  <c r="C199" i="24" a="1"/>
  <c r="C199" i="24" s="1"/>
  <c r="E199" i="24" a="1"/>
  <c r="E199" i="24" s="1"/>
  <c r="C198" i="24" a="1"/>
  <c r="C198" i="24" s="1"/>
  <c r="E198" i="24" a="1"/>
  <c r="E198" i="24" s="1"/>
  <c r="H199" i="24"/>
  <c r="G199" i="24"/>
  <c r="B199" i="24"/>
  <c r="F199" i="24"/>
  <c r="H198" i="24"/>
  <c r="G198" i="24"/>
  <c r="F198" i="24"/>
  <c r="D200" i="24" a="1"/>
  <c r="D200" i="24" s="1"/>
  <c r="B198" i="24"/>
  <c r="D201" i="24" l="1" a="1"/>
  <c r="D201" i="24" s="1"/>
  <c r="C201" i="24" a="1"/>
  <c r="C201" i="24" s="1"/>
  <c r="E201" i="24" a="1"/>
  <c r="E201" i="24" s="1"/>
  <c r="C200" i="24" a="1"/>
  <c r="C200" i="24" s="1"/>
  <c r="E200" i="24" a="1"/>
  <c r="E200" i="24" s="1"/>
  <c r="D203" i="24" a="1"/>
  <c r="D203" i="24" s="1"/>
  <c r="G201" i="24"/>
  <c r="F201" i="24"/>
  <c r="B201" i="24"/>
  <c r="H201" i="24"/>
  <c r="F200" i="24"/>
  <c r="D202" i="24" a="1"/>
  <c r="D202" i="24" s="1"/>
  <c r="G200" i="24"/>
  <c r="H200" i="24"/>
  <c r="B200" i="24"/>
  <c r="C202" i="24" l="1" a="1"/>
  <c r="C202" i="24" s="1"/>
  <c r="E202" i="24" a="1"/>
  <c r="E202" i="24" s="1"/>
  <c r="C203" i="24" a="1"/>
  <c r="C203" i="24" s="1"/>
  <c r="E203" i="24" a="1"/>
  <c r="E203" i="24" s="1"/>
  <c r="H202" i="24"/>
  <c r="G202" i="24"/>
  <c r="B202" i="24"/>
  <c r="F202" i="24"/>
  <c r="D204" i="24" a="1"/>
  <c r="D204" i="24" s="1"/>
  <c r="D205" i="24" a="1"/>
  <c r="D205" i="24" s="1"/>
  <c r="H203" i="24"/>
  <c r="B203" i="24"/>
  <c r="F203" i="24"/>
  <c r="G203" i="24"/>
  <c r="C204" i="24" l="1" a="1"/>
  <c r="C204" i="24" s="1"/>
  <c r="E204" i="24" a="1"/>
  <c r="E204" i="24" s="1"/>
  <c r="C205" i="24" a="1"/>
  <c r="C205" i="24" s="1"/>
  <c r="E205" i="24" a="1"/>
  <c r="E205" i="24" s="1"/>
  <c r="D206" i="24" a="1"/>
  <c r="D206" i="24" s="1"/>
  <c r="H204" i="24"/>
  <c r="G204" i="24"/>
  <c r="B204" i="24"/>
  <c r="F204" i="24"/>
  <c r="F205" i="24"/>
  <c r="H205" i="24"/>
  <c r="G205" i="24"/>
  <c r="B205" i="24"/>
  <c r="D207" i="24" l="1" a="1"/>
  <c r="D207" i="24" s="1"/>
  <c r="C206" i="24" a="1"/>
  <c r="C206" i="24" s="1"/>
  <c r="E206" i="24" a="1"/>
  <c r="E206" i="24" s="1"/>
  <c r="C207" i="24" a="1"/>
  <c r="C207" i="24" s="1"/>
  <c r="E207" i="24" a="1"/>
  <c r="E207" i="24" s="1"/>
  <c r="H207" i="24"/>
  <c r="G207" i="24"/>
  <c r="B207" i="24"/>
  <c r="F207" i="24"/>
  <c r="B206" i="24"/>
  <c r="H206" i="24"/>
  <c r="F206" i="24"/>
  <c r="D208" i="24" a="1"/>
  <c r="D208" i="24" s="1"/>
  <c r="G206" i="24"/>
  <c r="D209" i="24" l="1" a="1"/>
  <c r="D209" i="24" s="1"/>
  <c r="C208" i="24" a="1"/>
  <c r="C208" i="24" s="1"/>
  <c r="E208" i="24" a="1"/>
  <c r="E208" i="24" s="1"/>
  <c r="C209" i="24" a="1"/>
  <c r="C209" i="24" s="1"/>
  <c r="E209" i="24" a="1"/>
  <c r="E209" i="24" s="1"/>
  <c r="D211" i="24" a="1"/>
  <c r="D211" i="24" s="1"/>
  <c r="H209" i="24"/>
  <c r="F209" i="24"/>
  <c r="B209" i="24"/>
  <c r="G209" i="24"/>
  <c r="F208" i="24"/>
  <c r="D210" i="24" a="1"/>
  <c r="D210" i="24" s="1"/>
  <c r="H208" i="24"/>
  <c r="G208" i="24"/>
  <c r="B208" i="24"/>
  <c r="C211" i="24" l="1" a="1"/>
  <c r="C211" i="24" s="1"/>
  <c r="E211" i="24" a="1"/>
  <c r="E211" i="24" s="1"/>
  <c r="C210" i="24" a="1"/>
  <c r="C210" i="24" s="1"/>
  <c r="E210" i="24" a="1"/>
  <c r="E210" i="24" s="1"/>
  <c r="H210" i="24"/>
  <c r="G210" i="24"/>
  <c r="B210" i="24"/>
  <c r="F210" i="24"/>
  <c r="D212" i="24" a="1"/>
  <c r="D212" i="24" s="1"/>
  <c r="D213" i="24" a="1"/>
  <c r="D213" i="24" s="1"/>
  <c r="H211" i="24"/>
  <c r="G211" i="24"/>
  <c r="B211" i="24"/>
  <c r="F211" i="24"/>
  <c r="C213" i="24" l="1" a="1"/>
  <c r="C213" i="24" s="1"/>
  <c r="E213" i="24" a="1"/>
  <c r="E213" i="24" s="1"/>
  <c r="C212" i="24" a="1"/>
  <c r="C212" i="24" s="1"/>
  <c r="E212" i="24" a="1"/>
  <c r="E212" i="24" s="1"/>
  <c r="D214" i="24" a="1"/>
  <c r="D214" i="24" s="1"/>
  <c r="H212" i="24"/>
  <c r="G212" i="24"/>
  <c r="B212" i="24"/>
  <c r="F212" i="24"/>
  <c r="F213" i="24"/>
  <c r="D215" i="24" a="1"/>
  <c r="D215" i="24" s="1"/>
  <c r="H213" i="24"/>
  <c r="G213" i="24"/>
  <c r="B213" i="24"/>
  <c r="C214" i="24" l="1" a="1"/>
  <c r="C214" i="24" s="1"/>
  <c r="E214" i="24" a="1"/>
  <c r="E214" i="24" s="1"/>
  <c r="C215" i="24" a="1"/>
  <c r="C215" i="24" s="1"/>
  <c r="E215" i="24" a="1"/>
  <c r="E215" i="24" s="1"/>
  <c r="H215" i="24"/>
  <c r="F215" i="24"/>
  <c r="G215" i="24"/>
  <c r="D217" i="24" a="1"/>
  <c r="D217" i="24" s="1"/>
  <c r="B215" i="24"/>
  <c r="G214" i="24"/>
  <c r="B214" i="24"/>
  <c r="H214" i="24"/>
  <c r="F214" i="24"/>
  <c r="D216" i="24" a="1"/>
  <c r="D216" i="24" s="1"/>
  <c r="C216" i="24" l="1" a="1"/>
  <c r="C216" i="24" s="1"/>
  <c r="E216" i="24" a="1"/>
  <c r="E216" i="24" s="1"/>
  <c r="C217" i="24" a="1"/>
  <c r="C217" i="24" s="1"/>
  <c r="E217" i="24" a="1"/>
  <c r="E217" i="24" s="1"/>
  <c r="F216" i="24"/>
  <c r="D218" i="24" a="1"/>
  <c r="D218" i="24" s="1"/>
  <c r="H216" i="24"/>
  <c r="B216" i="24"/>
  <c r="G216" i="24"/>
  <c r="H217" i="24"/>
  <c r="G217" i="24"/>
  <c r="F217" i="24"/>
  <c r="B217" i="24"/>
  <c r="D219" i="24" l="1" a="1"/>
  <c r="D219" i="24" s="1"/>
  <c r="C218" i="24" a="1"/>
  <c r="C218" i="24" s="1"/>
  <c r="E218" i="24" a="1"/>
  <c r="E218" i="24" s="1"/>
  <c r="C219" i="24" a="1"/>
  <c r="C219" i="24" s="1"/>
  <c r="E219" i="24" a="1"/>
  <c r="E219" i="24" s="1"/>
  <c r="H218" i="24"/>
  <c r="G218" i="24"/>
  <c r="B218" i="24"/>
  <c r="F218" i="24"/>
  <c r="D220" i="24" a="1"/>
  <c r="D220" i="24" s="1"/>
  <c r="F219" i="24"/>
  <c r="D221" i="24" a="1"/>
  <c r="D221" i="24" s="1"/>
  <c r="H219" i="24"/>
  <c r="G219" i="24"/>
  <c r="B219" i="24"/>
  <c r="C220" i="24" l="1" a="1"/>
  <c r="C220" i="24" s="1"/>
  <c r="E220" i="24" a="1"/>
  <c r="E220" i="24" s="1"/>
  <c r="C221" i="24" a="1"/>
  <c r="C221" i="24" s="1"/>
  <c r="E221" i="24" a="1"/>
  <c r="E221" i="24" s="1"/>
  <c r="B220" i="24"/>
  <c r="G220" i="24"/>
  <c r="F220" i="24"/>
  <c r="H220" i="24"/>
  <c r="D222" i="24" a="1"/>
  <c r="D222" i="24" s="1"/>
  <c r="H221" i="24"/>
  <c r="B221" i="24"/>
  <c r="F221" i="24"/>
  <c r="G221" i="24"/>
  <c r="D223" i="24" a="1"/>
  <c r="D223" i="24" s="1"/>
  <c r="C223" i="24" l="1" a="1"/>
  <c r="C223" i="24" s="1"/>
  <c r="E223" i="24" a="1"/>
  <c r="E223" i="24" s="1"/>
  <c r="C222" i="24" a="1"/>
  <c r="C222" i="24" s="1"/>
  <c r="E222" i="24" a="1"/>
  <c r="E222" i="24" s="1"/>
  <c r="D224" i="24" a="1"/>
  <c r="D224" i="24" s="1"/>
  <c r="H222" i="24"/>
  <c r="G222" i="24"/>
  <c r="B222" i="24"/>
  <c r="F222" i="24"/>
  <c r="D225" i="24" a="1"/>
  <c r="D225" i="24" s="1"/>
  <c r="H223" i="24"/>
  <c r="G223" i="24"/>
  <c r="B223" i="24"/>
  <c r="F223" i="24"/>
  <c r="C224" i="24" l="1" a="1"/>
  <c r="C224" i="24" s="1"/>
  <c r="E224" i="24" a="1"/>
  <c r="E224" i="24" s="1"/>
  <c r="C225" i="24" a="1"/>
  <c r="C225" i="24" s="1"/>
  <c r="E225" i="24" a="1"/>
  <c r="E225" i="24" s="1"/>
  <c r="G225" i="24"/>
  <c r="B225" i="24"/>
  <c r="F225" i="24"/>
  <c r="D227" i="24" a="1"/>
  <c r="D227" i="24" s="1"/>
  <c r="H225" i="24"/>
  <c r="H224" i="24"/>
  <c r="G224" i="24"/>
  <c r="B224" i="24"/>
  <c r="F224" i="24"/>
  <c r="D226" i="24" a="1"/>
  <c r="D226" i="24" s="1"/>
  <c r="C227" i="24" l="1" a="1"/>
  <c r="C227" i="24" s="1"/>
  <c r="E227" i="24" a="1"/>
  <c r="E227" i="24" s="1"/>
  <c r="C226" i="24" a="1"/>
  <c r="C226" i="24" s="1"/>
  <c r="E226" i="24" a="1"/>
  <c r="E226" i="24" s="1"/>
  <c r="H226" i="24"/>
  <c r="G226" i="24"/>
  <c r="B226" i="24"/>
  <c r="F226" i="24"/>
  <c r="D228" i="24" a="1"/>
  <c r="D228" i="24" s="1"/>
  <c r="F227" i="24"/>
  <c r="D229" i="24" a="1"/>
  <c r="D229" i="24" s="1"/>
  <c r="H227" i="24"/>
  <c r="G227" i="24"/>
  <c r="B227" i="24"/>
  <c r="C229" i="24" l="1" a="1"/>
  <c r="C229" i="24" s="1"/>
  <c r="E229" i="24" a="1"/>
  <c r="E229" i="24" s="1"/>
  <c r="C228" i="24" a="1"/>
  <c r="C228" i="24" s="1"/>
  <c r="E228" i="24" a="1"/>
  <c r="E228" i="24" s="1"/>
  <c r="B228" i="24"/>
  <c r="D230" i="24" a="1"/>
  <c r="D230" i="24" s="1"/>
  <c r="F228" i="24"/>
  <c r="H228" i="24"/>
  <c r="G228" i="24"/>
  <c r="H229" i="24"/>
  <c r="F229" i="24"/>
  <c r="G229" i="24"/>
  <c r="B229" i="24"/>
  <c r="D231" i="24" a="1"/>
  <c r="D231" i="24" s="1"/>
  <c r="C230" i="24" l="1" a="1"/>
  <c r="C230" i="24" s="1"/>
  <c r="E230" i="24" a="1"/>
  <c r="E230" i="24" s="1"/>
  <c r="C231" i="24" a="1"/>
  <c r="C231" i="24" s="1"/>
  <c r="E231" i="24" a="1"/>
  <c r="E231" i="24" s="1"/>
  <c r="G231" i="24"/>
  <c r="F231" i="24"/>
  <c r="D233" i="24" a="1"/>
  <c r="D233" i="24" s="1"/>
  <c r="B231" i="24"/>
  <c r="H231" i="24"/>
  <c r="D232" i="24" a="1"/>
  <c r="D232" i="24" s="1"/>
  <c r="H230" i="24"/>
  <c r="G230" i="24"/>
  <c r="F230" i="24"/>
  <c r="B230" i="24"/>
  <c r="C232" i="24" l="1" a="1"/>
  <c r="C232" i="24" s="1"/>
  <c r="E232" i="24" a="1"/>
  <c r="E232" i="24" s="1"/>
  <c r="C233" i="24" a="1"/>
  <c r="C233" i="24" s="1"/>
  <c r="E233" i="24" a="1"/>
  <c r="E233" i="24" s="1"/>
  <c r="F233" i="24"/>
  <c r="H233" i="24"/>
  <c r="G233" i="24"/>
  <c r="B233" i="24"/>
  <c r="D235" i="24" a="1"/>
  <c r="D235" i="24" s="1"/>
  <c r="D234" i="24" a="1"/>
  <c r="D234" i="24" s="1"/>
  <c r="B232" i="24"/>
  <c r="H232" i="24"/>
  <c r="G232" i="24"/>
  <c r="F232" i="24"/>
  <c r="C234" i="24" l="1" a="1"/>
  <c r="C234" i="24" s="1"/>
  <c r="E234" i="24" a="1"/>
  <c r="E234" i="24" s="1"/>
  <c r="C235" i="24" a="1"/>
  <c r="C235" i="24" s="1"/>
  <c r="E235" i="24" a="1"/>
  <c r="E235" i="24" s="1"/>
  <c r="D237" i="24" a="1"/>
  <c r="D237" i="24" s="1"/>
  <c r="G235" i="24"/>
  <c r="B235" i="24"/>
  <c r="F235" i="24"/>
  <c r="H235" i="24"/>
  <c r="F234" i="24"/>
  <c r="H234" i="24"/>
  <c r="D236" i="24" a="1"/>
  <c r="D236" i="24" s="1"/>
  <c r="G234" i="24"/>
  <c r="B234" i="24"/>
  <c r="C236" i="24" l="1" a="1"/>
  <c r="C236" i="24" s="1"/>
  <c r="E236" i="24" a="1"/>
  <c r="E236" i="24" s="1"/>
  <c r="C237" i="24" a="1"/>
  <c r="C237" i="24" s="1"/>
  <c r="E237" i="24" a="1"/>
  <c r="E237" i="24" s="1"/>
  <c r="H236" i="24"/>
  <c r="D238" i="24" a="1"/>
  <c r="D238" i="24" s="1"/>
  <c r="G236" i="24"/>
  <c r="B236" i="24"/>
  <c r="F236" i="24"/>
  <c r="D239" i="24" a="1"/>
  <c r="D239" i="24" s="1"/>
  <c r="G237" i="24"/>
  <c r="F237" i="24"/>
  <c r="H237" i="24"/>
  <c r="B237" i="24"/>
  <c r="C238" i="24" l="1" a="1"/>
  <c r="C238" i="24" s="1"/>
  <c r="E238" i="24" a="1"/>
  <c r="E238" i="24" s="1"/>
  <c r="C239" i="24" a="1"/>
  <c r="C239" i="24" s="1"/>
  <c r="E239" i="24" a="1"/>
  <c r="E239" i="24" s="1"/>
  <c r="D240" i="24" a="1"/>
  <c r="D240" i="24" s="1"/>
  <c r="H238" i="24"/>
  <c r="F238" i="24"/>
  <c r="B238" i="24"/>
  <c r="G238" i="24"/>
  <c r="F239" i="24"/>
  <c r="G239" i="24"/>
  <c r="D241" i="24" a="1"/>
  <c r="D241" i="24" s="1"/>
  <c r="H239" i="24"/>
  <c r="B239" i="24"/>
  <c r="C241" i="24" l="1" a="1"/>
  <c r="C241" i="24" s="1"/>
  <c r="E241" i="24" a="1"/>
  <c r="E241" i="24" s="1"/>
  <c r="C240" i="24" a="1"/>
  <c r="C240" i="24" s="1"/>
  <c r="E240" i="24" a="1"/>
  <c r="E240" i="24" s="1"/>
  <c r="H241" i="24"/>
  <c r="D243" i="24" a="1"/>
  <c r="D243" i="24" s="1"/>
  <c r="B241" i="24"/>
  <c r="F241" i="24"/>
  <c r="G241" i="24"/>
  <c r="G240" i="24"/>
  <c r="B240" i="24"/>
  <c r="D242" i="24" a="1"/>
  <c r="D242" i="24" s="1"/>
  <c r="H240" i="24"/>
  <c r="F240" i="24"/>
  <c r="C242" i="24" l="1" a="1"/>
  <c r="C242" i="24" s="1"/>
  <c r="E242" i="24" a="1"/>
  <c r="E242" i="24" s="1"/>
  <c r="C243" i="24" a="1"/>
  <c r="C243" i="24" s="1"/>
  <c r="E243" i="24" a="1"/>
  <c r="E243" i="24" s="1"/>
  <c r="F242" i="24"/>
  <c r="D244" i="24" a="1"/>
  <c r="D244" i="24" s="1"/>
  <c r="H242" i="24"/>
  <c r="B242" i="24"/>
  <c r="G242" i="24"/>
  <c r="D245" i="24" a="1"/>
  <c r="D245" i="24" s="1"/>
  <c r="B243" i="24"/>
  <c r="F243" i="24"/>
  <c r="G243" i="24"/>
  <c r="H243" i="24"/>
  <c r="C244" i="24" l="1" a="1"/>
  <c r="C244" i="24" s="1"/>
  <c r="E244" i="24" a="1"/>
  <c r="E244" i="24" s="1"/>
  <c r="C245" i="24" a="1"/>
  <c r="C245" i="24" s="1"/>
  <c r="E245" i="24" a="1"/>
  <c r="E245" i="24" s="1"/>
  <c r="H244" i="24"/>
  <c r="B244" i="24"/>
  <c r="D246" i="24" a="1"/>
  <c r="D246" i="24" s="1"/>
  <c r="G244" i="24"/>
  <c r="F244" i="24"/>
  <c r="D247" i="24" a="1"/>
  <c r="D247" i="24" s="1"/>
  <c r="H245" i="24"/>
  <c r="G245" i="24"/>
  <c r="B245" i="24"/>
  <c r="F245" i="24"/>
  <c r="C247" i="24" l="1" a="1"/>
  <c r="C247" i="24" s="1"/>
  <c r="E247" i="24" a="1"/>
  <c r="E247" i="24" s="1"/>
  <c r="C246" i="24" a="1"/>
  <c r="C246" i="24" s="1"/>
  <c r="E246" i="24" a="1"/>
  <c r="E246" i="24" s="1"/>
  <c r="D248" i="24" a="1"/>
  <c r="D248" i="24" s="1"/>
  <c r="H246" i="24"/>
  <c r="B246" i="24"/>
  <c r="F246" i="24"/>
  <c r="G246" i="24"/>
  <c r="F247" i="24"/>
  <c r="D249" i="24" a="1"/>
  <c r="D249" i="24" s="1"/>
  <c r="G247" i="24"/>
  <c r="B247" i="24"/>
  <c r="H247" i="24"/>
  <c r="C248" i="24" l="1" a="1"/>
  <c r="C248" i="24" s="1"/>
  <c r="E248" i="24" a="1"/>
  <c r="E248" i="24" s="1"/>
  <c r="C249" i="24" a="1"/>
  <c r="C249" i="24" s="1"/>
  <c r="E249" i="24" a="1"/>
  <c r="E249" i="24" s="1"/>
  <c r="H249" i="24"/>
  <c r="G249" i="24"/>
  <c r="B249" i="24"/>
  <c r="D251" i="24" a="1"/>
  <c r="D251" i="24" s="1"/>
  <c r="F249" i="24"/>
  <c r="G248" i="24"/>
  <c r="D250" i="24" a="1"/>
  <c r="D250" i="24" s="1"/>
  <c r="B248" i="24"/>
  <c r="F248" i="24"/>
  <c r="H248" i="24"/>
  <c r="C250" i="24" l="1" a="1"/>
  <c r="C250" i="24" s="1"/>
  <c r="E250" i="24" a="1"/>
  <c r="E250" i="24" s="1"/>
  <c r="C251" i="24" a="1"/>
  <c r="C251" i="24" s="1"/>
  <c r="E251" i="24" a="1"/>
  <c r="E251" i="24" s="1"/>
  <c r="F250" i="24"/>
  <c r="G250" i="24"/>
  <c r="D252" i="24" a="1"/>
  <c r="D252" i="24" s="1"/>
  <c r="H250" i="24"/>
  <c r="B250" i="24"/>
  <c r="D253" i="24" a="1"/>
  <c r="D253" i="24" s="1"/>
  <c r="B251" i="24"/>
  <c r="H251" i="24"/>
  <c r="G251" i="24"/>
  <c r="F251" i="24"/>
  <c r="C253" i="24" l="1" a="1"/>
  <c r="C253" i="24" s="1"/>
  <c r="E253" i="24" a="1"/>
  <c r="E253" i="24" s="1"/>
  <c r="C252" i="24" a="1"/>
  <c r="C252" i="24" s="1"/>
  <c r="E252" i="24" a="1"/>
  <c r="E252" i="24" s="1"/>
  <c r="H252" i="24"/>
  <c r="D254" i="24" a="1"/>
  <c r="D254" i="24" s="1"/>
  <c r="G252" i="24"/>
  <c r="B252" i="24"/>
  <c r="F252" i="24"/>
  <c r="D255" i="24" a="1"/>
  <c r="D255" i="24" s="1"/>
  <c r="G253" i="24"/>
  <c r="B253" i="24"/>
  <c r="H253" i="24"/>
  <c r="F253" i="24"/>
  <c r="C255" i="24" l="1" a="1"/>
  <c r="C255" i="24" s="1"/>
  <c r="E255" i="24" a="1"/>
  <c r="E255" i="24" s="1"/>
  <c r="C254" i="24" a="1"/>
  <c r="C254" i="24" s="1"/>
  <c r="E254" i="24" a="1"/>
  <c r="E254" i="24" s="1"/>
  <c r="G254" i="24"/>
  <c r="H254" i="24"/>
  <c r="B254" i="24"/>
  <c r="D256" i="24" a="1"/>
  <c r="D256" i="24" s="1"/>
  <c r="F254" i="24"/>
  <c r="H255" i="24"/>
  <c r="F255" i="24"/>
  <c r="G255" i="24"/>
  <c r="B255" i="24"/>
  <c r="D257" i="24" a="1"/>
  <c r="D257" i="24" s="1"/>
  <c r="C257" i="24" l="1" a="1"/>
  <c r="C257" i="24" s="1"/>
  <c r="E257" i="24" a="1"/>
  <c r="E257" i="24" s="1"/>
  <c r="C256" i="24" a="1"/>
  <c r="C256" i="24" s="1"/>
  <c r="E256" i="24" a="1"/>
  <c r="E256" i="24" s="1"/>
  <c r="H257" i="24"/>
  <c r="F257" i="24"/>
  <c r="D259" i="24" a="1"/>
  <c r="D259" i="24" s="1"/>
  <c r="G257" i="24"/>
  <c r="B257" i="24"/>
  <c r="G256" i="24"/>
  <c r="F256" i="24"/>
  <c r="H256" i="24"/>
  <c r="B256" i="24"/>
  <c r="D258" i="24" a="1"/>
  <c r="D258" i="24" s="1"/>
  <c r="C258" i="24" l="1" a="1"/>
  <c r="C258" i="24" s="1"/>
  <c r="E258" i="24" a="1"/>
  <c r="E258" i="24" s="1"/>
  <c r="C259" i="24" a="1"/>
  <c r="C259" i="24" s="1"/>
  <c r="E259" i="24" a="1"/>
  <c r="E259" i="24" s="1"/>
  <c r="D261" i="24" a="1"/>
  <c r="D261" i="24" s="1"/>
  <c r="F259" i="24"/>
  <c r="G259" i="24"/>
  <c r="B259" i="24"/>
  <c r="H259" i="24"/>
  <c r="F258" i="24"/>
  <c r="B258" i="24"/>
  <c r="D260" i="24" a="1"/>
  <c r="D260" i="24" s="1"/>
  <c r="H258" i="24"/>
  <c r="G258" i="24"/>
  <c r="C260" i="24" l="1" a="1"/>
  <c r="C260" i="24" s="1"/>
  <c r="E260" i="24" a="1"/>
  <c r="E260" i="24" s="1"/>
  <c r="C261" i="24" a="1"/>
  <c r="C261" i="24" s="1"/>
  <c r="E261" i="24" a="1"/>
  <c r="E261" i="24" s="1"/>
  <c r="H260" i="24"/>
  <c r="B260" i="24"/>
  <c r="D262" i="24" a="1"/>
  <c r="D262" i="24" s="1"/>
  <c r="G260" i="24"/>
  <c r="F260" i="24"/>
  <c r="D263" i="24" a="1"/>
  <c r="D263" i="24" s="1"/>
  <c r="H261" i="24"/>
  <c r="B261" i="24"/>
  <c r="F261" i="24"/>
  <c r="G261" i="24"/>
  <c r="C263" i="24" l="1" a="1"/>
  <c r="C263" i="24" s="1"/>
  <c r="E263" i="24" a="1"/>
  <c r="E263" i="24" s="1"/>
  <c r="C262" i="24" a="1"/>
  <c r="C262" i="24" s="1"/>
  <c r="E262" i="24" a="1"/>
  <c r="E262" i="24" s="1"/>
  <c r="D264" i="24" a="1"/>
  <c r="D264" i="24" s="1"/>
  <c r="G262" i="24"/>
  <c r="F262" i="24"/>
  <c r="H262" i="24"/>
  <c r="B262" i="24"/>
  <c r="F263" i="24"/>
  <c r="D265" i="24" a="1"/>
  <c r="D265" i="24" s="1"/>
  <c r="H263" i="24"/>
  <c r="B263" i="24"/>
  <c r="G263" i="24"/>
  <c r="C264" i="24" l="1" a="1"/>
  <c r="C264" i="24" s="1"/>
  <c r="E264" i="24" a="1"/>
  <c r="E264" i="24" s="1"/>
  <c r="C265" i="24" a="1"/>
  <c r="C265" i="24" s="1"/>
  <c r="E265" i="24" a="1"/>
  <c r="E265" i="24" s="1"/>
  <c r="H265" i="24"/>
  <c r="G265" i="24"/>
  <c r="F265" i="24"/>
  <c r="D267" i="24" a="1"/>
  <c r="D267" i="24" s="1"/>
  <c r="B265" i="24"/>
  <c r="G264" i="24"/>
  <c r="F264" i="24"/>
  <c r="H264" i="24"/>
  <c r="B264" i="24"/>
  <c r="D266" i="24" a="1"/>
  <c r="D266" i="24" s="1"/>
  <c r="C266" i="24" l="1" a="1"/>
  <c r="C266" i="24" s="1"/>
  <c r="E266" i="24" a="1"/>
  <c r="E266" i="24" s="1"/>
  <c r="C267" i="24" a="1"/>
  <c r="C267" i="24" s="1"/>
  <c r="E267" i="24" a="1"/>
  <c r="E267" i="24" s="1"/>
  <c r="F266" i="24"/>
  <c r="D268" i="24" a="1"/>
  <c r="D268" i="24" s="1"/>
  <c r="H266" i="24"/>
  <c r="G266" i="24"/>
  <c r="B266" i="24"/>
  <c r="D269" i="24" a="1"/>
  <c r="D269" i="24" s="1"/>
  <c r="G267" i="24"/>
  <c r="B267" i="24"/>
  <c r="F267" i="24"/>
  <c r="H267" i="24"/>
  <c r="C268" i="24" l="1" a="1"/>
  <c r="C268" i="24" s="1"/>
  <c r="E268" i="24" a="1"/>
  <c r="E268" i="24" s="1"/>
  <c r="C269" i="24" a="1"/>
  <c r="C269" i="24" s="1"/>
  <c r="E269" i="24" a="1"/>
  <c r="E269" i="24" s="1"/>
  <c r="H268" i="24"/>
  <c r="D270" i="24" a="1"/>
  <c r="D270" i="24" s="1"/>
  <c r="G268" i="24"/>
  <c r="B268" i="24"/>
  <c r="F268" i="24"/>
  <c r="D271" i="24" a="1"/>
  <c r="D271" i="24" s="1"/>
  <c r="H269" i="24"/>
  <c r="G269" i="24"/>
  <c r="B269" i="24"/>
  <c r="F269" i="24"/>
  <c r="C270" i="24" l="1" a="1"/>
  <c r="C270" i="24" s="1"/>
  <c r="E270" i="24" a="1"/>
  <c r="E270" i="24" s="1"/>
  <c r="C271" i="24" a="1"/>
  <c r="C271" i="24" s="1"/>
  <c r="E271" i="24" a="1"/>
  <c r="E271" i="24" s="1"/>
  <c r="D272" i="24" a="1"/>
  <c r="D272" i="24" s="1"/>
  <c r="F270" i="24"/>
  <c r="B270" i="24"/>
  <c r="H270" i="24"/>
  <c r="G270" i="24"/>
  <c r="F271" i="24"/>
  <c r="D273" i="24" a="1"/>
  <c r="D273" i="24" s="1"/>
  <c r="H271" i="24"/>
  <c r="G271" i="24"/>
  <c r="B271" i="24"/>
  <c r="C272" i="24" l="1" a="1"/>
  <c r="C272" i="24" s="1"/>
  <c r="E272" i="24" a="1"/>
  <c r="E272" i="24" s="1"/>
  <c r="C273" i="24" a="1"/>
  <c r="C273" i="24" s="1"/>
  <c r="E273" i="24" a="1"/>
  <c r="E273" i="24" s="1"/>
  <c r="H273" i="24"/>
  <c r="B273" i="24"/>
  <c r="G273" i="24"/>
  <c r="F273" i="24"/>
  <c r="D275" i="24" a="1"/>
  <c r="D275" i="24" s="1"/>
  <c r="G272" i="24"/>
  <c r="B272" i="24"/>
  <c r="F272" i="24"/>
  <c r="D274" i="24" a="1"/>
  <c r="D274" i="24" s="1"/>
  <c r="H272" i="24"/>
  <c r="C275" i="24" l="1" a="1"/>
  <c r="C275" i="24" s="1"/>
  <c r="E275" i="24" a="1"/>
  <c r="E275" i="24" s="1"/>
  <c r="C274" i="24" a="1"/>
  <c r="C274" i="24" s="1"/>
  <c r="E274" i="24" a="1"/>
  <c r="E274" i="24" s="1"/>
  <c r="D277" i="24" a="1"/>
  <c r="D277" i="24" s="1"/>
  <c r="H275" i="24"/>
  <c r="G275" i="24"/>
  <c r="B275" i="24"/>
  <c r="F275" i="24"/>
  <c r="F274" i="24"/>
  <c r="B274" i="24"/>
  <c r="D276" i="24" a="1"/>
  <c r="D276" i="24" s="1"/>
  <c r="H274" i="24"/>
  <c r="G274" i="24"/>
  <c r="C277" i="24" l="1" a="1"/>
  <c r="C277" i="24" s="1"/>
  <c r="E277" i="24" a="1"/>
  <c r="E277" i="24" s="1"/>
  <c r="C276" i="24" a="1"/>
  <c r="C276" i="24" s="1"/>
  <c r="E276" i="24" a="1"/>
  <c r="E276" i="24" s="1"/>
  <c r="H276" i="24"/>
  <c r="B276" i="24"/>
  <c r="F276" i="24"/>
  <c r="G276" i="24"/>
  <c r="D278" i="24" a="1"/>
  <c r="D278" i="24" s="1"/>
  <c r="D279" i="24" a="1"/>
  <c r="D279" i="24" s="1"/>
  <c r="B277" i="24"/>
  <c r="H277" i="24"/>
  <c r="G277" i="24"/>
  <c r="F277" i="24"/>
  <c r="C278" i="24" l="1" a="1"/>
  <c r="C278" i="24" s="1"/>
  <c r="E278" i="24" a="1"/>
  <c r="E278" i="24" s="1"/>
  <c r="C279" i="24" a="1"/>
  <c r="C279" i="24" s="1"/>
  <c r="E279" i="24" a="1"/>
  <c r="E279" i="24" s="1"/>
  <c r="D280" i="24" a="1"/>
  <c r="D280" i="24" s="1"/>
  <c r="G278" i="24"/>
  <c r="F278" i="24"/>
  <c r="H278" i="24"/>
  <c r="B278" i="24"/>
  <c r="F279" i="24"/>
  <c r="H279" i="24"/>
  <c r="B279" i="24"/>
  <c r="D281" i="24" a="1"/>
  <c r="D281" i="24" s="1"/>
  <c r="G279" i="24"/>
  <c r="C280" i="24" l="1" a="1"/>
  <c r="C280" i="24" s="1"/>
  <c r="E280" i="24" a="1"/>
  <c r="E280" i="24" s="1"/>
  <c r="C281" i="24" a="1"/>
  <c r="C281" i="24" s="1"/>
  <c r="E281" i="24" a="1"/>
  <c r="E281" i="24" s="1"/>
  <c r="H281" i="24"/>
  <c r="G281" i="24"/>
  <c r="D283" i="24" a="1"/>
  <c r="D283" i="24" s="1"/>
  <c r="F281" i="24"/>
  <c r="B281" i="24"/>
  <c r="G280" i="24"/>
  <c r="F280" i="24"/>
  <c r="H280" i="24"/>
  <c r="B280" i="24"/>
  <c r="D282" i="24" a="1"/>
  <c r="D282" i="24" s="1"/>
  <c r="C282" i="24" l="1" a="1"/>
  <c r="C282" i="24" s="1"/>
  <c r="E282" i="24" a="1"/>
  <c r="E282" i="24" s="1"/>
  <c r="C283" i="24" a="1"/>
  <c r="C283" i="24" s="1"/>
  <c r="E283" i="24" a="1"/>
  <c r="E283" i="24" s="1"/>
  <c r="F282" i="24"/>
  <c r="D284" i="24" a="1"/>
  <c r="D284" i="24" s="1"/>
  <c r="B282" i="24"/>
  <c r="G282" i="24"/>
  <c r="H282" i="24"/>
  <c r="D285" i="24" a="1"/>
  <c r="D285" i="24" s="1"/>
  <c r="B283" i="24"/>
  <c r="G283" i="24"/>
  <c r="F283" i="24"/>
  <c r="H283" i="24"/>
  <c r="C284" i="24" l="1" a="1"/>
  <c r="C284" i="24" s="1"/>
  <c r="E284" i="24" a="1"/>
  <c r="E284" i="24" s="1"/>
  <c r="C285" i="24" a="1"/>
  <c r="C285" i="24" s="1"/>
  <c r="E285" i="24" a="1"/>
  <c r="E285" i="24" s="1"/>
  <c r="H284" i="24"/>
  <c r="G284" i="24"/>
  <c r="B284" i="24"/>
  <c r="D286" i="24" a="1"/>
  <c r="D286" i="24" s="1"/>
  <c r="F284" i="24"/>
  <c r="B285" i="24"/>
  <c r="G285" i="24"/>
  <c r="F285" i="24"/>
  <c r="D287" i="24" a="1"/>
  <c r="D287" i="24" s="1"/>
  <c r="H285" i="24"/>
  <c r="C286" i="24" l="1" a="1"/>
  <c r="C286" i="24" s="1"/>
  <c r="E286" i="24" a="1"/>
  <c r="E286" i="24" s="1"/>
  <c r="C287" i="24" a="1"/>
  <c r="C287" i="24" s="1"/>
  <c r="E287" i="24" a="1"/>
  <c r="E287" i="24" s="1"/>
  <c r="F287" i="24"/>
  <c r="H287" i="24"/>
  <c r="D289" i="24" a="1"/>
  <c r="D289" i="24" s="1"/>
  <c r="G287" i="24"/>
  <c r="B287" i="24"/>
  <c r="H286" i="24"/>
  <c r="B286" i="24"/>
  <c r="G286" i="24"/>
  <c r="D288" i="24" a="1"/>
  <c r="D288" i="24" s="1"/>
  <c r="F286" i="24"/>
  <c r="C288" i="24" l="1" a="1"/>
  <c r="C288" i="24" s="1"/>
  <c r="E288" i="24" a="1"/>
  <c r="E288" i="24" s="1"/>
  <c r="C289" i="24" a="1"/>
  <c r="C289" i="24" s="1"/>
  <c r="E289" i="24" a="1"/>
  <c r="E289" i="24" s="1"/>
  <c r="F288" i="24"/>
  <c r="H288" i="24"/>
  <c r="G288" i="24"/>
  <c r="D290" i="24" a="1"/>
  <c r="D290" i="24" s="1"/>
  <c r="B288" i="24"/>
  <c r="H289" i="24"/>
  <c r="B289" i="24"/>
  <c r="F289" i="24"/>
  <c r="D291" i="24" a="1"/>
  <c r="D291" i="24" s="1"/>
  <c r="G289" i="24"/>
  <c r="C291" i="24" l="1" a="1"/>
  <c r="C291" i="24" s="1"/>
  <c r="E291" i="24" a="1"/>
  <c r="E291" i="24" s="1"/>
  <c r="C290" i="24" a="1"/>
  <c r="C290" i="24" s="1"/>
  <c r="E290" i="24" a="1"/>
  <c r="E290" i="24" s="1"/>
  <c r="D293" i="24" a="1"/>
  <c r="D293" i="24" s="1"/>
  <c r="G291" i="24"/>
  <c r="H291" i="24"/>
  <c r="F291" i="24"/>
  <c r="B291" i="24"/>
  <c r="D292" i="24" a="1"/>
  <c r="D292" i="24" s="1"/>
  <c r="H290" i="24"/>
  <c r="G290" i="24"/>
  <c r="B290" i="24"/>
  <c r="F290" i="24"/>
  <c r="C293" i="24" l="1" a="1"/>
  <c r="C293" i="24" s="1"/>
  <c r="E293" i="24" a="1"/>
  <c r="E293" i="24" s="1"/>
  <c r="C292" i="24" a="1"/>
  <c r="C292" i="24" s="1"/>
  <c r="E292" i="24" a="1"/>
  <c r="E292" i="24" s="1"/>
  <c r="H292" i="24"/>
  <c r="B292" i="24"/>
  <c r="F292" i="24"/>
  <c r="G292" i="24"/>
  <c r="D294" i="24" a="1"/>
  <c r="D294" i="24" s="1"/>
  <c r="G293" i="24"/>
  <c r="D295" i="24" a="1"/>
  <c r="D295" i="24" s="1"/>
  <c r="B293" i="24"/>
  <c r="F293" i="24"/>
  <c r="H293" i="24"/>
  <c r="C295" i="24" l="1" a="1"/>
  <c r="C295" i="24" s="1"/>
  <c r="E295" i="24" a="1"/>
  <c r="E295" i="24" s="1"/>
  <c r="C294" i="24" a="1"/>
  <c r="C294" i="24" s="1"/>
  <c r="E294" i="24" a="1"/>
  <c r="E294" i="24" s="1"/>
  <c r="D296" i="24" a="1"/>
  <c r="D296" i="24" s="1"/>
  <c r="H294" i="24"/>
  <c r="B294" i="24"/>
  <c r="F294" i="24"/>
  <c r="G294" i="24"/>
  <c r="H295" i="24"/>
  <c r="B295" i="24"/>
  <c r="D297" i="24" a="1"/>
  <c r="D297" i="24" s="1"/>
  <c r="G295" i="24"/>
  <c r="F295" i="24"/>
  <c r="C296" i="24" l="1" a="1"/>
  <c r="C296" i="24" s="1"/>
  <c r="E296" i="24" a="1"/>
  <c r="E296" i="24" s="1"/>
  <c r="C297" i="24" a="1"/>
  <c r="C297" i="24" s="1"/>
  <c r="E297" i="24" a="1"/>
  <c r="E297" i="24" s="1"/>
  <c r="F297" i="24"/>
  <c r="D299" i="24" a="1"/>
  <c r="D299" i="24" s="1"/>
  <c r="H297" i="24"/>
  <c r="G297" i="24"/>
  <c r="B297" i="24"/>
  <c r="D298" i="24" a="1"/>
  <c r="D298" i="24" s="1"/>
  <c r="G296" i="24"/>
  <c r="F296" i="24"/>
  <c r="H296" i="24"/>
  <c r="B296" i="24"/>
  <c r="C299" i="24" l="1" a="1"/>
  <c r="C299" i="24" s="1"/>
  <c r="E299" i="24" a="1"/>
  <c r="E299" i="24" s="1"/>
  <c r="C298" i="24" a="1"/>
  <c r="C298" i="24" s="1"/>
  <c r="E298" i="24" a="1"/>
  <c r="E298" i="24" s="1"/>
  <c r="D301" i="24" a="1"/>
  <c r="D301" i="24" s="1"/>
  <c r="F299" i="24"/>
  <c r="B299" i="24"/>
  <c r="H299" i="24"/>
  <c r="G299" i="24"/>
  <c r="D300" i="24" a="1"/>
  <c r="D300" i="24" s="1"/>
  <c r="G298" i="24"/>
  <c r="H298" i="24"/>
  <c r="B298" i="24"/>
  <c r="F298" i="24"/>
  <c r="C301" i="24" l="1" a="1"/>
  <c r="C301" i="24" s="1"/>
  <c r="E301" i="24" a="1"/>
  <c r="E301" i="24" s="1"/>
  <c r="C300" i="24" a="1"/>
  <c r="C300" i="24" s="1"/>
  <c r="E300" i="24" a="1"/>
  <c r="E300" i="24" s="1"/>
  <c r="H300" i="24"/>
  <c r="D302" i="24" a="1"/>
  <c r="D302" i="24" s="1"/>
  <c r="G300" i="24"/>
  <c r="B300" i="24"/>
  <c r="F300" i="24"/>
  <c r="G301" i="24"/>
  <c r="H301" i="24"/>
  <c r="B301" i="24"/>
  <c r="F301" i="24"/>
  <c r="D303" i="24" a="1"/>
  <c r="D303" i="24" s="1"/>
  <c r="C303" i="24" l="1" a="1"/>
  <c r="C303" i="24" s="1"/>
  <c r="E303" i="24" a="1"/>
  <c r="E303" i="24" s="1"/>
  <c r="C302" i="24" a="1"/>
  <c r="C302" i="24" s="1"/>
  <c r="E302" i="24" a="1"/>
  <c r="E302" i="24" s="1"/>
  <c r="F303" i="24"/>
  <c r="D305" i="24" a="1"/>
  <c r="D305" i="24" s="1"/>
  <c r="H303" i="24"/>
  <c r="B303" i="24"/>
  <c r="G303" i="24"/>
  <c r="H302" i="24"/>
  <c r="B302" i="24"/>
  <c r="G302" i="24"/>
  <c r="D304" i="24" a="1"/>
  <c r="D304" i="24" s="1"/>
  <c r="F302" i="24"/>
  <c r="C305" i="24" l="1" a="1"/>
  <c r="C305" i="24" s="1"/>
  <c r="E305" i="24" a="1"/>
  <c r="E305" i="24" s="1"/>
  <c r="C304" i="24" a="1"/>
  <c r="C304" i="24" s="1"/>
  <c r="E304" i="24" a="1"/>
  <c r="E304" i="24" s="1"/>
  <c r="F304" i="24"/>
  <c r="H304" i="24"/>
  <c r="D306" i="24" a="1"/>
  <c r="D306" i="24" s="1"/>
  <c r="G304" i="24"/>
  <c r="B304" i="24"/>
  <c r="H305" i="24"/>
  <c r="G305" i="24"/>
  <c r="B305" i="24"/>
  <c r="F305" i="24"/>
  <c r="D307" i="24" a="1"/>
  <c r="D307" i="24" s="1"/>
  <c r="C307" i="24" l="1" a="1"/>
  <c r="C307" i="24" s="1"/>
  <c r="E307" i="24" a="1"/>
  <c r="E307" i="24" s="1"/>
  <c r="C306" i="24" a="1"/>
  <c r="C306" i="24" s="1"/>
  <c r="E306" i="24" a="1"/>
  <c r="E306" i="24" s="1"/>
  <c r="D309" i="24" a="1"/>
  <c r="D309" i="24" s="1"/>
  <c r="H307" i="24"/>
  <c r="F307" i="24"/>
  <c r="G307" i="24"/>
  <c r="B307" i="24"/>
  <c r="D308" i="24" a="1"/>
  <c r="D308" i="24" s="1"/>
  <c r="H306" i="24"/>
  <c r="G306" i="24"/>
  <c r="B306" i="24"/>
  <c r="F306" i="24"/>
  <c r="C308" i="24" l="1" a="1"/>
  <c r="C308" i="24" s="1"/>
  <c r="E308" i="24" a="1"/>
  <c r="E308" i="24" s="1"/>
  <c r="C309" i="24" a="1"/>
  <c r="C309" i="24" s="1"/>
  <c r="E309" i="24" a="1"/>
  <c r="E309" i="24" s="1"/>
  <c r="H308" i="24"/>
  <c r="G308" i="24"/>
  <c r="B308" i="24"/>
  <c r="F308" i="24"/>
  <c r="D310" i="24" a="1"/>
  <c r="D310" i="24" s="1"/>
  <c r="G309" i="24"/>
  <c r="B309" i="24"/>
  <c r="F309" i="24"/>
  <c r="D311" i="24" a="1"/>
  <c r="D311" i="24" s="1"/>
  <c r="H309" i="24"/>
  <c r="C311" i="24" l="1" a="1"/>
  <c r="C311" i="24" s="1"/>
  <c r="E311" i="24" a="1"/>
  <c r="E311" i="24" s="1"/>
  <c r="C310" i="24" a="1"/>
  <c r="C310" i="24" s="1"/>
  <c r="E310" i="24" a="1"/>
  <c r="E310" i="24" s="1"/>
  <c r="H310" i="24"/>
  <c r="G310" i="24"/>
  <c r="B310" i="24"/>
  <c r="F310" i="24"/>
  <c r="D312" i="24" a="1"/>
  <c r="D312" i="24" s="1"/>
  <c r="F311" i="24"/>
  <c r="D313" i="24" a="1"/>
  <c r="D313" i="24" s="1"/>
  <c r="H311" i="24"/>
  <c r="B311" i="24"/>
  <c r="G311" i="24"/>
  <c r="C313" i="24" l="1" a="1"/>
  <c r="C313" i="24" s="1"/>
  <c r="E313" i="24" a="1"/>
  <c r="E313" i="24" s="1"/>
  <c r="C312" i="24" a="1"/>
  <c r="C312" i="24" s="1"/>
  <c r="E312" i="24" a="1"/>
  <c r="E312" i="24" s="1"/>
  <c r="D314" i="24" a="1"/>
  <c r="D314" i="24" s="1"/>
  <c r="G312" i="24"/>
  <c r="B312" i="24"/>
  <c r="F312" i="24"/>
  <c r="H312" i="24"/>
  <c r="F313" i="24"/>
  <c r="D315" i="24" a="1"/>
  <c r="D315" i="24" s="1"/>
  <c r="H313" i="24"/>
  <c r="G313" i="24"/>
  <c r="B313" i="24"/>
  <c r="C314" i="24" l="1" a="1"/>
  <c r="C314" i="24" s="1"/>
  <c r="E314" i="24" a="1"/>
  <c r="E314" i="24" s="1"/>
  <c r="C315" i="24" a="1"/>
  <c r="C315" i="24" s="1"/>
  <c r="E315" i="24" a="1"/>
  <c r="E315" i="24" s="1"/>
  <c r="D317" i="24" a="1"/>
  <c r="D317" i="24" s="1"/>
  <c r="H315" i="24"/>
  <c r="F315" i="24"/>
  <c r="G315" i="24"/>
  <c r="B315" i="24"/>
  <c r="D316" i="24" a="1"/>
  <c r="D316" i="24" s="1"/>
  <c r="H314" i="24"/>
  <c r="G314" i="24"/>
  <c r="B314" i="24"/>
  <c r="F314" i="24"/>
  <c r="C317" i="24" l="1" a="1"/>
  <c r="C317" i="24" s="1"/>
  <c r="E317" i="24" a="1"/>
  <c r="E317" i="24" s="1"/>
  <c r="C316" i="24" a="1"/>
  <c r="C316" i="24" s="1"/>
  <c r="E316" i="24" a="1"/>
  <c r="E316" i="24" s="1"/>
  <c r="H316" i="24"/>
  <c r="B316" i="24"/>
  <c r="D318" i="24" a="1"/>
  <c r="D318" i="24" s="1"/>
  <c r="G316" i="24"/>
  <c r="F316" i="24"/>
  <c r="G317" i="24"/>
  <c r="B317" i="24"/>
  <c r="H317" i="24"/>
  <c r="D319" i="24" a="1"/>
  <c r="D319" i="24" s="1"/>
  <c r="F317" i="24"/>
  <c r="C319" i="24" l="1" a="1"/>
  <c r="C319" i="24" s="1"/>
  <c r="E319" i="24" a="1"/>
  <c r="E319" i="24" s="1"/>
  <c r="C318" i="24" a="1"/>
  <c r="C318" i="24" s="1"/>
  <c r="E318" i="24" a="1"/>
  <c r="E318" i="24" s="1"/>
  <c r="F319" i="24"/>
  <c r="D321" i="24" a="1"/>
  <c r="D321" i="24" s="1"/>
  <c r="H319" i="24"/>
  <c r="G319" i="24"/>
  <c r="B319" i="24"/>
  <c r="H318" i="24"/>
  <c r="G318" i="24"/>
  <c r="B318" i="24"/>
  <c r="F318" i="24"/>
  <c r="D320" i="24" a="1"/>
  <c r="D320" i="24" s="1"/>
  <c r="C321" i="24" l="1" a="1"/>
  <c r="C321" i="24" s="1"/>
  <c r="E321" i="24" a="1"/>
  <c r="E321" i="24" s="1"/>
  <c r="C320" i="24" a="1"/>
  <c r="C320" i="24" s="1"/>
  <c r="E320" i="24" a="1"/>
  <c r="E320" i="24" s="1"/>
  <c r="F320" i="24"/>
  <c r="H320" i="24"/>
  <c r="G320" i="24"/>
  <c r="B320" i="24"/>
  <c r="D322" i="24" a="1"/>
  <c r="D322" i="24" s="1"/>
  <c r="H321" i="24"/>
  <c r="G321" i="24"/>
  <c r="B321" i="24"/>
  <c r="F321" i="24"/>
  <c r="D323" i="24" a="1"/>
  <c r="D323" i="24" s="1"/>
  <c r="C323" i="24" l="1" a="1"/>
  <c r="C323" i="24" s="1"/>
  <c r="E323" i="24" a="1"/>
  <c r="E323" i="24" s="1"/>
  <c r="C322" i="24" a="1"/>
  <c r="C322" i="24" s="1"/>
  <c r="E322" i="24" a="1"/>
  <c r="E322" i="24" s="1"/>
  <c r="D325" i="24" a="1"/>
  <c r="D325" i="24" s="1"/>
  <c r="H323" i="24"/>
  <c r="F323" i="24"/>
  <c r="G323" i="24"/>
  <c r="B323" i="24"/>
  <c r="D324" i="24" a="1"/>
  <c r="D324" i="24" s="1"/>
  <c r="H322" i="24"/>
  <c r="G322" i="24"/>
  <c r="B322" i="24"/>
  <c r="F322" i="24"/>
  <c r="C325" i="24" l="1" a="1"/>
  <c r="C325" i="24" s="1"/>
  <c r="E325" i="24" a="1"/>
  <c r="E325" i="24" s="1"/>
  <c r="C324" i="24" a="1"/>
  <c r="C324" i="24" s="1"/>
  <c r="E324" i="24" a="1"/>
  <c r="E324" i="24" s="1"/>
  <c r="H324" i="24"/>
  <c r="G324" i="24"/>
  <c r="B324" i="24"/>
  <c r="F324" i="24"/>
  <c r="D326" i="24" a="1"/>
  <c r="D326" i="24" s="1"/>
  <c r="G325" i="24"/>
  <c r="B325" i="24"/>
  <c r="F325" i="24"/>
  <c r="D327" i="24" a="1"/>
  <c r="D327" i="24" s="1"/>
  <c r="H325" i="24"/>
  <c r="C327" i="24" l="1" a="1"/>
  <c r="C327" i="24" s="1"/>
  <c r="E327" i="24" a="1"/>
  <c r="E327" i="24" s="1"/>
  <c r="C326" i="24" a="1"/>
  <c r="C326" i="24" s="1"/>
  <c r="E326" i="24" a="1"/>
  <c r="E326" i="24" s="1"/>
  <c r="H326" i="24"/>
  <c r="B326" i="24"/>
  <c r="D328" i="24" a="1"/>
  <c r="D328" i="24" s="1"/>
  <c r="G326" i="24"/>
  <c r="F326" i="24"/>
  <c r="F327" i="24"/>
  <c r="D329" i="24" a="1"/>
  <c r="D329" i="24" s="1"/>
  <c r="H327" i="24"/>
  <c r="G327" i="24"/>
  <c r="B327" i="24"/>
  <c r="C329" i="24" l="1" a="1"/>
  <c r="C329" i="24" s="1"/>
  <c r="E329" i="24" a="1"/>
  <c r="E329" i="24" s="1"/>
  <c r="C328" i="24" a="1"/>
  <c r="C328" i="24" s="1"/>
  <c r="E328" i="24" a="1"/>
  <c r="E328" i="24" s="1"/>
  <c r="D330" i="24" a="1"/>
  <c r="D330" i="24" s="1"/>
  <c r="G328" i="24"/>
  <c r="B328" i="24"/>
  <c r="H328" i="24"/>
  <c r="F328" i="24"/>
  <c r="F329" i="24"/>
  <c r="D331" i="24" a="1"/>
  <c r="D331" i="24" s="1"/>
  <c r="H329" i="24"/>
  <c r="G329" i="24"/>
  <c r="B329" i="24"/>
  <c r="C330" i="24" l="1" a="1"/>
  <c r="C330" i="24" s="1"/>
  <c r="E330" i="24" a="1"/>
  <c r="E330" i="24" s="1"/>
  <c r="C331" i="24" a="1"/>
  <c r="C331" i="24" s="1"/>
  <c r="E331" i="24" a="1"/>
  <c r="E331" i="24" s="1"/>
  <c r="D333" i="24" a="1"/>
  <c r="D333" i="24" s="1"/>
  <c r="H331" i="24"/>
  <c r="F331" i="24"/>
  <c r="G331" i="24"/>
  <c r="B331" i="24"/>
  <c r="D332" i="24" a="1"/>
  <c r="D332" i="24" s="1"/>
  <c r="H330" i="24"/>
  <c r="G330" i="24"/>
  <c r="B330" i="24"/>
  <c r="F330" i="24"/>
  <c r="E333" i="24" l="1" a="1"/>
  <c r="E333" i="24" s="1"/>
  <c r="C333" i="24" a="1"/>
  <c r="C333" i="24" s="1"/>
  <c r="C332" i="24" a="1"/>
  <c r="C332" i="24" s="1"/>
  <c r="E332" i="24" a="1"/>
  <c r="E332" i="24" s="1"/>
  <c r="D334" i="24" a="1"/>
  <c r="D334" i="24" s="1"/>
  <c r="G332" i="24"/>
  <c r="B332" i="24"/>
  <c r="H332" i="24"/>
  <c r="F332" i="24"/>
  <c r="F333" i="24"/>
  <c r="D335" i="24" a="1"/>
  <c r="D335" i="24" s="1"/>
  <c r="H333" i="24"/>
  <c r="G333" i="24"/>
  <c r="B333" i="24"/>
  <c r="C334" i="24" l="1" a="1"/>
  <c r="C334" i="24" s="1"/>
  <c r="E334" i="24" a="1"/>
  <c r="E334" i="24" s="1"/>
  <c r="C335" i="24" a="1"/>
  <c r="C335" i="24" s="1"/>
  <c r="E335" i="24" a="1"/>
  <c r="E335" i="24" s="1"/>
  <c r="F335" i="24"/>
  <c r="D337" i="24" a="1"/>
  <c r="D337" i="24" s="1"/>
  <c r="H335" i="24"/>
  <c r="G335" i="24"/>
  <c r="B335" i="24"/>
  <c r="H334" i="24"/>
  <c r="G334" i="24"/>
  <c r="B334" i="24"/>
  <c r="D336" i="24" a="1"/>
  <c r="D336" i="24" s="1"/>
  <c r="F334" i="24"/>
  <c r="C337" i="24" l="1" a="1"/>
  <c r="C337" i="24" s="1"/>
  <c r="E337" i="24" a="1"/>
  <c r="E337" i="24" s="1"/>
  <c r="C336" i="24" a="1"/>
  <c r="C336" i="24" s="1"/>
  <c r="E336" i="24" a="1"/>
  <c r="E336" i="24" s="1"/>
  <c r="F336" i="24"/>
  <c r="H336" i="24"/>
  <c r="D338" i="24" a="1"/>
  <c r="D338" i="24" s="1"/>
  <c r="G336" i="24"/>
  <c r="B336" i="24"/>
  <c r="H337" i="24"/>
  <c r="G337" i="24"/>
  <c r="B337" i="24"/>
  <c r="F337" i="24"/>
  <c r="D339" i="24" a="1"/>
  <c r="D339" i="24" s="1"/>
  <c r="C339" i="24" l="1" a="1"/>
  <c r="C339" i="24" s="1"/>
  <c r="E339" i="24" a="1"/>
  <c r="E339" i="24" s="1"/>
  <c r="C338" i="24" a="1"/>
  <c r="C338" i="24" s="1"/>
  <c r="E338" i="24" a="1"/>
  <c r="E338" i="24" s="1"/>
  <c r="D341" i="24" a="1"/>
  <c r="D341" i="24" s="1"/>
  <c r="H339" i="24"/>
  <c r="F339" i="24"/>
  <c r="G339" i="24"/>
  <c r="B339" i="24"/>
  <c r="D340" i="24" a="1"/>
  <c r="D340" i="24" s="1"/>
  <c r="H338" i="24"/>
  <c r="G338" i="24"/>
  <c r="F338" i="24"/>
  <c r="B338" i="24"/>
  <c r="C341" i="24" l="1" a="1"/>
  <c r="C341" i="24" s="1"/>
  <c r="E341" i="24" a="1"/>
  <c r="E341" i="24" s="1"/>
  <c r="C340" i="24" a="1"/>
  <c r="C340" i="24" s="1"/>
  <c r="E340" i="24" a="1"/>
  <c r="E340" i="24" s="1"/>
  <c r="H340" i="24"/>
  <c r="G340" i="24"/>
  <c r="D342" i="24" a="1"/>
  <c r="D342" i="24" s="1"/>
  <c r="B340" i="24"/>
  <c r="F340" i="24"/>
  <c r="F341" i="24"/>
  <c r="G341" i="24"/>
  <c r="D343" i="24" a="1"/>
  <c r="D343" i="24" s="1"/>
  <c r="H341" i="24"/>
  <c r="B341" i="24"/>
  <c r="C343" i="24" l="1" a="1"/>
  <c r="C343" i="24" s="1"/>
  <c r="E343" i="24" a="1"/>
  <c r="E343" i="24" s="1"/>
  <c r="C342" i="24" a="1"/>
  <c r="C342" i="24" s="1"/>
  <c r="E342" i="24" a="1"/>
  <c r="E342" i="24" s="1"/>
  <c r="F343" i="24"/>
  <c r="D345" i="24" a="1"/>
  <c r="D345" i="24" s="1"/>
  <c r="G343" i="24"/>
  <c r="H343" i="24"/>
  <c r="B343" i="24"/>
  <c r="D344" i="24" a="1"/>
  <c r="D344" i="24" s="1"/>
  <c r="B342" i="24"/>
  <c r="H342" i="24"/>
  <c r="G342" i="24"/>
  <c r="F342" i="24"/>
  <c r="C345" i="24" l="1" a="1"/>
  <c r="C345" i="24" s="1"/>
  <c r="E345" i="24" a="1"/>
  <c r="E345" i="24" s="1"/>
  <c r="C344" i="24" a="1"/>
  <c r="C344" i="24" s="1"/>
  <c r="E344" i="24" a="1"/>
  <c r="E344" i="24" s="1"/>
  <c r="D347" i="24" a="1"/>
  <c r="D347" i="24" s="1"/>
  <c r="B345" i="24"/>
  <c r="H345" i="24"/>
  <c r="F345" i="24"/>
  <c r="G345" i="24"/>
  <c r="D346" i="24" a="1"/>
  <c r="D346" i="24" s="1"/>
  <c r="G344" i="24"/>
  <c r="F344" i="24"/>
  <c r="H344" i="24"/>
  <c r="B344" i="24"/>
  <c r="C347" i="24" l="1" a="1"/>
  <c r="C347" i="24" s="1"/>
  <c r="E347" i="24" a="1"/>
  <c r="E347" i="24" s="1"/>
  <c r="C346" i="24" a="1"/>
  <c r="C346" i="24" s="1"/>
  <c r="E346" i="24" a="1"/>
  <c r="E346" i="24" s="1"/>
  <c r="H346" i="24"/>
  <c r="B346" i="24"/>
  <c r="F346" i="24"/>
  <c r="G346" i="24"/>
  <c r="D348" i="24" a="1"/>
  <c r="D348" i="24" s="1"/>
  <c r="G347" i="24"/>
  <c r="B347" i="24"/>
  <c r="D349" i="24" a="1"/>
  <c r="D349" i="24" s="1"/>
  <c r="F347" i="24"/>
  <c r="H347" i="24"/>
  <c r="C349" i="24" l="1" a="1"/>
  <c r="C349" i="24" s="1"/>
  <c r="E349" i="24" a="1"/>
  <c r="E349" i="24" s="1"/>
  <c r="C348" i="24" a="1"/>
  <c r="C348" i="24" s="1"/>
  <c r="E348" i="24" a="1"/>
  <c r="E348" i="24" s="1"/>
  <c r="H348" i="24"/>
  <c r="G348" i="24"/>
  <c r="B348" i="24"/>
  <c r="D350" i="24" a="1"/>
  <c r="D350" i="24" s="1"/>
  <c r="F348" i="24"/>
  <c r="F349" i="24"/>
  <c r="D351" i="24" a="1"/>
  <c r="D351" i="24" s="1"/>
  <c r="H349" i="24"/>
  <c r="G349" i="24"/>
  <c r="B349" i="24"/>
  <c r="C351" i="24" l="1" a="1"/>
  <c r="C351" i="24" s="1"/>
  <c r="E351" i="24" a="1"/>
  <c r="E351" i="24" s="1"/>
  <c r="C350" i="24" a="1"/>
  <c r="C350" i="24" s="1"/>
  <c r="E350" i="24" a="1"/>
  <c r="E350" i="24" s="1"/>
  <c r="D352" i="24" a="1"/>
  <c r="D352" i="24" s="1"/>
  <c r="G350" i="24"/>
  <c r="B350" i="24"/>
  <c r="F350" i="24"/>
  <c r="H350" i="24"/>
  <c r="F351" i="24"/>
  <c r="D353" i="24" a="1"/>
  <c r="D353" i="24" s="1"/>
  <c r="H351" i="24"/>
  <c r="G351" i="24"/>
  <c r="B351" i="24"/>
  <c r="C352" i="24" l="1" a="1"/>
  <c r="C352" i="24" s="1"/>
  <c r="E352" i="24" a="1"/>
  <c r="E352" i="24" s="1"/>
  <c r="C353" i="24" a="1"/>
  <c r="C353" i="24" s="1"/>
  <c r="E353" i="24" a="1"/>
  <c r="E353" i="24" s="1"/>
  <c r="D355" i="24" a="1"/>
  <c r="D355" i="24" s="1"/>
  <c r="F353" i="24"/>
  <c r="G353" i="24"/>
  <c r="H353" i="24"/>
  <c r="B353" i="24"/>
  <c r="D354" i="24" a="1"/>
  <c r="D354" i="24" s="1"/>
  <c r="H352" i="24"/>
  <c r="B352" i="24"/>
  <c r="F352" i="24"/>
  <c r="G352" i="24"/>
  <c r="C355" i="24" l="1" a="1"/>
  <c r="C355" i="24" s="1"/>
  <c r="E355" i="24" a="1"/>
  <c r="E355" i="24" s="1"/>
  <c r="C354" i="24" a="1"/>
  <c r="C354" i="24" s="1"/>
  <c r="E354" i="24" a="1"/>
  <c r="E354" i="24" s="1"/>
  <c r="H354" i="24"/>
  <c r="G354" i="24"/>
  <c r="B354" i="24"/>
  <c r="F354" i="24"/>
  <c r="D356" i="24" a="1"/>
  <c r="D356" i="24" s="1"/>
  <c r="G355" i="24"/>
  <c r="B355" i="24"/>
  <c r="D357" i="24" a="1"/>
  <c r="D357" i="24" s="1"/>
  <c r="H355" i="24"/>
  <c r="F355" i="24"/>
  <c r="C356" i="24" l="1" a="1"/>
  <c r="C356" i="24" s="1"/>
  <c r="E356" i="24" a="1"/>
  <c r="E356" i="24" s="1"/>
  <c r="C357" i="24" a="1"/>
  <c r="C357" i="24" s="1"/>
  <c r="E357" i="24" a="1"/>
  <c r="E357" i="24" s="1"/>
  <c r="D358" i="24" a="1"/>
  <c r="D358" i="24" s="1"/>
  <c r="F356" i="24"/>
  <c r="G356" i="24"/>
  <c r="H356" i="24"/>
  <c r="B356" i="24"/>
  <c r="H357" i="24"/>
  <c r="G357" i="24"/>
  <c r="B357" i="24"/>
  <c r="F357" i="24"/>
  <c r="D359" i="24" a="1"/>
  <c r="D359" i="24" s="1"/>
  <c r="C358" i="24" l="1" a="1"/>
  <c r="C358" i="24" s="1"/>
  <c r="E358" i="24" a="1"/>
  <c r="E358" i="24" s="1"/>
  <c r="C359" i="24" a="1"/>
  <c r="C359" i="24" s="1"/>
  <c r="E359" i="24" a="1"/>
  <c r="E359" i="24" s="1"/>
  <c r="F359" i="24"/>
  <c r="D361" i="24" a="1"/>
  <c r="D361" i="24" s="1"/>
  <c r="H359" i="24"/>
  <c r="B359" i="24"/>
  <c r="G359" i="24"/>
  <c r="D360" i="24" a="1"/>
  <c r="D360" i="24" s="1"/>
  <c r="G358" i="24"/>
  <c r="B358" i="24"/>
  <c r="H358" i="24"/>
  <c r="F358" i="24"/>
  <c r="C361" i="24" l="1" a="1"/>
  <c r="C361" i="24" s="1"/>
  <c r="E361" i="24" a="1"/>
  <c r="E361" i="24" s="1"/>
  <c r="C360" i="24" a="1"/>
  <c r="C360" i="24" s="1"/>
  <c r="E360" i="24" a="1"/>
  <c r="E360" i="24" s="1"/>
  <c r="D363" i="24" a="1"/>
  <c r="D363" i="24" s="1"/>
  <c r="H361" i="24"/>
  <c r="F361" i="24"/>
  <c r="B361" i="24"/>
  <c r="G361" i="24"/>
  <c r="D362" i="24" a="1"/>
  <c r="D362" i="24" s="1"/>
  <c r="B360" i="24"/>
  <c r="H360" i="24"/>
  <c r="G360" i="24"/>
  <c r="F360" i="24"/>
  <c r="C363" i="24" l="1" a="1"/>
  <c r="C363" i="24" s="1"/>
  <c r="E363" i="24" a="1"/>
  <c r="E363" i="24" s="1"/>
  <c r="C362" i="24" a="1"/>
  <c r="C362" i="24" s="1"/>
  <c r="E362" i="24" a="1"/>
  <c r="E362" i="24" s="1"/>
  <c r="H362" i="24"/>
  <c r="G362" i="24"/>
  <c r="B362" i="24"/>
  <c r="F362" i="24"/>
  <c r="D364" i="24" a="1"/>
  <c r="D364" i="24" s="1"/>
  <c r="G363" i="24"/>
  <c r="B363" i="24"/>
  <c r="F363" i="24"/>
  <c r="H363" i="24"/>
  <c r="D365" i="24" a="1"/>
  <c r="D365" i="24" s="1"/>
  <c r="C365" i="24" l="1" a="1"/>
  <c r="C365" i="24" s="1"/>
  <c r="E365" i="24" a="1"/>
  <c r="E365" i="24" s="1"/>
  <c r="C364" i="24" a="1"/>
  <c r="C364" i="24" s="1"/>
  <c r="E364" i="24" a="1"/>
  <c r="E364" i="24" s="1"/>
  <c r="F365" i="24"/>
  <c r="D367" i="24" a="1"/>
  <c r="D367" i="24" s="1"/>
  <c r="H365" i="24"/>
  <c r="G365" i="24"/>
  <c r="B365" i="24"/>
  <c r="H364" i="24"/>
  <c r="G364" i="24"/>
  <c r="B364" i="24"/>
  <c r="D366" i="24" a="1"/>
  <c r="D366" i="24" s="1"/>
  <c r="F364" i="24"/>
  <c r="C367" i="24" l="1" a="1"/>
  <c r="C367" i="24" s="1"/>
  <c r="E367" i="24" a="1"/>
  <c r="E367" i="24" s="1"/>
  <c r="C366" i="24" a="1"/>
  <c r="C366" i="24" s="1"/>
  <c r="E366" i="24" a="1"/>
  <c r="E366" i="24" s="1"/>
  <c r="F366" i="24"/>
  <c r="H366" i="24"/>
  <c r="D368" i="24" a="1"/>
  <c r="D368" i="24" s="1"/>
  <c r="G366" i="24"/>
  <c r="B366" i="24"/>
  <c r="H367" i="24"/>
  <c r="G367" i="24"/>
  <c r="B367" i="24"/>
  <c r="F367" i="24"/>
  <c r="D369" i="24" a="1"/>
  <c r="D369" i="24" s="1"/>
  <c r="C369" i="24" l="1" a="1"/>
  <c r="C369" i="24" s="1"/>
  <c r="E369" i="24" a="1"/>
  <c r="E369" i="24" s="1"/>
  <c r="C368" i="24" a="1"/>
  <c r="C368" i="24" s="1"/>
  <c r="E368" i="24" a="1"/>
  <c r="E368" i="24" s="1"/>
  <c r="D371" i="24" a="1"/>
  <c r="D371" i="24" s="1"/>
  <c r="F369" i="24"/>
  <c r="G369" i="24"/>
  <c r="B369" i="24"/>
  <c r="H369" i="24"/>
  <c r="D370" i="24" a="1"/>
  <c r="D370" i="24" s="1"/>
  <c r="H368" i="24"/>
  <c r="B368" i="24"/>
  <c r="G368" i="24"/>
  <c r="F368" i="24"/>
  <c r="C371" i="24" l="1" a="1"/>
  <c r="C371" i="24" s="1"/>
  <c r="E371" i="24" a="1"/>
  <c r="E371" i="24" s="1"/>
  <c r="C370" i="24" a="1"/>
  <c r="C370" i="24" s="1"/>
  <c r="E370" i="24" a="1"/>
  <c r="E370" i="24" s="1"/>
  <c r="H370" i="24"/>
  <c r="G370" i="24"/>
  <c r="B370" i="24"/>
  <c r="F370" i="24"/>
  <c r="D372" i="24" a="1"/>
  <c r="D372" i="24" s="1"/>
  <c r="G371" i="24"/>
  <c r="B371" i="24"/>
  <c r="D373" i="24" a="1"/>
  <c r="D373" i="24" s="1"/>
  <c r="H371" i="24"/>
  <c r="F371" i="24"/>
  <c r="C373" i="24" l="1" a="1"/>
  <c r="C373" i="24" s="1"/>
  <c r="E373" i="24" a="1"/>
  <c r="E373" i="24" s="1"/>
  <c r="C372" i="24" a="1"/>
  <c r="C372" i="24" s="1"/>
  <c r="E372" i="24" a="1"/>
  <c r="E372" i="24" s="1"/>
  <c r="H372" i="24"/>
  <c r="B372" i="24"/>
  <c r="F372" i="24"/>
  <c r="G372" i="24"/>
  <c r="D374" i="24" a="1"/>
  <c r="D374" i="24" s="1"/>
  <c r="F373" i="24"/>
  <c r="D375" i="24" a="1"/>
  <c r="D375" i="24" s="1"/>
  <c r="B373" i="24"/>
  <c r="H373" i="24"/>
  <c r="G373" i="24"/>
  <c r="C375" i="24" l="1" a="1"/>
  <c r="C375" i="24" s="1"/>
  <c r="E375" i="24" a="1"/>
  <c r="E375" i="24" s="1"/>
  <c r="C374" i="24" a="1"/>
  <c r="C374" i="24" s="1"/>
  <c r="E374" i="24" a="1"/>
  <c r="E374" i="24" s="1"/>
  <c r="D376" i="24" a="1"/>
  <c r="D376" i="24" s="1"/>
  <c r="G374" i="24"/>
  <c r="B374" i="24"/>
  <c r="F374" i="24"/>
  <c r="H374" i="24"/>
  <c r="F375" i="24"/>
  <c r="D377" i="24" a="1"/>
  <c r="D377" i="24" s="1"/>
  <c r="G375" i="24"/>
  <c r="B375" i="24"/>
  <c r="H375" i="24"/>
  <c r="C376" i="24" l="1" a="1"/>
  <c r="C376" i="24" s="1"/>
  <c r="E376" i="24" a="1"/>
  <c r="E376" i="24" s="1"/>
  <c r="C377" i="24" a="1"/>
  <c r="C377" i="24" s="1"/>
  <c r="E377" i="24" a="1"/>
  <c r="E377" i="24" s="1"/>
  <c r="D379" i="24" a="1"/>
  <c r="D379" i="24" s="1"/>
  <c r="H377" i="24"/>
  <c r="F377" i="24"/>
  <c r="G377" i="24"/>
  <c r="B377" i="24"/>
  <c r="D378" i="24" a="1"/>
  <c r="D378" i="24" s="1"/>
  <c r="B376" i="24"/>
  <c r="H376" i="24"/>
  <c r="G376" i="24"/>
  <c r="F376" i="24"/>
  <c r="C379" i="24" l="1" a="1"/>
  <c r="C379" i="24" s="1"/>
  <c r="E379" i="24" a="1"/>
  <c r="E379" i="24" s="1"/>
  <c r="C378" i="24" a="1"/>
  <c r="C378" i="24" s="1"/>
  <c r="E378" i="24" a="1"/>
  <c r="E378" i="24" s="1"/>
  <c r="H378" i="24"/>
  <c r="G378" i="24"/>
  <c r="B378" i="24"/>
  <c r="F378" i="24"/>
  <c r="D380" i="24" a="1"/>
  <c r="D380" i="24" s="1"/>
  <c r="G379" i="24"/>
  <c r="F379" i="24"/>
  <c r="H379" i="24"/>
  <c r="B379" i="24"/>
  <c r="D381" i="24" a="1"/>
  <c r="D381" i="24" s="1"/>
  <c r="C381" i="24" l="1" a="1"/>
  <c r="C381" i="24" s="1"/>
  <c r="E381" i="24" a="1"/>
  <c r="E381" i="24" s="1"/>
  <c r="C380" i="24" a="1"/>
  <c r="C380" i="24" s="1"/>
  <c r="E380" i="24" a="1"/>
  <c r="E380" i="24" s="1"/>
  <c r="F381" i="24"/>
  <c r="D383" i="24" a="1"/>
  <c r="D383" i="24" s="1"/>
  <c r="H381" i="24"/>
  <c r="B381" i="24"/>
  <c r="G381" i="24"/>
  <c r="H380" i="24"/>
  <c r="G380" i="24"/>
  <c r="B380" i="24"/>
  <c r="D382" i="24" a="1"/>
  <c r="D382" i="24" s="1"/>
  <c r="F380" i="24"/>
  <c r="C383" i="24" l="1" a="1"/>
  <c r="C383" i="24" s="1"/>
  <c r="E383" i="24" a="1"/>
  <c r="E383" i="24" s="1"/>
  <c r="C382" i="24" a="1"/>
  <c r="C382" i="24" s="1"/>
  <c r="E382" i="24" a="1"/>
  <c r="E382" i="24" s="1"/>
  <c r="F382" i="24"/>
  <c r="H382" i="24"/>
  <c r="G382" i="24"/>
  <c r="D384" i="24" a="1"/>
  <c r="D384" i="24" s="1"/>
  <c r="B382" i="24"/>
  <c r="H383" i="24"/>
  <c r="B383" i="24"/>
  <c r="D385" i="24" a="1"/>
  <c r="D385" i="24" s="1"/>
  <c r="G383" i="24"/>
  <c r="F383" i="24"/>
  <c r="C385" i="24" l="1" a="1"/>
  <c r="C385" i="24" s="1"/>
  <c r="E385" i="24" a="1"/>
  <c r="E385" i="24" s="1"/>
  <c r="C384" i="24" a="1"/>
  <c r="C384" i="24" s="1"/>
  <c r="E384" i="24" a="1"/>
  <c r="E384" i="24" s="1"/>
  <c r="D386" i="24" a="1"/>
  <c r="D386" i="24" s="1"/>
  <c r="H384" i="24"/>
  <c r="B384" i="24"/>
  <c r="G384" i="24"/>
  <c r="F384" i="24"/>
  <c r="D387" i="24" a="1"/>
  <c r="D387" i="24" s="1"/>
  <c r="H385" i="24"/>
  <c r="F385" i="24"/>
  <c r="B385" i="24"/>
  <c r="G385" i="24"/>
  <c r="C386" i="24" l="1" a="1"/>
  <c r="C386" i="24" s="1"/>
  <c r="E386" i="24" a="1"/>
  <c r="E386" i="24" s="1"/>
  <c r="C387" i="24" a="1"/>
  <c r="C387" i="24" s="1"/>
  <c r="E387" i="24" a="1"/>
  <c r="E387" i="24" s="1"/>
  <c r="G387" i="24"/>
  <c r="B387" i="24"/>
  <c r="D389" i="24" a="1"/>
  <c r="D389" i="24" s="1"/>
  <c r="H387" i="24"/>
  <c r="F387" i="24"/>
  <c r="H386" i="24"/>
  <c r="G386" i="24"/>
  <c r="B386" i="24"/>
  <c r="F386" i="24"/>
  <c r="D388" i="24" a="1"/>
  <c r="D388" i="24" s="1"/>
  <c r="C388" i="24" l="1" a="1"/>
  <c r="C388" i="24" s="1"/>
  <c r="E388" i="24" a="1"/>
  <c r="E388" i="24" s="1"/>
  <c r="C389" i="24" a="1"/>
  <c r="C389" i="24" s="1"/>
  <c r="E389" i="24" a="1"/>
  <c r="E389" i="24" s="1"/>
  <c r="H388" i="24"/>
  <c r="G388" i="24"/>
  <c r="B388" i="24"/>
  <c r="D390" i="24" a="1"/>
  <c r="D390" i="24" s="1"/>
  <c r="F388" i="24"/>
  <c r="F389" i="24"/>
  <c r="H389" i="24"/>
  <c r="G389" i="24"/>
  <c r="D391" i="24" a="1"/>
  <c r="D391" i="24" s="1"/>
  <c r="B389" i="24"/>
  <c r="C391" i="24" l="1" a="1"/>
  <c r="C391" i="24" s="1"/>
  <c r="E391" i="24" a="1"/>
  <c r="E391" i="24" s="1"/>
  <c r="C390" i="24" a="1"/>
  <c r="C390" i="24" s="1"/>
  <c r="E390" i="24" a="1"/>
  <c r="E390" i="24" s="1"/>
  <c r="H391" i="24"/>
  <c r="G391" i="24"/>
  <c r="B391" i="24"/>
  <c r="F391" i="24"/>
  <c r="D393" i="24" a="1"/>
  <c r="D393" i="24" s="1"/>
  <c r="F390" i="24"/>
  <c r="D392" i="24" a="1"/>
  <c r="D392" i="24" s="1"/>
  <c r="G390" i="24"/>
  <c r="H390" i="24"/>
  <c r="B390" i="24"/>
  <c r="C392" i="24" l="1" a="1"/>
  <c r="C392" i="24" s="1"/>
  <c r="E392" i="24" a="1"/>
  <c r="E392" i="24" s="1"/>
  <c r="C393" i="24" a="1"/>
  <c r="C393" i="24" s="1"/>
  <c r="E393" i="24" a="1"/>
  <c r="E393" i="24" s="1"/>
  <c r="D395" i="24" a="1"/>
  <c r="D395" i="24" s="1"/>
  <c r="H393" i="24"/>
  <c r="F393" i="24"/>
  <c r="B393" i="24"/>
  <c r="G393" i="24"/>
  <c r="D394" i="24" a="1"/>
  <c r="D394" i="24" s="1"/>
  <c r="H392" i="24"/>
  <c r="G392" i="24"/>
  <c r="F392" i="24"/>
  <c r="B392" i="24"/>
  <c r="C395" i="24" l="1" a="1"/>
  <c r="C395" i="24" s="1"/>
  <c r="E395" i="24" a="1"/>
  <c r="E395" i="24" s="1"/>
  <c r="C394" i="24" a="1"/>
  <c r="C394" i="24" s="1"/>
  <c r="E394" i="24" a="1"/>
  <c r="E394" i="24" s="1"/>
  <c r="D396" i="24" a="1"/>
  <c r="D396" i="24" s="1"/>
  <c r="B394" i="24"/>
  <c r="H394" i="24"/>
  <c r="G394" i="24"/>
  <c r="F394" i="24"/>
  <c r="F395" i="24"/>
  <c r="D397" i="24" a="1"/>
  <c r="D397" i="24" s="1"/>
  <c r="G395" i="24"/>
  <c r="B395" i="24"/>
  <c r="H395" i="24"/>
  <c r="E397" i="24" l="1" a="1"/>
  <c r="E397" i="24" s="1"/>
  <c r="C397" i="24" a="1"/>
  <c r="C397" i="24" s="1"/>
  <c r="C396" i="24" a="1"/>
  <c r="C396" i="24" s="1"/>
  <c r="E396" i="24" a="1"/>
  <c r="E396" i="24" s="1"/>
  <c r="D399" i="24" a="1"/>
  <c r="D399" i="24" s="1"/>
  <c r="F397" i="24"/>
  <c r="B397" i="24"/>
  <c r="H397" i="24"/>
  <c r="G397" i="24"/>
  <c r="D398" i="24" a="1"/>
  <c r="D398" i="24" s="1"/>
  <c r="H396" i="24"/>
  <c r="G396" i="24"/>
  <c r="F396" i="24"/>
  <c r="B396" i="24"/>
  <c r="C399" i="24" l="1" a="1"/>
  <c r="C399" i="24" s="1"/>
  <c r="E399" i="24" a="1"/>
  <c r="E399" i="24" s="1"/>
  <c r="C398" i="24" a="1"/>
  <c r="C398" i="24" s="1"/>
  <c r="E398" i="24" a="1"/>
  <c r="E398" i="24" s="1"/>
  <c r="H398" i="24"/>
  <c r="G398" i="24"/>
  <c r="B398" i="24"/>
  <c r="F398" i="24"/>
  <c r="D400" i="24" a="1"/>
  <c r="D400" i="24" s="1"/>
  <c r="G399" i="24"/>
  <c r="F399" i="24"/>
  <c r="D401" i="24" a="1"/>
  <c r="D401" i="24" s="1"/>
  <c r="B399" i="24"/>
  <c r="H399" i="24"/>
  <c r="C400" i="24" l="1" a="1"/>
  <c r="C400" i="24" s="1"/>
  <c r="E400" i="24" a="1"/>
  <c r="E400" i="24" s="1"/>
  <c r="C401" i="24" a="1"/>
  <c r="C401" i="24" s="1"/>
  <c r="E401" i="24" a="1"/>
  <c r="E401" i="24" s="1"/>
  <c r="H400" i="24"/>
  <c r="G400" i="24"/>
  <c r="B400" i="24"/>
  <c r="D402" i="24" a="1"/>
  <c r="D402" i="24" s="1"/>
  <c r="F400" i="24"/>
  <c r="F401" i="24"/>
  <c r="H401" i="24"/>
  <c r="G401" i="24"/>
  <c r="D403" i="24" a="1"/>
  <c r="D403" i="24" s="1"/>
  <c r="B401" i="24"/>
  <c r="C403" i="24" l="1" a="1"/>
  <c r="C403" i="24" s="1"/>
  <c r="E403" i="24" a="1"/>
  <c r="E403" i="24" s="1"/>
  <c r="C402" i="24" a="1"/>
  <c r="C402" i="24" s="1"/>
  <c r="E402" i="24" a="1"/>
  <c r="E402" i="24" s="1"/>
  <c r="H403" i="24"/>
  <c r="F403" i="24"/>
  <c r="G403" i="24"/>
  <c r="B403" i="24"/>
  <c r="D405" i="24" a="1"/>
  <c r="D405" i="24" s="1"/>
  <c r="F402" i="24"/>
  <c r="B402" i="24"/>
  <c r="H402" i="24"/>
  <c r="G402" i="24"/>
  <c r="D404" i="24" a="1"/>
  <c r="D404" i="24" s="1"/>
  <c r="C404" i="24" l="1" a="1"/>
  <c r="C404" i="24" s="1"/>
  <c r="E404" i="24" a="1"/>
  <c r="E404" i="24" s="1"/>
  <c r="C405" i="24" a="1"/>
  <c r="C405" i="24" s="1"/>
  <c r="E405" i="24" a="1"/>
  <c r="E405" i="24" s="1"/>
  <c r="D406" i="24" a="1"/>
  <c r="D406" i="24" s="1"/>
  <c r="H404" i="24"/>
  <c r="G404" i="24"/>
  <c r="F404" i="24"/>
  <c r="B404" i="24"/>
  <c r="D407" i="24" a="1"/>
  <c r="D407" i="24" s="1"/>
  <c r="F405" i="24"/>
  <c r="B405" i="24"/>
  <c r="H405" i="24"/>
  <c r="G405" i="24"/>
  <c r="C406" i="24" l="1" a="1"/>
  <c r="C406" i="24" s="1"/>
  <c r="E406" i="24" a="1"/>
  <c r="E406" i="24" s="1"/>
  <c r="C407" i="24" a="1"/>
  <c r="C407" i="24" s="1"/>
  <c r="E407" i="24" a="1"/>
  <c r="E407" i="24" s="1"/>
  <c r="G407" i="24"/>
  <c r="B407" i="24"/>
  <c r="F407" i="24"/>
  <c r="H407" i="24"/>
  <c r="D409" i="24" a="1"/>
  <c r="D409" i="24" s="1"/>
  <c r="H406" i="24"/>
  <c r="B406" i="24"/>
  <c r="D408" i="24" a="1"/>
  <c r="D408" i="24" s="1"/>
  <c r="G406" i="24"/>
  <c r="F406" i="24"/>
  <c r="C408" i="24" l="1" a="1"/>
  <c r="C408" i="24" s="1"/>
  <c r="E408" i="24" a="1"/>
  <c r="E408" i="24" s="1"/>
  <c r="C409" i="24" a="1"/>
  <c r="C409" i="24" s="1"/>
  <c r="E409" i="24" a="1"/>
  <c r="E409" i="24" s="1"/>
  <c r="F409" i="24"/>
  <c r="G409" i="24"/>
  <c r="D411" i="24" a="1"/>
  <c r="D411" i="24" s="1"/>
  <c r="H409" i="24"/>
  <c r="B409" i="24"/>
  <c r="H408" i="24"/>
  <c r="B408" i="24"/>
  <c r="F408" i="24"/>
  <c r="G408" i="24"/>
  <c r="D410" i="24" a="1"/>
  <c r="D410" i="24" s="1"/>
  <c r="C410" i="24" l="1" a="1"/>
  <c r="C410" i="24" s="1"/>
  <c r="E410" i="24" a="1"/>
  <c r="E410" i="24" s="1"/>
  <c r="C411" i="24" a="1"/>
  <c r="C411" i="24" s="1"/>
  <c r="E411" i="24" a="1"/>
  <c r="E411" i="24" s="1"/>
  <c r="D412" i="24" a="1"/>
  <c r="D412" i="24" s="1"/>
  <c r="G410" i="24"/>
  <c r="B410" i="24"/>
  <c r="F410" i="24"/>
  <c r="H410" i="24"/>
  <c r="F411" i="24"/>
  <c r="D413" i="24" a="1"/>
  <c r="D413" i="24" s="1"/>
  <c r="H411" i="24"/>
  <c r="G411" i="24"/>
  <c r="B411" i="24"/>
  <c r="C413" i="24" l="1" a="1"/>
  <c r="C413" i="24" s="1"/>
  <c r="E413" i="24" a="1"/>
  <c r="E413" i="24" s="1"/>
  <c r="C412" i="24" a="1"/>
  <c r="C412" i="24" s="1"/>
  <c r="E412" i="24" a="1"/>
  <c r="E412" i="24" s="1"/>
  <c r="D415" i="24" a="1"/>
  <c r="D415" i="24" s="1"/>
  <c r="F413" i="24"/>
  <c r="B413" i="24"/>
  <c r="H413" i="24"/>
  <c r="G413" i="24"/>
  <c r="D414" i="24" a="1"/>
  <c r="D414" i="24" s="1"/>
  <c r="H412" i="24"/>
  <c r="G412" i="24"/>
  <c r="F412" i="24"/>
  <c r="B412" i="24"/>
  <c r="C414" i="24" l="1" a="1"/>
  <c r="C414" i="24" s="1"/>
  <c r="E414" i="24" a="1"/>
  <c r="E414" i="24" s="1"/>
  <c r="C415" i="24" a="1"/>
  <c r="C415" i="24" s="1"/>
  <c r="E415" i="24" a="1"/>
  <c r="E415" i="24" s="1"/>
  <c r="H414" i="24"/>
  <c r="G414" i="24"/>
  <c r="B414" i="24"/>
  <c r="F414" i="24"/>
  <c r="D416" i="24" a="1"/>
  <c r="D416" i="24" s="1"/>
  <c r="G415" i="24"/>
  <c r="B415" i="24"/>
  <c r="F415" i="24"/>
  <c r="D417" i="24" a="1"/>
  <c r="D417" i="24" s="1"/>
  <c r="H415" i="24"/>
  <c r="C417" i="24" l="1" a="1"/>
  <c r="C417" i="24" s="1"/>
  <c r="E417" i="24" a="1"/>
  <c r="E417" i="24" s="1"/>
  <c r="C416" i="24" a="1"/>
  <c r="C416" i="24" s="1"/>
  <c r="E416" i="24" a="1"/>
  <c r="E416" i="24" s="1"/>
  <c r="H416" i="24"/>
  <c r="F416" i="24"/>
  <c r="G416" i="24"/>
  <c r="D418" i="24" a="1"/>
  <c r="D418" i="24" s="1"/>
  <c r="B416" i="24"/>
  <c r="F417" i="24"/>
  <c r="G417" i="24"/>
  <c r="D419" i="24" a="1"/>
  <c r="D419" i="24" s="1"/>
  <c r="B417" i="24"/>
  <c r="H417" i="24"/>
  <c r="C419" i="24" l="1" a="1"/>
  <c r="C419" i="24" s="1"/>
  <c r="E419" i="24" a="1"/>
  <c r="E419" i="24" s="1"/>
  <c r="C418" i="24" a="1"/>
  <c r="C418" i="24" s="1"/>
  <c r="E418" i="24" a="1"/>
  <c r="E418" i="24" s="1"/>
  <c r="D420" i="24" a="1"/>
  <c r="D420" i="24" s="1"/>
  <c r="G418" i="24"/>
  <c r="B418" i="24"/>
  <c r="H418" i="24"/>
  <c r="F418" i="24"/>
  <c r="F419" i="24"/>
  <c r="G419" i="24"/>
  <c r="D421" i="24" a="1"/>
  <c r="D421" i="24" s="1"/>
  <c r="H419" i="24"/>
  <c r="B419" i="24"/>
  <c r="C420" i="24" l="1" a="1"/>
  <c r="C420" i="24" s="1"/>
  <c r="E420" i="24" a="1"/>
  <c r="E420" i="24" s="1"/>
  <c r="C421" i="24" a="1"/>
  <c r="C421" i="24" s="1"/>
  <c r="E421" i="24" a="1"/>
  <c r="E421" i="24" s="1"/>
  <c r="D423" i="24" a="1"/>
  <c r="D423" i="24" s="1"/>
  <c r="G421" i="24"/>
  <c r="H421" i="24"/>
  <c r="F421" i="24"/>
  <c r="B421" i="24"/>
  <c r="D422" i="24" a="1"/>
  <c r="D422" i="24" s="1"/>
  <c r="G420" i="24"/>
  <c r="B420" i="24"/>
  <c r="H420" i="24"/>
  <c r="F420" i="24"/>
  <c r="C423" i="24" l="1" a="1"/>
  <c r="C423" i="24" s="1"/>
  <c r="E423" i="24" a="1"/>
  <c r="E423" i="24" s="1"/>
  <c r="C422" i="24" a="1"/>
  <c r="C422" i="24" s="1"/>
  <c r="E422" i="24" a="1"/>
  <c r="E422" i="24" s="1"/>
  <c r="H422" i="24"/>
  <c r="G422" i="24"/>
  <c r="B422" i="24"/>
  <c r="F422" i="24"/>
  <c r="D424" i="24" a="1"/>
  <c r="D424" i="24" s="1"/>
  <c r="G423" i="24"/>
  <c r="B423" i="24"/>
  <c r="F423" i="24"/>
  <c r="D425" i="24" a="1"/>
  <c r="D425" i="24" s="1"/>
  <c r="H423" i="24"/>
  <c r="C425" i="24" l="1" a="1"/>
  <c r="C425" i="24" s="1"/>
  <c r="E425" i="24" a="1"/>
  <c r="E425" i="24" s="1"/>
  <c r="C424" i="24" a="1"/>
  <c r="C424" i="24" s="1"/>
  <c r="E424" i="24" a="1"/>
  <c r="E424" i="24" s="1"/>
  <c r="H424" i="24"/>
  <c r="B424" i="24"/>
  <c r="G424" i="24"/>
  <c r="D426" i="24" a="1"/>
  <c r="D426" i="24" s="1"/>
  <c r="F424" i="24"/>
  <c r="F425" i="24"/>
  <c r="H425" i="24"/>
  <c r="B425" i="24"/>
  <c r="D427" i="24" a="1"/>
  <c r="D427" i="24" s="1"/>
  <c r="G425" i="24"/>
  <c r="C427" i="24" l="1" a="1"/>
  <c r="C427" i="24" s="1"/>
  <c r="E427" i="24" a="1"/>
  <c r="E427" i="24" s="1"/>
  <c r="C426" i="24" a="1"/>
  <c r="C426" i="24" s="1"/>
  <c r="E426" i="24" a="1"/>
  <c r="E426" i="24" s="1"/>
  <c r="F427" i="24"/>
  <c r="D429" i="24" a="1"/>
  <c r="D429" i="24" s="1"/>
  <c r="G427" i="24"/>
  <c r="B427" i="24"/>
  <c r="H427" i="24"/>
  <c r="D428" i="24" a="1"/>
  <c r="D428" i="24" s="1"/>
  <c r="B426" i="24"/>
  <c r="H426" i="24"/>
  <c r="G426" i="24"/>
  <c r="F426" i="24"/>
  <c r="C429" i="24" l="1" a="1"/>
  <c r="C429" i="24" s="1"/>
  <c r="E429" i="24" a="1"/>
  <c r="E429" i="24" s="1"/>
  <c r="C428" i="24" a="1"/>
  <c r="C428" i="24" s="1"/>
  <c r="E428" i="24" a="1"/>
  <c r="E428" i="24" s="1"/>
  <c r="D431" i="24" a="1"/>
  <c r="D431" i="24" s="1"/>
  <c r="H429" i="24"/>
  <c r="F429" i="24"/>
  <c r="G429" i="24"/>
  <c r="B429" i="24"/>
  <c r="D430" i="24" a="1"/>
  <c r="D430" i="24" s="1"/>
  <c r="H428" i="24"/>
  <c r="B428" i="24"/>
  <c r="G428" i="24"/>
  <c r="F428" i="24"/>
  <c r="C431" i="24" l="1" a="1"/>
  <c r="C431" i="24" s="1"/>
  <c r="E431" i="24" a="1"/>
  <c r="E431" i="24" s="1"/>
  <c r="C430" i="24" a="1"/>
  <c r="C430" i="24" s="1"/>
  <c r="E430" i="24" a="1"/>
  <c r="E430" i="24" s="1"/>
  <c r="H430" i="24"/>
  <c r="D432" i="24" a="1"/>
  <c r="D432" i="24" s="1"/>
  <c r="G430" i="24"/>
  <c r="B430" i="24"/>
  <c r="F430" i="24"/>
  <c r="G431" i="24"/>
  <c r="D433" i="24" a="1"/>
  <c r="D433" i="24" s="1"/>
  <c r="B431" i="24"/>
  <c r="F431" i="24"/>
  <c r="H431" i="24"/>
  <c r="C432" i="24" l="1" a="1"/>
  <c r="C432" i="24" s="1"/>
  <c r="E432" i="24" a="1"/>
  <c r="E432" i="24" s="1"/>
  <c r="C433" i="24" a="1"/>
  <c r="C433" i="24" s="1"/>
  <c r="E433" i="24" a="1"/>
  <c r="E433" i="24" s="1"/>
  <c r="F433" i="24"/>
  <c r="D435" i="24" a="1"/>
  <c r="D435" i="24" s="1"/>
  <c r="H433" i="24"/>
  <c r="G433" i="24"/>
  <c r="B433" i="24"/>
  <c r="H432" i="24"/>
  <c r="G432" i="24"/>
  <c r="B432" i="24"/>
  <c r="D434" i="24" a="1"/>
  <c r="D434" i="24" s="1"/>
  <c r="F432" i="24"/>
  <c r="C435" i="24" l="1" a="1"/>
  <c r="C435" i="24" s="1"/>
  <c r="E435" i="24" a="1"/>
  <c r="E435" i="24" s="1"/>
  <c r="E434" i="24" a="1"/>
  <c r="E434" i="24" s="1"/>
  <c r="C434" i="24" a="1"/>
  <c r="C434" i="24" s="1"/>
  <c r="H435" i="24"/>
  <c r="B435" i="24"/>
  <c r="G435" i="24"/>
  <c r="F435" i="24"/>
  <c r="D437" i="24" a="1"/>
  <c r="D437" i="24" s="1"/>
  <c r="F434" i="24"/>
  <c r="H434" i="24"/>
  <c r="D436" i="24" a="1"/>
  <c r="D436" i="24" s="1"/>
  <c r="G434" i="24"/>
  <c r="B434" i="24"/>
  <c r="C436" i="24" l="1" a="1"/>
  <c r="C436" i="24" s="1"/>
  <c r="E436" i="24" a="1"/>
  <c r="E436" i="24" s="1"/>
  <c r="C437" i="24" a="1"/>
  <c r="C437" i="24" s="1"/>
  <c r="E437" i="24" a="1"/>
  <c r="E437" i="24" s="1"/>
  <c r="D439" i="24" a="1"/>
  <c r="D439" i="24" s="1"/>
  <c r="F437" i="24"/>
  <c r="B437" i="24"/>
  <c r="H437" i="24"/>
  <c r="G437" i="24"/>
  <c r="D438" i="24" a="1"/>
  <c r="D438" i="24" s="1"/>
  <c r="H436" i="24"/>
  <c r="G436" i="24"/>
  <c r="F436" i="24"/>
  <c r="B436" i="24"/>
  <c r="C439" i="24" l="1" a="1"/>
  <c r="C439" i="24" s="1"/>
  <c r="E439" i="24" a="1"/>
  <c r="E439" i="24" s="1"/>
  <c r="C438" i="24" a="1"/>
  <c r="C438" i="24" s="1"/>
  <c r="E438" i="24" a="1"/>
  <c r="E438" i="24" s="1"/>
  <c r="D440" i="24" a="1"/>
  <c r="D440" i="24" s="1"/>
  <c r="H438" i="24"/>
  <c r="G438" i="24"/>
  <c r="F438" i="24"/>
  <c r="B438" i="24"/>
  <c r="F439" i="24"/>
  <c r="B439" i="24"/>
  <c r="D441" i="24" a="1"/>
  <c r="D441" i="24" s="1"/>
  <c r="H439" i="24"/>
  <c r="G439" i="24"/>
  <c r="C440" i="24" l="1" a="1"/>
  <c r="C440" i="24" s="1"/>
  <c r="E440" i="24" a="1"/>
  <c r="E440" i="24" s="1"/>
  <c r="C441" i="24" a="1"/>
  <c r="C441" i="24" s="1"/>
  <c r="E441" i="24" a="1"/>
  <c r="E441" i="24" s="1"/>
  <c r="G441" i="24"/>
  <c r="B441" i="24"/>
  <c r="F441" i="24"/>
  <c r="H441" i="24"/>
  <c r="D443" i="24" a="1"/>
  <c r="D443" i="24" s="1"/>
  <c r="F440" i="24"/>
  <c r="D442" i="24" a="1"/>
  <c r="D442" i="24" s="1"/>
  <c r="G440" i="24"/>
  <c r="H440" i="24"/>
  <c r="B440" i="24"/>
  <c r="C442" i="24" l="1" a="1"/>
  <c r="C442" i="24" s="1"/>
  <c r="E442" i="24" a="1"/>
  <c r="E442" i="24" s="1"/>
  <c r="C443" i="24" a="1"/>
  <c r="C443" i="24" s="1"/>
  <c r="E443" i="24" a="1"/>
  <c r="E443" i="24" s="1"/>
  <c r="F443" i="24"/>
  <c r="D445" i="24" a="1"/>
  <c r="D445" i="24" s="1"/>
  <c r="H443" i="24"/>
  <c r="G443" i="24"/>
  <c r="B443" i="24"/>
  <c r="D444" i="24" a="1"/>
  <c r="D444" i="24" s="1"/>
  <c r="H442" i="24"/>
  <c r="B442" i="24"/>
  <c r="F442" i="24"/>
  <c r="G442" i="24"/>
  <c r="C445" i="24" l="1" a="1"/>
  <c r="C445" i="24" s="1"/>
  <c r="E445" i="24" a="1"/>
  <c r="E445" i="24" s="1"/>
  <c r="C444" i="24" a="1"/>
  <c r="C444" i="24" s="1"/>
  <c r="E444" i="24" a="1"/>
  <c r="E444" i="24" s="1"/>
  <c r="H445" i="24"/>
  <c r="B445" i="24"/>
  <c r="G445" i="24"/>
  <c r="F445" i="24"/>
  <c r="D447" i="24" a="1"/>
  <c r="D447" i="24" s="1"/>
  <c r="G444" i="24"/>
  <c r="H444" i="24"/>
  <c r="D446" i="24" a="1"/>
  <c r="D446" i="24" s="1"/>
  <c r="B444" i="24"/>
  <c r="F444" i="24"/>
  <c r="C446" i="24" l="1" a="1"/>
  <c r="C446" i="24" s="1"/>
  <c r="E446" i="24" a="1"/>
  <c r="E446" i="24" s="1"/>
  <c r="E447" i="24" a="1"/>
  <c r="E447" i="24" s="1"/>
  <c r="C447" i="24" a="1"/>
  <c r="C447" i="24" s="1"/>
  <c r="F446" i="24"/>
  <c r="H446" i="24"/>
  <c r="B446" i="24"/>
  <c r="D448" i="24" a="1"/>
  <c r="D448" i="24" s="1"/>
  <c r="G446" i="24"/>
  <c r="D449" i="24" a="1"/>
  <c r="D449" i="24" s="1"/>
  <c r="H447" i="24"/>
  <c r="F447" i="24"/>
  <c r="B447" i="24"/>
  <c r="G447" i="24"/>
  <c r="C449" i="24" l="1" a="1"/>
  <c r="C449" i="24" s="1"/>
  <c r="E449" i="24" a="1"/>
  <c r="E449" i="24" s="1"/>
  <c r="C448" i="24" a="1"/>
  <c r="C448" i="24" s="1"/>
  <c r="E448" i="24" a="1"/>
  <c r="E448" i="24" s="1"/>
  <c r="D451" i="24" a="1"/>
  <c r="D451" i="24" s="1"/>
  <c r="G449" i="24"/>
  <c r="F449" i="24"/>
  <c r="H449" i="24"/>
  <c r="B449" i="24"/>
  <c r="H448" i="24"/>
  <c r="F448" i="24"/>
  <c r="G448" i="24"/>
  <c r="B448" i="24"/>
  <c r="D450" i="24" a="1"/>
  <c r="D450" i="24" s="1"/>
  <c r="C451" i="24" l="1" a="1"/>
  <c r="C451" i="24" s="1"/>
  <c r="E451" i="24" a="1"/>
  <c r="E451" i="24" s="1"/>
  <c r="C450" i="24" a="1"/>
  <c r="C450" i="24" s="1"/>
  <c r="E450" i="24" a="1"/>
  <c r="E450" i="24" s="1"/>
  <c r="B450" i="24"/>
  <c r="F450" i="24"/>
  <c r="G450" i="24"/>
  <c r="D452" i="24" a="1"/>
  <c r="D452" i="24" s="1"/>
  <c r="H450" i="24"/>
  <c r="H451" i="24"/>
  <c r="D453" i="24" a="1"/>
  <c r="D453" i="24" s="1"/>
  <c r="G451" i="24"/>
  <c r="B451" i="24"/>
  <c r="F451" i="24"/>
  <c r="C453" i="24" l="1" a="1"/>
  <c r="C453" i="24" s="1"/>
  <c r="E453" i="24" a="1"/>
  <c r="E453" i="24" s="1"/>
  <c r="C452" i="24" a="1"/>
  <c r="C452" i="24" s="1"/>
  <c r="E452" i="24" a="1"/>
  <c r="E452" i="24" s="1"/>
  <c r="H452" i="24"/>
  <c r="F452" i="24"/>
  <c r="G452" i="24"/>
  <c r="D454" i="24" a="1"/>
  <c r="D454" i="24" s="1"/>
  <c r="B452" i="24"/>
  <c r="H453" i="24"/>
  <c r="G453" i="24"/>
  <c r="F453" i="24"/>
  <c r="B453" i="24"/>
  <c r="D455" i="24" a="1"/>
  <c r="D455" i="24" s="1"/>
  <c r="C455" i="24" l="1" a="1"/>
  <c r="C455" i="24" s="1"/>
  <c r="E455" i="24" a="1"/>
  <c r="E455" i="24" s="1"/>
  <c r="C454" i="24" a="1"/>
  <c r="C454" i="24" s="1"/>
  <c r="E454" i="24" a="1"/>
  <c r="E454" i="24" s="1"/>
  <c r="D457" i="24" a="1"/>
  <c r="D457" i="24" s="1"/>
  <c r="G455" i="24"/>
  <c r="F455" i="24"/>
  <c r="B455" i="24"/>
  <c r="H455" i="24"/>
  <c r="F454" i="24"/>
  <c r="D456" i="24" a="1"/>
  <c r="D456" i="24" s="1"/>
  <c r="H454" i="24"/>
  <c r="G454" i="24"/>
  <c r="B454" i="24"/>
  <c r="C457" i="24" l="1" a="1"/>
  <c r="C457" i="24" s="1"/>
  <c r="E457" i="24" a="1"/>
  <c r="E457" i="24" s="1"/>
  <c r="C456" i="24" a="1"/>
  <c r="C456" i="24" s="1"/>
  <c r="E456" i="24" a="1"/>
  <c r="E456" i="24" s="1"/>
  <c r="H456" i="24"/>
  <c r="G456" i="24"/>
  <c r="B456" i="24"/>
  <c r="F456" i="24"/>
  <c r="D458" i="24" a="1"/>
  <c r="D458" i="24" s="1"/>
  <c r="D459" i="24" a="1"/>
  <c r="D459" i="24" s="1"/>
  <c r="H457" i="24"/>
  <c r="G457" i="24"/>
  <c r="B457" i="24"/>
  <c r="F457" i="24"/>
  <c r="C459" i="24" l="1" a="1"/>
  <c r="C459" i="24" s="1"/>
  <c r="E459" i="24" a="1"/>
  <c r="E459" i="24" s="1"/>
  <c r="C458" i="24" a="1"/>
  <c r="C458" i="24" s="1"/>
  <c r="E458" i="24" a="1"/>
  <c r="E458" i="24" s="1"/>
  <c r="D460" i="24" a="1"/>
  <c r="D460" i="24" s="1"/>
  <c r="G458" i="24"/>
  <c r="F458" i="24"/>
  <c r="H458" i="24"/>
  <c r="B458" i="24"/>
  <c r="F459" i="24"/>
  <c r="D461" i="24" a="1"/>
  <c r="D461" i="24" s="1"/>
  <c r="H459" i="24"/>
  <c r="G459" i="24"/>
  <c r="B459" i="24"/>
  <c r="C460" i="24" l="1" a="1"/>
  <c r="C460" i="24" s="1"/>
  <c r="E460" i="24" a="1"/>
  <c r="E460" i="24" s="1"/>
  <c r="C461" i="24" a="1"/>
  <c r="C461" i="24" s="1"/>
  <c r="E461" i="24" a="1"/>
  <c r="E461" i="24" s="1"/>
  <c r="G461" i="24"/>
  <c r="B461" i="24"/>
  <c r="D463" i="24" a="1"/>
  <c r="D463" i="24" s="1"/>
  <c r="F461" i="24"/>
  <c r="H461" i="24"/>
  <c r="B460" i="24"/>
  <c r="D462" i="24" a="1"/>
  <c r="D462" i="24" s="1"/>
  <c r="G460" i="24"/>
  <c r="H460" i="24"/>
  <c r="F460" i="24"/>
  <c r="C462" i="24" l="1" a="1"/>
  <c r="C462" i="24" s="1"/>
  <c r="E462" i="24" a="1"/>
  <c r="E462" i="24" s="1"/>
  <c r="C463" i="24" a="1"/>
  <c r="C463" i="24" s="1"/>
  <c r="E463" i="24" a="1"/>
  <c r="E463" i="24" s="1"/>
  <c r="D465" i="24" a="1"/>
  <c r="D465" i="24" s="1"/>
  <c r="F463" i="24"/>
  <c r="B463" i="24"/>
  <c r="H463" i="24"/>
  <c r="G463" i="24"/>
  <c r="F462" i="24"/>
  <c r="D464" i="24" a="1"/>
  <c r="D464" i="24" s="1"/>
  <c r="B462" i="24"/>
  <c r="H462" i="24"/>
  <c r="G462" i="24"/>
  <c r="C465" i="24" l="1" a="1"/>
  <c r="C465" i="24" s="1"/>
  <c r="E465" i="24" a="1"/>
  <c r="E465" i="24" s="1"/>
  <c r="C464" i="24" a="1"/>
  <c r="C464" i="24" s="1"/>
  <c r="E464" i="24" a="1"/>
  <c r="E464" i="24" s="1"/>
  <c r="H464" i="24"/>
  <c r="G464" i="24"/>
  <c r="B464" i="24"/>
  <c r="F464" i="24"/>
  <c r="D466" i="24" a="1"/>
  <c r="D466" i="24" s="1"/>
  <c r="D467" i="24" a="1"/>
  <c r="D467" i="24" s="1"/>
  <c r="H465" i="24"/>
  <c r="F465" i="24"/>
  <c r="G465" i="24"/>
  <c r="B465" i="24"/>
  <c r="C467" i="24" l="1" a="1"/>
  <c r="C467" i="24" s="1"/>
  <c r="E467" i="24" a="1"/>
  <c r="E467" i="24" s="1"/>
  <c r="C466" i="24" a="1"/>
  <c r="C466" i="24" s="1"/>
  <c r="E466" i="24" a="1"/>
  <c r="E466" i="24" s="1"/>
  <c r="D468" i="24" a="1"/>
  <c r="D468" i="24" s="1"/>
  <c r="H466" i="24"/>
  <c r="G466" i="24"/>
  <c r="F466" i="24"/>
  <c r="B466" i="24"/>
  <c r="F467" i="24"/>
  <c r="D469" i="24" a="1"/>
  <c r="D469" i="24" s="1"/>
  <c r="H467" i="24"/>
  <c r="G467" i="24"/>
  <c r="B467" i="24"/>
  <c r="C468" i="24" l="1" a="1"/>
  <c r="C468" i="24" s="1"/>
  <c r="E468" i="24" a="1"/>
  <c r="E468" i="24" s="1"/>
  <c r="C469" i="24" a="1"/>
  <c r="C469" i="24" s="1"/>
  <c r="E469" i="24" a="1"/>
  <c r="E469" i="24" s="1"/>
  <c r="H469" i="24"/>
  <c r="F469" i="24"/>
  <c r="G469" i="24"/>
  <c r="B469" i="24"/>
  <c r="D471" i="24" a="1"/>
  <c r="D471" i="24" s="1"/>
  <c r="G468" i="24"/>
  <c r="B468" i="24"/>
  <c r="F468" i="24"/>
  <c r="H468" i="24"/>
  <c r="D470" i="24" a="1"/>
  <c r="D470" i="24" s="1"/>
  <c r="C470" i="24" l="1" a="1"/>
  <c r="C470" i="24" s="1"/>
  <c r="E470" i="24" a="1"/>
  <c r="E470" i="24" s="1"/>
  <c r="C471" i="24" a="1"/>
  <c r="C471" i="24" s="1"/>
  <c r="E471" i="24" a="1"/>
  <c r="E471" i="24" s="1"/>
  <c r="G470" i="24"/>
  <c r="D472" i="24" a="1"/>
  <c r="D472" i="24" s="1"/>
  <c r="H470" i="24"/>
  <c r="B470" i="24"/>
  <c r="F470" i="24"/>
  <c r="G471" i="24"/>
  <c r="H471" i="24"/>
  <c r="D473" i="24" a="1"/>
  <c r="D473" i="24" s="1"/>
  <c r="F471" i="24"/>
  <c r="B471" i="24"/>
  <c r="C472" i="24" l="1" a="1"/>
  <c r="C472" i="24" s="1"/>
  <c r="E472" i="24" a="1"/>
  <c r="E472" i="24" s="1"/>
  <c r="C473" i="24" a="1"/>
  <c r="C473" i="24" s="1"/>
  <c r="E473" i="24" a="1"/>
  <c r="E473" i="24" s="1"/>
  <c r="D475" i="24" a="1"/>
  <c r="D475" i="24" s="1"/>
  <c r="H473" i="24"/>
  <c r="G473" i="24"/>
  <c r="F473" i="24"/>
  <c r="B473" i="24"/>
  <c r="H472" i="24"/>
  <c r="D474" i="24" a="1"/>
  <c r="D474" i="24" s="1"/>
  <c r="G472" i="24"/>
  <c r="B472" i="24"/>
  <c r="F472" i="24"/>
  <c r="C474" i="24" l="1" a="1"/>
  <c r="C474" i="24" s="1"/>
  <c r="E474" i="24" a="1"/>
  <c r="E474" i="24" s="1"/>
  <c r="C475" i="24" a="1"/>
  <c r="C475" i="24" s="1"/>
  <c r="E475" i="24" a="1"/>
  <c r="E475" i="24" s="1"/>
  <c r="G474" i="24"/>
  <c r="F474" i="24"/>
  <c r="B474" i="24"/>
  <c r="D476" i="24" a="1"/>
  <c r="D476" i="24" s="1"/>
  <c r="H474" i="24"/>
  <c r="H475" i="24"/>
  <c r="B475" i="24"/>
  <c r="F475" i="24"/>
  <c r="G475" i="24"/>
  <c r="D477" i="24" a="1"/>
  <c r="D477" i="24" s="1"/>
  <c r="C477" i="24" l="1" a="1"/>
  <c r="C477" i="24" s="1"/>
  <c r="E477" i="24" a="1"/>
  <c r="E477" i="24" s="1"/>
  <c r="C476" i="24" a="1"/>
  <c r="C476" i="24" s="1"/>
  <c r="E476" i="24" a="1"/>
  <c r="E476" i="24" s="1"/>
  <c r="D479" i="24" a="1"/>
  <c r="D479" i="24" s="1"/>
  <c r="G477" i="24"/>
  <c r="H477" i="24"/>
  <c r="B477" i="24"/>
  <c r="F477" i="24"/>
  <c r="F476" i="24"/>
  <c r="H476" i="24"/>
  <c r="B476" i="24"/>
  <c r="D478" i="24" a="1"/>
  <c r="D478" i="24" s="1"/>
  <c r="G476" i="24"/>
  <c r="C479" i="24" l="1" a="1"/>
  <c r="C479" i="24" s="1"/>
  <c r="E479" i="24" a="1"/>
  <c r="E479" i="24" s="1"/>
  <c r="C478" i="24" a="1"/>
  <c r="C478" i="24" s="1"/>
  <c r="E478" i="24" a="1"/>
  <c r="E478" i="24" s="1"/>
  <c r="H478" i="24"/>
  <c r="B478" i="24"/>
  <c r="G478" i="24"/>
  <c r="D480" i="24" a="1"/>
  <c r="D480" i="24" s="1"/>
  <c r="F478" i="24"/>
  <c r="D481" i="24" a="1"/>
  <c r="D481" i="24" s="1"/>
  <c r="H479" i="24"/>
  <c r="B479" i="24"/>
  <c r="F479" i="24"/>
  <c r="G479" i="24"/>
  <c r="C481" i="24" l="1" a="1"/>
  <c r="C481" i="24" s="1"/>
  <c r="E481" i="24" a="1"/>
  <c r="E481" i="24" s="1"/>
  <c r="C480" i="24" a="1"/>
  <c r="C480" i="24" s="1"/>
  <c r="E480" i="24" a="1"/>
  <c r="E480" i="24" s="1"/>
  <c r="D482" i="24" a="1"/>
  <c r="D482" i="24" s="1"/>
  <c r="H480" i="24"/>
  <c r="G480" i="24"/>
  <c r="B480" i="24"/>
  <c r="F480" i="24"/>
  <c r="F481" i="24"/>
  <c r="D483" i="24" a="1"/>
  <c r="D483" i="24" s="1"/>
  <c r="G481" i="24"/>
  <c r="H481" i="24"/>
  <c r="B481" i="24"/>
  <c r="C483" i="24" l="1" a="1"/>
  <c r="C483" i="24" s="1"/>
  <c r="E483" i="24" a="1"/>
  <c r="E483" i="24" s="1"/>
  <c r="C482" i="24" a="1"/>
  <c r="C482" i="24" s="1"/>
  <c r="E482" i="24" a="1"/>
  <c r="E482" i="24" s="1"/>
  <c r="H483" i="24"/>
  <c r="G483" i="24"/>
  <c r="B483" i="24"/>
  <c r="D485" i="24" a="1"/>
  <c r="D485" i="24" s="1"/>
  <c r="F483" i="24"/>
  <c r="G482" i="24"/>
  <c r="B482" i="24"/>
  <c r="F482" i="24"/>
  <c r="H482" i="24"/>
  <c r="D484" i="24" a="1"/>
  <c r="D484" i="24" s="1"/>
  <c r="C484" i="24" l="1" a="1"/>
  <c r="C484" i="24" s="1"/>
  <c r="E484" i="24" a="1"/>
  <c r="E484" i="24" s="1"/>
  <c r="C485" i="24" a="1"/>
  <c r="C485" i="24" s="1"/>
  <c r="E485" i="24" a="1"/>
  <c r="E485" i="24" s="1"/>
  <c r="F484" i="24"/>
  <c r="B484" i="24"/>
  <c r="D486" i="24" a="1"/>
  <c r="D486" i="24" s="1"/>
  <c r="G484" i="24"/>
  <c r="H484" i="24"/>
  <c r="D487" i="24" a="1"/>
  <c r="D487" i="24" s="1"/>
  <c r="B485" i="24"/>
  <c r="H485" i="24"/>
  <c r="G485" i="24"/>
  <c r="F485" i="24"/>
  <c r="C487" i="24" l="1" a="1"/>
  <c r="C487" i="24" s="1"/>
  <c r="E487" i="24" a="1"/>
  <c r="E487" i="24" s="1"/>
  <c r="C486" i="24" a="1"/>
  <c r="C486" i="24" s="1"/>
  <c r="E486" i="24" a="1"/>
  <c r="E486" i="24" s="1"/>
  <c r="H486" i="24"/>
  <c r="G486" i="24"/>
  <c r="B486" i="24"/>
  <c r="F486" i="24"/>
  <c r="D488" i="24" a="1"/>
  <c r="D488" i="24" s="1"/>
  <c r="D489" i="24" a="1"/>
  <c r="D489" i="24" s="1"/>
  <c r="H487" i="24"/>
  <c r="G487" i="24"/>
  <c r="F487" i="24"/>
  <c r="B487" i="24"/>
  <c r="C489" i="24" l="1" a="1"/>
  <c r="C489" i="24" s="1"/>
  <c r="E489" i="24" a="1"/>
  <c r="E489" i="24" s="1"/>
  <c r="C488" i="24" a="1"/>
  <c r="C488" i="24" s="1"/>
  <c r="E488" i="24" a="1"/>
  <c r="E488" i="24" s="1"/>
  <c r="D490" i="24" a="1"/>
  <c r="D490" i="24" s="1"/>
  <c r="H488" i="24"/>
  <c r="G488" i="24"/>
  <c r="B488" i="24"/>
  <c r="F488" i="24"/>
  <c r="F489" i="24"/>
  <c r="D491" i="24" a="1"/>
  <c r="D491" i="24" s="1"/>
  <c r="B489" i="24"/>
  <c r="G489" i="24"/>
  <c r="H489" i="24"/>
  <c r="C490" i="24" l="1" a="1"/>
  <c r="C490" i="24" s="1"/>
  <c r="E490" i="24" a="1"/>
  <c r="E490" i="24" s="1"/>
  <c r="C491" i="24" a="1"/>
  <c r="C491" i="24" s="1"/>
  <c r="E491" i="24" a="1"/>
  <c r="E491" i="24" s="1"/>
  <c r="H491" i="24"/>
  <c r="B491" i="24"/>
  <c r="F491" i="24"/>
  <c r="G491" i="24"/>
  <c r="D493" i="24" a="1"/>
  <c r="D493" i="24" s="1"/>
  <c r="B490" i="24"/>
  <c r="G490" i="24"/>
  <c r="F490" i="24"/>
  <c r="D492" i="24" a="1"/>
  <c r="D492" i="24" s="1"/>
  <c r="H490" i="24"/>
  <c r="C492" i="24" l="1" a="1"/>
  <c r="C492" i="24" s="1"/>
  <c r="E492" i="24" a="1"/>
  <c r="E492" i="24" s="1"/>
  <c r="C493" i="24" a="1"/>
  <c r="C493" i="24" s="1"/>
  <c r="E493" i="24" a="1"/>
  <c r="E493" i="24" s="1"/>
  <c r="D495" i="24" a="1"/>
  <c r="D495" i="24" s="1"/>
  <c r="H493" i="24"/>
  <c r="F493" i="24"/>
  <c r="G493" i="24"/>
  <c r="B493" i="24"/>
  <c r="F492" i="24"/>
  <c r="G492" i="24"/>
  <c r="D494" i="24" a="1"/>
  <c r="D494" i="24" s="1"/>
  <c r="B492" i="24"/>
  <c r="H492" i="24"/>
  <c r="C495" i="24" l="1" a="1"/>
  <c r="C495" i="24" s="1"/>
  <c r="E495" i="24" a="1"/>
  <c r="E495" i="24" s="1"/>
  <c r="C494" i="24" a="1"/>
  <c r="C494" i="24" s="1"/>
  <c r="E494" i="24" a="1"/>
  <c r="E494" i="24" s="1"/>
  <c r="H494" i="24"/>
  <c r="G494" i="24"/>
  <c r="D496" i="24" a="1"/>
  <c r="D496" i="24" s="1"/>
  <c r="B494" i="24"/>
  <c r="F494" i="24"/>
  <c r="D497" i="24" a="1"/>
  <c r="D497" i="24" s="1"/>
  <c r="B495" i="24"/>
  <c r="H495" i="24"/>
  <c r="F495" i="24"/>
  <c r="G495" i="24"/>
  <c r="C497" i="24" l="1" a="1"/>
  <c r="C497" i="24" s="1"/>
  <c r="E497" i="24" a="1"/>
  <c r="E497" i="24" s="1"/>
  <c r="C496" i="24" a="1"/>
  <c r="C496" i="24" s="1"/>
  <c r="E496" i="24" a="1"/>
  <c r="E496" i="24" s="1"/>
  <c r="D498" i="24" a="1"/>
  <c r="D498" i="24" s="1"/>
  <c r="H496" i="24"/>
  <c r="G496" i="24"/>
  <c r="B496" i="24"/>
  <c r="F496" i="24"/>
  <c r="F497" i="24"/>
  <c r="G497" i="24"/>
  <c r="D499" i="24" a="1"/>
  <c r="D499" i="24" s="1"/>
  <c r="H497" i="24"/>
  <c r="B497" i="24"/>
  <c r="C499" i="24" l="1" a="1"/>
  <c r="C499" i="24" s="1"/>
  <c r="E499" i="24" a="1"/>
  <c r="E499" i="24" s="1"/>
  <c r="C498" i="24" a="1"/>
  <c r="C498" i="24" s="1"/>
  <c r="E498" i="24" a="1"/>
  <c r="E498" i="24" s="1"/>
  <c r="H499" i="24"/>
  <c r="G499" i="24"/>
  <c r="F499" i="24"/>
  <c r="B499" i="24"/>
  <c r="B498" i="24"/>
  <c r="F498" i="24"/>
  <c r="G498" i="24"/>
  <c r="D500" i="24" a="1"/>
  <c r="D500" i="24" s="1"/>
  <c r="H498" i="24"/>
  <c r="C500" i="24" l="1" a="1"/>
  <c r="C500" i="24" s="1"/>
  <c r="E500" i="24" a="1"/>
  <c r="E500" i="24" s="1"/>
  <c r="H500" i="24"/>
  <c r="B500" i="24"/>
  <c r="F500" i="24"/>
  <c r="G500" i="24"/>
  <c r="BB15" i="20" a="1"/>
  <c r="BB12" i="20" a="1"/>
  <c r="BB16" i="20" a="1"/>
  <c r="BB19" i="20" a="1"/>
  <c r="BB20" i="20" a="1"/>
  <c r="BB14" i="20" a="1"/>
  <c r="BB18" i="20" a="1"/>
  <c r="BB13" i="20" a="1"/>
  <c r="BB17" i="20" a="1"/>
  <c r="BB21" i="20" a="1"/>
  <c r="BB18" i="20" l="1"/>
  <c r="C26" i="23" s="1"/>
  <c r="F48" i="35" s="1"/>
  <c r="BB14" i="20"/>
  <c r="C22" i="23" s="1"/>
  <c r="F44" i="35" s="1"/>
  <c r="BB21" i="20"/>
  <c r="C29" i="23" s="1"/>
  <c r="F51" i="35" s="1"/>
  <c r="BB17" i="20"/>
  <c r="C25" i="23" s="1"/>
  <c r="F47" i="35" s="1"/>
  <c r="BB13" i="20"/>
  <c r="C21" i="23" s="1"/>
  <c r="F43" i="35" s="1"/>
  <c r="BB20" i="20"/>
  <c r="C28" i="23" s="1"/>
  <c r="F50" i="35" s="1"/>
  <c r="BB16" i="20"/>
  <c r="C24" i="23" s="1"/>
  <c r="F46" i="35" s="1"/>
  <c r="BB12" i="20"/>
  <c r="C20" i="23" s="1"/>
  <c r="F42" i="35" s="1"/>
  <c r="BB19" i="20"/>
  <c r="C27" i="23" s="1"/>
  <c r="F49" i="35" s="1"/>
  <c r="BB15" i="20"/>
  <c r="C23" i="23" s="1"/>
  <c r="F45" i="35" s="1"/>
  <c r="BB6" i="20" a="1"/>
  <c r="BB5" i="20" a="1"/>
  <c r="BB4" i="20" a="1"/>
  <c r="BB7" i="20" a="1"/>
  <c r="BB8" i="20" a="1"/>
  <c r="BB6" i="20" l="1"/>
  <c r="C14" i="23" s="1"/>
  <c r="F27" i="35" s="1"/>
  <c r="BB8" i="20"/>
  <c r="C16" i="23" s="1"/>
  <c r="F29" i="35" s="1"/>
  <c r="BB5" i="20"/>
  <c r="C13" i="23" s="1"/>
  <c r="F26" i="35" s="1"/>
  <c r="BB7" i="20"/>
  <c r="C15" i="23" s="1"/>
  <c r="F28" i="35" s="1"/>
  <c r="BB4" i="20"/>
  <c r="C12" i="23" s="1"/>
  <c r="F25" i="35" s="1"/>
  <c r="BB65" i="20" a="1"/>
  <c r="BB66" i="20" a="1"/>
  <c r="BB45" i="20" a="1"/>
  <c r="BB76" i="20" a="1"/>
  <c r="BB37" i="20" a="1"/>
  <c r="BB24" i="20" a="1"/>
  <c r="BB27" i="20" a="1"/>
  <c r="BB34" i="20" a="1"/>
  <c r="BB87" i="20" a="1"/>
  <c r="BB74" i="20" a="1"/>
  <c r="BB68" i="20" a="1"/>
  <c r="BB26" i="20" a="1"/>
  <c r="BB58" i="20" a="1"/>
  <c r="BB36" i="20" a="1"/>
  <c r="BB98" i="20" a="1"/>
  <c r="BB55" i="20" a="1"/>
  <c r="BB77" i="20" a="1"/>
  <c r="BB38" i="20" a="1"/>
  <c r="BB67" i="20" a="1"/>
  <c r="BB48" i="20" a="1"/>
  <c r="BB94" i="20" a="1"/>
  <c r="BB86" i="20" a="1"/>
  <c r="BB95" i="20" a="1"/>
  <c r="BB47" i="20" a="1"/>
  <c r="BB78" i="20" a="1"/>
  <c r="BB84" i="20" a="1"/>
  <c r="BB28" i="20" a="1"/>
  <c r="BB97" i="20" a="1"/>
  <c r="BB3" i="20" a="1"/>
  <c r="BB54" i="20" a="1"/>
  <c r="BB56" i="20" a="1"/>
  <c r="BB35" i="20" a="1"/>
  <c r="BB64" i="20" a="1"/>
  <c r="BB96" i="20" a="1"/>
  <c r="BB44" i="20" a="1"/>
  <c r="BB75" i="20" a="1"/>
  <c r="BB57" i="20" a="1"/>
  <c r="BB88" i="20" a="1"/>
  <c r="BB9" i="20" a="1"/>
  <c r="BB46" i="20" a="1"/>
  <c r="BB25" i="20" a="1"/>
  <c r="BB85" i="20" a="1"/>
  <c r="BB87" i="20" l="1"/>
  <c r="C95" i="23" s="1"/>
  <c r="F180" i="35" s="1"/>
  <c r="BB85" i="20"/>
  <c r="C93" i="23" s="1"/>
  <c r="F178" i="35" s="1"/>
  <c r="BB86" i="20"/>
  <c r="C94" i="23" s="1"/>
  <c r="F179" i="35" s="1"/>
  <c r="BB96" i="20"/>
  <c r="C104" i="23" s="1"/>
  <c r="F198" i="35" s="1"/>
  <c r="BB44" i="20"/>
  <c r="C52" i="23" s="1"/>
  <c r="F101" i="35" s="1"/>
  <c r="BB68" i="20"/>
  <c r="C76" i="23" s="1"/>
  <c r="F143" i="35" s="1"/>
  <c r="BB27" i="20"/>
  <c r="C35" i="23" s="1"/>
  <c r="F66" i="35" s="1"/>
  <c r="BB25" i="20"/>
  <c r="C33" i="23" s="1"/>
  <c r="F64" i="35" s="1"/>
  <c r="BB26" i="20"/>
  <c r="C34" i="23" s="1"/>
  <c r="F65" i="35" s="1"/>
  <c r="BB95" i="20"/>
  <c r="C103" i="23" s="1"/>
  <c r="F197" i="35" s="1"/>
  <c r="BB37" i="20"/>
  <c r="C45" i="23" s="1"/>
  <c r="F85" i="35" s="1"/>
  <c r="BB35" i="20"/>
  <c r="C43" i="23" s="1"/>
  <c r="F83" i="35" s="1"/>
  <c r="BB36" i="20"/>
  <c r="C44" i="23" s="1"/>
  <c r="F84" i="35" s="1"/>
  <c r="BB38" i="20"/>
  <c r="C46" i="23" s="1"/>
  <c r="F86" i="35" s="1"/>
  <c r="BB48" i="20"/>
  <c r="C56" i="23" s="1"/>
  <c r="F105" i="35" s="1"/>
  <c r="BB78" i="20"/>
  <c r="C86" i="23" s="1"/>
  <c r="F162" i="35" s="1"/>
  <c r="BB88" i="20"/>
  <c r="C96" i="23" s="1"/>
  <c r="F181" i="35" s="1"/>
  <c r="BB47" i="20"/>
  <c r="C55" i="23" s="1"/>
  <c r="F104" i="35" s="1"/>
  <c r="BB45" i="20"/>
  <c r="C53" i="23" s="1"/>
  <c r="F102" i="35" s="1"/>
  <c r="BB98" i="20"/>
  <c r="C106" i="23" s="1"/>
  <c r="F200" i="35" s="1"/>
  <c r="BB57" i="20"/>
  <c r="C65" i="23" s="1"/>
  <c r="F123" i="35" s="1"/>
  <c r="BB66" i="20"/>
  <c r="C74" i="23" s="1"/>
  <c r="F141" i="35" s="1"/>
  <c r="BB97" i="20"/>
  <c r="C105" i="23" s="1"/>
  <c r="F199" i="35" s="1"/>
  <c r="BB28" i="20"/>
  <c r="C36" i="23" s="1"/>
  <c r="F67" i="35" s="1"/>
  <c r="BB67" i="20"/>
  <c r="C75" i="23" s="1"/>
  <c r="F142" i="35" s="1"/>
  <c r="BB65" i="20"/>
  <c r="C73" i="23" s="1"/>
  <c r="F140" i="35" s="1"/>
  <c r="BB56" i="20"/>
  <c r="C64" i="23" s="1"/>
  <c r="F122" i="35" s="1"/>
  <c r="BB58" i="20"/>
  <c r="C66" i="23" s="1"/>
  <c r="F124" i="35" s="1"/>
  <c r="BB77" i="20"/>
  <c r="C85" i="23" s="1"/>
  <c r="F161" i="35" s="1"/>
  <c r="BB75" i="20"/>
  <c r="C83" i="23" s="1"/>
  <c r="F159" i="35" s="1"/>
  <c r="BB76" i="20"/>
  <c r="C84" i="23" s="1"/>
  <c r="F160" i="35" s="1"/>
  <c r="BB24" i="20"/>
  <c r="C32" i="23" s="1"/>
  <c r="F63" i="35" s="1"/>
  <c r="BB54" i="20"/>
  <c r="C62" i="23" s="1"/>
  <c r="F120" i="35" s="1"/>
  <c r="BB34" i="20"/>
  <c r="C42" i="23" s="1"/>
  <c r="F82" i="35" s="1"/>
  <c r="BB64" i="20"/>
  <c r="C72" i="23" s="1"/>
  <c r="F139" i="35" s="1"/>
  <c r="BB74" i="20"/>
  <c r="C82" i="23" s="1"/>
  <c r="F158" i="35" s="1"/>
  <c r="BB84" i="20"/>
  <c r="C92" i="23" s="1"/>
  <c r="F177" i="35" s="1"/>
  <c r="BB46" i="20"/>
  <c r="C54" i="23" s="1"/>
  <c r="F103" i="35" s="1"/>
  <c r="BB55" i="20"/>
  <c r="C63" i="23" s="1"/>
  <c r="F121" i="35" s="1"/>
  <c r="BB94" i="20"/>
  <c r="C102" i="23" s="1"/>
  <c r="F196" i="35" s="1"/>
  <c r="BB9" i="20"/>
  <c r="C17" i="23" s="1"/>
  <c r="F30" i="35" s="1"/>
  <c r="BB3" i="20"/>
  <c r="C11" i="23" s="1"/>
  <c r="F24" i="35" s="1"/>
  <c r="BB10" i="20" a="1"/>
  <c r="BB33" i="20" a="1"/>
  <c r="BB73" i="20" a="1"/>
  <c r="BB39" i="20" a="1"/>
  <c r="BB53" i="20" a="1"/>
  <c r="BB89" i="20" a="1"/>
  <c r="BB63" i="20" a="1"/>
  <c r="BB69" i="20" a="1"/>
  <c r="BB79" i="20" a="1"/>
  <c r="BB49" i="20" a="1"/>
  <c r="BB93" i="20" a="1"/>
  <c r="BB99" i="20" a="1"/>
  <c r="BB83" i="20" a="1"/>
  <c r="BB59" i="20" a="1"/>
  <c r="BB29" i="20" a="1"/>
  <c r="BB43" i="20" a="1"/>
  <c r="BB23" i="20" a="1"/>
  <c r="BB89" i="20" l="1"/>
  <c r="C97" i="23" s="1"/>
  <c r="F182" i="35" s="1"/>
  <c r="BB23" i="20"/>
  <c r="C31" i="23" s="1"/>
  <c r="F62" i="35" s="1"/>
  <c r="BB59" i="20"/>
  <c r="C67" i="23" s="1"/>
  <c r="F125" i="35" s="1"/>
  <c r="BB93" i="20"/>
  <c r="C101" i="23" s="1"/>
  <c r="F195" i="35" s="1"/>
  <c r="BB83" i="20"/>
  <c r="C91" i="23" s="1"/>
  <c r="F176" i="35" s="1"/>
  <c r="BB63" i="20"/>
  <c r="C71" i="23" s="1"/>
  <c r="F138" i="35" s="1"/>
  <c r="BB49" i="20"/>
  <c r="C57" i="23" s="1"/>
  <c r="F106" i="35" s="1"/>
  <c r="BB39" i="20"/>
  <c r="C47" i="23" s="1"/>
  <c r="F87" i="35" s="1"/>
  <c r="BB53" i="20"/>
  <c r="C61" i="23" s="1"/>
  <c r="F119" i="35" s="1"/>
  <c r="BB33" i="20"/>
  <c r="C41" i="23" s="1"/>
  <c r="F81" i="35" s="1"/>
  <c r="BB29" i="20"/>
  <c r="C37" i="23" s="1"/>
  <c r="F68" i="35" s="1"/>
  <c r="BB43" i="20"/>
  <c r="C51" i="23" s="1"/>
  <c r="F100" i="35" s="1"/>
  <c r="BB79" i="20"/>
  <c r="C87" i="23" s="1"/>
  <c r="F163" i="35" s="1"/>
  <c r="BB99" i="20"/>
  <c r="C107" i="23" s="1"/>
  <c r="F201" i="35" s="1"/>
  <c r="BB73" i="20"/>
  <c r="C81" i="23" s="1"/>
  <c r="F157" i="35" s="1"/>
  <c r="BB69" i="20"/>
  <c r="C77" i="23" s="1"/>
  <c r="F144" i="35" s="1"/>
  <c r="BB10" i="20"/>
  <c r="C18" i="23" s="1"/>
  <c r="F31" i="35" s="1"/>
  <c r="BB70" i="20" a="1"/>
  <c r="BB40" i="20" a="1"/>
  <c r="BB30" i="20" a="1"/>
  <c r="BB60" i="20" a="1"/>
  <c r="BB50" i="20" a="1"/>
  <c r="BB80" i="20" a="1"/>
  <c r="BB100" i="20" a="1"/>
  <c r="BB90" i="20" a="1"/>
  <c r="BB11" i="20" a="1"/>
  <c r="BB30" i="20" l="1"/>
  <c r="C38" i="23" s="1"/>
  <c r="F69" i="35" s="1"/>
  <c r="BB50" i="20"/>
  <c r="C58" i="23" s="1"/>
  <c r="F107" i="35" s="1"/>
  <c r="BB60" i="20"/>
  <c r="C68" i="23" s="1"/>
  <c r="F126" i="35" s="1"/>
  <c r="BB80" i="20"/>
  <c r="C88" i="23" s="1"/>
  <c r="F164" i="35" s="1"/>
  <c r="BB40" i="20"/>
  <c r="C48" i="23" s="1"/>
  <c r="F88" i="35" s="1"/>
  <c r="BB100" i="20"/>
  <c r="C108" i="23" s="1"/>
  <c r="F202" i="35" s="1"/>
  <c r="BB90" i="20"/>
  <c r="C98" i="23" s="1"/>
  <c r="F183" i="35" s="1"/>
  <c r="BB70" i="20"/>
  <c r="C78" i="23" s="1"/>
  <c r="F145" i="35" s="1"/>
  <c r="BB11" i="20"/>
  <c r="C19" i="23" s="1"/>
  <c r="F32" i="35" s="1"/>
  <c r="BB61" i="20" a="1"/>
  <c r="BB51" i="20" a="1"/>
  <c r="BB101" i="20" a="1"/>
  <c r="BB41" i="20" a="1"/>
  <c r="BB71" i="20" a="1"/>
  <c r="BB31" i="20" a="1"/>
  <c r="BB81" i="20" a="1"/>
  <c r="BB91" i="20" a="1"/>
  <c r="BB71" i="20" l="1"/>
  <c r="C79" i="23" s="1"/>
  <c r="F146" i="35" s="1"/>
  <c r="BB41" i="20"/>
  <c r="C49" i="23" s="1"/>
  <c r="F89" i="35" s="1"/>
  <c r="BB81" i="20"/>
  <c r="C89" i="23" s="1"/>
  <c r="F165" i="35" s="1"/>
  <c r="BB51" i="20"/>
  <c r="C59" i="23" s="1"/>
  <c r="F108" i="35" s="1"/>
  <c r="BB61" i="20"/>
  <c r="C69" i="23" s="1"/>
  <c r="F127" i="35" s="1"/>
  <c r="BB91" i="20"/>
  <c r="C99" i="23" s="1"/>
  <c r="F184" i="35" s="1"/>
  <c r="BB31" i="20"/>
  <c r="C39" i="23" s="1"/>
  <c r="F70" i="35" s="1"/>
  <c r="BB101" i="20"/>
  <c r="C109" i="23" s="1"/>
  <c r="F203" i="35" s="1"/>
  <c r="BB2" i="20" a="1"/>
  <c r="BB2" i="20" l="1"/>
  <c r="C10" i="23" s="1"/>
  <c r="BB22" i="20" a="1"/>
  <c r="BB32" i="20" a="1"/>
  <c r="BB82" i="20" a="1"/>
  <c r="BB42" i="20" a="1"/>
  <c r="BB52" i="20" a="1"/>
  <c r="BB92" i="20" a="1"/>
  <c r="BB72" i="20" a="1"/>
  <c r="BB62" i="20" a="1"/>
  <c r="BB72" i="20" l="1"/>
  <c r="C80" i="23" s="1"/>
  <c r="F156" i="35" s="1"/>
  <c r="BB32" i="20"/>
  <c r="C40" i="23" s="1"/>
  <c r="F80" i="35" s="1"/>
  <c r="BB82" i="20"/>
  <c r="C90" i="23" s="1"/>
  <c r="F175" i="35" s="1"/>
  <c r="BB92" i="20"/>
  <c r="C100" i="23" s="1"/>
  <c r="F194" i="35" s="1"/>
  <c r="BB42" i="20"/>
  <c r="C50" i="23" s="1"/>
  <c r="F99" i="35" s="1"/>
  <c r="BB52" i="20"/>
  <c r="C60" i="23" s="1"/>
  <c r="F118" i="35" s="1"/>
  <c r="BB62" i="20"/>
  <c r="C70" i="23" s="1"/>
  <c r="F137" i="35" s="1"/>
  <c r="BB22" i="20"/>
  <c r="C30" i="23" s="1"/>
  <c r="F61" i="35" s="1"/>
  <c r="D14" i="20" l="1"/>
  <c r="K2" i="20"/>
  <c r="E6" i="23" a="1"/>
  <c r="E6" i="23" s="1"/>
  <c r="E7" i="23" s="1"/>
  <c r="F23" i="35"/>
  <c r="C6" i="23"/>
  <c r="C7" i="2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<sst xmlns="http://schemas.openxmlformats.org/spreadsheetml/2006/main" count="1452" uniqueCount="763">
  <si>
    <t>Start Time</t>
  </si>
  <si>
    <t>End Time</t>
  </si>
  <si>
    <t>Spreadsheet Name</t>
  </si>
  <si>
    <t>Elapsed Time</t>
  </si>
  <si>
    <t>Is Game On?</t>
  </si>
  <si>
    <t>Sheet</t>
  </si>
  <si>
    <t>Starting Position</t>
  </si>
  <si>
    <t>Answer Cell</t>
  </si>
  <si>
    <t>Clear Range</t>
  </si>
  <si>
    <t>Number of Exercises</t>
  </si>
  <si>
    <t>Protected Range</t>
  </si>
  <si>
    <t>Number of Protected Cells</t>
  </si>
  <si>
    <t>Random Values</t>
  </si>
  <si>
    <t>Lower Range</t>
  </si>
  <si>
    <t>Upper Range</t>
  </si>
  <si>
    <t>Multiplier</t>
  </si>
  <si>
    <t>Random Inputs</t>
  </si>
  <si>
    <t>Number of Random Values</t>
  </si>
  <si>
    <t>Current Result:</t>
  </si>
  <si>
    <t>Date and Time</t>
  </si>
  <si>
    <t>Best Result:</t>
  </si>
  <si>
    <t>All Correct?</t>
  </si>
  <si>
    <t>A1:G141</t>
  </si>
  <si>
    <t>No</t>
  </si>
  <si>
    <t>Instructions</t>
  </si>
  <si>
    <t>X Position</t>
  </si>
  <si>
    <t>Y Position</t>
  </si>
  <si>
    <t>Mouse Moves</t>
  </si>
  <si>
    <t>Data Tables?</t>
  </si>
  <si>
    <t>Use Values</t>
  </si>
  <si>
    <t>Generated Values</t>
  </si>
  <si>
    <t>Random Values: 1</t>
  </si>
  <si>
    <t>Random Values: 2</t>
  </si>
  <si>
    <t>Random Values: 3</t>
  </si>
  <si>
    <t>Random Values: 4</t>
  </si>
  <si>
    <t>Random Values: 5</t>
  </si>
  <si>
    <t>Random Values: 6</t>
  </si>
  <si>
    <t>Random Values: 7</t>
  </si>
  <si>
    <t>Random Values: 8</t>
  </si>
  <si>
    <t>Random Values: 9</t>
  </si>
  <si>
    <t>Random Values: 10</t>
  </si>
  <si>
    <t>Random Values: 11</t>
  </si>
  <si>
    <t>Random Values: 12</t>
  </si>
  <si>
    <t>Random Values: 13</t>
  </si>
  <si>
    <t>Random Values: 14</t>
  </si>
  <si>
    <t>Random Values: 15</t>
  </si>
  <si>
    <t>Random Values: 16</t>
  </si>
  <si>
    <t>Random Values: 17</t>
  </si>
  <si>
    <t>Random Values: 18</t>
  </si>
  <si>
    <t>Random Values: 19</t>
  </si>
  <si>
    <t>Random Values: 20</t>
  </si>
  <si>
    <t>Questions</t>
  </si>
  <si>
    <t>Use Answers</t>
  </si>
  <si>
    <t>Student Answers</t>
  </si>
  <si>
    <t>Answers: 1</t>
  </si>
  <si>
    <t>Answers: 2</t>
  </si>
  <si>
    <t>Answers: 3</t>
  </si>
  <si>
    <t>Answers: 4</t>
  </si>
  <si>
    <t>Answers: 5</t>
  </si>
  <si>
    <t>Answers: 6</t>
  </si>
  <si>
    <t>Answers: 7</t>
  </si>
  <si>
    <t>Answers: 8</t>
  </si>
  <si>
    <t>Answers: 9</t>
  </si>
  <si>
    <t>Answers: 10</t>
  </si>
  <si>
    <t>Answers: 11</t>
  </si>
  <si>
    <t>Answers: 12</t>
  </si>
  <si>
    <t>Answers: 13</t>
  </si>
  <si>
    <t>Answers: 14</t>
  </si>
  <si>
    <t>Answers: 15</t>
  </si>
  <si>
    <t>Answers: 16</t>
  </si>
  <si>
    <t>Answers: 17</t>
  </si>
  <si>
    <t>Answers: 18</t>
  </si>
  <si>
    <t>Answers: 19</t>
  </si>
  <si>
    <t>Answers: 20</t>
  </si>
  <si>
    <t>Random Method</t>
  </si>
  <si>
    <t>Random Scenario</t>
  </si>
  <si>
    <t>Num Random Scenarios</t>
  </si>
  <si>
    <t>Scenario Update</t>
  </si>
  <si>
    <t>Number of Answers</t>
  </si>
  <si>
    <t>Correct?</t>
  </si>
  <si>
    <t>Total Time</t>
  </si>
  <si>
    <t>If your spreadsheet does not automatically record your results:</t>
  </si>
  <si>
    <t xml:space="preserve">Use the Force Stop button to record your time. Force Stop will only work if all of your answers are correct </t>
  </si>
  <si>
    <t>and the time has not already stopped.</t>
  </si>
  <si>
    <t xml:space="preserve">Use the Record Time button to record your results. Record Time will only work if a stop time has been </t>
  </si>
  <si>
    <t>recorded and all of your answers are correct.</t>
  </si>
  <si>
    <t>Live Version?</t>
  </si>
  <si>
    <t>Version Notes</t>
  </si>
  <si>
    <t>V5 Implemented 11-30-2021 to count number of activations instead of preventing copy-paste</t>
  </si>
  <si>
    <t>V6 Implemented 12-14-2021 to refresh values before progressing and track total time in spreadsheet</t>
  </si>
  <si>
    <t>Spreadsheet Activations</t>
  </si>
  <si>
    <t>Last Time</t>
  </si>
  <si>
    <t>Total Time (seconds)</t>
  </si>
  <si>
    <t>ProblemType</t>
  </si>
  <si>
    <t>WorksheetName</t>
  </si>
  <si>
    <t>Range</t>
  </si>
  <si>
    <t>Comparison</t>
  </si>
  <si>
    <t>Grade</t>
  </si>
  <si>
    <t>CorrectFeedback</t>
  </si>
  <si>
    <t>IncorrectFeedback</t>
  </si>
  <si>
    <t>CELL</t>
  </si>
  <si>
    <t>Tab</t>
  </si>
  <si>
    <t>Cell</t>
  </si>
  <si>
    <t>Check Cell</t>
  </si>
  <si>
    <t>Correct Answers:</t>
  </si>
  <si>
    <t>Percentage:</t>
  </si>
  <si>
    <t>Correct</t>
  </si>
  <si>
    <t>Incorrect</t>
  </si>
  <si>
    <t>Timed Results</t>
  </si>
  <si>
    <t>Question Results</t>
  </si>
  <si>
    <t>Repeat as many times as you would like to improve your time - only your best time will count.</t>
  </si>
  <si>
    <t>Do not attempt to copy and paste from another workbook. Leaving the spreadsheet will result in a 60 second penalty.</t>
  </si>
  <si>
    <t>For your timed result to be counted, it must be within 10% of your last recorded time AND the last recorded time</t>
  </si>
  <si>
    <t>Share your best result!</t>
  </si>
  <si>
    <t>Time Elapsed</t>
  </si>
  <si>
    <t>Penalty Count</t>
  </si>
  <si>
    <t>All Results:</t>
  </si>
  <si>
    <t>https://www.linkedin.com/sharing/share-offsite/?url=https://www.fmworldcup.com/microsoft-excel-collegiate-challenge/</t>
  </si>
  <si>
    <t>https://www.fmworldcup.com/microsoft-excel-collegiate-challenge/</t>
  </si>
  <si>
    <t>Best Time Elapsed</t>
  </si>
  <si>
    <t>Best Penalty Count</t>
  </si>
  <si>
    <t>Best Total Time</t>
  </si>
  <si>
    <t>Total Time in Spreadsheet</t>
  </si>
  <si>
    <t>Do not round answers at any point in your calculations.</t>
  </si>
  <si>
    <t>MOEValue(.0001)</t>
  </si>
  <si>
    <t>must be scored 100%. This ensures that valid attempts do not involve referencing the answer cells.</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</si>
  <si>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</si>
  <si>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</si>
  <si>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</si>
  <si>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</si>
  <si>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</si>
  <si>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</si>
  <si>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</si>
  <si>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</si>
  <si>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</si>
  <si>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</si>
  <si>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</si>
  <si>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</si>
  <si>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</si>
  <si>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</si>
  <si>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</si>
  <si>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</si>
  <si>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</si>
  <si>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</si>
  <si>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</si>
  <si>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</si>
  <si>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</si>
  <si>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</si>
  <si>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</si>
  <si>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</si>
  <si>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</si>
  <si>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V7 Implemented 5-13-2023 to only use one answer key that is based on the Questions Results tab so value checking is done internally</t>
  </si>
  <si>
    <t>V7 also updated CheckAnswer to correctly identify blank cells as incorrect</t>
  </si>
  <si>
    <t>Microsoft Excel Collegiate Challenge</t>
  </si>
  <si>
    <t>This model can be completed either with or without timing. Begin by pressing the desired start button.</t>
  </si>
  <si>
    <t>David Brown</t>
  </si>
  <si>
    <t>General Instructions</t>
  </si>
  <si>
    <t>For additional instructions and video walkthrough, go to:</t>
  </si>
  <si>
    <t>A1:F63</t>
  </si>
  <si>
    <t>C35</t>
  </si>
  <si>
    <t>C36</t>
  </si>
  <si>
    <t>Case Author:</t>
  </si>
  <si>
    <t>Speed Challenge: Excel Esports</t>
  </si>
  <si>
    <t>Case Author</t>
  </si>
  <si>
    <t>Level 1</t>
  </si>
  <si>
    <t>Very Easy</t>
  </si>
  <si>
    <t>Sum the set of twenty numbers for each game.</t>
  </si>
  <si>
    <t>Game #</t>
  </si>
  <si>
    <t>Level</t>
  </si>
  <si>
    <t>Points</t>
  </si>
  <si>
    <t>Answer</t>
  </si>
  <si>
    <t>Example1</t>
  </si>
  <si>
    <t>Level 2</t>
  </si>
  <si>
    <t>Easy</t>
  </si>
  <si>
    <t>X</t>
  </si>
  <si>
    <t>Example2</t>
  </si>
  <si>
    <t>Level 3</t>
  </si>
  <si>
    <t>Medium</t>
  </si>
  <si>
    <t>Count the number of odd numbers in the set of twenty numbers.</t>
  </si>
  <si>
    <t>Example3</t>
  </si>
  <si>
    <t>Level 4</t>
  </si>
  <si>
    <t>Hard</t>
  </si>
  <si>
    <t>Sum the odd numbers in the set of twenty numbers.</t>
  </si>
  <si>
    <t>Example4</t>
  </si>
  <si>
    <t>Level 5</t>
  </si>
  <si>
    <t>Find the largest number in the set of twenty numbers.</t>
  </si>
  <si>
    <t>Example5</t>
  </si>
  <si>
    <t>Level 6</t>
  </si>
  <si>
    <t>Mediium</t>
  </si>
  <si>
    <t>Find the Xth smallest number in the set of twenty numbers.</t>
  </si>
  <si>
    <t>Example6</t>
  </si>
  <si>
    <t>Level 7</t>
  </si>
  <si>
    <t>Sum the numbers less than or equal to the Xth smallest number in the set of twenty numbers.</t>
  </si>
  <si>
    <t>Example7</t>
  </si>
  <si>
    <t>Level 8</t>
  </si>
  <si>
    <t>Concatenate the numbers less than or equal to the Xth smallest number in the set of twenty numbers.  The order should be the same as the order given in the data.</t>
  </si>
  <si>
    <t>Example8</t>
  </si>
  <si>
    <t>Level 9</t>
  </si>
  <si>
    <t>Concatenate the numbers less than or equal to the Xth smallest number in the set of twenty numbers.  The order should be the same as the order given in the data. Include a semi-colon between each number.</t>
  </si>
  <si>
    <t>Example9</t>
  </si>
  <si>
    <t>Level 10</t>
  </si>
  <si>
    <t>Very Hard</t>
  </si>
  <si>
    <t>Example0</t>
  </si>
  <si>
    <t>Walkthrough Video</t>
  </si>
  <si>
    <t xml:space="preserve">Complete ten levels following the instructions given at the start of each level. Note that the numbers will change each </t>
  </si>
  <si>
    <t xml:space="preserve">time you start the game. When all answers are correct the numbers will change and the timer will stop if all answers are </t>
  </si>
  <si>
    <t>still correct.</t>
  </si>
  <si>
    <t>Number1</t>
  </si>
  <si>
    <t>Number2</t>
  </si>
  <si>
    <t>Number3</t>
  </si>
  <si>
    <t>Number4</t>
  </si>
  <si>
    <t>Number5</t>
  </si>
  <si>
    <t>Number6</t>
  </si>
  <si>
    <t>Number7</t>
  </si>
  <si>
    <t>Number8</t>
  </si>
  <si>
    <t>Number9</t>
  </si>
  <si>
    <t>Number10</t>
  </si>
  <si>
    <t>Number11</t>
  </si>
  <si>
    <t>Number12</t>
  </si>
  <si>
    <t>Number13</t>
  </si>
  <si>
    <t>Number14</t>
  </si>
  <si>
    <t>Number15</t>
  </si>
  <si>
    <t>Number16</t>
  </si>
  <si>
    <t>Number17</t>
  </si>
  <si>
    <t>Number18</t>
  </si>
  <si>
    <t>Number19</t>
  </si>
  <si>
    <t>Number20</t>
  </si>
  <si>
    <t>Number21</t>
  </si>
  <si>
    <t>Number22</t>
  </si>
  <si>
    <t>Number23</t>
  </si>
  <si>
    <t>Number24</t>
  </si>
  <si>
    <t>Number25</t>
  </si>
  <si>
    <t>Number26</t>
  </si>
  <si>
    <t>Number27</t>
  </si>
  <si>
    <t>Number28</t>
  </si>
  <si>
    <t>Number29</t>
  </si>
  <si>
    <t>Number30</t>
  </si>
  <si>
    <t>Number31</t>
  </si>
  <si>
    <t>Number32</t>
  </si>
  <si>
    <t>Number33</t>
  </si>
  <si>
    <t>Number34</t>
  </si>
  <si>
    <t>Number35</t>
  </si>
  <si>
    <t>Number36</t>
  </si>
  <si>
    <t>Number37</t>
  </si>
  <si>
    <t>Number38</t>
  </si>
  <si>
    <t>Number39</t>
  </si>
  <si>
    <t>Number40</t>
  </si>
  <si>
    <t>Number41</t>
  </si>
  <si>
    <t>Number42</t>
  </si>
  <si>
    <t>Number43</t>
  </si>
  <si>
    <t>Number44</t>
  </si>
  <si>
    <t>Number45</t>
  </si>
  <si>
    <t>Number46</t>
  </si>
  <si>
    <t>Number47</t>
  </si>
  <si>
    <t>Number48</t>
  </si>
  <si>
    <t>Number49</t>
  </si>
  <si>
    <t>Number50</t>
  </si>
  <si>
    <t>Number51</t>
  </si>
  <si>
    <t>Number52</t>
  </si>
  <si>
    <t>Number53</t>
  </si>
  <si>
    <t>Number54</t>
  </si>
  <si>
    <t>Number55</t>
  </si>
  <si>
    <t>Number56</t>
  </si>
  <si>
    <t>Number57</t>
  </si>
  <si>
    <t>Number58</t>
  </si>
  <si>
    <t>Number59</t>
  </si>
  <si>
    <t>Number60</t>
  </si>
  <si>
    <t>Number61</t>
  </si>
  <si>
    <t>Number62</t>
  </si>
  <si>
    <t>Number63</t>
  </si>
  <si>
    <t>Number64</t>
  </si>
  <si>
    <t>Number65</t>
  </si>
  <si>
    <t>Number66</t>
  </si>
  <si>
    <t>Number67</t>
  </si>
  <si>
    <t>Number68</t>
  </si>
  <si>
    <t>Number69</t>
  </si>
  <si>
    <t>Number70</t>
  </si>
  <si>
    <t>Number71</t>
  </si>
  <si>
    <t>Number72</t>
  </si>
  <si>
    <t>Number73</t>
  </si>
  <si>
    <t>Number74</t>
  </si>
  <si>
    <t>Number75</t>
  </si>
  <si>
    <t>Number76</t>
  </si>
  <si>
    <t>Number77</t>
  </si>
  <si>
    <t>Number78</t>
  </si>
  <si>
    <t>Number79</t>
  </si>
  <si>
    <t>Number80</t>
  </si>
  <si>
    <t>Number81</t>
  </si>
  <si>
    <t>Number82</t>
  </si>
  <si>
    <t>Number83</t>
  </si>
  <si>
    <t>Number84</t>
  </si>
  <si>
    <t>Number85</t>
  </si>
  <si>
    <t>Number86</t>
  </si>
  <si>
    <t>Number87</t>
  </si>
  <si>
    <t>Number88</t>
  </si>
  <si>
    <t>Number89</t>
  </si>
  <si>
    <t>Number90</t>
  </si>
  <si>
    <t>Number91</t>
  </si>
  <si>
    <t>Number92</t>
  </si>
  <si>
    <t>Number93</t>
  </si>
  <si>
    <t>Number94</t>
  </si>
  <si>
    <t>Number95</t>
  </si>
  <si>
    <t>Number96</t>
  </si>
  <si>
    <t>Number97</t>
  </si>
  <si>
    <t>Number98</t>
  </si>
  <si>
    <t>Number99</t>
  </si>
  <si>
    <t>Number100</t>
  </si>
  <si>
    <t>Number101</t>
  </si>
  <si>
    <t>Number102</t>
  </si>
  <si>
    <t>Number103</t>
  </si>
  <si>
    <t>Number104</t>
  </si>
  <si>
    <t>Number105</t>
  </si>
  <si>
    <t>Number106</t>
  </si>
  <si>
    <t>Number107</t>
  </si>
  <si>
    <t>Number108</t>
  </si>
  <si>
    <t>Number109</t>
  </si>
  <si>
    <t>Number110</t>
  </si>
  <si>
    <t>Number111</t>
  </si>
  <si>
    <t>Number112</t>
  </si>
  <si>
    <t>Number113</t>
  </si>
  <si>
    <t>Number114</t>
  </si>
  <si>
    <t>Number115</t>
  </si>
  <si>
    <t>Number116</t>
  </si>
  <si>
    <t>Number117</t>
  </si>
  <si>
    <t>Number118</t>
  </si>
  <si>
    <t>Number119</t>
  </si>
  <si>
    <t>Number120</t>
  </si>
  <si>
    <t>Number121</t>
  </si>
  <si>
    <t>Number122</t>
  </si>
  <si>
    <t>Number123</t>
  </si>
  <si>
    <t>Number124</t>
  </si>
  <si>
    <t>Number125</t>
  </si>
  <si>
    <t>Number126</t>
  </si>
  <si>
    <t>Number127</t>
  </si>
  <si>
    <t>Number128</t>
  </si>
  <si>
    <t>Number129</t>
  </si>
  <si>
    <t>Number130</t>
  </si>
  <si>
    <t>Number131</t>
  </si>
  <si>
    <t>Number132</t>
  </si>
  <si>
    <t>Number133</t>
  </si>
  <si>
    <t>Number134</t>
  </si>
  <si>
    <t>Number135</t>
  </si>
  <si>
    <t>Number136</t>
  </si>
  <si>
    <t>Number137</t>
  </si>
  <si>
    <t>Number138</t>
  </si>
  <si>
    <t>Number139</t>
  </si>
  <si>
    <t>Number140</t>
  </si>
  <si>
    <t>Number141</t>
  </si>
  <si>
    <t>Number142</t>
  </si>
  <si>
    <t>Number143</t>
  </si>
  <si>
    <t>Number144</t>
  </si>
  <si>
    <t>Number145</t>
  </si>
  <si>
    <t>Number146</t>
  </si>
  <si>
    <t>Number147</t>
  </si>
  <si>
    <t>Number148</t>
  </si>
  <si>
    <t>Number149</t>
  </si>
  <si>
    <t>Number150</t>
  </si>
  <si>
    <t>Number151</t>
  </si>
  <si>
    <t>Number152</t>
  </si>
  <si>
    <t>Number153</t>
  </si>
  <si>
    <t>Number154</t>
  </si>
  <si>
    <t>Number155</t>
  </si>
  <si>
    <t>Number156</t>
  </si>
  <si>
    <t>Number157</t>
  </si>
  <si>
    <t>Number158</t>
  </si>
  <si>
    <t>Number159</t>
  </si>
  <si>
    <t>Number160</t>
  </si>
  <si>
    <t>Number161</t>
  </si>
  <si>
    <t>Number162</t>
  </si>
  <si>
    <t>Number163</t>
  </si>
  <si>
    <t>Number164</t>
  </si>
  <si>
    <t>Number165</t>
  </si>
  <si>
    <t>Number166</t>
  </si>
  <si>
    <t>Number167</t>
  </si>
  <si>
    <t>Number168</t>
  </si>
  <si>
    <t>Number169</t>
  </si>
  <si>
    <t>Number170</t>
  </si>
  <si>
    <t>Number171</t>
  </si>
  <si>
    <t>Number172</t>
  </si>
  <si>
    <t>Number173</t>
  </si>
  <si>
    <t>Number174</t>
  </si>
  <si>
    <t>Number175</t>
  </si>
  <si>
    <t>Number176</t>
  </si>
  <si>
    <t>Number177</t>
  </si>
  <si>
    <t>Number178</t>
  </si>
  <si>
    <t>Number179</t>
  </si>
  <si>
    <t>Number180</t>
  </si>
  <si>
    <t>Number181</t>
  </si>
  <si>
    <t>Number182</t>
  </si>
  <si>
    <t>Number183</t>
  </si>
  <si>
    <t>Number184</t>
  </si>
  <si>
    <t>Number185</t>
  </si>
  <si>
    <t>Number186</t>
  </si>
  <si>
    <t>Number187</t>
  </si>
  <si>
    <t>Number188</t>
  </si>
  <si>
    <t>Number189</t>
  </si>
  <si>
    <t>Number190</t>
  </si>
  <si>
    <t>Number191</t>
  </si>
  <si>
    <t>Number192</t>
  </si>
  <si>
    <t>Number193</t>
  </si>
  <si>
    <t>Number194</t>
  </si>
  <si>
    <t>Number195</t>
  </si>
  <si>
    <t>Number196</t>
  </si>
  <si>
    <t>Number197</t>
  </si>
  <si>
    <t>Number198</t>
  </si>
  <si>
    <t>Number199</t>
  </si>
  <si>
    <t>Number200</t>
  </si>
  <si>
    <t>Number201</t>
  </si>
  <si>
    <t>Number202</t>
  </si>
  <si>
    <t>Number203</t>
  </si>
  <si>
    <t>Number204</t>
  </si>
  <si>
    <t>Number205</t>
  </si>
  <si>
    <t>Number206</t>
  </si>
  <si>
    <t>Number207</t>
  </si>
  <si>
    <t>Number208</t>
  </si>
  <si>
    <t>Number209</t>
  </si>
  <si>
    <t>Number210</t>
  </si>
  <si>
    <t>Number211</t>
  </si>
  <si>
    <t>Number212</t>
  </si>
  <si>
    <t>Number213</t>
  </si>
  <si>
    <t>Number214</t>
  </si>
  <si>
    <t>Number215</t>
  </si>
  <si>
    <t>Number216</t>
  </si>
  <si>
    <t>Number217</t>
  </si>
  <si>
    <t>Number218</t>
  </si>
  <si>
    <t>Number219</t>
  </si>
  <si>
    <t>Number220</t>
  </si>
  <si>
    <t>Case</t>
  </si>
  <si>
    <t>E23</t>
  </si>
  <si>
    <t>E24</t>
  </si>
  <si>
    <t>E25</t>
  </si>
  <si>
    <t>E26</t>
  </si>
  <si>
    <t>E27</t>
  </si>
  <si>
    <t>E28</t>
  </si>
  <si>
    <t>E29</t>
  </si>
  <si>
    <t>E30</t>
  </si>
  <si>
    <t>E31</t>
  </si>
  <si>
    <t>E32</t>
  </si>
  <si>
    <t>E42</t>
  </si>
  <si>
    <t>E43</t>
  </si>
  <si>
    <t>E44</t>
  </si>
  <si>
    <t>E45</t>
  </si>
  <si>
    <t>E46</t>
  </si>
  <si>
    <t>E47</t>
  </si>
  <si>
    <t>E48</t>
  </si>
  <si>
    <t>E49</t>
  </si>
  <si>
    <t>E50</t>
  </si>
  <si>
    <t>E51</t>
  </si>
  <si>
    <t>E61</t>
  </si>
  <si>
    <t>E62</t>
  </si>
  <si>
    <t>E63</t>
  </si>
  <si>
    <t>E64</t>
  </si>
  <si>
    <t>E65</t>
  </si>
  <si>
    <t>E66</t>
  </si>
  <si>
    <t>E67</t>
  </si>
  <si>
    <t>E68</t>
  </si>
  <si>
    <t>E69</t>
  </si>
  <si>
    <t>E70</t>
  </si>
  <si>
    <t>E80</t>
  </si>
  <si>
    <t>E81</t>
  </si>
  <si>
    <t>E82</t>
  </si>
  <si>
    <t>E83</t>
  </si>
  <si>
    <t>E84</t>
  </si>
  <si>
    <t>E85</t>
  </si>
  <si>
    <t>E86</t>
  </si>
  <si>
    <t>E87</t>
  </si>
  <si>
    <t>E88</t>
  </si>
  <si>
    <t>E89</t>
  </si>
  <si>
    <t>E99</t>
  </si>
  <si>
    <t>E100</t>
  </si>
  <si>
    <t>E101</t>
  </si>
  <si>
    <t>E102</t>
  </si>
  <si>
    <t>E103</t>
  </si>
  <si>
    <t>E104</t>
  </si>
  <si>
    <t>E105</t>
  </si>
  <si>
    <t>E106</t>
  </si>
  <si>
    <t>E107</t>
  </si>
  <si>
    <t>E108</t>
  </si>
  <si>
    <t>E118</t>
  </si>
  <si>
    <t>E119</t>
  </si>
  <si>
    <t>E120</t>
  </si>
  <si>
    <t>E121</t>
  </si>
  <si>
    <t>E122</t>
  </si>
  <si>
    <t>E123</t>
  </si>
  <si>
    <t>E124</t>
  </si>
  <si>
    <t>E125</t>
  </si>
  <si>
    <t>E126</t>
  </si>
  <si>
    <t>E127</t>
  </si>
  <si>
    <t>E137</t>
  </si>
  <si>
    <t>E138</t>
  </si>
  <si>
    <t>E139</t>
  </si>
  <si>
    <t>E140</t>
  </si>
  <si>
    <t>E141</t>
  </si>
  <si>
    <t>E142</t>
  </si>
  <si>
    <t>E143</t>
  </si>
  <si>
    <t>E144</t>
  </si>
  <si>
    <t>E145</t>
  </si>
  <si>
    <t>E146</t>
  </si>
  <si>
    <t>E156</t>
  </si>
  <si>
    <t>E157</t>
  </si>
  <si>
    <t>E158</t>
  </si>
  <si>
    <t>E159</t>
  </si>
  <si>
    <t>E160</t>
  </si>
  <si>
    <t>E161</t>
  </si>
  <si>
    <t>E162</t>
  </si>
  <si>
    <t>E163</t>
  </si>
  <si>
    <t>E164</t>
  </si>
  <si>
    <t>E165</t>
  </si>
  <si>
    <t>E175</t>
  </si>
  <si>
    <t>E176</t>
  </si>
  <si>
    <t>E177</t>
  </si>
  <si>
    <t>E178</t>
  </si>
  <si>
    <t>E179</t>
  </si>
  <si>
    <t>E180</t>
  </si>
  <si>
    <t>E181</t>
  </si>
  <si>
    <t>E182</t>
  </si>
  <si>
    <t>E183</t>
  </si>
  <si>
    <t>E184</t>
  </si>
  <si>
    <t>E194</t>
  </si>
  <si>
    <t>E195</t>
  </si>
  <si>
    <t>E196</t>
  </si>
  <si>
    <t>E197</t>
  </si>
  <si>
    <t>E198</t>
  </si>
  <si>
    <t>E199</t>
  </si>
  <si>
    <t>E200</t>
  </si>
  <si>
    <t>E201</t>
  </si>
  <si>
    <t>E202</t>
  </si>
  <si>
    <t>E203</t>
  </si>
  <si>
    <t>Total Points:</t>
  </si>
  <si>
    <t>Individual Questions</t>
  </si>
  <si>
    <t>10;11</t>
  </si>
  <si>
    <t>21;9;4</t>
  </si>
  <si>
    <t>15;15</t>
  </si>
  <si>
    <t>9;7;8</t>
  </si>
  <si>
    <t>1;5;4</t>
  </si>
  <si>
    <t>3;1</t>
  </si>
  <si>
    <t>3;3</t>
  </si>
  <si>
    <t>2;1</t>
  </si>
  <si>
    <t>1;1</t>
  </si>
  <si>
    <t>5;5</t>
  </si>
  <si>
    <t>2;2</t>
  </si>
  <si>
    <t>7;9</t>
  </si>
  <si>
    <t>4;4</t>
  </si>
  <si>
    <t>3;6</t>
  </si>
  <si>
    <t>79</t>
  </si>
  <si>
    <t>226</t>
  </si>
  <si>
    <t>6</t>
  </si>
  <si>
    <t>1091313</t>
  </si>
  <si>
    <t>2</t>
  </si>
  <si>
    <t>1011</t>
  </si>
  <si>
    <t>2194</t>
  </si>
  <si>
    <t>1515</t>
  </si>
  <si>
    <t>978</t>
  </si>
  <si>
    <t>154</t>
  </si>
  <si>
    <t>2;2;6</t>
  </si>
  <si>
    <t>10;9;13;13</t>
  </si>
  <si>
    <t>How to disable Macro Security and Unblock Macros:</t>
  </si>
  <si>
    <t>When you download this file, you may see an instruction like this on your worksheet:</t>
  </si>
  <si>
    <t>You have to click on enable content, to begin editing in your file.</t>
  </si>
  <si>
    <t>After enabling you would see an error like this:</t>
  </si>
  <si>
    <t>This error often occurs when you download a macro-enabled excel workbook.</t>
  </si>
  <si>
    <t>To cater this error:</t>
  </si>
  <si>
    <t>1. Go on file location where you have saved the file.</t>
  </si>
  <si>
    <t>2. Right click on the file and open properties</t>
  </si>
  <si>
    <t>3. In properties section, click on general setting:</t>
  </si>
  <si>
    <t>4. In general setting, look at the bottom at security column and select Unblock.</t>
  </si>
  <si>
    <t>5. Then click apply and open your workbook.</t>
  </si>
  <si>
    <t>Now error would be removed from the workbook.</t>
  </si>
  <si>
    <t>F19:F203</t>
  </si>
  <si>
    <t>G114:G184</t>
  </si>
  <si>
    <t>G38:G51</t>
  </si>
  <si>
    <t>I19:AB40</t>
  </si>
  <si>
    <t>I57:AB203</t>
  </si>
  <si>
    <t>B19:D203</t>
  </si>
  <si>
    <t>E23:E32,E42:E51,E61:E70,E80:E89,E99:E108,E118:E127,E137:E146,E156:E165,E175:E184,E194:E203</t>
  </si>
  <si>
    <t>8;3;4</t>
  </si>
  <si>
    <t>5;6;6</t>
  </si>
  <si>
    <t>9;26;13</t>
  </si>
  <si>
    <t>1;3</t>
  </si>
  <si>
    <t>1;13;6;13</t>
  </si>
  <si>
    <t>1;4</t>
  </si>
  <si>
    <t>25;4;19</t>
  </si>
  <si>
    <t>2;5</t>
  </si>
  <si>
    <t>6;6</t>
  </si>
  <si>
    <t>27;29;4;29</t>
  </si>
  <si>
    <t>4;6</t>
  </si>
  <si>
    <t>3;4</t>
  </si>
  <si>
    <t>10;10</t>
  </si>
  <si>
    <t>14;10;14;9</t>
  </si>
  <si>
    <t>23;14;2</t>
  </si>
  <si>
    <t>12;12</t>
  </si>
  <si>
    <t>8;9;3</t>
  </si>
  <si>
    <t>3;5</t>
  </si>
  <si>
    <t>15;4;18</t>
  </si>
  <si>
    <t>6;2</t>
  </si>
  <si>
    <t>14;17;1</t>
  </si>
  <si>
    <t>7;8</t>
  </si>
  <si>
    <t>15;18</t>
  </si>
  <si>
    <t>2;4</t>
  </si>
  <si>
    <t>22;17</t>
  </si>
  <si>
    <t>3;23;2</t>
  </si>
  <si>
    <t>9;4;17</t>
  </si>
  <si>
    <t>3;8;9</t>
  </si>
  <si>
    <t>21;15;23</t>
  </si>
  <si>
    <t>10;8;1</t>
  </si>
  <si>
    <t>8;17;2</t>
  </si>
  <si>
    <t>6;5</t>
  </si>
  <si>
    <t>9;1;13</t>
  </si>
  <si>
    <t>5;3;9</t>
  </si>
  <si>
    <t>3;1;7</t>
  </si>
  <si>
    <t>2;6;6</t>
  </si>
  <si>
    <t>7;8;10</t>
  </si>
  <si>
    <t>10;2;13</t>
  </si>
  <si>
    <t>4;1</t>
  </si>
  <si>
    <t>12;5</t>
  </si>
  <si>
    <t>3;9</t>
  </si>
  <si>
    <t>13;2;14</t>
  </si>
  <si>
    <t>12;12;10</t>
  </si>
  <si>
    <t>16;9</t>
  </si>
  <si>
    <t>5;16</t>
  </si>
  <si>
    <t>2;13;6</t>
  </si>
  <si>
    <t>6;7</t>
  </si>
  <si>
    <t>13;9;4</t>
  </si>
  <si>
    <t>14;5</t>
  </si>
  <si>
    <t>3;17</t>
  </si>
  <si>
    <t>15;16</t>
  </si>
  <si>
    <t>10;21;16</t>
  </si>
  <si>
    <t>17;18;8</t>
  </si>
  <si>
    <t>8;11;20</t>
  </si>
  <si>
    <t>5;8</t>
  </si>
  <si>
    <t>17;5;15</t>
  </si>
  <si>
    <t>18;19;19</t>
  </si>
  <si>
    <t>2;7;4</t>
  </si>
  <si>
    <t>11;8</t>
  </si>
  <si>
    <t>2;9</t>
  </si>
  <si>
    <t>10;4;10</t>
  </si>
  <si>
    <t>6;2;6</t>
  </si>
  <si>
    <t>5;3</t>
  </si>
  <si>
    <t>5;21;18</t>
  </si>
  <si>
    <t>12;12;6</t>
  </si>
  <si>
    <t>5;2</t>
  </si>
  <si>
    <t>6;1</t>
  </si>
  <si>
    <t>12;11;5</t>
  </si>
  <si>
    <t>6;22</t>
  </si>
  <si>
    <t>14;6</t>
  </si>
  <si>
    <t>4;23;2</t>
  </si>
  <si>
    <t>7;4;11</t>
  </si>
  <si>
    <t>33;9;5</t>
  </si>
  <si>
    <t>4;6;1</t>
  </si>
  <si>
    <t>3;4;8</t>
  </si>
  <si>
    <t>6;19</t>
  </si>
  <si>
    <t>15;14;2</t>
  </si>
  <si>
    <t>10;5;1</t>
  </si>
  <si>
    <t>1;11;7</t>
  </si>
  <si>
    <t>2;15;8</t>
  </si>
  <si>
    <t>1;6;3</t>
  </si>
  <si>
    <t>6;6;4</t>
  </si>
  <si>
    <t>15;16;16</t>
  </si>
  <si>
    <t>14;14;13</t>
  </si>
  <si>
    <t>8;3;4;8</t>
  </si>
  <si>
    <t>1;6;5</t>
  </si>
  <si>
    <t>13;1;13</t>
  </si>
  <si>
    <t>1;16;12</t>
  </si>
  <si>
    <t>15;2;10</t>
  </si>
  <si>
    <t>10;10;7</t>
  </si>
  <si>
    <t>16;8;16;6</t>
  </si>
  <si>
    <t>10;7</t>
  </si>
  <si>
    <t>2;19</t>
  </si>
  <si>
    <t>4;2</t>
  </si>
  <si>
    <t>7;11</t>
  </si>
  <si>
    <t>7;3</t>
  </si>
  <si>
    <t>4;8;6</t>
  </si>
  <si>
    <t>11;11</t>
  </si>
  <si>
    <t>6;12;17</t>
  </si>
  <si>
    <t>8;8;4</t>
  </si>
  <si>
    <t>1;7</t>
  </si>
  <si>
    <t>1;5</t>
  </si>
  <si>
    <t>5;1</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</si>
  <si>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</si>
  <si>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</si>
  <si>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</si>
  <si>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</si>
  <si>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</si>
  <si>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</si>
  <si>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</si>
  <si>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</si>
  <si>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</si>
  <si>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</si>
  <si>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</si>
  <si>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</si>
  <si>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</si>
  <si>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</si>
  <si>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</si>
  <si>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</si>
  <si>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</si>
  <si>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</si>
  <si>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</si>
  <si>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</si>
  <si>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</si>
  <si>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</si>
  <si>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</si>
  <si>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</si>
  <si>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</si>
  <si>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</si>
  <si>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</si>
  <si>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</si>
  <si>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</si>
  <si>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</si>
  <si>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</si>
  <si>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</si>
  <si>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</si>
  <si>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</si>
  <si>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</si>
  <si>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</si>
  <si>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</si>
  <si>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</si>
  <si>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</si>
  <si>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</si>
  <si>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</si>
  <si>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</si>
  <si>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</si>
  <si>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</si>
  <si>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</si>
  <si>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</si>
  <si>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</si>
  <si>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</si>
  <si>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</si>
  <si>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</si>
  <si>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</si>
  <si>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</si>
  <si>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</si>
  <si>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</si>
  <si>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</si>
  <si>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</si>
  <si>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</si>
  <si>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</si>
  <si>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</si>
  <si>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</si>
  <si>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</si>
  <si>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</si>
  <si>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</si>
  <si>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</si>
  <si>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</si>
  <si>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</si>
  <si>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</si>
  <si>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</si>
  <si>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</si>
  <si>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</si>
  <si>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</si>
  <si>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</si>
  <si>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</si>
  <si>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AC2:XFD1048576,A19:A203,H19:H203,A204:AB1048576,G57:G108,G190:G203</t>
  </si>
  <si>
    <t>Unblock Guide</t>
  </si>
  <si>
    <t>A1:XFD1048576</t>
  </si>
  <si>
    <t>Note that the numbers randomly adjust when you press the Start button and complete an exercise.</t>
  </si>
  <si>
    <t>Sum the even numbers in the set of twenty numbers that are less than or equal to the third smallest even number.</t>
  </si>
  <si>
    <t>Sum the set of twenty numbers in Row 40 with the value of X given in each row (i.e., in each game).</t>
  </si>
  <si>
    <t>Scenarios</t>
  </si>
  <si>
    <t>On</t>
  </si>
  <si>
    <t>15;13;19</t>
  </si>
  <si>
    <t>Case Walkthrough:</t>
  </si>
  <si>
    <t>https://youtu.be/ua5TA0abOv8</t>
  </si>
  <si>
    <t>https://mecc.college/mecc-july-2023-speed-challenge/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</si>
</sst>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m/d/yy\ h:mm\ AM/PM;@"/>
    <numFmt numFmtId="165" formatCode="0.0%"/>
    <numFmt numFmtId="166" formatCode="0.0000"/>
  </numFmts>
  <fonts count="31">
    <font>
      <sz val="11"/>
      <color theme="1"/>
      <name val="Calibri"/>
      <family val="2"/>
      <scheme val="minor"/>
    </font>
    <font>
      <b/>
      <sz val="11"/>
      <color theme="1"/>
      <name val="Calibri"/>
      <family val="2"/>
      <scheme val="minor"/>
    </font>
    <font>
      <sz val="3"/>
      <color rgb="FF242729"/>
      <name val="Consolas"/>
      <family val="3"/>
    </font>
    <font>
      <sz val="11"/>
      <color rgb="FF00007F"/>
      <name val="Courier New"/>
      <family val="3"/>
    </font>
    <font>
      <sz val="11"/>
      <color rgb="FF403F41"/>
      <name val="Courier New"/>
      <family val="3"/>
    </font>
    <font>
      <sz val="11"/>
      <color rgb="FF007F00"/>
      <name val="Courier New"/>
      <family val="3"/>
    </font>
    <font>
      <sz val="8"/>
      <name val="Calibri"/>
      <family val="2"/>
      <scheme val="minor"/>
    </font>
    <font>
      <sz val="11"/>
      <color rgb="FF0070C0"/>
      <name val="Calibri"/>
      <family val="2"/>
      <scheme val="minor"/>
    </font>
    <font>
      <b/>
      <sz val="14"/>
      <color theme="1"/>
      <name val="Calibri"/>
      <family val="2"/>
      <scheme val="minor"/>
    </font>
    <font>
      <u/>
      <sz val="11"/>
      <color theme="10"/>
      <name val="Calibri"/>
      <family val="2"/>
      <scheme val="minor"/>
    </font>
    <font>
      <b/>
      <sz val="12"/>
      <color rgb="FFFF0000"/>
      <name val="Calibri"/>
      <family val="2"/>
      <scheme val="minor"/>
    </font>
    <font>
      <b/>
      <u/>
      <sz val="11"/>
      <color rgb="FFFF0000"/>
      <name val="Calibri"/>
      <family val="2"/>
      <scheme val="minor"/>
    </font>
    <font>
      <sz val="10"/>
      <color theme="1"/>
      <name val="Var(--ff-mono)"/>
    </font>
    <font>
      <sz val="11"/>
      <color theme="1"/>
      <name val="Roboto"/>
    </font>
    <font>
      <b/>
      <sz val="24"/>
      <color theme="0"/>
      <name val="Agency FB"/>
      <family val="2"/>
    </font>
    <font>
      <sz val="11"/>
      <name val="Roboto"/>
    </font>
    <font>
      <b/>
      <sz val="18"/>
      <color theme="0"/>
      <name val="Agency FB"/>
      <family val="2"/>
    </font>
    <font>
      <b/>
      <sz val="11"/>
      <color theme="1"/>
      <name val="Roboto"/>
    </font>
    <font>
      <b/>
      <sz val="24"/>
      <color theme="0"/>
      <name val="Roboto"/>
    </font>
    <font>
      <b/>
      <sz val="20"/>
      <color theme="0"/>
      <name val="Roboto"/>
    </font>
    <font>
      <b/>
      <sz val="14"/>
      <color theme="0"/>
      <name val="Agency FB"/>
      <family val="2"/>
    </font>
    <font>
      <b/>
      <i/>
      <sz val="14"/>
      <color theme="1"/>
      <name val="Agency FB"/>
      <family val="2"/>
    </font>
    <font>
      <b/>
      <sz val="11"/>
      <name val="Roboto"/>
    </font>
    <font>
      <b/>
      <sz val="11"/>
      <color theme="0"/>
      <name val="Roboto"/>
    </font>
    <font>
      <sz val="11"/>
      <color theme="7" tint="-0.499984740745262"/>
      <name val="Roboto"/>
    </font>
    <font>
      <sz val="12"/>
      <color theme="7" tint="-0.499984740745262"/>
      <name val="Roboto"/>
    </font>
    <font>
      <b/>
      <sz val="12"/>
      <color theme="7" tint="-0.499984740745262"/>
      <name val="Roboto"/>
    </font>
    <font>
      <b/>
      <sz val="18"/>
      <color theme="0"/>
      <name val="Roboto"/>
    </font>
    <font>
      <b/>
      <sz val="16"/>
      <color theme="7" tint="-0.499984740745262"/>
      <name val="Roboto"/>
    </font>
    <font>
      <b/>
      <sz val="12"/>
      <color theme="1"/>
      <name val="Roboto"/>
    </font>
    <font>
      <sz val="12"/>
      <color rgb="FFFFFFFF"/>
      <name val="Arial"/>
      <family val="2"/>
      <charset val="238"/>
    </font>
  </fonts>
  <fills count="12">
    <fill>
      <patternFill patternType="none"/>
    </fill>
    <fill>
      <patternFill patternType="gray125"/>
    </fill>
    <fill>
      <patternFill patternType="solid">
        <fgColor theme="2"/>
        <bgColor indexed="64"/>
      </patternFill>
    </fill>
    <fill>
      <patternFill patternType="solid">
        <fgColor theme="0"/>
        <bgColor indexed="64"/>
      </patternFill>
    </fill>
    <fill>
      <gradientFill>
        <stop position="0">
          <color rgb="FFBF1F36"/>
        </stop>
        <stop position="1">
          <color rgb="FF020024"/>
        </stop>
      </gradientFill>
    </fill>
    <fill>
      <gradientFill>
        <stop position="0">
          <color rgb="FF228AB8"/>
        </stop>
        <stop position="1">
          <color rgb="FF020024"/>
        </stop>
      </gradientFill>
    </fill>
    <fill>
      <patternFill patternType="solid">
        <fgColor rgb="FF228AB8"/>
        <bgColor auto="1"/>
      </patternFill>
    </fill>
    <fill>
      <patternFill patternType="solid">
        <fgColor rgb="FFBF1F36"/>
        <bgColor auto="1"/>
      </patternFill>
    </fill>
    <fill>
      <patternFill patternType="solid">
        <fgColor rgb="FFBF1F36"/>
        <bgColor indexed="64"/>
      </patternFill>
    </fill>
    <fill>
      <patternFill patternType="solid">
        <fgColor rgb="FFF6C6CD"/>
        <bgColor indexed="64"/>
      </patternFill>
    </fill>
    <fill>
      <patternFill patternType="solid">
        <fgColor rgb="FF228AB8"/>
        <bgColor indexed="64"/>
      </patternFill>
    </fill>
    <fill>
      <patternFill patternType="solid">
        <fgColor rgb="FF006837"/>
        <bgColor indexed="64"/>
      </patternFill>
    </fill>
  </fills>
  <borders count="2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ck">
        <color indexed="64"/>
      </left>
      <right style="thick">
        <color indexed="64"/>
      </right>
      <top style="thick">
        <color indexed="64"/>
      </top>
      <bottom style="thick">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left>
      <right style="thin">
        <color theme="0"/>
      </right>
      <top style="thin">
        <color theme="0"/>
      </top>
      <bottom style="thin">
        <color theme="0"/>
      </bottom>
      <diagonal/>
    </border>
    <border>
      <left style="thin">
        <color theme="0" tint="-0.499984740745262"/>
      </left>
      <right/>
      <top style="thin">
        <color theme="0" tint="-0.499984740745262"/>
      </top>
      <bottom style="thin">
        <color theme="0" tint="-0.499984740745262"/>
      </bottom>
      <diagonal/>
    </border>
  </borders>
  <cellStyleXfs count="2">
    <xf numFmtId="0" fontId="0" fillId="0" borderId="0"/>
    <xf numFmtId="0" fontId="9" fillId="0" borderId="0" applyNumberFormat="0" applyFill="0" applyBorder="0" applyAlignment="0" applyProtection="0"/>
  </cellStyleXfs>
  <cellXfs count="110">
    <xf numFmtId="0" fontId="0" fillId="0" borderId="0" xfId="0"/>
    <xf numFmtId="3" fontId="7" fillId="0" borderId="0" xfId="0" applyNumberFormat="1" applyFont="1" applyAlignment="1" applyProtection="1">
      <alignment horizontal="center"/>
      <protection locked="0"/>
    </xf>
    <xf numFmtId="3" fontId="0" fillId="0" borderId="0" xfId="0" applyNumberFormat="1" applyAlignment="1" applyProtection="1">
      <alignment horizontal="center"/>
      <protection locked="0"/>
    </xf>
    <xf numFmtId="0" fontId="0" fillId="0" borderId="0" xfId="0" applyProtection="1">
      <protection locked="0"/>
    </xf>
    <xf numFmtId="0" fontId="0" fillId="0" borderId="0" xfId="0" applyAlignment="1" applyProtection="1">
      <alignment horizontal="center"/>
      <protection locked="0"/>
    </xf>
    <xf numFmtId="0" fontId="1" fillId="2" borderId="1" xfId="0" applyFont="1" applyFill="1" applyBorder="1" applyAlignment="1" applyProtection="1">
      <alignment horizontal="center"/>
      <protection locked="0"/>
    </xf>
    <xf numFmtId="22" fontId="0" fillId="0" borderId="1" xfId="0" applyNumberFormat="1" applyBorder="1" applyAlignment="1" applyProtection="1">
      <alignment horizontal="center"/>
      <protection locked="0"/>
    </xf>
    <xf numFmtId="0" fontId="2" fillId="0" borderId="0" xfId="0" applyFont="1" applyAlignment="1" applyProtection="1">
      <alignment horizontal="center"/>
      <protection locked="0"/>
    </xf>
    <xf numFmtId="0" fontId="3" fillId="0" borderId="0" xfId="0" applyFont="1" applyProtection="1">
      <protection locked="0"/>
    </xf>
    <xf numFmtId="0" fontId="5" fillId="0" borderId="0" xfId="0" applyFont="1" applyProtection="1">
      <protection locked="0"/>
    </xf>
    <xf numFmtId="0" fontId="4" fillId="0" borderId="0" xfId="0" applyFont="1" applyProtection="1">
      <protection locked="0"/>
    </xf>
    <xf numFmtId="0" fontId="1" fillId="2" borderId="0" xfId="0" applyFont="1" applyFill="1" applyAlignment="1" applyProtection="1">
      <alignment horizontal="center"/>
      <protection locked="0"/>
    </xf>
    <xf numFmtId="165" fontId="0" fillId="0" borderId="0" xfId="0" applyNumberFormat="1" applyAlignment="1" applyProtection="1">
      <alignment horizontal="center"/>
      <protection locked="0"/>
    </xf>
    <xf numFmtId="166" fontId="0" fillId="0" borderId="0" xfId="0" applyNumberFormat="1" applyAlignment="1" applyProtection="1">
      <alignment horizontal="center"/>
      <protection locked="0"/>
    </xf>
    <xf numFmtId="4" fontId="0" fillId="0" borderId="0" xfId="0" applyNumberFormat="1" applyAlignment="1" applyProtection="1">
      <alignment horizontal="center"/>
      <protection locked="0"/>
    </xf>
    <xf numFmtId="1" fontId="0" fillId="0" borderId="0" xfId="0" applyNumberFormat="1" applyAlignment="1" applyProtection="1">
      <alignment horizontal="center"/>
      <protection locked="0"/>
    </xf>
    <xf numFmtId="22" fontId="0" fillId="0" borderId="0" xfId="0" applyNumberFormat="1" applyAlignment="1" applyProtection="1">
      <alignment horizontal="center"/>
      <protection locked="0"/>
    </xf>
    <xf numFmtId="0" fontId="1" fillId="0" borderId="0" xfId="0" applyFont="1" applyAlignment="1" applyProtection="1">
      <alignment horizontal="center"/>
      <protection locked="0"/>
    </xf>
    <xf numFmtId="0" fontId="0" fillId="0" borderId="0" xfId="0" applyAlignment="1" applyProtection="1">
      <alignment horizontal="left"/>
      <protection locked="0"/>
    </xf>
    <xf numFmtId="22" fontId="0" fillId="0" borderId="1" xfId="0" applyNumberFormat="1" applyBorder="1" applyAlignment="1" applyProtection="1">
      <alignment horizontal="left"/>
      <protection locked="0"/>
    </xf>
    <xf numFmtId="0" fontId="9" fillId="0" borderId="0" xfId="1" applyAlignment="1" applyProtection="1">
      <alignment horizontal="left"/>
      <protection locked="0"/>
    </xf>
    <xf numFmtId="0" fontId="0" fillId="3" borderId="0" xfId="0" applyFill="1" applyProtection="1">
      <protection hidden="1"/>
    </xf>
    <xf numFmtId="0" fontId="8" fillId="3" borderId="0" xfId="0" applyFont="1" applyFill="1" applyAlignment="1" applyProtection="1">
      <alignment horizontal="left"/>
      <protection hidden="1"/>
    </xf>
    <xf numFmtId="0" fontId="0" fillId="3" borderId="0" xfId="0" applyFill="1" applyProtection="1">
      <protection locked="0"/>
    </xf>
    <xf numFmtId="0" fontId="0" fillId="3" borderId="0" xfId="0" applyFill="1" applyAlignment="1" applyProtection="1">
      <alignment horizontal="left"/>
      <protection hidden="1"/>
    </xf>
    <xf numFmtId="0" fontId="10" fillId="3" borderId="0" xfId="0" applyFont="1" applyFill="1" applyProtection="1">
      <protection hidden="1"/>
    </xf>
    <xf numFmtId="0" fontId="1" fillId="3" borderId="3" xfId="0" applyFont="1" applyFill="1" applyBorder="1" applyAlignment="1" applyProtection="1">
      <alignment horizontal="centerContinuous" vertical="center" wrapText="1"/>
      <protection hidden="1"/>
    </xf>
    <xf numFmtId="0" fontId="0" fillId="3" borderId="4" xfId="0" applyFill="1" applyBorder="1" applyAlignment="1" applyProtection="1">
      <alignment horizontal="centerContinuous"/>
      <protection hidden="1"/>
    </xf>
    <xf numFmtId="0" fontId="0" fillId="3" borderId="5" xfId="0" applyFill="1" applyBorder="1" applyAlignment="1" applyProtection="1">
      <alignment horizontal="centerContinuous"/>
      <protection hidden="1"/>
    </xf>
    <xf numFmtId="0" fontId="1" fillId="3" borderId="0" xfId="0" applyFont="1" applyFill="1" applyAlignment="1" applyProtection="1">
      <alignment horizontal="left"/>
      <protection hidden="1"/>
    </xf>
    <xf numFmtId="0" fontId="0" fillId="3" borderId="2" xfId="0" applyFill="1" applyBorder="1" applyAlignment="1" applyProtection="1">
      <alignment horizontal="center"/>
      <protection hidden="1"/>
    </xf>
    <xf numFmtId="164" fontId="0" fillId="3" borderId="0" xfId="0" applyNumberFormat="1" applyFill="1" applyAlignment="1" applyProtection="1">
      <alignment horizontal="center"/>
      <protection hidden="1"/>
    </xf>
    <xf numFmtId="0" fontId="0" fillId="3" borderId="0" xfId="0" applyFill="1" applyAlignment="1" applyProtection="1">
      <alignment horizontal="center"/>
      <protection hidden="1"/>
    </xf>
    <xf numFmtId="3" fontId="0" fillId="3" borderId="0" xfId="0" applyNumberFormat="1" applyFill="1" applyAlignment="1" applyProtection="1">
      <alignment horizontal="center"/>
      <protection hidden="1"/>
    </xf>
    <xf numFmtId="0" fontId="8" fillId="3" borderId="0" xfId="0" applyFont="1" applyFill="1" applyAlignment="1" applyProtection="1">
      <alignment horizontal="center"/>
      <protection hidden="1"/>
    </xf>
    <xf numFmtId="3" fontId="8" fillId="3" borderId="0" xfId="0" applyNumberFormat="1" applyFont="1" applyFill="1" applyAlignment="1" applyProtection="1">
      <alignment horizontal="center"/>
      <protection hidden="1"/>
    </xf>
    <xf numFmtId="9" fontId="8" fillId="3" borderId="0" xfId="0" applyNumberFormat="1" applyFont="1" applyFill="1" applyAlignment="1" applyProtection="1">
      <alignment horizontal="center"/>
      <protection hidden="1"/>
    </xf>
    <xf numFmtId="0" fontId="1" fillId="3" borderId="0" xfId="0" applyFont="1" applyFill="1" applyAlignment="1" applyProtection="1">
      <alignment horizontal="center"/>
      <protection hidden="1"/>
    </xf>
    <xf numFmtId="0" fontId="9" fillId="3" borderId="0" xfId="1" applyFill="1" applyProtection="1">
      <protection hidden="1"/>
    </xf>
    <xf numFmtId="0" fontId="22" fillId="3" borderId="0" xfId="0" applyFont="1" applyFill="1" applyAlignment="1" applyProtection="1">
      <alignment horizontal="left"/>
      <protection hidden="1"/>
    </xf>
    <xf numFmtId="0" fontId="14" fillId="7" borderId="0" xfId="0" applyFont="1" applyFill="1" applyAlignment="1" applyProtection="1">
      <alignment horizontal="centerContinuous" vertical="center"/>
      <protection locked="0"/>
    </xf>
    <xf numFmtId="0" fontId="13" fillId="3" borderId="0" xfId="0" applyFont="1" applyFill="1" applyProtection="1">
      <protection locked="0"/>
    </xf>
    <xf numFmtId="0" fontId="16" fillId="6" borderId="8" xfId="0" applyFont="1" applyFill="1" applyBorder="1" applyAlignment="1" applyProtection="1">
      <alignment horizontal="centerContinuous" vertical="center"/>
      <protection locked="0"/>
    </xf>
    <xf numFmtId="0" fontId="13" fillId="3" borderId="0" xfId="0" applyFont="1" applyFill="1" applyAlignment="1" applyProtection="1">
      <alignment vertical="top" wrapText="1"/>
      <protection locked="0"/>
    </xf>
    <xf numFmtId="0" fontId="15" fillId="3" borderId="0" xfId="0" applyFont="1" applyFill="1" applyAlignment="1" applyProtection="1">
      <alignment vertical="top" wrapText="1"/>
      <protection locked="0"/>
    </xf>
    <xf numFmtId="0" fontId="15" fillId="3" borderId="0" xfId="0" applyFont="1" applyFill="1" applyProtection="1">
      <protection locked="0"/>
    </xf>
    <xf numFmtId="0" fontId="18" fillId="3" borderId="0" xfId="0" applyFont="1" applyFill="1" applyAlignment="1" applyProtection="1">
      <alignment vertical="center"/>
      <protection locked="0"/>
    </xf>
    <xf numFmtId="0" fontId="29" fillId="3" borderId="8" xfId="0" applyFont="1" applyFill="1" applyBorder="1" applyAlignment="1" applyProtection="1">
      <alignment horizontal="centerContinuous" vertical="center"/>
      <protection locked="0"/>
    </xf>
    <xf numFmtId="0" fontId="13" fillId="3" borderId="9" xfId="0" applyFont="1" applyFill="1" applyBorder="1" applyAlignment="1" applyProtection="1">
      <alignment horizontal="centerContinuous" vertical="center"/>
      <protection locked="0"/>
    </xf>
    <xf numFmtId="0" fontId="13" fillId="3" borderId="11" xfId="0" applyFont="1" applyFill="1" applyBorder="1" applyAlignment="1" applyProtection="1">
      <alignment horizontal="centerContinuous" vertical="center"/>
      <protection locked="0"/>
    </xf>
    <xf numFmtId="0" fontId="13" fillId="3" borderId="12" xfId="0" applyFont="1" applyFill="1" applyBorder="1" applyAlignment="1" applyProtection="1">
      <alignment horizontal="left"/>
      <protection locked="0"/>
    </xf>
    <xf numFmtId="0" fontId="13" fillId="3" borderId="10" xfId="0" applyFont="1" applyFill="1" applyBorder="1" applyProtection="1">
      <protection locked="0"/>
    </xf>
    <xf numFmtId="0" fontId="13" fillId="3" borderId="13" xfId="0" applyFont="1" applyFill="1" applyBorder="1" applyProtection="1">
      <protection locked="0"/>
    </xf>
    <xf numFmtId="0" fontId="13" fillId="3" borderId="17" xfId="0" applyFont="1" applyFill="1" applyBorder="1" applyAlignment="1" applyProtection="1">
      <alignment horizontal="left"/>
      <protection locked="0"/>
    </xf>
    <xf numFmtId="0" fontId="13" fillId="3" borderId="18" xfId="0" applyFont="1" applyFill="1" applyBorder="1" applyProtection="1">
      <protection locked="0"/>
    </xf>
    <xf numFmtId="0" fontId="13" fillId="3" borderId="14" xfId="0" applyFont="1" applyFill="1" applyBorder="1" applyProtection="1">
      <protection locked="0"/>
    </xf>
    <xf numFmtId="0" fontId="13" fillId="3" borderId="15" xfId="0" applyFont="1" applyFill="1" applyBorder="1" applyProtection="1">
      <protection locked="0"/>
    </xf>
    <xf numFmtId="0" fontId="13" fillId="3" borderId="16" xfId="0" applyFont="1" applyFill="1" applyBorder="1" applyProtection="1">
      <protection locked="0"/>
    </xf>
    <xf numFmtId="0" fontId="13" fillId="3" borderId="0" xfId="0" applyFont="1" applyFill="1" applyAlignment="1" applyProtection="1">
      <alignment horizontal="center"/>
      <protection locked="0"/>
    </xf>
    <xf numFmtId="0" fontId="19" fillId="3" borderId="0" xfId="0" applyFont="1" applyFill="1" applyProtection="1">
      <protection locked="0"/>
    </xf>
    <xf numFmtId="0" fontId="20" fillId="8" borderId="19" xfId="0" applyFont="1" applyFill="1" applyBorder="1" applyAlignment="1" applyProtection="1">
      <alignment horizontal="center" vertical="center"/>
      <protection locked="0"/>
    </xf>
    <xf numFmtId="0" fontId="21" fillId="9" borderId="19" xfId="0" applyFont="1" applyFill="1" applyBorder="1" applyAlignment="1" applyProtection="1">
      <alignment horizontal="center" vertical="center"/>
      <protection locked="0"/>
    </xf>
    <xf numFmtId="0" fontId="22" fillId="3" borderId="0" xfId="0" applyFont="1" applyFill="1" applyAlignment="1" applyProtection="1">
      <alignment horizontal="left"/>
      <protection locked="0"/>
    </xf>
    <xf numFmtId="0" fontId="17" fillId="3" borderId="0" xfId="0" applyFont="1" applyFill="1" applyAlignment="1" applyProtection="1">
      <alignment horizontal="left"/>
      <protection locked="0"/>
    </xf>
    <xf numFmtId="0" fontId="17" fillId="3" borderId="0" xfId="0" applyFont="1" applyFill="1" applyAlignment="1" applyProtection="1">
      <alignment horizontal="center"/>
      <protection locked="0"/>
    </xf>
    <xf numFmtId="0" fontId="23" fillId="10" borderId="19" xfId="0" applyFont="1" applyFill="1" applyBorder="1" applyAlignment="1" applyProtection="1">
      <alignment horizontal="center" vertical="center"/>
      <protection locked="0"/>
    </xf>
    <xf numFmtId="0" fontId="27" fillId="11" borderId="21" xfId="0" applyFont="1" applyFill="1" applyBorder="1" applyAlignment="1" applyProtection="1">
      <alignment horizontal="center" vertical="center"/>
      <protection locked="0"/>
    </xf>
    <xf numFmtId="0" fontId="12" fillId="0" borderId="0" xfId="0" applyFont="1" applyAlignment="1" applyProtection="1">
      <alignment horizontal="left" vertical="center"/>
      <protection locked="0"/>
    </xf>
    <xf numFmtId="0" fontId="9" fillId="0" borderId="0" xfId="1" applyAlignment="1" applyProtection="1">
      <alignment horizontal="left" vertical="center"/>
      <protection locked="0"/>
    </xf>
    <xf numFmtId="0" fontId="0" fillId="3" borderId="0" xfId="0" applyFill="1" applyAlignment="1" applyProtection="1">
      <alignment horizontal="center"/>
      <protection locked="0"/>
    </xf>
    <xf numFmtId="3" fontId="0" fillId="3" borderId="0" xfId="0" applyNumberFormat="1" applyFill="1" applyAlignment="1" applyProtection="1">
      <alignment horizontal="center"/>
      <protection locked="0"/>
    </xf>
    <xf numFmtId="164" fontId="0" fillId="3" borderId="0" xfId="0" applyNumberFormat="1" applyFill="1" applyAlignment="1" applyProtection="1">
      <alignment horizontal="center"/>
      <protection locked="0"/>
    </xf>
    <xf numFmtId="0" fontId="14" fillId="4" borderId="0" xfId="0" applyFont="1" applyFill="1" applyAlignment="1" applyProtection="1">
      <alignment vertical="center"/>
      <protection locked="0"/>
    </xf>
    <xf numFmtId="0" fontId="13" fillId="0" borderId="0" xfId="0" applyFont="1" applyProtection="1">
      <protection locked="0"/>
    </xf>
    <xf numFmtId="0" fontId="16" fillId="5" borderId="9" xfId="0" applyFont="1" applyFill="1" applyBorder="1" applyAlignment="1" applyProtection="1">
      <alignment vertical="center"/>
      <protection locked="0"/>
    </xf>
    <xf numFmtId="0" fontId="14" fillId="7" borderId="0" xfId="0" applyFont="1" applyFill="1" applyAlignment="1" applyProtection="1">
      <alignment horizontal="centerContinuous" vertical="center"/>
      <protection hidden="1"/>
    </xf>
    <xf numFmtId="0" fontId="14" fillId="4" borderId="0" xfId="0" applyFont="1" applyFill="1" applyAlignment="1" applyProtection="1">
      <alignment vertical="center"/>
      <protection hidden="1"/>
    </xf>
    <xf numFmtId="0" fontId="13" fillId="0" borderId="0" xfId="0" applyFont="1" applyProtection="1">
      <protection hidden="1"/>
    </xf>
    <xf numFmtId="0" fontId="16" fillId="6" borderId="8" xfId="0" applyFont="1" applyFill="1" applyBorder="1" applyAlignment="1" applyProtection="1">
      <alignment horizontal="centerContinuous" vertical="center"/>
      <protection hidden="1"/>
    </xf>
    <xf numFmtId="0" fontId="16" fillId="5" borderId="9" xfId="0" applyFont="1" applyFill="1" applyBorder="1" applyAlignment="1" applyProtection="1">
      <alignment vertical="center"/>
      <protection hidden="1"/>
    </xf>
    <xf numFmtId="0" fontId="13" fillId="3" borderId="0" xfId="0" applyFont="1" applyFill="1" applyProtection="1">
      <protection hidden="1"/>
    </xf>
    <xf numFmtId="0" fontId="1" fillId="3" borderId="0" xfId="0" applyFont="1" applyFill="1" applyProtection="1">
      <protection hidden="1"/>
    </xf>
    <xf numFmtId="0" fontId="9" fillId="3" borderId="0" xfId="1" applyFill="1" applyAlignment="1" applyProtection="1">
      <alignment horizontal="left"/>
      <protection hidden="1"/>
    </xf>
    <xf numFmtId="0" fontId="13" fillId="3" borderId="0" xfId="0" applyFont="1" applyFill="1" applyAlignment="1" applyProtection="1">
      <alignment horizontal="center"/>
      <protection hidden="1"/>
    </xf>
    <xf numFmtId="0" fontId="13" fillId="3" borderId="0" xfId="0" applyFont="1" applyFill="1" applyAlignment="1" applyProtection="1">
      <alignment horizontal="center" vertical="center"/>
      <protection hidden="1"/>
    </xf>
    <xf numFmtId="0" fontId="19" fillId="3" borderId="0" xfId="0" applyFont="1" applyFill="1" applyProtection="1">
      <protection hidden="1"/>
    </xf>
    <xf numFmtId="0" fontId="23" fillId="10" borderId="19" xfId="0" applyFont="1" applyFill="1" applyBorder="1" applyAlignment="1" applyProtection="1">
      <alignment horizontal="center" vertical="center" wrapText="1"/>
      <protection hidden="1"/>
    </xf>
    <xf numFmtId="0" fontId="15" fillId="3" borderId="0" xfId="0" applyFont="1" applyFill="1" applyProtection="1">
      <protection hidden="1"/>
    </xf>
    <xf numFmtId="0" fontId="28" fillId="0" borderId="20" xfId="0" applyFont="1" applyBorder="1" applyAlignment="1" applyProtection="1">
      <alignment horizontal="center" vertical="center" wrapText="1"/>
      <protection hidden="1"/>
    </xf>
    <xf numFmtId="3" fontId="28" fillId="0" borderId="20" xfId="0" applyNumberFormat="1" applyFont="1" applyBorder="1" applyAlignment="1" applyProtection="1">
      <alignment horizontal="center" vertical="center" wrapText="1"/>
      <protection hidden="1"/>
    </xf>
    <xf numFmtId="0" fontId="17" fillId="3" borderId="0" xfId="0" applyFont="1" applyFill="1" applyAlignment="1" applyProtection="1">
      <alignment horizontal="left"/>
      <protection hidden="1"/>
    </xf>
    <xf numFmtId="0" fontId="23" fillId="10" borderId="19" xfId="0" applyFont="1" applyFill="1" applyBorder="1" applyAlignment="1" applyProtection="1">
      <alignment horizontal="center" vertical="center"/>
      <protection hidden="1"/>
    </xf>
    <xf numFmtId="0" fontId="17" fillId="3" borderId="0" xfId="0" applyFont="1" applyFill="1" applyAlignment="1" applyProtection="1">
      <alignment horizontal="center"/>
      <protection hidden="1"/>
    </xf>
    <xf numFmtId="0" fontId="24" fillId="3" borderId="20" xfId="0" applyFont="1" applyFill="1" applyBorder="1" applyAlignment="1" applyProtection="1">
      <alignment horizontal="center" vertical="center" wrapText="1"/>
      <protection hidden="1"/>
    </xf>
    <xf numFmtId="0" fontId="25" fillId="3" borderId="20" xfId="0" applyFont="1" applyFill="1" applyBorder="1" applyAlignment="1" applyProtection="1">
      <alignment horizontal="center" vertical="center" wrapText="1"/>
      <protection hidden="1"/>
    </xf>
    <xf numFmtId="0" fontId="26" fillId="3" borderId="20" xfId="0" applyFont="1" applyFill="1" applyBorder="1" applyAlignment="1" applyProtection="1">
      <alignment horizontal="center" vertical="center"/>
      <protection hidden="1"/>
    </xf>
    <xf numFmtId="0" fontId="25" fillId="0" borderId="20" xfId="0" applyFont="1" applyBorder="1" applyAlignment="1" applyProtection="1">
      <alignment horizontal="center" vertical="center" wrapText="1"/>
      <protection hidden="1"/>
    </xf>
    <xf numFmtId="0" fontId="26" fillId="0" borderId="22" xfId="0" applyFont="1" applyBorder="1" applyAlignment="1" applyProtection="1">
      <alignment horizontal="center" vertical="center"/>
      <protection hidden="1"/>
    </xf>
    <xf numFmtId="0" fontId="20" fillId="8" borderId="19" xfId="0" applyFont="1" applyFill="1" applyBorder="1" applyAlignment="1" applyProtection="1">
      <alignment horizontal="center" vertical="center"/>
      <protection hidden="1"/>
    </xf>
    <xf numFmtId="0" fontId="21" fillId="9" borderId="19" xfId="0" applyFont="1" applyFill="1" applyBorder="1" applyAlignment="1" applyProtection="1">
      <alignment horizontal="center" vertical="center"/>
      <protection hidden="1"/>
    </xf>
    <xf numFmtId="0" fontId="1" fillId="0" borderId="0" xfId="0" applyFont="1" applyProtection="1">
      <protection hidden="1"/>
    </xf>
    <xf numFmtId="0" fontId="0" fillId="0" borderId="0" xfId="0" applyProtection="1">
      <protection hidden="1"/>
    </xf>
    <xf numFmtId="19" fontId="0" fillId="0" borderId="0" xfId="0" applyNumberFormat="1" applyAlignment="1" applyProtection="1">
      <alignment horizontal="center"/>
      <protection locked="0"/>
    </xf>
    <xf numFmtId="0" fontId="9" fillId="3" borderId="8" xfId="1" applyFill="1" applyBorder="1" applyAlignment="1" applyProtection="1">
      <alignment horizontal="centerContinuous" vertical="center"/>
      <protection locked="0"/>
    </xf>
    <xf numFmtId="0" fontId="9" fillId="3" borderId="0" xfId="1" applyFill="1" applyAlignment="1" applyProtection="1">
      <alignment horizontal="center"/>
      <protection hidden="1"/>
    </xf>
    <xf numFmtId="0" fontId="30" fillId="0" borderId="0" xfId="0" applyFont="1"/>
    <xf numFmtId="0" fontId="9" fillId="3" borderId="6" xfId="1" applyFill="1" applyBorder="1" applyAlignment="1" applyProtection="1">
      <alignment horizontal="center" vertical="center"/>
      <protection hidden="1"/>
    </xf>
    <xf numFmtId="0" fontId="11" fillId="3" borderId="7" xfId="1" applyFont="1" applyFill="1" applyBorder="1" applyAlignment="1" applyProtection="1">
      <alignment horizontal="center" vertical="center"/>
      <protection hidden="1"/>
    </xf>
    <xf numFmtId="3" fontId="27" fillId="11" borderId="21" xfId="0" applyNumberFormat="1" applyFont="1" applyFill="1" applyBorder="1" applyAlignment="1" applyProtection="1">
      <alignment horizontal="center" vertical="center"/>
      <protection locked="0"/>
    </xf>
    <xf numFmtId="1" fontId="27" fillId="11" borderId="21" xfId="0" applyNumberFormat="1" applyFont="1" applyFill="1" applyBorder="1" applyAlignment="1" applyProtection="1">
      <alignment horizontal="center" vertical="center"/>
      <protection locked="0"/>
    </xf>
  </cellXfs>
  <cellStyles count="2">
    <cellStyle name="Hiperłącze" xfId="1" builtinId="8"/>
    <cellStyle name="Normalny" xfId="0" builtinId="0"/>
  </cellStyles>
  <dxfs count="0"/>
  <tableStyles count="0" defaultTableStyle="TableStyleMedium2" defaultPivotStyle="PivotStyleLight16"/>
  <colors>
    <mruColors>
      <color rgb="FFFF3300"/>
      <color rgb="FFBF1F36"/>
      <color rgb="FF228A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externalLink" Target="externalLinks/externalLink9.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externalLink" Target="externalLinks/externalLink8.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7.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externalLink" Target="externalLinks/externalLink6.xml"/><Relationship Id="rId23" Type="http://schemas.openxmlformats.org/officeDocument/2006/relationships/sheetMetadata" Target="metadata.xml"/><Relationship Id="rId28" Type="http://schemas.microsoft.com/office/2006/relationships/vbaProject" Target="vbaProject.bin"/><Relationship Id="rId10" Type="http://schemas.openxmlformats.org/officeDocument/2006/relationships/externalLink" Target="externalLinks/externalLink1.xml"/><Relationship Id="rId19" Type="http://schemas.openxmlformats.org/officeDocument/2006/relationships/externalLink" Target="externalLinks/externalLink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 Id="rId22" Type="http://schemas.openxmlformats.org/officeDocument/2006/relationships/sharedStrings" Target="sharedStrings.xml"/><Relationship Id="rId27"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fmworldcup.com/" TargetMode="External"/><Relationship Id="rId2" Type="http://schemas.openxmlformats.org/officeDocument/2006/relationships/image" Target="../media/image1.png"/><Relationship Id="rId1" Type="http://schemas.openxmlformats.org/officeDocument/2006/relationships/hyperlink" Target="https://eller.arizona.edu/"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2</xdr:col>
      <xdr:colOff>1125053</xdr:colOff>
      <xdr:row>9</xdr:row>
      <xdr:rowOff>143566</xdr:rowOff>
    </xdr:from>
    <xdr:to>
      <xdr:col>3</xdr:col>
      <xdr:colOff>1126242</xdr:colOff>
      <xdr:row>12</xdr:row>
      <xdr:rowOff>21895</xdr:rowOff>
    </xdr:to>
    <xdr:sp macro="[0]!startGame" textlink="">
      <xdr:nvSpPr>
        <xdr:cNvPr id="2" name="Bevel 3">
          <a:extLst>
            <a:ext uri="{FF2B5EF4-FFF2-40B4-BE49-F238E27FC236}">
              <a16:creationId xmlns:a16="http://schemas.microsoft.com/office/drawing/2014/main" id="{3DDB17D0-82BD-4391-9283-34F280025266}"/>
            </a:ext>
          </a:extLst>
        </xdr:cNvPr>
        <xdr:cNvSpPr/>
      </xdr:nvSpPr>
      <xdr:spPr>
        <a:xfrm>
          <a:off x="2444749" y="2098262"/>
          <a:ext cx="2044425" cy="430696"/>
        </a:xfrm>
        <a:prstGeom prst="bevel">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600" b="1">
              <a:solidFill>
                <a:sysClr val="windowText" lastClr="000000"/>
              </a:solidFill>
              <a:effectLst>
                <a:outerShdw blurRad="50800" dist="38100" dir="5400000" algn="t" rotWithShape="0">
                  <a:schemeClr val="bg1">
                    <a:lumMod val="95000"/>
                    <a:alpha val="40000"/>
                  </a:schemeClr>
                </a:outerShdw>
              </a:effectLst>
            </a:rPr>
            <a:t>Start Timed Attempt</a:t>
          </a:r>
        </a:p>
      </xdr:txBody>
    </xdr:sp>
    <xdr:clientData/>
  </xdr:twoCellAnchor>
  <xdr:twoCellAnchor editAs="oneCell">
    <xdr:from>
      <xdr:col>1</xdr:col>
      <xdr:colOff>603249</xdr:colOff>
      <xdr:row>31</xdr:row>
      <xdr:rowOff>153462</xdr:rowOff>
    </xdr:from>
    <xdr:to>
      <xdr:col>2</xdr:col>
      <xdr:colOff>972819</xdr:colOff>
      <xdr:row>34</xdr:row>
      <xdr:rowOff>97159</xdr:rowOff>
    </xdr:to>
    <xdr:sp macro="[0]!forceStop" textlink="">
      <xdr:nvSpPr>
        <xdr:cNvPr id="5" name="Bevel 3">
          <a:extLst>
            <a:ext uri="{FF2B5EF4-FFF2-40B4-BE49-F238E27FC236}">
              <a16:creationId xmlns:a16="http://schemas.microsoft.com/office/drawing/2014/main" id="{7AADF5A8-0C59-41A7-954A-F5E090D74A72}"/>
            </a:ext>
          </a:extLst>
        </xdr:cNvPr>
        <xdr:cNvSpPr/>
      </xdr:nvSpPr>
      <xdr:spPr>
        <a:xfrm>
          <a:off x="1028699" y="4220637"/>
          <a:ext cx="1256030" cy="503767"/>
        </a:xfrm>
        <a:prstGeom prst="bevel">
          <a:avLst/>
        </a:prstGeom>
        <a:solidFill>
          <a:srgbClr val="FF000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600" b="1">
              <a:solidFill>
                <a:sysClr val="windowText" lastClr="000000"/>
              </a:solidFill>
              <a:effectLst>
                <a:outerShdw blurRad="50800" dist="38100" dir="5400000" algn="t" rotWithShape="0">
                  <a:schemeClr val="bg1">
                    <a:lumMod val="95000"/>
                    <a:alpha val="40000"/>
                  </a:schemeClr>
                </a:outerShdw>
              </a:effectLst>
            </a:rPr>
            <a:t>Force</a:t>
          </a:r>
          <a:r>
            <a:rPr lang="en-US" sz="1600" b="1" baseline="0">
              <a:solidFill>
                <a:sysClr val="windowText" lastClr="000000"/>
              </a:solidFill>
              <a:effectLst>
                <a:outerShdw blurRad="50800" dist="38100" dir="5400000" algn="t" rotWithShape="0">
                  <a:schemeClr val="bg1">
                    <a:lumMod val="95000"/>
                    <a:alpha val="40000"/>
                  </a:schemeClr>
                </a:outerShdw>
              </a:effectLst>
            </a:rPr>
            <a:t> Stop</a:t>
          </a:r>
          <a:endParaRPr lang="en-US" sz="1600" b="1">
            <a:solidFill>
              <a:sysClr val="windowText" lastClr="000000"/>
            </a:solidFill>
            <a:effectLst>
              <a:outerShdw blurRad="50800" dist="38100" dir="5400000" algn="t" rotWithShape="0">
                <a:schemeClr val="bg1">
                  <a:lumMod val="95000"/>
                  <a:alpha val="40000"/>
                </a:schemeClr>
              </a:outerShdw>
            </a:effectLst>
          </a:endParaRPr>
        </a:p>
      </xdr:txBody>
    </xdr:sp>
    <xdr:clientData/>
  </xdr:twoCellAnchor>
  <xdr:twoCellAnchor editAs="oneCell">
    <xdr:from>
      <xdr:col>3</xdr:col>
      <xdr:colOff>0</xdr:colOff>
      <xdr:row>31</xdr:row>
      <xdr:rowOff>153460</xdr:rowOff>
    </xdr:from>
    <xdr:to>
      <xdr:col>3</xdr:col>
      <xdr:colOff>1400598</xdr:colOff>
      <xdr:row>34</xdr:row>
      <xdr:rowOff>97792</xdr:rowOff>
    </xdr:to>
    <xdr:sp macro="[0]!recordResult" textlink="">
      <xdr:nvSpPr>
        <xdr:cNvPr id="6" name="Bevel 7">
          <a:extLst>
            <a:ext uri="{FF2B5EF4-FFF2-40B4-BE49-F238E27FC236}">
              <a16:creationId xmlns:a16="http://schemas.microsoft.com/office/drawing/2014/main" id="{87665B61-18C5-43F8-A393-54E10835ED6A}"/>
            </a:ext>
          </a:extLst>
        </xdr:cNvPr>
        <xdr:cNvSpPr/>
      </xdr:nvSpPr>
      <xdr:spPr>
        <a:xfrm>
          <a:off x="3124200" y="4220635"/>
          <a:ext cx="1391708" cy="504402"/>
        </a:xfrm>
        <a:prstGeom prst="bevel">
          <a:avLst/>
        </a:prstGeom>
        <a:solidFill>
          <a:srgbClr val="00B0F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600" b="1">
              <a:solidFill>
                <a:sysClr val="windowText" lastClr="000000"/>
              </a:solidFill>
              <a:effectLst>
                <a:outerShdw blurRad="50800" dist="38100" dir="5400000" algn="t" rotWithShape="0">
                  <a:schemeClr val="bg1">
                    <a:lumMod val="95000"/>
                    <a:alpha val="40000"/>
                  </a:schemeClr>
                </a:outerShdw>
              </a:effectLst>
            </a:rPr>
            <a:t>Record Time</a:t>
          </a:r>
        </a:p>
      </xdr:txBody>
    </xdr:sp>
    <xdr:clientData/>
  </xdr:twoCellAnchor>
  <xdr:twoCellAnchor editAs="oneCell">
    <xdr:from>
      <xdr:col>1</xdr:col>
      <xdr:colOff>104914</xdr:colOff>
      <xdr:row>3</xdr:row>
      <xdr:rowOff>3537</xdr:rowOff>
    </xdr:from>
    <xdr:to>
      <xdr:col>3</xdr:col>
      <xdr:colOff>244917</xdr:colOff>
      <xdr:row>7</xdr:row>
      <xdr:rowOff>97691</xdr:rowOff>
    </xdr:to>
    <xdr:pic>
      <xdr:nvPicPr>
        <xdr:cNvPr id="3" name="Picture 2">
          <a:hlinkClick xmlns:r="http://schemas.openxmlformats.org/officeDocument/2006/relationships" r:id="rId1"/>
          <a:extLst>
            <a:ext uri="{FF2B5EF4-FFF2-40B4-BE49-F238E27FC236}">
              <a16:creationId xmlns:a16="http://schemas.microsoft.com/office/drawing/2014/main" id="{92764223-66FD-4F6A-B6B5-F2C18AD8DED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0088" y="942233"/>
          <a:ext cx="3079666" cy="828739"/>
        </a:xfrm>
        <a:prstGeom prst="rect">
          <a:avLst/>
        </a:prstGeom>
      </xdr:spPr>
    </xdr:pic>
    <xdr:clientData/>
  </xdr:twoCellAnchor>
  <xdr:twoCellAnchor editAs="oneCell">
    <xdr:from>
      <xdr:col>3</xdr:col>
      <xdr:colOff>839304</xdr:colOff>
      <xdr:row>3</xdr:row>
      <xdr:rowOff>37442</xdr:rowOff>
    </xdr:from>
    <xdr:to>
      <xdr:col>4</xdr:col>
      <xdr:colOff>1926173</xdr:colOff>
      <xdr:row>7</xdr:row>
      <xdr:rowOff>54223</xdr:rowOff>
    </xdr:to>
    <xdr:pic>
      <xdr:nvPicPr>
        <xdr:cNvPr id="7" name="Picture 6">
          <a:hlinkClick xmlns:r="http://schemas.openxmlformats.org/officeDocument/2006/relationships" r:id="rId3"/>
          <a:extLst>
            <a:ext uri="{FF2B5EF4-FFF2-40B4-BE49-F238E27FC236}">
              <a16:creationId xmlns:a16="http://schemas.microsoft.com/office/drawing/2014/main" id="{BA924C06-7D52-4FB0-A4F0-8732999C3FD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96521" y="976138"/>
          <a:ext cx="3124391" cy="7399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95250</xdr:colOff>
      <xdr:row>2</xdr:row>
      <xdr:rowOff>66675</xdr:rowOff>
    </xdr:from>
    <xdr:to>
      <xdr:col>8</xdr:col>
      <xdr:colOff>419100</xdr:colOff>
      <xdr:row>19</xdr:row>
      <xdr:rowOff>95250</xdr:rowOff>
    </xdr:to>
    <xdr:pic>
      <xdr:nvPicPr>
        <xdr:cNvPr id="2" name="Picture 1">
          <a:extLst>
            <a:ext uri="{FF2B5EF4-FFF2-40B4-BE49-F238E27FC236}">
              <a16:creationId xmlns:a16="http://schemas.microsoft.com/office/drawing/2014/main" id="{F54939C5-8B08-46E4-B7B9-B787E197FD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434975"/>
          <a:ext cx="5200650" cy="3159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85726</xdr:colOff>
      <xdr:row>22</xdr:row>
      <xdr:rowOff>47626</xdr:rowOff>
    </xdr:from>
    <xdr:to>
      <xdr:col>8</xdr:col>
      <xdr:colOff>463551</xdr:colOff>
      <xdr:row>40</xdr:row>
      <xdr:rowOff>130374</xdr:rowOff>
    </xdr:to>
    <xdr:pic>
      <xdr:nvPicPr>
        <xdr:cNvPr id="3" name="Picture 2">
          <a:extLst>
            <a:ext uri="{FF2B5EF4-FFF2-40B4-BE49-F238E27FC236}">
              <a16:creationId xmlns:a16="http://schemas.microsoft.com/office/drawing/2014/main" id="{39019104-8738-482D-90C5-C7976417BD9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6" y="4098926"/>
          <a:ext cx="5254625" cy="33974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114301</xdr:colOff>
      <xdr:row>49</xdr:row>
      <xdr:rowOff>95250</xdr:rowOff>
    </xdr:from>
    <xdr:to>
      <xdr:col>8</xdr:col>
      <xdr:colOff>502186</xdr:colOff>
      <xdr:row>68</xdr:row>
      <xdr:rowOff>133350</xdr:rowOff>
    </xdr:to>
    <xdr:pic>
      <xdr:nvPicPr>
        <xdr:cNvPr id="4" name="Picture 3">
          <a:extLst>
            <a:ext uri="{FF2B5EF4-FFF2-40B4-BE49-F238E27FC236}">
              <a16:creationId xmlns:a16="http://schemas.microsoft.com/office/drawing/2014/main" id="{8017B996-34C9-4304-A11F-C299C01421D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4301" y="9118600"/>
          <a:ext cx="5264685" cy="3536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4</xdr:row>
      <xdr:rowOff>126999</xdr:rowOff>
    </xdr:from>
    <xdr:to>
      <xdr:col>13</xdr:col>
      <xdr:colOff>297090</xdr:colOff>
      <xdr:row>11</xdr:row>
      <xdr:rowOff>754894</xdr:rowOff>
    </xdr:to>
    <xdr:pic>
      <xdr:nvPicPr>
        <xdr:cNvPr id="2" name="Picture 1">
          <a:extLst>
            <a:ext uri="{FF2B5EF4-FFF2-40B4-BE49-F238E27FC236}">
              <a16:creationId xmlns:a16="http://schemas.microsoft.com/office/drawing/2014/main" id="{6E96A496-7C4E-4817-88D2-6463E9C451B4}"/>
            </a:ext>
          </a:extLst>
        </xdr:cNvPr>
        <xdr:cNvPicPr>
          <a:picLocks noChangeAspect="1"/>
        </xdr:cNvPicPr>
      </xdr:nvPicPr>
      <xdr:blipFill>
        <a:blip xmlns:r="http://schemas.openxmlformats.org/officeDocument/2006/relationships" r:embed="rId1"/>
        <a:stretch>
          <a:fillRect/>
        </a:stretch>
      </xdr:blipFill>
      <xdr:spPr>
        <a:xfrm>
          <a:off x="562429" y="1269999"/>
          <a:ext cx="8826500" cy="2209045"/>
        </a:xfrm>
        <a:prstGeom prst="rect">
          <a:avLst/>
        </a:prstGeom>
      </xdr:spPr>
    </xdr:pic>
    <xdr:clientData/>
  </xdr:twoCellAnchor>
  <xdr:twoCellAnchor editAs="oneCell">
    <xdr:from>
      <xdr:col>15</xdr:col>
      <xdr:colOff>36284</xdr:colOff>
      <xdr:row>11</xdr:row>
      <xdr:rowOff>9071</xdr:rowOff>
    </xdr:from>
    <xdr:to>
      <xdr:col>21</xdr:col>
      <xdr:colOff>1359</xdr:colOff>
      <xdr:row>11</xdr:row>
      <xdr:rowOff>695778</xdr:rowOff>
    </xdr:to>
    <xdr:sp macro="[0]!startGame" textlink="">
      <xdr:nvSpPr>
        <xdr:cNvPr id="3" name="Bevel 3">
          <a:extLst>
            <a:ext uri="{FF2B5EF4-FFF2-40B4-BE49-F238E27FC236}">
              <a16:creationId xmlns:a16="http://schemas.microsoft.com/office/drawing/2014/main" id="{027B5FDF-C66E-40B8-8385-941849F65D78}"/>
            </a:ext>
          </a:extLst>
        </xdr:cNvPr>
        <xdr:cNvSpPr/>
      </xdr:nvSpPr>
      <xdr:spPr>
        <a:xfrm>
          <a:off x="10014855" y="2739571"/>
          <a:ext cx="3320143" cy="680357"/>
        </a:xfrm>
        <a:prstGeom prst="bevel">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800" b="1">
              <a:solidFill>
                <a:schemeClr val="bg1"/>
              </a:solidFill>
              <a:effectLst>
                <a:outerShdw blurRad="50800" dist="38100" dir="5400000" algn="t" rotWithShape="0">
                  <a:schemeClr val="bg1">
                    <a:lumMod val="95000"/>
                    <a:alpha val="40000"/>
                  </a:schemeClr>
                </a:outerShdw>
              </a:effectLst>
              <a:latin typeface="Agency FB" panose="020B0503020202020204" pitchFamily="34" charset="0"/>
            </a:rPr>
            <a:t>Start Timed Attempt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1057275</xdr:colOff>
      <xdr:row>4</xdr:row>
      <xdr:rowOff>161925</xdr:rowOff>
    </xdr:from>
    <xdr:to>
      <xdr:col>4</xdr:col>
      <xdr:colOff>1095375</xdr:colOff>
      <xdr:row>7</xdr:row>
      <xdr:rowOff>26670</xdr:rowOff>
    </xdr:to>
    <xdr:sp macro="[0]!startGame" textlink="">
      <xdr:nvSpPr>
        <xdr:cNvPr id="2" name="Bevel 3">
          <a:extLst>
            <a:ext uri="{FF2B5EF4-FFF2-40B4-BE49-F238E27FC236}">
              <a16:creationId xmlns:a16="http://schemas.microsoft.com/office/drawing/2014/main" id="{16331E9F-712E-4F91-8E56-7F50DDA440C7}"/>
            </a:ext>
          </a:extLst>
        </xdr:cNvPr>
        <xdr:cNvSpPr/>
      </xdr:nvSpPr>
      <xdr:spPr>
        <a:xfrm>
          <a:off x="3905250" y="161925"/>
          <a:ext cx="1400175" cy="483870"/>
        </a:xfrm>
        <a:prstGeom prst="bevel">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600" b="1">
              <a:solidFill>
                <a:sysClr val="windowText" lastClr="000000"/>
              </a:solidFill>
              <a:effectLst>
                <a:outerShdw blurRad="50800" dist="38100" dir="5400000" algn="t" rotWithShape="0">
                  <a:schemeClr val="bg1">
                    <a:lumMod val="95000"/>
                    <a:alpha val="40000"/>
                  </a:schemeClr>
                </a:outerShdw>
              </a:effectLst>
            </a:rPr>
            <a:t>Start Again!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udcb/Google%20Drive/Teaching/Excel%20Lab%20Course/Fall%202021/Class%20Sessions/Class%202%20-%20Shortcuts/KeyboardingWarmUp_StudentVersion_GradingTab.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David%20Brown\Box\MECC\MECC%202023\Case%20Development%20&amp;%20Related%20Files\April%202023\April%20Keyboarding\Excel%20Files\MECC%20April%20Keyboarding%20Challenge_DBrownV10.xlsm" TargetMode="External"/><Relationship Id="rId1" Type="http://schemas.openxmlformats.org/officeDocument/2006/relationships/externalLinkPath" Target="/Users/David%20Brown/Box/MECC/MECC%202023/Case%20Development%20&amp;%20Related%20Files/April%202023/April%20Keyboarding/Excel%20Files/MECC%20April%20Keyboarding%20Challenge_DBrownV1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udcb/Downloads/Hurdles%20Challenge%20(Answers).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kudcb/Google%20Drive/Teaching/Financial%20Modeling/FIN%20413%20Spring%202022/Class%20Sessions/Class%2012%20-%20New/Financial%20Statement%20Exercises%203/TestTemplateV7_FinStatement3.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kudcb/Google%20Drive/Teaching/Excel%20Lab%20Course/Fall%202021/Class%20Sessions/Class%202%20-%20Shortcuts/ShortcutChallenge_StudentVersion_GradingTab.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kudcb/Google%20Drive/Teaching/Excel%20Lab%20Course/Fall%202021/Class%20Sessions/Class%203%20-%20Dynamic%20Models%20-%20Discounting/ShortcutWarmUp_StudentVersion_GradingTab.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kudcb/Dropbox/FIN%20360L/Class%20Sessions/Class%207/ExerciseTemplateV3_MatchingExercisesPart1.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kudcb/Google%20Drive/Teaching/Financial%20Modeling/Spring%202021/Class%20Sessions/Class%201%20-%20Course%20Intro/Keyboard%20Exercises%20UpdatedV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OCUME~1/ZACHGE~1/LOCALS~1/Temp/Excel%20Tips%20from%20Chris%20G%20(#2).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kudcb/Google%20Drive/Teaching/Financial%20Modeling/Spring%202021/Class%20Sessions/Class%201%20-%20Course%20Intro/Excel%20Shortcut%20Challenge%20(NoMouseCheck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Keyboard Warm Up 1"/>
      <sheetName val="Keyboard Warm Up 2"/>
      <sheetName val="Results"/>
      <sheetName val="Grading"/>
      <sheetName val="BackgroundCalcs"/>
      <sheetName val="Output"/>
    </sheetNames>
    <sheetDataSet>
      <sheetData sheetId="0"/>
      <sheetData sheetId="1">
        <row r="1">
          <cell r="A1" t="str">
            <v>Keyboarding Warm Up</v>
          </cell>
        </row>
        <row r="7">
          <cell r="D7">
            <v>1</v>
          </cell>
          <cell r="G7"/>
          <cell r="AC7">
            <v>4</v>
          </cell>
          <cell r="BR7">
            <v>17</v>
          </cell>
          <cell r="CQ7">
            <v>18</v>
          </cell>
        </row>
        <row r="11">
          <cell r="T11"/>
          <cell r="AB11"/>
          <cell r="AE11"/>
          <cell r="AN11"/>
        </row>
        <row r="12">
          <cell r="BD12">
            <v>11</v>
          </cell>
          <cell r="BN12">
            <v>12</v>
          </cell>
        </row>
        <row r="16">
          <cell r="G16"/>
          <cell r="M16"/>
        </row>
        <row r="17">
          <cell r="AE17"/>
        </row>
        <row r="18">
          <cell r="BN18">
            <v>13</v>
          </cell>
        </row>
        <row r="21">
          <cell r="AE21"/>
        </row>
        <row r="23">
          <cell r="D23" t="str">
            <v>˅</v>
          </cell>
          <cell r="M23"/>
        </row>
        <row r="25">
          <cell r="AE25"/>
        </row>
        <row r="29">
          <cell r="S29"/>
        </row>
        <row r="30">
          <cell r="AH30">
            <v>7</v>
          </cell>
          <cell r="AY30">
            <v>8</v>
          </cell>
          <cell r="BE30">
            <v>14</v>
          </cell>
          <cell r="BK30">
            <v>15</v>
          </cell>
        </row>
        <row r="31">
          <cell r="BR31" t="str">
            <v>˄</v>
          </cell>
          <cell r="BS31">
            <v>22</v>
          </cell>
          <cell r="CP31">
            <v>21</v>
          </cell>
        </row>
        <row r="38">
          <cell r="S38"/>
          <cell r="AB38"/>
        </row>
        <row r="53">
          <cell r="D53">
            <v>2</v>
          </cell>
          <cell r="AC53">
            <v>3</v>
          </cell>
          <cell r="AH53">
            <v>6</v>
          </cell>
          <cell r="AX53">
            <v>5</v>
          </cell>
          <cell r="AY53">
            <v>9</v>
          </cell>
          <cell r="BD53">
            <v>10</v>
          </cell>
          <cell r="BR53">
            <v>16</v>
          </cell>
          <cell r="BS53">
            <v>23</v>
          </cell>
          <cell r="CP53">
            <v>20</v>
          </cell>
          <cell r="CQ53">
            <v>19</v>
          </cell>
        </row>
      </sheetData>
      <sheetData sheetId="2"/>
      <sheetData sheetId="3"/>
      <sheetData sheetId="4"/>
      <sheetData sheetId="5">
        <row r="2">
          <cell r="S2">
            <v>0</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Unblock Guide"/>
      <sheetName val="Keyboarding Challenge"/>
      <sheetName val="BackgroundCalcs"/>
      <sheetName val="Results"/>
      <sheetName val="Grading"/>
      <sheetName val="Output"/>
      <sheetName val="Sheet4"/>
    </sheetNames>
    <sheetDataSet>
      <sheetData sheetId="0"/>
      <sheetData sheetId="1"/>
      <sheetData sheetId="2">
        <row r="103">
          <cell r="V103" t="str">
            <v>-------</v>
          </cell>
        </row>
      </sheetData>
      <sheetData sheetId="3">
        <row r="2">
          <cell r="F2">
            <v>45029.411990740744</v>
          </cell>
          <cell r="S2">
            <v>8</v>
          </cell>
        </row>
        <row r="3">
          <cell r="R3" t="b">
            <v>1</v>
          </cell>
        </row>
        <row r="5">
          <cell r="D5" t="str">
            <v>MECC 2023: April Keyboarding Challenge</v>
          </cell>
        </row>
        <row r="29">
          <cell r="F29">
            <v>0.39888888887071516</v>
          </cell>
        </row>
        <row r="50">
          <cell r="D50" t="str">
            <v>-------</v>
          </cell>
        </row>
        <row r="51">
          <cell r="D51" t="str">
            <v>XXXXX</v>
          </cell>
        </row>
      </sheetData>
      <sheetData sheetId="4"/>
      <sheetData sheetId="5"/>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irst"/>
      <sheetName val="Grading"/>
      <sheetName val="Second"/>
      <sheetName val="calc"/>
      <sheetName val="Results"/>
      <sheetName val="Output"/>
    </sheetNames>
    <sheetDataSet>
      <sheetData sheetId="0">
        <row r="3">
          <cell r="B3" t="str">
            <v>Start here</v>
          </cell>
          <cell r="C3" t="str">
            <v>x</v>
          </cell>
          <cell r="D3" t="str">
            <v>x</v>
          </cell>
          <cell r="E3" t="str">
            <v>x</v>
          </cell>
          <cell r="F3" t="str">
            <v>x</v>
          </cell>
          <cell r="G3" t="str">
            <v>x</v>
          </cell>
          <cell r="H3" t="str">
            <v>x</v>
          </cell>
          <cell r="I3" t="str">
            <v>x</v>
          </cell>
          <cell r="J3" t="str">
            <v>H</v>
          </cell>
        </row>
        <row r="4">
          <cell r="J4" t="str">
            <v>x</v>
          </cell>
        </row>
        <row r="5">
          <cell r="J5" t="str">
            <v>x</v>
          </cell>
        </row>
        <row r="6">
          <cell r="J6" t="str">
            <v>x</v>
          </cell>
        </row>
        <row r="7">
          <cell r="J7" t="str">
            <v>x</v>
          </cell>
        </row>
        <row r="8">
          <cell r="D8" t="str">
            <v>H</v>
          </cell>
          <cell r="E8" t="str">
            <v>x</v>
          </cell>
          <cell r="F8" t="str">
            <v>x</v>
          </cell>
          <cell r="G8" t="str">
            <v>x</v>
          </cell>
          <cell r="H8" t="str">
            <v>x</v>
          </cell>
          <cell r="I8" t="str">
            <v>x</v>
          </cell>
          <cell r="J8" t="str">
            <v>H</v>
          </cell>
        </row>
        <row r="9">
          <cell r="D9" t="str">
            <v>x</v>
          </cell>
        </row>
        <row r="10">
          <cell r="D10"/>
        </row>
        <row r="11">
          <cell r="D11" t="str">
            <v>x</v>
          </cell>
        </row>
        <row r="12">
          <cell r="D12"/>
        </row>
        <row r="13">
          <cell r="D13" t="str">
            <v>x</v>
          </cell>
        </row>
        <row r="14">
          <cell r="D14"/>
        </row>
        <row r="15">
          <cell r="D15" t="str">
            <v>x</v>
          </cell>
        </row>
        <row r="16">
          <cell r="D16"/>
        </row>
        <row r="17">
          <cell r="D17" t="str">
            <v>x</v>
          </cell>
        </row>
        <row r="18">
          <cell r="D18"/>
        </row>
        <row r="19">
          <cell r="D19" t="str">
            <v>H</v>
          </cell>
          <cell r="E19" t="str">
            <v>x</v>
          </cell>
          <cell r="F19" t="str">
            <v>x</v>
          </cell>
          <cell r="G19" t="str">
            <v>x</v>
          </cell>
          <cell r="H19"/>
          <cell r="I19"/>
          <cell r="J19"/>
          <cell r="K19" t="str">
            <v>x</v>
          </cell>
          <cell r="L19" t="str">
            <v>x</v>
          </cell>
          <cell r="M19" t="str">
            <v>x</v>
          </cell>
          <cell r="N19"/>
          <cell r="O19"/>
          <cell r="P19"/>
          <cell r="Q19" t="str">
            <v>x</v>
          </cell>
          <cell r="R19" t="str">
            <v>x</v>
          </cell>
          <cell r="S19" t="str">
            <v>x</v>
          </cell>
          <cell r="T19" t="str">
            <v>H</v>
          </cell>
        </row>
        <row r="20">
          <cell r="T20"/>
        </row>
        <row r="21">
          <cell r="T21"/>
        </row>
        <row r="22">
          <cell r="T22"/>
        </row>
        <row r="23">
          <cell r="E23" t="str">
            <v>H</v>
          </cell>
          <cell r="F23"/>
          <cell r="G23"/>
          <cell r="H23"/>
          <cell r="I23"/>
          <cell r="J23"/>
          <cell r="K23"/>
          <cell r="L23"/>
          <cell r="M23"/>
          <cell r="N23"/>
          <cell r="O23"/>
          <cell r="P23" t="str">
            <v>H</v>
          </cell>
          <cell r="T23"/>
        </row>
        <row r="24">
          <cell r="E24"/>
          <cell r="P24"/>
          <cell r="T24"/>
        </row>
        <row r="25">
          <cell r="E25"/>
          <cell r="P25"/>
          <cell r="T25"/>
        </row>
        <row r="26">
          <cell r="E26" t="str">
            <v>Select x from drop down</v>
          </cell>
          <cell r="F26" t="str">
            <v/>
          </cell>
          <cell r="G26"/>
          <cell r="H26"/>
          <cell r="I26"/>
          <cell r="J26"/>
          <cell r="K26" t="str">
            <v>H</v>
          </cell>
          <cell r="P26"/>
          <cell r="T26"/>
        </row>
        <row r="27">
          <cell r="K27"/>
          <cell r="P27"/>
          <cell r="T27"/>
        </row>
        <row r="28">
          <cell r="K28"/>
          <cell r="P28"/>
          <cell r="T28"/>
        </row>
        <row r="29">
          <cell r="K29"/>
          <cell r="P29" t="str">
            <v>H</v>
          </cell>
          <cell r="Q29"/>
          <cell r="R29"/>
          <cell r="S29"/>
          <cell r="T29" t="str">
            <v>H</v>
          </cell>
        </row>
        <row r="30">
          <cell r="K30"/>
        </row>
        <row r="31">
          <cell r="K31"/>
        </row>
        <row r="32">
          <cell r="C32" t="str">
            <v>Go to Second sheet</v>
          </cell>
          <cell r="D32"/>
          <cell r="E32"/>
          <cell r="F32"/>
          <cell r="G32"/>
          <cell r="H32"/>
          <cell r="I32"/>
          <cell r="J32"/>
          <cell r="K32" t="str">
            <v>H</v>
          </cell>
        </row>
      </sheetData>
      <sheetData sheetId="1"/>
      <sheetData sheetId="2">
        <row r="1">
          <cell r="A1" t="str">
            <v>H</v>
          </cell>
          <cell r="B1"/>
          <cell r="C1"/>
          <cell r="D1"/>
          <cell r="E1"/>
          <cell r="F1"/>
          <cell r="G1"/>
          <cell r="H1" t="str">
            <v>H</v>
          </cell>
        </row>
        <row r="2">
          <cell r="H2"/>
        </row>
        <row r="3">
          <cell r="H3"/>
        </row>
        <row r="4">
          <cell r="H4"/>
        </row>
        <row r="5">
          <cell r="H5"/>
        </row>
        <row r="6">
          <cell r="H6"/>
        </row>
        <row r="7">
          <cell r="H7"/>
        </row>
        <row r="8">
          <cell r="H8"/>
        </row>
        <row r="9">
          <cell r="H9"/>
        </row>
        <row r="10">
          <cell r="H10"/>
        </row>
        <row r="11">
          <cell r="H11"/>
        </row>
        <row r="12">
          <cell r="H12"/>
        </row>
        <row r="13">
          <cell r="H13"/>
        </row>
        <row r="14">
          <cell r="H14"/>
        </row>
        <row r="15">
          <cell r="H15"/>
        </row>
        <row r="16">
          <cell r="H16"/>
        </row>
        <row r="17">
          <cell r="H17"/>
        </row>
        <row r="18">
          <cell r="H18"/>
        </row>
        <row r="19">
          <cell r="H19"/>
        </row>
        <row r="20">
          <cell r="H20"/>
        </row>
        <row r="21">
          <cell r="H21"/>
        </row>
        <row r="22">
          <cell r="H22"/>
        </row>
        <row r="23">
          <cell r="H23"/>
        </row>
        <row r="24">
          <cell r="C24" t="str">
            <v>End</v>
          </cell>
          <cell r="H24"/>
        </row>
        <row r="25">
          <cell r="C25"/>
          <cell r="H25"/>
        </row>
        <row r="26">
          <cell r="C26"/>
          <cell r="H26" t="str">
            <v>H</v>
          </cell>
          <cell r="I26"/>
          <cell r="J26"/>
          <cell r="K26"/>
          <cell r="L26"/>
          <cell r="M26" t="str">
            <v>H</v>
          </cell>
        </row>
        <row r="27">
          <cell r="C27"/>
          <cell r="M27"/>
        </row>
        <row r="28">
          <cell r="C28"/>
          <cell r="M28"/>
        </row>
        <row r="29">
          <cell r="C29"/>
          <cell r="M29"/>
        </row>
        <row r="30">
          <cell r="C30"/>
          <cell r="M30"/>
        </row>
        <row r="31">
          <cell r="C31"/>
          <cell r="M31"/>
        </row>
        <row r="32">
          <cell r="C32"/>
          <cell r="M32"/>
        </row>
        <row r="33">
          <cell r="C33"/>
          <cell r="D33"/>
          <cell r="E33"/>
          <cell r="F33"/>
          <cell r="G33"/>
          <cell r="H33"/>
          <cell r="I33"/>
          <cell r="J33"/>
          <cell r="K33"/>
          <cell r="L33"/>
          <cell r="M33" t="str">
            <v>Go to cell C33</v>
          </cell>
        </row>
      </sheetData>
      <sheetData sheetId="3">
        <row r="3">
          <cell r="F3">
            <v>0</v>
          </cell>
          <cell r="G3"/>
          <cell r="H3"/>
        </row>
        <row r="4">
          <cell r="D4"/>
        </row>
        <row r="5">
          <cell r="D5"/>
        </row>
        <row r="6">
          <cell r="D6"/>
          <cell r="G6">
            <v>0</v>
          </cell>
        </row>
        <row r="7">
          <cell r="D7"/>
          <cell r="G7">
            <v>35.000000009313226</v>
          </cell>
        </row>
        <row r="8">
          <cell r="D8"/>
        </row>
        <row r="9">
          <cell r="D9"/>
        </row>
        <row r="10">
          <cell r="D10"/>
        </row>
        <row r="11">
          <cell r="D11"/>
        </row>
        <row r="12">
          <cell r="D12"/>
        </row>
        <row r="13">
          <cell r="D13"/>
        </row>
        <row r="14">
          <cell r="D14"/>
        </row>
        <row r="15">
          <cell r="D15"/>
        </row>
        <row r="16">
          <cell r="D16"/>
        </row>
        <row r="17">
          <cell r="D17"/>
        </row>
        <row r="18">
          <cell r="D18"/>
        </row>
        <row r="19">
          <cell r="D19"/>
        </row>
        <row r="20">
          <cell r="D20"/>
        </row>
        <row r="21">
          <cell r="D21"/>
        </row>
      </sheetData>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Financial Statements 3 Q1"/>
      <sheetName val="Q2"/>
      <sheetName val="Q3"/>
      <sheetName val="Results"/>
      <sheetName val="BackgroundCalcs"/>
      <sheetName val="Grading Formulas"/>
      <sheetName val="Grading"/>
      <sheetName val="Output"/>
    </sheetNames>
    <sheetDataSet>
      <sheetData sheetId="0"/>
      <sheetData sheetId="1"/>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ShortcutChallenge"/>
      <sheetName val="Results"/>
      <sheetName val="Grading"/>
      <sheetName val="BackgroundCalcs"/>
      <sheetName val="Output"/>
    </sheetNames>
    <sheetDataSet>
      <sheetData sheetId="0"/>
      <sheetData sheetId="1"/>
      <sheetData sheetId="2"/>
      <sheetData sheetId="3"/>
      <sheetData sheetId="4">
        <row r="5">
          <cell r="D5" t="str">
            <v>ShortcutChallenge</v>
          </cell>
        </row>
        <row r="8">
          <cell r="D8" t="str">
            <v>12341234</v>
          </cell>
        </row>
        <row r="11">
          <cell r="D11" t="str">
            <v>asdf</v>
          </cell>
        </row>
        <row r="14">
          <cell r="D14">
            <v>1</v>
          </cell>
        </row>
        <row r="17">
          <cell r="F17">
            <v>14</v>
          </cell>
          <cell r="G17" t="e">
            <v>#N/A</v>
          </cell>
        </row>
        <row r="20">
          <cell r="F20">
            <v>147651</v>
          </cell>
        </row>
      </sheetData>
      <sheetData sheetId="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ShortcutChallenge"/>
      <sheetName val="Results"/>
      <sheetName val="Grading"/>
      <sheetName val="BackgroundCalcs"/>
      <sheetName val="Output"/>
    </sheetNames>
    <sheetDataSet>
      <sheetData sheetId="0"/>
      <sheetData sheetId="1"/>
      <sheetData sheetId="2"/>
      <sheetData sheetId="3"/>
      <sheetData sheetId="4">
        <row r="5">
          <cell r="D5" t="str">
            <v>Shortcut Warm Up</v>
          </cell>
        </row>
        <row r="8">
          <cell r="D8" t="str">
            <v>12341234</v>
          </cell>
        </row>
        <row r="11">
          <cell r="D11" t="str">
            <v>asdf</v>
          </cell>
        </row>
        <row r="14">
          <cell r="D14">
            <v>1</v>
          </cell>
        </row>
        <row r="17">
          <cell r="F17">
            <v>14</v>
          </cell>
          <cell r="G17" t="e">
            <v>#N/A</v>
          </cell>
        </row>
        <row r="20">
          <cell r="F20">
            <v>38008</v>
          </cell>
        </row>
      </sheetData>
      <sheetData sheetId="5"/>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Bond Data"/>
      <sheetName val="Exercise 1"/>
      <sheetName val="Exercise 2"/>
      <sheetName val="Exercise 3"/>
      <sheetName val="Exercise 4"/>
      <sheetName val="Exercise 5"/>
      <sheetName val="Results"/>
      <sheetName val="BackgroundCalcs"/>
      <sheetName val="Output"/>
    </sheetNames>
    <sheetDataSet>
      <sheetData sheetId="0"/>
      <sheetData sheetId="1"/>
      <sheetData sheetId="2"/>
      <sheetData sheetId="3"/>
      <sheetData sheetId="4"/>
      <sheetData sheetId="5"/>
      <sheetData sheetId="6"/>
      <sheetData sheetId="7"/>
      <sheetData sheetId="8">
        <row r="2">
          <cell r="B2" t="str">
            <v>Matching Exercises Part 1</v>
          </cell>
        </row>
        <row r="5">
          <cell r="B5" t="str">
            <v>Numbers</v>
          </cell>
        </row>
        <row r="8">
          <cell r="B8">
            <v>10</v>
          </cell>
        </row>
        <row r="17">
          <cell r="B17">
            <v>5</v>
          </cell>
        </row>
      </sheetData>
      <sheetData sheetId="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yboard Exercise 1"/>
      <sheetName val="Keyboard Exercise 2"/>
      <sheetName val="Keyboard Exercise 3"/>
      <sheetName val="Keyboard Exercise 4"/>
      <sheetName val="calc"/>
      <sheetName val="Results"/>
    </sheetNames>
    <sheetDataSet>
      <sheetData sheetId="0"/>
      <sheetData sheetId="1"/>
      <sheetData sheetId="2"/>
      <sheetData sheetId="3" refreshError="1"/>
      <sheetData sheetId="4">
        <row r="3">
          <cell r="G3">
            <v>44127.436469907407</v>
          </cell>
        </row>
        <row r="4">
          <cell r="D4" t="b">
            <v>1</v>
          </cell>
        </row>
        <row r="5">
          <cell r="D5" t="b">
            <v>1</v>
          </cell>
        </row>
        <row r="6">
          <cell r="D6" t="b">
            <v>1</v>
          </cell>
          <cell r="G6">
            <v>-44127.436469907407</v>
          </cell>
        </row>
        <row r="7">
          <cell r="D7" t="b">
            <v>1</v>
          </cell>
        </row>
        <row r="8">
          <cell r="D8" t="b">
            <v>1</v>
          </cell>
        </row>
        <row r="9">
          <cell r="D9" t="b">
            <v>1</v>
          </cell>
        </row>
        <row r="10">
          <cell r="D10" t="b">
            <v>1</v>
          </cell>
        </row>
        <row r="11">
          <cell r="D11" t="b">
            <v>1</v>
          </cell>
        </row>
        <row r="12">
          <cell r="D12" t="b">
            <v>1</v>
          </cell>
        </row>
        <row r="13">
          <cell r="D13" t="b">
            <v>1</v>
          </cell>
        </row>
        <row r="14">
          <cell r="D14" t="b">
            <v>1</v>
          </cell>
        </row>
        <row r="15">
          <cell r="D15" t="b">
            <v>1</v>
          </cell>
        </row>
        <row r="16">
          <cell r="D16" t="b">
            <v>1</v>
          </cell>
        </row>
        <row r="17">
          <cell r="D17" t="b">
            <v>1</v>
          </cell>
        </row>
        <row r="18">
          <cell r="D18" t="b">
            <v>1</v>
          </cell>
        </row>
        <row r="19">
          <cell r="D19" t="b">
            <v>1</v>
          </cell>
        </row>
        <row r="20">
          <cell r="D20" t="b">
            <v>1</v>
          </cell>
        </row>
        <row r="21">
          <cell r="D21" t="b">
            <v>1</v>
          </cell>
        </row>
      </sheetData>
      <sheetData sheetId="5"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2"/>
      <sheetName val="Did you know"/>
      <sheetName val="Fixing Annoyances Full Menus"/>
      <sheetName val="Fixing Annoyances PT Formulas"/>
      <sheetName val="Custom Numeric Formatting"/>
      <sheetName val="Conditional Formatting Tricks"/>
      <sheetName val="Dynamic Ranges"/>
      <sheetName val="Dynamic Ranges and Charts"/>
      <sheetName val="Charts with Custom Symbols"/>
      <sheetName val="Creating Simple UIs"/>
    </sheetNames>
    <sheetDataSet>
      <sheetData sheetId="0"/>
      <sheetData sheetId="1"/>
      <sheetData sheetId="2"/>
      <sheetData sheetId="3"/>
      <sheetData sheetId="4"/>
      <sheetData sheetId="5"/>
      <sheetData sheetId="6">
        <row r="5">
          <cell r="B5" t="str">
            <v>Name</v>
          </cell>
        </row>
      </sheetData>
      <sheetData sheetId="7">
        <row r="5">
          <cell r="B5" t="str">
            <v>Name</v>
          </cell>
        </row>
        <row r="30">
          <cell r="D30">
            <v>14</v>
          </cell>
        </row>
      </sheetData>
      <sheetData sheetId="8"/>
      <sheetData sheetId="9"/>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ortcutChallenge"/>
      <sheetName val="Results"/>
      <sheetName val="calc"/>
      <sheetName val="log"/>
    </sheetNames>
    <sheetDataSet>
      <sheetData sheetId="0" refreshError="1"/>
      <sheetData sheetId="1" refreshError="1"/>
      <sheetData sheetId="2">
        <row r="11">
          <cell r="B11">
            <v>-251732499.72570854</v>
          </cell>
        </row>
      </sheetData>
      <sheetData sheetId="3" refreshError="1"/>
    </sheetDataSet>
  </externalBook>
</externalLink>
</file>

<file path=xl/theme/theme1.xml><?xml version="1.0" encoding="utf-8"?>
<a:theme xmlns:a="http://schemas.openxmlformats.org/drawingml/2006/main" name="Motyw pakietu Office 2013–2022">
  <a:themeElements>
    <a:clrScheme name="Pakiet Office 2013–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akiet Office 2013–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2013–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ua5TA0abOv8" TargetMode="External"/><Relationship Id="rId2" Type="http://schemas.openxmlformats.org/officeDocument/2006/relationships/hyperlink" Target="https://mecc.college/mecc-july-2023-speed-challenge/" TargetMode="External"/><Relationship Id="rId1" Type="http://schemas.openxmlformats.org/officeDocument/2006/relationships/hyperlink" Target="https://www.linkedin.com/in/david-brown-5a44751/"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mecc.college/mecc-july-2023-speed-challenge/" TargetMode="Externa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linkedin.com/sharing/share-offsite/?url=https://www.fmworldcup.com/microsoft-excel-collegiate-challenge/"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66A4F-8D2D-4B6B-A761-2F9C86D09908}">
  <sheetPr codeName="Sheet1"/>
  <dimension ref="A1:XX1000"/>
  <sheetViews>
    <sheetView tabSelected="1" topLeftCell="A8" zoomScale="190" zoomScaleNormal="190" workbookViewId="0">
      <selection activeCell="C19" sqref="C19"/>
    </sheetView>
  </sheetViews>
  <sheetFormatPr defaultColWidth="0" defaultRowHeight="15" zeroHeight="1"/>
  <cols>
    <col min="1" max="1" width="6.140625" style="23" customWidth="1"/>
    <col min="2" max="2" width="12.85546875" style="23" customWidth="1"/>
    <col min="3" max="5" width="29.140625" style="23" customWidth="1"/>
    <col min="6" max="6" width="8.85546875" style="23" customWidth="1"/>
    <col min="7" max="16384" width="8.85546875" style="23" hidden="1"/>
  </cols>
  <sheetData>
    <row r="1" spans="1:9">
      <c r="A1" s="21"/>
      <c r="B1" s="21"/>
      <c r="C1" s="21"/>
      <c r="D1" s="21"/>
      <c r="E1" s="21"/>
      <c r="F1" s="21"/>
    </row>
    <row r="2" spans="1:9" ht="30">
      <c r="A2" s="21"/>
      <c r="B2" s="75" t="s">
        <v>153</v>
      </c>
      <c r="C2" s="75"/>
      <c r="D2" s="75"/>
      <c r="E2" s="75"/>
      <c r="F2" s="21"/>
      <c r="G2" s="40"/>
      <c r="H2" s="40"/>
      <c r="I2" s="40"/>
    </row>
    <row r="3" spans="1:9">
      <c r="A3" s="21"/>
      <c r="B3" s="80"/>
      <c r="C3" s="80"/>
      <c r="D3" s="80"/>
      <c r="E3" s="80"/>
      <c r="F3" s="21"/>
    </row>
    <row r="4" spans="1:9">
      <c r="A4" s="21"/>
      <c r="B4" s="80"/>
      <c r="C4" s="80"/>
      <c r="D4" s="80"/>
      <c r="E4" s="80"/>
      <c r="F4" s="21"/>
    </row>
    <row r="5" spans="1:9">
      <c r="A5" s="21"/>
      <c r="B5" s="80"/>
      <c r="C5" s="80"/>
      <c r="D5" s="80"/>
      <c r="E5" s="80"/>
      <c r="F5" s="21"/>
    </row>
    <row r="6" spans="1:9">
      <c r="A6" s="21"/>
      <c r="B6" s="80"/>
      <c r="C6" s="80"/>
      <c r="D6" s="80"/>
      <c r="E6" s="80"/>
      <c r="F6" s="21"/>
    </row>
    <row r="7" spans="1:9">
      <c r="A7" s="21"/>
      <c r="B7" s="80"/>
      <c r="C7" s="80"/>
      <c r="D7" s="80"/>
      <c r="E7" s="80"/>
      <c r="F7" s="21"/>
    </row>
    <row r="8" spans="1:9">
      <c r="A8" s="21"/>
      <c r="B8" s="80"/>
      <c r="C8" s="80"/>
      <c r="D8" s="80"/>
      <c r="E8" s="80"/>
      <c r="F8" s="21"/>
    </row>
    <row r="9" spans="1:9" ht="25.5">
      <c r="A9" s="21"/>
      <c r="B9" s="78" t="str">
        <f>FileName</f>
        <v>Speed Challenge: Excel Esports</v>
      </c>
      <c r="C9" s="78"/>
      <c r="D9" s="78"/>
      <c r="E9" s="78"/>
      <c r="F9" s="21"/>
    </row>
    <row r="10" spans="1:9">
      <c r="A10" s="21"/>
      <c r="B10" s="21"/>
      <c r="C10" s="21"/>
      <c r="D10" s="21"/>
      <c r="E10" s="21"/>
      <c r="F10" s="21"/>
    </row>
    <row r="11" spans="1:9">
      <c r="A11" s="21"/>
      <c r="B11" s="81" t="s">
        <v>161</v>
      </c>
      <c r="C11" s="38" t="s">
        <v>155</v>
      </c>
      <c r="D11" s="82"/>
      <c r="E11" s="81" t="s">
        <v>760</v>
      </c>
      <c r="F11" s="21"/>
    </row>
    <row r="12" spans="1:9">
      <c r="A12" s="21"/>
      <c r="B12" s="21"/>
      <c r="C12" s="38"/>
      <c r="D12" s="21"/>
      <c r="E12" s="104" t="s">
        <v>762</v>
      </c>
      <c r="F12" s="21"/>
    </row>
    <row r="13" spans="1:9">
      <c r="A13" s="21"/>
      <c r="B13" s="21"/>
      <c r="C13" s="21"/>
      <c r="D13" s="21"/>
      <c r="E13" s="21"/>
      <c r="F13" s="21"/>
    </row>
    <row r="14" spans="1:9" ht="25.5">
      <c r="A14" s="21"/>
      <c r="B14" s="78" t="s">
        <v>156</v>
      </c>
      <c r="C14" s="78"/>
      <c r="D14" s="78"/>
      <c r="E14" s="78"/>
      <c r="F14" s="21"/>
    </row>
    <row r="15" spans="1:9">
      <c r="A15" s="21"/>
      <c r="B15" s="21"/>
      <c r="C15" s="21"/>
      <c r="D15" s="21"/>
      <c r="E15" s="21"/>
      <c r="F15" s="21"/>
    </row>
    <row r="16" spans="1:9">
      <c r="A16" s="81">
        <v>1</v>
      </c>
      <c r="B16" s="21" t="s">
        <v>154</v>
      </c>
      <c r="C16" s="21"/>
      <c r="D16" s="21"/>
      <c r="E16" s="21"/>
      <c r="F16" s="21"/>
    </row>
    <row r="17" spans="1:6">
      <c r="A17" s="81">
        <v>2</v>
      </c>
      <c r="B17" s="21" t="str">
        <f>"When you complete the case correctly, your total time will be recorded."</f>
        <v>When you complete the case correctly, your total time will be recorded.</v>
      </c>
      <c r="C17" s="21"/>
      <c r="D17" s="21"/>
      <c r="E17" s="21"/>
      <c r="F17" s="21"/>
    </row>
    <row r="18" spans="1:6">
      <c r="A18" s="81">
        <v>3</v>
      </c>
      <c r="B18" s="21" t="s">
        <v>110</v>
      </c>
      <c r="C18" s="21"/>
      <c r="D18" s="21"/>
      <c r="E18" s="21"/>
      <c r="F18" s="21"/>
    </row>
    <row r="19" spans="1:6">
      <c r="A19" s="81">
        <v>4</v>
      </c>
      <c r="B19" s="21" t="s">
        <v>754</v>
      </c>
      <c r="C19" s="21"/>
      <c r="D19" s="21"/>
      <c r="E19" s="21"/>
      <c r="F19" s="21"/>
    </row>
    <row r="20" spans="1:6">
      <c r="A20" s="81">
        <v>5</v>
      </c>
      <c r="B20" s="21" t="s">
        <v>123</v>
      </c>
      <c r="C20" s="21"/>
      <c r="D20" s="21"/>
      <c r="E20" s="21"/>
      <c r="F20" s="21"/>
    </row>
    <row r="21" spans="1:6">
      <c r="A21" s="81">
        <v>6</v>
      </c>
      <c r="B21" s="21" t="s">
        <v>111</v>
      </c>
      <c r="C21" s="21"/>
      <c r="D21" s="21"/>
      <c r="E21" s="21"/>
      <c r="F21" s="21"/>
    </row>
    <row r="22" spans="1:6">
      <c r="A22" s="81">
        <v>7</v>
      </c>
      <c r="B22" s="21" t="s">
        <v>112</v>
      </c>
      <c r="C22" s="21"/>
      <c r="D22" s="21"/>
      <c r="E22" s="21"/>
      <c r="F22" s="21"/>
    </row>
    <row r="23" spans="1:6">
      <c r="A23" s="21"/>
      <c r="B23" s="21" t="s">
        <v>125</v>
      </c>
      <c r="C23" s="21"/>
      <c r="D23" s="21"/>
      <c r="E23" s="21"/>
      <c r="F23" s="21"/>
    </row>
    <row r="24" spans="1:6">
      <c r="A24" s="81">
        <v>8</v>
      </c>
      <c r="B24" s="21" t="s">
        <v>157</v>
      </c>
      <c r="C24" s="21"/>
      <c r="D24" s="21"/>
      <c r="E24" s="21"/>
      <c r="F24" s="21"/>
    </row>
    <row r="25" spans="1:6">
      <c r="A25" s="81"/>
      <c r="B25" s="82" t="s">
        <v>761</v>
      </c>
      <c r="C25" s="38"/>
      <c r="D25" s="81"/>
      <c r="E25" s="21"/>
      <c r="F25" s="21"/>
    </row>
    <row r="26" spans="1:6">
      <c r="A26" s="21"/>
      <c r="B26" s="21"/>
      <c r="C26" s="21"/>
      <c r="D26" s="21"/>
      <c r="E26" s="21"/>
      <c r="F26" s="21"/>
    </row>
    <row r="27" spans="1:6">
      <c r="A27" s="21"/>
      <c r="B27" s="81" t="s">
        <v>81</v>
      </c>
      <c r="C27" s="21"/>
      <c r="D27" s="21"/>
      <c r="E27" s="21"/>
      <c r="F27" s="21"/>
    </row>
    <row r="28" spans="1:6">
      <c r="A28" s="81">
        <v>1</v>
      </c>
      <c r="B28" s="21" t="s">
        <v>82</v>
      </c>
      <c r="C28" s="21"/>
      <c r="D28" s="21"/>
      <c r="E28" s="21"/>
      <c r="F28" s="21"/>
    </row>
    <row r="29" spans="1:6">
      <c r="A29" s="81"/>
      <c r="B29" s="21" t="s">
        <v>83</v>
      </c>
      <c r="C29" s="21"/>
      <c r="D29" s="21"/>
      <c r="E29" s="21"/>
      <c r="F29" s="21"/>
    </row>
    <row r="30" spans="1:6">
      <c r="A30" s="81">
        <v>2</v>
      </c>
      <c r="B30" s="21" t="s">
        <v>84</v>
      </c>
      <c r="C30" s="21"/>
      <c r="D30" s="21"/>
      <c r="E30" s="21"/>
      <c r="F30" s="21"/>
    </row>
    <row r="31" spans="1:6">
      <c r="A31" s="81"/>
      <c r="B31" s="21" t="s">
        <v>85</v>
      </c>
      <c r="C31" s="21"/>
      <c r="D31" s="21"/>
      <c r="E31" s="21"/>
      <c r="F31" s="21"/>
    </row>
    <row r="32" spans="1:6">
      <c r="A32" s="21"/>
      <c r="B32" s="21"/>
      <c r="C32" s="21"/>
      <c r="D32" s="21"/>
      <c r="E32" s="21"/>
      <c r="F32" s="21"/>
    </row>
    <row r="33" spans="1:6">
      <c r="A33" s="21"/>
      <c r="B33" s="21"/>
      <c r="C33" s="21"/>
      <c r="D33" s="21"/>
      <c r="E33" s="21"/>
      <c r="F33" s="21"/>
    </row>
    <row r="34" spans="1:6">
      <c r="A34" s="21"/>
      <c r="B34" s="21"/>
      <c r="C34" s="21"/>
      <c r="D34" s="21"/>
      <c r="E34" s="21"/>
      <c r="F34" s="21"/>
    </row>
    <row r="35" spans="1:6">
      <c r="A35" s="21"/>
      <c r="B35" s="21"/>
      <c r="C35" s="21"/>
      <c r="D35" s="21"/>
      <c r="E35" s="21"/>
      <c r="F35" s="21"/>
    </row>
    <row r="36" spans="1:6">
      <c r="A36" s="21"/>
      <c r="B36" s="21"/>
      <c r="C36" s="21"/>
      <c r="D36" s="21"/>
      <c r="E36" s="21"/>
      <c r="F36" s="21"/>
    </row>
    <row r="37" spans="1:6" hidden="1">
      <c r="A37" s="21"/>
      <c r="B37" s="21"/>
      <c r="C37" s="21"/>
      <c r="D37" s="21"/>
      <c r="E37" s="21"/>
      <c r="F37" s="21"/>
    </row>
    <row r="38" spans="1:6" hidden="1">
      <c r="A38" s="21"/>
      <c r="B38" s="21"/>
      <c r="C38" s="21"/>
      <c r="D38" s="21"/>
      <c r="E38" s="21"/>
      <c r="F38" s="21"/>
    </row>
    <row r="39" spans="1:6" hidden="1">
      <c r="A39" s="21"/>
      <c r="B39" s="21"/>
      <c r="C39" s="21"/>
      <c r="D39" s="21"/>
      <c r="E39" s="21"/>
      <c r="F39" s="21"/>
    </row>
    <row r="40" spans="1:6" hidden="1">
      <c r="A40" s="21"/>
      <c r="B40" s="21"/>
      <c r="C40" s="21"/>
      <c r="D40" s="21"/>
      <c r="E40" s="21"/>
      <c r="F40" s="21"/>
    </row>
    <row r="41" spans="1:6">
      <c r="A41" s="21"/>
      <c r="B41" s="21"/>
      <c r="C41" s="21"/>
      <c r="D41" s="21"/>
      <c r="E41" s="21"/>
      <c r="F41" s="21"/>
    </row>
    <row r="42" spans="1:6">
      <c r="A42" s="21"/>
      <c r="B42" s="21"/>
      <c r="C42" s="21"/>
      <c r="D42" s="21"/>
      <c r="E42" s="21"/>
      <c r="F42" s="21"/>
    </row>
    <row r="43" spans="1:6">
      <c r="A43" s="21"/>
      <c r="B43" s="21"/>
      <c r="C43" s="21"/>
      <c r="D43" s="21"/>
      <c r="E43" s="21"/>
      <c r="F43" s="21"/>
    </row>
    <row r="44" spans="1:6">
      <c r="A44" s="21"/>
      <c r="B44" s="21"/>
      <c r="C44" s="21"/>
      <c r="D44" s="21"/>
      <c r="E44" s="21"/>
      <c r="F44" s="21"/>
    </row>
    <row r="45" spans="1:6">
      <c r="A45" s="21"/>
      <c r="B45" s="21"/>
      <c r="C45" s="21"/>
      <c r="D45" s="21"/>
      <c r="E45" s="21"/>
      <c r="F45" s="21"/>
    </row>
    <row r="46" spans="1:6">
      <c r="A46" s="21"/>
      <c r="B46" s="21"/>
      <c r="C46" s="21"/>
      <c r="D46" s="21"/>
      <c r="E46" s="21"/>
      <c r="F46" s="21"/>
    </row>
    <row r="47" spans="1:6">
      <c r="A47" s="21"/>
      <c r="B47" s="21"/>
      <c r="C47" s="21"/>
      <c r="D47" s="21"/>
      <c r="E47" s="21"/>
      <c r="F47" s="21"/>
    </row>
    <row r="48" spans="1:6">
      <c r="A48" s="21"/>
      <c r="B48" s="21"/>
      <c r="C48" s="21"/>
      <c r="D48" s="21"/>
      <c r="E48" s="21"/>
      <c r="F48" s="21"/>
    </row>
    <row r="49" spans="1:6">
      <c r="A49" s="21"/>
      <c r="B49" s="21"/>
      <c r="C49" s="21"/>
      <c r="D49" s="21"/>
      <c r="E49" s="21"/>
      <c r="F49" s="21"/>
    </row>
    <row r="50" spans="1:6">
      <c r="A50" s="21"/>
      <c r="B50" s="21"/>
      <c r="C50" s="21"/>
      <c r="D50" s="21"/>
      <c r="E50" s="21"/>
      <c r="F50" s="21"/>
    </row>
    <row r="51" spans="1:6">
      <c r="A51" s="21"/>
      <c r="B51" s="21"/>
      <c r="C51" s="21"/>
      <c r="D51" s="21"/>
      <c r="E51" s="21"/>
      <c r="F51" s="21"/>
    </row>
    <row r="52" spans="1:6">
      <c r="A52" s="21"/>
      <c r="B52" s="21"/>
      <c r="C52" s="21"/>
      <c r="D52" s="21"/>
      <c r="E52" s="21"/>
      <c r="F52" s="21"/>
    </row>
    <row r="53" spans="1:6">
      <c r="A53" s="21"/>
      <c r="B53" s="21"/>
      <c r="C53" s="21"/>
      <c r="D53" s="21"/>
      <c r="E53" s="21"/>
      <c r="F53" s="21"/>
    </row>
    <row r="54" spans="1:6">
      <c r="A54" s="21"/>
      <c r="B54" s="21"/>
      <c r="C54" s="21"/>
      <c r="D54" s="21"/>
      <c r="E54" s="21"/>
      <c r="F54" s="21"/>
    </row>
    <row r="55" spans="1:6">
      <c r="A55" s="21"/>
      <c r="B55" s="21"/>
      <c r="C55" s="21"/>
      <c r="D55" s="21"/>
      <c r="E55" s="21"/>
      <c r="F55" s="21"/>
    </row>
    <row r="56" spans="1:6">
      <c r="A56" s="21"/>
      <c r="B56" s="21"/>
      <c r="C56" s="21"/>
      <c r="D56" s="21"/>
      <c r="E56" s="21"/>
      <c r="F56" s="21"/>
    </row>
    <row r="57" spans="1:6">
      <c r="A57" s="21"/>
      <c r="B57" s="21"/>
      <c r="C57" s="21"/>
      <c r="D57" s="21"/>
      <c r="E57" s="21"/>
      <c r="F57" s="21"/>
    </row>
    <row r="58" spans="1:6">
      <c r="A58" s="21"/>
      <c r="B58" s="21"/>
      <c r="C58" s="21"/>
      <c r="D58" s="21"/>
      <c r="E58" s="21"/>
      <c r="F58" s="21"/>
    </row>
    <row r="59" spans="1:6">
      <c r="A59" s="21"/>
      <c r="B59" s="21"/>
      <c r="C59" s="21"/>
      <c r="D59" s="21"/>
      <c r="E59" s="21"/>
      <c r="F59" s="21"/>
    </row>
    <row r="60" spans="1:6">
      <c r="A60" s="21"/>
      <c r="B60" s="21"/>
      <c r="C60" s="21"/>
      <c r="D60" s="21"/>
      <c r="E60" s="21"/>
      <c r="F60" s="21"/>
    </row>
    <row r="61" spans="1:6">
      <c r="A61" s="21"/>
      <c r="B61" s="21"/>
      <c r="C61" s="21"/>
      <c r="D61" s="21"/>
      <c r="E61" s="21"/>
      <c r="F61" s="21"/>
    </row>
    <row r="62" spans="1:6">
      <c r="A62" s="21"/>
      <c r="B62" s="21"/>
      <c r="C62" s="21"/>
      <c r="D62" s="21"/>
      <c r="E62" s="21"/>
      <c r="F62" s="21"/>
    </row>
    <row r="63" spans="1:6">
      <c r="A63" s="21"/>
      <c r="B63" s="21"/>
      <c r="C63" s="21"/>
      <c r="D63" s="21"/>
      <c r="E63" s="21"/>
      <c r="F63" s="21"/>
    </row>
    <row r="1000" spans="648:648" ht="15.75">
      <c r="XX1000" s="105">
        <v>125713</v>
      </c>
    </row>
  </sheetData>
  <hyperlinks>
    <hyperlink ref="C11" r:id="rId1" display="Case Authors: David Brown" xr:uid="{0C2E3BD7-BF67-404A-BD86-04881F781EFB}"/>
    <hyperlink ref="E12" r:id="rId2" xr:uid="{24BB8711-8D02-4EBE-B29C-1E1510426B0F}"/>
    <hyperlink ref="B25" r:id="rId3" xr:uid="{E3A9DD33-A45C-48EC-9B68-34D7B627B439}"/>
  </hyperlinks>
  <pageMargins left="0.7" right="0.7" top="0.75" bottom="0.75" header="0.3" footer="0.3"/>
  <pageSetup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C8BA2-C27B-4C38-8227-3E8D83D3B7B0}">
  <sheetPr codeName="Sheet4"/>
  <dimension ref="A1:XX1000"/>
  <sheetViews>
    <sheetView showGridLines="0" workbookViewId="0"/>
  </sheetViews>
  <sheetFormatPr defaultColWidth="8.7109375" defaultRowHeight="15"/>
  <cols>
    <col min="1" max="16384" width="8.7109375" style="101"/>
  </cols>
  <sheetData>
    <row r="1" spans="1:1">
      <c r="A1" s="100" t="s">
        <v>556</v>
      </c>
    </row>
    <row r="2" spans="1:1">
      <c r="A2" s="101" t="s">
        <v>557</v>
      </c>
    </row>
    <row r="21" spans="1:1">
      <c r="A21" s="101" t="s">
        <v>558</v>
      </c>
    </row>
    <row r="22" spans="1:1">
      <c r="A22" s="101" t="s">
        <v>559</v>
      </c>
    </row>
    <row r="43" spans="1:1">
      <c r="A43" s="101" t="s">
        <v>560</v>
      </c>
    </row>
    <row r="44" spans="1:1">
      <c r="A44" s="101" t="s">
        <v>561</v>
      </c>
    </row>
    <row r="45" spans="1:1">
      <c r="A45" s="101" t="s">
        <v>562</v>
      </c>
    </row>
    <row r="46" spans="1:1">
      <c r="A46" s="101" t="s">
        <v>563</v>
      </c>
    </row>
    <row r="47" spans="1:1">
      <c r="A47" s="101" t="s">
        <v>564</v>
      </c>
    </row>
    <row r="48" spans="1:1">
      <c r="A48" s="101" t="s">
        <v>565</v>
      </c>
    </row>
    <row r="49" spans="1:1">
      <c r="A49" s="101" t="s">
        <v>566</v>
      </c>
    </row>
    <row r="71" spans="1:1">
      <c r="A71" s="101" t="s">
        <v>567</v>
      </c>
    </row>
    <row r="1000" spans="648:648" ht="15.75">
      <c r="XX1000" s="105">
        <v>125713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9AFB0-FCD9-4474-BE7C-EABFBE47D5A5}">
  <sheetPr codeName="Sheet13">
    <tabColor rgb="FFFF3300"/>
  </sheetPr>
  <dimension ref="A1:XX1000"/>
  <sheetViews>
    <sheetView zoomScale="70" zoomScaleNormal="70" workbookViewId="0">
      <selection activeCell="E25" sqref="E25"/>
    </sheetView>
  </sheetViews>
  <sheetFormatPr defaultColWidth="8.140625" defaultRowHeight="15"/>
  <cols>
    <col min="1" max="1" width="8.140625" style="41"/>
    <col min="2" max="4" width="11.5703125" style="58" customWidth="1"/>
    <col min="5" max="5" width="22.85546875" style="58" bestFit="1" customWidth="1"/>
    <col min="6" max="6" width="8.140625" style="58"/>
    <col min="7" max="29" width="8.140625" style="41"/>
    <col min="30" max="30" width="10.5703125" style="41" bestFit="1" customWidth="1"/>
    <col min="31" max="31" width="10" style="41" bestFit="1" customWidth="1"/>
    <col min="32" max="38" width="8.140625" style="41"/>
    <col min="39" max="39" width="9" style="41" bestFit="1" customWidth="1"/>
    <col min="40" max="133" width="8.140625" style="41"/>
    <col min="134" max="16384" width="8.140625" style="45"/>
  </cols>
  <sheetData>
    <row r="1" spans="2:133" ht="14.65" customHeight="1">
      <c r="B1" s="41"/>
      <c r="C1" s="41"/>
      <c r="D1" s="41"/>
      <c r="E1" s="41"/>
      <c r="F1" s="41"/>
      <c r="AE1" s="43"/>
      <c r="AF1" s="43"/>
      <c r="AG1" s="43"/>
      <c r="AH1" s="43"/>
      <c r="AI1" s="43"/>
      <c r="AJ1" s="43"/>
      <c r="AK1" s="43"/>
      <c r="AL1" s="43"/>
      <c r="AM1" s="43"/>
      <c r="AN1" s="44"/>
      <c r="AO1" s="44"/>
      <c r="AP1" s="45"/>
      <c r="AQ1" s="45"/>
      <c r="AR1" s="45"/>
      <c r="AS1" s="45"/>
      <c r="AT1" s="45"/>
      <c r="AU1" s="45"/>
      <c r="AV1" s="45"/>
      <c r="AW1" s="45"/>
      <c r="AX1" s="45"/>
      <c r="AY1" s="45"/>
      <c r="AZ1" s="45"/>
      <c r="BA1" s="45"/>
      <c r="BB1" s="45"/>
      <c r="BC1" s="45"/>
      <c r="BD1" s="45"/>
      <c r="BE1" s="45"/>
      <c r="BF1" s="45"/>
      <c r="BG1" s="45"/>
      <c r="BH1" s="45"/>
      <c r="BI1" s="45"/>
      <c r="BJ1" s="45"/>
      <c r="BK1" s="45"/>
      <c r="BL1" s="45"/>
      <c r="BM1" s="45"/>
      <c r="BN1" s="45"/>
      <c r="BO1" s="45"/>
      <c r="BP1" s="45"/>
      <c r="BQ1" s="45"/>
      <c r="BR1" s="45"/>
      <c r="BS1" s="45"/>
      <c r="BT1" s="45"/>
      <c r="BU1" s="45"/>
      <c r="BV1" s="45"/>
      <c r="BW1" s="45"/>
      <c r="BX1" s="45"/>
      <c r="BY1" s="45"/>
      <c r="BZ1" s="45"/>
      <c r="CA1" s="45"/>
      <c r="CB1" s="45"/>
      <c r="CC1" s="45"/>
      <c r="CD1" s="45"/>
      <c r="CE1" s="45"/>
      <c r="CF1" s="45"/>
      <c r="CG1" s="45"/>
      <c r="CH1" s="45"/>
      <c r="CI1" s="45"/>
      <c r="CJ1" s="45"/>
      <c r="CK1" s="45"/>
      <c r="CL1" s="45"/>
      <c r="CM1" s="45"/>
      <c r="CN1" s="45"/>
      <c r="CO1" s="45"/>
      <c r="CP1" s="45"/>
      <c r="CQ1" s="45"/>
      <c r="CR1" s="45"/>
      <c r="CS1" s="45"/>
      <c r="CT1" s="45"/>
      <c r="CU1" s="45"/>
      <c r="CV1" s="45"/>
      <c r="CW1" s="45"/>
      <c r="CX1" s="45"/>
      <c r="CY1" s="45"/>
      <c r="CZ1" s="45"/>
      <c r="DA1" s="45"/>
      <c r="DB1" s="45"/>
      <c r="DC1" s="45"/>
      <c r="DD1" s="45"/>
      <c r="DE1" s="45"/>
      <c r="DF1" s="45"/>
      <c r="DG1" s="45"/>
      <c r="DH1" s="45"/>
      <c r="DI1" s="45"/>
      <c r="DJ1" s="45"/>
      <c r="DK1" s="45"/>
      <c r="DL1" s="45"/>
      <c r="DM1" s="45"/>
      <c r="DN1" s="45"/>
      <c r="DO1" s="45"/>
      <c r="DP1" s="45"/>
      <c r="DQ1" s="45"/>
      <c r="DR1" s="45"/>
      <c r="DS1" s="45"/>
      <c r="DT1" s="45"/>
      <c r="DU1" s="45"/>
      <c r="DV1" s="45"/>
      <c r="DW1" s="45"/>
      <c r="DX1" s="45"/>
      <c r="DY1" s="45"/>
      <c r="DZ1" s="45"/>
      <c r="EA1" s="45"/>
      <c r="EB1" s="45"/>
      <c r="EC1" s="45"/>
    </row>
    <row r="2" spans="2:133" ht="33.4" customHeight="1">
      <c r="B2" s="40" t="s">
        <v>153</v>
      </c>
      <c r="C2" s="40"/>
      <c r="D2" s="40"/>
      <c r="E2" s="40"/>
      <c r="F2" s="40"/>
      <c r="G2" s="40"/>
      <c r="H2" s="40"/>
      <c r="I2" s="40"/>
      <c r="J2" s="40"/>
      <c r="K2" s="40"/>
      <c r="L2" s="40"/>
      <c r="M2" s="40"/>
      <c r="N2" s="40"/>
      <c r="O2" s="40"/>
      <c r="P2" s="40"/>
      <c r="Q2" s="40"/>
      <c r="R2" s="40"/>
      <c r="S2" s="40"/>
      <c r="T2" s="40"/>
      <c r="U2" s="40"/>
      <c r="V2" s="40"/>
      <c r="W2" s="40"/>
      <c r="X2" s="40"/>
      <c r="Y2" s="40"/>
      <c r="Z2" s="40"/>
      <c r="AA2" s="40"/>
      <c r="AB2" s="40"/>
      <c r="AF2" s="45"/>
      <c r="AG2" s="46"/>
      <c r="AH2" s="46"/>
      <c r="AI2" s="46"/>
      <c r="AJ2" s="46"/>
      <c r="AK2" s="46"/>
      <c r="AL2" s="46"/>
      <c r="AM2" s="46"/>
      <c r="AN2" s="46"/>
      <c r="AO2" s="46"/>
      <c r="AP2" s="46"/>
      <c r="AQ2" s="46"/>
      <c r="AR2" s="45"/>
      <c r="AS2" s="45"/>
      <c r="AT2" s="45"/>
      <c r="AU2" s="45"/>
      <c r="AV2" s="45"/>
      <c r="AW2" s="45"/>
      <c r="AX2" s="45"/>
      <c r="AY2" s="45"/>
      <c r="AZ2" s="45"/>
      <c r="BA2" s="45"/>
      <c r="BB2" s="45"/>
      <c r="BC2" s="45"/>
      <c r="BD2" s="45"/>
      <c r="BE2" s="45"/>
      <c r="BF2" s="45"/>
      <c r="BG2" s="45"/>
      <c r="BH2" s="45"/>
      <c r="BI2" s="45"/>
      <c r="BJ2" s="45"/>
      <c r="BK2" s="45"/>
      <c r="BL2" s="45"/>
      <c r="BM2" s="45"/>
      <c r="BN2" s="45"/>
      <c r="BO2" s="45"/>
      <c r="BP2" s="45"/>
      <c r="BQ2" s="45"/>
      <c r="BR2" s="45"/>
      <c r="BS2" s="45"/>
      <c r="BT2" s="45"/>
      <c r="BU2" s="45"/>
      <c r="BV2" s="45"/>
      <c r="BW2" s="45"/>
      <c r="BX2" s="45"/>
      <c r="BY2" s="45"/>
      <c r="BZ2" s="45"/>
      <c r="CA2" s="45"/>
      <c r="CB2" s="45"/>
      <c r="CC2" s="45"/>
      <c r="CD2" s="45"/>
      <c r="CE2" s="45"/>
      <c r="CF2" s="45"/>
      <c r="CG2" s="45"/>
      <c r="CH2" s="45"/>
      <c r="CI2" s="45"/>
      <c r="CJ2" s="45"/>
      <c r="CK2" s="45"/>
      <c r="CL2" s="45"/>
      <c r="CM2" s="45"/>
      <c r="CN2" s="45"/>
      <c r="CO2" s="45"/>
      <c r="CP2" s="45"/>
      <c r="CQ2" s="45"/>
      <c r="CR2" s="45"/>
      <c r="CS2" s="45"/>
      <c r="CT2" s="45"/>
      <c r="CU2" s="45"/>
      <c r="CV2" s="45"/>
      <c r="CW2" s="45"/>
      <c r="CX2" s="45"/>
      <c r="CY2" s="45"/>
      <c r="CZ2" s="45"/>
      <c r="DA2" s="45"/>
      <c r="DB2" s="45"/>
      <c r="DC2" s="45"/>
      <c r="DD2" s="45"/>
      <c r="DE2" s="45"/>
      <c r="DF2" s="45"/>
      <c r="DG2" s="45"/>
      <c r="DH2" s="45"/>
      <c r="DI2" s="45"/>
      <c r="DJ2" s="45"/>
      <c r="DK2" s="45"/>
      <c r="DL2" s="45"/>
      <c r="DM2" s="45"/>
      <c r="DN2" s="45"/>
      <c r="DO2" s="45"/>
      <c r="DP2" s="45"/>
      <c r="DQ2" s="45"/>
      <c r="DR2" s="45"/>
      <c r="DS2" s="45"/>
      <c r="DT2" s="45"/>
      <c r="DU2" s="45"/>
      <c r="DV2" s="45"/>
      <c r="DW2" s="45"/>
      <c r="DX2" s="45"/>
      <c r="DY2" s="45"/>
      <c r="DZ2" s="45"/>
      <c r="EA2" s="45"/>
      <c r="EB2" s="45"/>
      <c r="EC2" s="45"/>
    </row>
    <row r="3" spans="2:133" ht="21.6" customHeight="1">
      <c r="B3" s="41"/>
      <c r="C3" s="41"/>
      <c r="D3" s="41"/>
      <c r="E3" s="41"/>
      <c r="F3" s="41"/>
      <c r="AF3" s="45"/>
      <c r="AI3" s="43"/>
      <c r="AJ3" s="43"/>
      <c r="AT3" s="45"/>
      <c r="AU3" s="45"/>
      <c r="AV3" s="45"/>
      <c r="AW3" s="45"/>
      <c r="AX3" s="45"/>
      <c r="AY3" s="45"/>
      <c r="AZ3" s="45"/>
      <c r="BA3" s="45"/>
      <c r="BB3" s="45"/>
      <c r="BC3" s="45"/>
      <c r="BD3" s="45"/>
      <c r="BE3" s="45"/>
      <c r="BF3" s="45"/>
      <c r="BG3" s="45"/>
      <c r="BH3" s="45"/>
      <c r="BI3" s="45"/>
      <c r="BJ3" s="45"/>
      <c r="BK3" s="45"/>
      <c r="BL3" s="45"/>
      <c r="BM3" s="45"/>
      <c r="BN3" s="45"/>
      <c r="BO3" s="45"/>
      <c r="BP3" s="45"/>
      <c r="BQ3" s="45"/>
      <c r="BR3" s="45"/>
      <c r="BS3" s="45"/>
      <c r="BT3" s="45"/>
      <c r="BU3" s="45"/>
      <c r="BV3" s="45"/>
      <c r="BW3" s="45"/>
      <c r="BX3" s="45"/>
      <c r="BY3" s="45"/>
      <c r="BZ3" s="45"/>
      <c r="CA3" s="45"/>
      <c r="CB3" s="45"/>
      <c r="CC3" s="45"/>
      <c r="CD3" s="45"/>
      <c r="CE3" s="45"/>
      <c r="CF3" s="45"/>
      <c r="CG3" s="45"/>
      <c r="CH3" s="45"/>
      <c r="CI3" s="45"/>
      <c r="CJ3" s="45"/>
      <c r="CK3" s="45"/>
      <c r="CL3" s="45"/>
      <c r="CM3" s="45"/>
      <c r="CN3" s="45"/>
      <c r="CO3" s="45"/>
      <c r="CP3" s="45"/>
      <c r="CQ3" s="45"/>
      <c r="CR3" s="45"/>
      <c r="CS3" s="45"/>
      <c r="CT3" s="45"/>
      <c r="CU3" s="45"/>
      <c r="CV3" s="45"/>
      <c r="CW3" s="45"/>
      <c r="CX3" s="45"/>
      <c r="CY3" s="45"/>
      <c r="CZ3" s="45"/>
      <c r="DA3" s="45"/>
      <c r="DB3" s="45"/>
      <c r="DC3" s="45"/>
      <c r="DD3" s="45"/>
      <c r="DE3" s="45"/>
      <c r="DF3" s="45"/>
      <c r="DG3" s="45"/>
      <c r="DH3" s="45"/>
      <c r="DI3" s="45"/>
      <c r="DJ3" s="45"/>
      <c r="DK3" s="45"/>
      <c r="DL3" s="45"/>
      <c r="DM3" s="45"/>
      <c r="DN3" s="45"/>
      <c r="DO3" s="45"/>
      <c r="DP3" s="45"/>
      <c r="DQ3" s="45"/>
      <c r="DR3" s="45"/>
      <c r="DS3" s="45"/>
      <c r="DT3" s="45"/>
      <c r="DU3" s="45"/>
      <c r="DV3" s="45"/>
      <c r="DW3" s="45"/>
      <c r="DX3" s="45"/>
      <c r="DY3" s="45"/>
      <c r="DZ3" s="45"/>
      <c r="EA3" s="45"/>
      <c r="EB3" s="45"/>
      <c r="EC3" s="45"/>
    </row>
    <row r="4" spans="2:133" ht="21.6" customHeight="1">
      <c r="B4" s="42" t="str">
        <f>FileName</f>
        <v>Speed Challenge: Excel Esports</v>
      </c>
      <c r="C4" s="42"/>
      <c r="D4" s="42"/>
      <c r="E4" s="42"/>
      <c r="F4" s="42"/>
      <c r="G4" s="42"/>
      <c r="H4" s="42"/>
      <c r="I4" s="42"/>
      <c r="J4" s="42"/>
      <c r="K4" s="42"/>
      <c r="L4" s="42"/>
      <c r="M4" s="42"/>
      <c r="N4" s="42"/>
      <c r="P4" s="42" t="s">
        <v>163</v>
      </c>
      <c r="Q4" s="42"/>
      <c r="R4" s="42"/>
      <c r="S4" s="42"/>
      <c r="T4" s="42"/>
      <c r="U4" s="42"/>
      <c r="W4" s="42" t="s">
        <v>203</v>
      </c>
      <c r="X4" s="42"/>
      <c r="Y4" s="42"/>
      <c r="Z4" s="42"/>
      <c r="AA4" s="42"/>
      <c r="AB4" s="42"/>
      <c r="AF4" s="45"/>
      <c r="AI4" s="43"/>
      <c r="AJ4" s="43"/>
      <c r="AT4" s="45"/>
      <c r="AU4" s="45"/>
      <c r="AV4" s="45"/>
      <c r="AW4" s="45"/>
      <c r="AX4" s="45"/>
      <c r="AY4" s="45"/>
      <c r="AZ4" s="45"/>
      <c r="BA4" s="45"/>
      <c r="BB4" s="45"/>
      <c r="BC4" s="45"/>
      <c r="BD4" s="45"/>
      <c r="BE4" s="45"/>
      <c r="BF4" s="45"/>
      <c r="BG4" s="45"/>
      <c r="BH4" s="45"/>
      <c r="BI4" s="45"/>
      <c r="BJ4" s="45"/>
      <c r="BK4" s="45"/>
      <c r="BL4" s="45"/>
      <c r="BM4" s="45"/>
      <c r="BN4" s="45"/>
      <c r="BO4" s="45"/>
      <c r="BP4" s="45"/>
      <c r="BQ4" s="45"/>
      <c r="BR4" s="45"/>
      <c r="BS4" s="45"/>
      <c r="BT4" s="45"/>
      <c r="BU4" s="45"/>
      <c r="BV4" s="45"/>
      <c r="BW4" s="45"/>
      <c r="BX4" s="45"/>
      <c r="BY4" s="45"/>
      <c r="BZ4" s="45"/>
      <c r="CA4" s="45"/>
      <c r="CB4" s="45"/>
      <c r="CC4" s="45"/>
      <c r="CD4" s="45"/>
      <c r="CE4" s="45"/>
      <c r="CF4" s="45"/>
      <c r="CG4" s="45"/>
      <c r="CH4" s="45"/>
      <c r="CI4" s="45"/>
      <c r="CJ4" s="45"/>
      <c r="CK4" s="45"/>
      <c r="CL4" s="45"/>
      <c r="CM4" s="45"/>
      <c r="CN4" s="45"/>
      <c r="CO4" s="45"/>
      <c r="CP4" s="45"/>
      <c r="CQ4" s="45"/>
      <c r="CR4" s="45"/>
      <c r="CS4" s="45"/>
      <c r="CT4" s="45"/>
      <c r="CU4" s="45"/>
      <c r="CV4" s="45"/>
      <c r="CW4" s="45"/>
      <c r="CX4" s="45"/>
      <c r="CY4" s="45"/>
      <c r="CZ4" s="45"/>
      <c r="DA4" s="45"/>
      <c r="DB4" s="45"/>
      <c r="DC4" s="45"/>
      <c r="DD4" s="45"/>
      <c r="DE4" s="45"/>
      <c r="DF4" s="45"/>
      <c r="DG4" s="45"/>
      <c r="DH4" s="45"/>
      <c r="DI4" s="45"/>
      <c r="DJ4" s="45"/>
      <c r="DK4" s="45"/>
      <c r="DL4" s="45"/>
      <c r="DM4" s="45"/>
      <c r="DN4" s="45"/>
      <c r="DO4" s="45"/>
      <c r="DP4" s="45"/>
      <c r="DQ4" s="45"/>
      <c r="DR4" s="45"/>
      <c r="DS4" s="45"/>
      <c r="DT4" s="45"/>
      <c r="DU4" s="45"/>
      <c r="DV4" s="45"/>
      <c r="DW4" s="45"/>
      <c r="DX4" s="45"/>
      <c r="DY4" s="45"/>
      <c r="DZ4" s="45"/>
      <c r="EA4" s="45"/>
      <c r="EB4" s="45"/>
      <c r="EC4" s="45"/>
    </row>
    <row r="5" spans="2:133" ht="18" customHeight="1">
      <c r="B5" s="41"/>
      <c r="C5" s="41"/>
      <c r="D5" s="41"/>
      <c r="E5" s="41"/>
      <c r="F5" s="41"/>
      <c r="P5" s="47" t="s">
        <v>155</v>
      </c>
      <c r="Q5" s="48"/>
      <c r="R5" s="48"/>
      <c r="S5" s="48"/>
      <c r="T5" s="48"/>
      <c r="U5" s="49"/>
      <c r="W5" s="103" t="s">
        <v>762</v>
      </c>
      <c r="X5" s="48"/>
      <c r="Y5" s="48"/>
      <c r="Z5" s="48"/>
      <c r="AA5" s="48"/>
      <c r="AB5" s="49"/>
      <c r="AF5" s="45"/>
      <c r="AI5" s="43"/>
      <c r="AJ5" s="43"/>
      <c r="AT5" s="45"/>
      <c r="AU5" s="45"/>
      <c r="AV5" s="45"/>
      <c r="AW5" s="45"/>
      <c r="AX5" s="45"/>
      <c r="AY5" s="45"/>
      <c r="AZ5" s="45"/>
      <c r="BA5" s="45"/>
      <c r="BB5" s="45"/>
      <c r="BC5" s="45"/>
      <c r="BD5" s="45"/>
      <c r="BE5" s="45"/>
      <c r="BF5" s="45"/>
      <c r="BG5" s="45"/>
      <c r="BH5" s="45"/>
      <c r="BI5" s="45"/>
      <c r="BJ5" s="45"/>
      <c r="BK5" s="45"/>
      <c r="BL5" s="45"/>
      <c r="BM5" s="45"/>
      <c r="BN5" s="45"/>
      <c r="BO5" s="45"/>
      <c r="BP5" s="45"/>
      <c r="BQ5" s="45"/>
      <c r="BR5" s="45"/>
      <c r="BS5" s="45"/>
      <c r="BT5" s="45"/>
      <c r="BU5" s="45"/>
      <c r="BV5" s="45"/>
      <c r="BW5" s="45"/>
      <c r="BX5" s="45"/>
      <c r="BY5" s="45"/>
      <c r="BZ5" s="45"/>
      <c r="CA5" s="45"/>
      <c r="CB5" s="45"/>
      <c r="CC5" s="45"/>
      <c r="CD5" s="45"/>
      <c r="CE5" s="45"/>
      <c r="CF5" s="45"/>
      <c r="CG5" s="45"/>
      <c r="CH5" s="45"/>
      <c r="CI5" s="45"/>
      <c r="CJ5" s="45"/>
      <c r="CK5" s="45"/>
      <c r="CL5" s="45"/>
      <c r="CM5" s="45"/>
      <c r="CN5" s="45"/>
      <c r="CO5" s="45"/>
      <c r="CP5" s="45"/>
      <c r="CQ5" s="45"/>
      <c r="CR5" s="45"/>
      <c r="CS5" s="45"/>
      <c r="CT5" s="45"/>
      <c r="CU5" s="45"/>
      <c r="CV5" s="45"/>
      <c r="CW5" s="45"/>
      <c r="CX5" s="45"/>
      <c r="CY5" s="45"/>
      <c r="CZ5" s="45"/>
      <c r="DA5" s="45"/>
      <c r="DB5" s="45"/>
      <c r="DC5" s="45"/>
      <c r="DD5" s="45"/>
      <c r="DE5" s="45"/>
      <c r="DF5" s="45"/>
      <c r="DG5" s="45"/>
      <c r="DH5" s="45"/>
      <c r="DI5" s="45"/>
      <c r="DJ5" s="45"/>
      <c r="DK5" s="45"/>
      <c r="DL5" s="45"/>
      <c r="DM5" s="45"/>
      <c r="DN5" s="45"/>
      <c r="DO5" s="45"/>
      <c r="DP5" s="45"/>
      <c r="DQ5" s="45"/>
      <c r="DR5" s="45"/>
      <c r="DS5" s="45"/>
      <c r="DT5" s="45"/>
      <c r="DU5" s="45"/>
      <c r="DV5" s="45"/>
      <c r="DW5" s="45"/>
      <c r="DX5" s="45"/>
      <c r="DY5" s="45"/>
      <c r="DZ5" s="45"/>
      <c r="EA5" s="45"/>
      <c r="EB5" s="45"/>
      <c r="EC5" s="45"/>
    </row>
    <row r="6" spans="2:133" ht="18" customHeight="1">
      <c r="B6" s="41"/>
      <c r="C6" s="41"/>
      <c r="D6" s="41"/>
      <c r="E6" s="41"/>
      <c r="F6" s="41"/>
      <c r="AF6" s="45"/>
      <c r="AI6" s="43"/>
      <c r="AJ6" s="43"/>
      <c r="AT6" s="45"/>
      <c r="AU6" s="45"/>
      <c r="AV6" s="45"/>
      <c r="AW6" s="45"/>
      <c r="AX6" s="45"/>
      <c r="AY6" s="45"/>
      <c r="AZ6" s="45"/>
      <c r="BA6" s="45"/>
      <c r="BB6" s="45"/>
      <c r="BC6" s="45"/>
      <c r="BD6" s="45"/>
      <c r="BE6" s="45"/>
      <c r="BF6" s="45"/>
      <c r="BG6" s="45"/>
      <c r="BH6" s="45"/>
      <c r="BI6" s="45"/>
      <c r="BJ6" s="45"/>
      <c r="BK6" s="45"/>
      <c r="BL6" s="45"/>
      <c r="BM6" s="45"/>
      <c r="BN6" s="45"/>
      <c r="BO6" s="45"/>
      <c r="BP6" s="45"/>
      <c r="BQ6" s="45"/>
      <c r="BR6" s="45"/>
      <c r="BS6" s="45"/>
      <c r="BT6" s="45"/>
      <c r="BU6" s="45"/>
      <c r="BV6" s="45"/>
      <c r="BW6" s="45"/>
      <c r="BX6" s="45"/>
      <c r="BY6" s="45"/>
      <c r="BZ6" s="45"/>
      <c r="CA6" s="45"/>
      <c r="CB6" s="45"/>
      <c r="CC6" s="45"/>
      <c r="CD6" s="45"/>
      <c r="CE6" s="45"/>
      <c r="CF6" s="45"/>
      <c r="CG6" s="45"/>
      <c r="CH6" s="45"/>
      <c r="CI6" s="45"/>
      <c r="CJ6" s="45"/>
      <c r="CK6" s="45"/>
      <c r="CL6" s="45"/>
      <c r="CM6" s="45"/>
      <c r="CN6" s="45"/>
      <c r="CO6" s="45"/>
      <c r="CP6" s="45"/>
      <c r="CQ6" s="45"/>
      <c r="CR6" s="45"/>
      <c r="CS6" s="45"/>
      <c r="CT6" s="45"/>
      <c r="CU6" s="45"/>
      <c r="CV6" s="45"/>
      <c r="CW6" s="45"/>
      <c r="CX6" s="45"/>
      <c r="CY6" s="45"/>
      <c r="CZ6" s="45"/>
      <c r="DA6" s="45"/>
      <c r="DB6" s="45"/>
      <c r="DC6" s="45"/>
      <c r="DD6" s="45"/>
      <c r="DE6" s="45"/>
      <c r="DF6" s="45"/>
      <c r="DG6" s="45"/>
      <c r="DH6" s="45"/>
      <c r="DI6" s="45"/>
      <c r="DJ6" s="45"/>
      <c r="DK6" s="45"/>
      <c r="DL6" s="45"/>
      <c r="DM6" s="45"/>
      <c r="DN6" s="45"/>
      <c r="DO6" s="45"/>
      <c r="DP6" s="45"/>
      <c r="DQ6" s="45"/>
      <c r="DR6" s="45"/>
      <c r="DS6" s="45"/>
      <c r="DT6" s="45"/>
      <c r="DU6" s="45"/>
      <c r="DV6" s="45"/>
      <c r="DW6" s="45"/>
      <c r="DX6" s="45"/>
      <c r="DY6" s="45"/>
      <c r="DZ6" s="45"/>
      <c r="EA6" s="45"/>
      <c r="EB6" s="45"/>
      <c r="EC6" s="45"/>
    </row>
    <row r="7" spans="2:133" ht="18" customHeight="1">
      <c r="B7" s="41"/>
      <c r="C7" s="41"/>
      <c r="D7" s="41"/>
      <c r="E7" s="41"/>
      <c r="F7" s="41"/>
      <c r="P7" s="42" t="s">
        <v>24</v>
      </c>
      <c r="Q7" s="42"/>
      <c r="R7" s="42"/>
      <c r="S7" s="42"/>
      <c r="T7" s="42"/>
      <c r="U7" s="42"/>
      <c r="V7" s="42"/>
      <c r="W7" s="42"/>
      <c r="X7" s="42"/>
      <c r="Y7" s="42"/>
      <c r="Z7" s="42"/>
      <c r="AA7" s="42"/>
      <c r="AB7" s="42"/>
      <c r="AF7" s="45"/>
      <c r="AI7" s="43"/>
      <c r="AJ7" s="43"/>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5"/>
      <c r="CA7" s="45"/>
      <c r="CB7" s="45"/>
      <c r="CC7" s="45"/>
      <c r="CD7" s="45"/>
      <c r="CE7" s="45"/>
      <c r="CF7" s="45"/>
      <c r="CG7" s="45"/>
      <c r="CH7" s="45"/>
      <c r="CI7" s="45"/>
      <c r="CJ7" s="45"/>
      <c r="CK7" s="45"/>
      <c r="CL7" s="45"/>
      <c r="CM7" s="45"/>
      <c r="CN7" s="45"/>
      <c r="CO7" s="45"/>
      <c r="CP7" s="45"/>
      <c r="CQ7" s="45"/>
      <c r="CR7" s="45"/>
      <c r="CS7" s="45"/>
      <c r="CT7" s="45"/>
      <c r="CU7" s="45"/>
      <c r="CV7" s="45"/>
      <c r="CW7" s="45"/>
      <c r="CX7" s="45"/>
      <c r="CY7" s="45"/>
      <c r="CZ7" s="45"/>
      <c r="DA7" s="45"/>
      <c r="DB7" s="45"/>
      <c r="DC7" s="45"/>
      <c r="DD7" s="45"/>
      <c r="DE7" s="45"/>
      <c r="DF7" s="45"/>
      <c r="DG7" s="45"/>
      <c r="DH7" s="45"/>
      <c r="DI7" s="45"/>
      <c r="DJ7" s="45"/>
      <c r="DK7" s="45"/>
      <c r="DL7" s="45"/>
      <c r="DM7" s="45"/>
      <c r="DN7" s="45"/>
      <c r="DO7" s="45"/>
      <c r="DP7" s="45"/>
      <c r="DQ7" s="45"/>
      <c r="DR7" s="45"/>
      <c r="DS7" s="45"/>
      <c r="DT7" s="45"/>
      <c r="DU7" s="45"/>
      <c r="DV7" s="45"/>
      <c r="DW7" s="45"/>
      <c r="DX7" s="45"/>
      <c r="DY7" s="45"/>
      <c r="DZ7" s="45"/>
      <c r="EA7" s="45"/>
      <c r="EB7" s="45"/>
      <c r="EC7" s="45"/>
    </row>
    <row r="8" spans="2:133" ht="18" customHeight="1">
      <c r="B8" s="41"/>
      <c r="C8" s="41"/>
      <c r="D8" s="41"/>
      <c r="E8" s="41"/>
      <c r="F8" s="41"/>
      <c r="P8" s="50" t="s">
        <v>204</v>
      </c>
      <c r="Q8" s="51"/>
      <c r="R8" s="51"/>
      <c r="S8" s="51"/>
      <c r="T8" s="51"/>
      <c r="U8" s="51"/>
      <c r="V8" s="51"/>
      <c r="W8" s="51"/>
      <c r="X8" s="51"/>
      <c r="Y8" s="51"/>
      <c r="Z8" s="51"/>
      <c r="AA8" s="51"/>
      <c r="AB8" s="52"/>
      <c r="AF8" s="45"/>
      <c r="AI8" s="43"/>
      <c r="AJ8" s="43"/>
      <c r="AT8" s="45"/>
      <c r="AU8" s="45"/>
      <c r="AV8" s="45"/>
      <c r="AW8" s="45"/>
      <c r="AX8" s="45"/>
      <c r="AY8" s="45"/>
      <c r="AZ8" s="45"/>
      <c r="BA8" s="45"/>
      <c r="BB8" s="45"/>
      <c r="BC8" s="45"/>
      <c r="BD8" s="45"/>
      <c r="BE8" s="45"/>
      <c r="BF8" s="45"/>
      <c r="BG8" s="45"/>
      <c r="BH8" s="45"/>
      <c r="BI8" s="45"/>
      <c r="BJ8" s="45"/>
      <c r="BK8" s="45"/>
      <c r="BL8" s="45"/>
      <c r="BM8" s="45"/>
      <c r="BN8" s="45"/>
      <c r="BO8" s="45"/>
      <c r="BP8" s="45"/>
      <c r="BQ8" s="45"/>
      <c r="BR8" s="45"/>
      <c r="BS8" s="45"/>
      <c r="BT8" s="45"/>
      <c r="BU8" s="45"/>
      <c r="BV8" s="45"/>
      <c r="BW8" s="45"/>
      <c r="BX8" s="45"/>
      <c r="BY8" s="45"/>
      <c r="BZ8" s="45"/>
      <c r="CA8" s="45"/>
      <c r="CB8" s="45"/>
      <c r="CC8" s="45"/>
      <c r="CD8" s="45"/>
      <c r="CE8" s="45"/>
      <c r="CF8" s="45"/>
      <c r="CG8" s="45"/>
      <c r="CH8" s="45"/>
      <c r="CI8" s="45"/>
      <c r="CJ8" s="45"/>
      <c r="CK8" s="45"/>
      <c r="CL8" s="45"/>
      <c r="CM8" s="45"/>
      <c r="CN8" s="45"/>
      <c r="CO8" s="45"/>
      <c r="CP8" s="45"/>
      <c r="CQ8" s="45"/>
      <c r="CR8" s="45"/>
      <c r="CS8" s="45"/>
      <c r="CT8" s="45"/>
      <c r="CU8" s="45"/>
      <c r="CV8" s="45"/>
      <c r="CW8" s="45"/>
      <c r="CX8" s="45"/>
      <c r="CY8" s="45"/>
      <c r="CZ8" s="45"/>
      <c r="DA8" s="45"/>
      <c r="DB8" s="45"/>
      <c r="DC8" s="45"/>
      <c r="DD8" s="45"/>
      <c r="DE8" s="45"/>
      <c r="DF8" s="45"/>
      <c r="DG8" s="45"/>
      <c r="DH8" s="45"/>
      <c r="DI8" s="45"/>
      <c r="DJ8" s="45"/>
      <c r="DK8" s="45"/>
      <c r="DL8" s="45"/>
      <c r="DM8" s="45"/>
      <c r="DN8" s="45"/>
      <c r="DO8" s="45"/>
      <c r="DP8" s="45"/>
      <c r="DQ8" s="45"/>
      <c r="DR8" s="45"/>
      <c r="DS8" s="45"/>
      <c r="DT8" s="45"/>
      <c r="DU8" s="45"/>
      <c r="DV8" s="45"/>
      <c r="DW8" s="45"/>
      <c r="DX8" s="45"/>
      <c r="DY8" s="45"/>
      <c r="DZ8" s="45"/>
      <c r="EA8" s="45"/>
      <c r="EB8" s="45"/>
      <c r="EC8" s="45"/>
    </row>
    <row r="9" spans="2:133" ht="18" customHeight="1">
      <c r="B9" s="41"/>
      <c r="C9" s="41"/>
      <c r="D9" s="41"/>
      <c r="E9" s="41"/>
      <c r="F9" s="41"/>
      <c r="P9" s="53" t="s">
        <v>205</v>
      </c>
      <c r="AB9" s="54"/>
      <c r="AF9" s="45"/>
      <c r="AI9" s="43"/>
      <c r="AJ9" s="43"/>
      <c r="AT9" s="45"/>
      <c r="AU9" s="45"/>
      <c r="AV9" s="45"/>
      <c r="AW9" s="45"/>
      <c r="AX9" s="45"/>
      <c r="AY9" s="45"/>
      <c r="AZ9" s="45"/>
      <c r="BA9" s="45"/>
      <c r="BB9" s="45"/>
      <c r="BC9" s="45"/>
      <c r="BD9" s="45"/>
      <c r="BE9" s="45"/>
      <c r="BF9" s="45"/>
      <c r="BG9" s="45"/>
      <c r="BH9" s="45"/>
      <c r="BI9" s="45"/>
      <c r="BJ9" s="45"/>
      <c r="BK9" s="45"/>
      <c r="BL9" s="45"/>
      <c r="BM9" s="45"/>
      <c r="BN9" s="45"/>
      <c r="BO9" s="45"/>
      <c r="BP9" s="45"/>
      <c r="BQ9" s="45"/>
      <c r="BR9" s="45"/>
      <c r="BS9" s="45"/>
      <c r="BT9" s="45"/>
      <c r="BU9" s="45"/>
      <c r="BV9" s="45"/>
      <c r="BW9" s="45"/>
      <c r="BX9" s="45"/>
      <c r="BY9" s="45"/>
      <c r="BZ9" s="45"/>
      <c r="CA9" s="45"/>
      <c r="CB9" s="45"/>
      <c r="CC9" s="45"/>
      <c r="CD9" s="45"/>
      <c r="CE9" s="45"/>
      <c r="CF9" s="45"/>
      <c r="CG9" s="45"/>
      <c r="CH9" s="45"/>
      <c r="CI9" s="45"/>
      <c r="CJ9" s="45"/>
      <c r="CK9" s="45"/>
      <c r="CL9" s="45"/>
      <c r="CM9" s="45"/>
      <c r="CN9" s="45"/>
      <c r="CO9" s="45"/>
      <c r="CP9" s="45"/>
      <c r="CQ9" s="45"/>
      <c r="CR9" s="45"/>
      <c r="CS9" s="45"/>
      <c r="CT9" s="45"/>
      <c r="CU9" s="45"/>
      <c r="CV9" s="45"/>
      <c r="CW9" s="45"/>
      <c r="CX9" s="45"/>
      <c r="CY9" s="45"/>
      <c r="CZ9" s="45"/>
      <c r="DA9" s="45"/>
      <c r="DB9" s="45"/>
      <c r="DC9" s="45"/>
      <c r="DD9" s="45"/>
      <c r="DE9" s="45"/>
      <c r="DF9" s="45"/>
      <c r="DG9" s="45"/>
      <c r="DH9" s="45"/>
      <c r="DI9" s="45"/>
      <c r="DJ9" s="45"/>
      <c r="DK9" s="45"/>
      <c r="DL9" s="45"/>
      <c r="DM9" s="45"/>
      <c r="DN9" s="45"/>
      <c r="DO9" s="45"/>
      <c r="DP9" s="45"/>
      <c r="DQ9" s="45"/>
      <c r="DR9" s="45"/>
      <c r="DS9" s="45"/>
      <c r="DT9" s="45"/>
      <c r="DU9" s="45"/>
      <c r="DV9" s="45"/>
      <c r="DW9" s="45"/>
      <c r="DX9" s="45"/>
      <c r="DY9" s="45"/>
      <c r="DZ9" s="45"/>
      <c r="EA9" s="45"/>
      <c r="EB9" s="45"/>
      <c r="EC9" s="45"/>
    </row>
    <row r="10" spans="2:133" ht="18" customHeight="1">
      <c r="B10" s="41"/>
      <c r="C10" s="41"/>
      <c r="D10" s="41"/>
      <c r="E10" s="41"/>
      <c r="F10" s="41"/>
      <c r="P10" s="55" t="s">
        <v>206</v>
      </c>
      <c r="Q10" s="56"/>
      <c r="R10" s="56"/>
      <c r="S10" s="56"/>
      <c r="T10" s="56"/>
      <c r="U10" s="56"/>
      <c r="V10" s="56"/>
      <c r="W10" s="56"/>
      <c r="X10" s="56"/>
      <c r="Y10" s="56"/>
      <c r="Z10" s="56"/>
      <c r="AA10" s="56"/>
      <c r="AB10" s="57"/>
      <c r="AF10" s="45"/>
      <c r="AI10" s="43"/>
      <c r="AJ10" s="43"/>
      <c r="AT10" s="45"/>
      <c r="AU10" s="45"/>
      <c r="AV10" s="45"/>
      <c r="AW10" s="45"/>
      <c r="AX10" s="45"/>
      <c r="AY10" s="45"/>
      <c r="AZ10" s="45"/>
      <c r="BA10" s="45"/>
      <c r="BB10" s="45"/>
      <c r="BC10" s="45"/>
      <c r="BD10" s="45"/>
      <c r="BE10" s="45"/>
      <c r="BF10" s="45"/>
      <c r="BG10" s="45"/>
      <c r="BH10" s="45"/>
      <c r="BI10" s="45"/>
      <c r="BJ10" s="45"/>
      <c r="BK10" s="45"/>
      <c r="BL10" s="45"/>
      <c r="BM10" s="45"/>
      <c r="BN10" s="45"/>
      <c r="BO10" s="45"/>
      <c r="BP10" s="45"/>
      <c r="BQ10" s="45"/>
      <c r="BR10" s="45"/>
      <c r="BS10" s="45"/>
      <c r="BT10" s="45"/>
      <c r="BU10" s="45"/>
      <c r="BV10" s="45"/>
      <c r="BW10" s="45"/>
      <c r="BX10" s="45"/>
      <c r="BY10" s="45"/>
      <c r="BZ10" s="45"/>
      <c r="CA10" s="45"/>
      <c r="CB10" s="45"/>
      <c r="CC10" s="45"/>
      <c r="CD10" s="45"/>
      <c r="CE10" s="45"/>
      <c r="CF10" s="45"/>
      <c r="CG10" s="45"/>
      <c r="CH10" s="45"/>
      <c r="CI10" s="45"/>
      <c r="CJ10" s="45"/>
      <c r="CK10" s="45"/>
      <c r="CL10" s="45"/>
      <c r="CM10" s="45"/>
      <c r="CN10" s="45"/>
      <c r="CO10" s="45"/>
      <c r="CP10" s="45"/>
      <c r="CQ10" s="45"/>
      <c r="CR10" s="45"/>
      <c r="CS10" s="45"/>
      <c r="CT10" s="45"/>
      <c r="CU10" s="45"/>
      <c r="CV10" s="45"/>
      <c r="CW10" s="45"/>
      <c r="CX10" s="45"/>
      <c r="CY10" s="45"/>
      <c r="CZ10" s="45"/>
      <c r="DA10" s="45"/>
      <c r="DB10" s="45"/>
      <c r="DC10" s="45"/>
      <c r="DD10" s="45"/>
      <c r="DE10" s="45"/>
      <c r="DF10" s="45"/>
      <c r="DG10" s="45"/>
      <c r="DH10" s="45"/>
      <c r="DI10" s="45"/>
      <c r="DJ10" s="45"/>
      <c r="DK10" s="45"/>
      <c r="DL10" s="45"/>
      <c r="DM10" s="45"/>
      <c r="DN10" s="45"/>
      <c r="DO10" s="45"/>
      <c r="DP10" s="45"/>
      <c r="DQ10" s="45"/>
      <c r="DR10" s="45"/>
      <c r="DS10" s="45"/>
      <c r="DT10" s="45"/>
      <c r="DU10" s="45"/>
      <c r="DV10" s="45"/>
      <c r="DW10" s="45"/>
      <c r="DX10" s="45"/>
      <c r="DY10" s="45"/>
      <c r="DZ10" s="45"/>
      <c r="EA10" s="45"/>
      <c r="EB10" s="45"/>
      <c r="EC10" s="45"/>
    </row>
    <row r="11" spans="2:133" ht="18" customHeight="1">
      <c r="B11" s="41"/>
      <c r="C11" s="41"/>
      <c r="D11" s="41"/>
      <c r="E11" s="41"/>
      <c r="F11" s="41"/>
      <c r="AF11" s="45"/>
      <c r="AI11" s="43"/>
      <c r="AJ11" s="43"/>
      <c r="AT11" s="45"/>
      <c r="AU11" s="45"/>
      <c r="AV11" s="45"/>
      <c r="AW11" s="45"/>
      <c r="AX11" s="45"/>
      <c r="AY11" s="45"/>
      <c r="AZ11" s="45"/>
      <c r="BA11" s="45"/>
      <c r="BB11" s="45"/>
      <c r="BC11" s="45"/>
      <c r="BD11" s="45"/>
      <c r="BE11" s="45"/>
      <c r="BF11" s="45"/>
      <c r="BG11" s="45"/>
      <c r="BH11" s="45"/>
      <c r="BI11" s="45"/>
      <c r="BJ11" s="45"/>
      <c r="BK11" s="45"/>
      <c r="BL11" s="45"/>
      <c r="BM11" s="45"/>
      <c r="BN11" s="45"/>
      <c r="BO11" s="45"/>
      <c r="BP11" s="45"/>
      <c r="BQ11" s="45"/>
      <c r="BR11" s="45"/>
      <c r="BS11" s="45"/>
      <c r="BT11" s="45"/>
      <c r="BU11" s="45"/>
      <c r="BV11" s="45"/>
      <c r="BW11" s="45"/>
      <c r="BX11" s="45"/>
      <c r="BY11" s="45"/>
      <c r="BZ11" s="45"/>
      <c r="CA11" s="45"/>
      <c r="CB11" s="45"/>
      <c r="CC11" s="45"/>
      <c r="CD11" s="45"/>
      <c r="CE11" s="45"/>
      <c r="CF11" s="45"/>
      <c r="CG11" s="45"/>
      <c r="CH11" s="45"/>
      <c r="CI11" s="45"/>
      <c r="CJ11" s="45"/>
      <c r="CK11" s="45"/>
      <c r="CL11" s="45"/>
      <c r="CM11" s="45"/>
      <c r="CN11" s="45"/>
      <c r="CO11" s="45"/>
      <c r="CP11" s="45"/>
      <c r="CQ11" s="45"/>
      <c r="CR11" s="45"/>
      <c r="CS11" s="45"/>
      <c r="CT11" s="45"/>
      <c r="CU11" s="45"/>
      <c r="CV11" s="45"/>
      <c r="CW11" s="45"/>
      <c r="CX11" s="45"/>
      <c r="CY11" s="45"/>
      <c r="CZ11" s="45"/>
      <c r="DA11" s="45"/>
      <c r="DB11" s="45"/>
      <c r="DC11" s="45"/>
      <c r="DD11" s="45"/>
      <c r="DE11" s="45"/>
      <c r="DF11" s="45"/>
      <c r="DG11" s="45"/>
      <c r="DH11" s="45"/>
      <c r="DI11" s="45"/>
      <c r="DJ11" s="45"/>
      <c r="DK11" s="45"/>
      <c r="DL11" s="45"/>
      <c r="DM11" s="45"/>
      <c r="DN11" s="45"/>
      <c r="DO11" s="45"/>
      <c r="DP11" s="45"/>
      <c r="DQ11" s="45"/>
      <c r="DR11" s="45"/>
      <c r="DS11" s="45"/>
      <c r="DT11" s="45"/>
      <c r="DU11" s="45"/>
      <c r="DV11" s="45"/>
      <c r="DW11" s="45"/>
      <c r="DX11" s="45"/>
      <c r="DY11" s="45"/>
      <c r="DZ11" s="45"/>
      <c r="EA11" s="45"/>
      <c r="EB11" s="45"/>
      <c r="EC11" s="45"/>
    </row>
    <row r="12" spans="2:133" ht="71.45" customHeight="1">
      <c r="AN12" s="45"/>
      <c r="AO12" s="45"/>
      <c r="AP12" s="45"/>
      <c r="AQ12" s="45"/>
      <c r="AR12" s="45"/>
      <c r="AS12" s="45"/>
      <c r="AT12" s="45"/>
      <c r="AU12" s="45"/>
      <c r="AV12" s="45"/>
      <c r="AW12" s="45"/>
      <c r="AX12" s="45"/>
      <c r="AY12" s="45"/>
      <c r="AZ12" s="45"/>
      <c r="BA12" s="45"/>
      <c r="BB12" s="45"/>
      <c r="BC12" s="45"/>
      <c r="BD12" s="45"/>
      <c r="BE12" s="45"/>
      <c r="BF12" s="45"/>
      <c r="BG12" s="45"/>
      <c r="BH12" s="45"/>
      <c r="BI12" s="45"/>
      <c r="BJ12" s="45"/>
      <c r="BK12" s="45"/>
      <c r="BL12" s="45"/>
      <c r="BM12" s="45"/>
      <c r="BN12" s="45"/>
      <c r="BO12" s="45"/>
      <c r="BP12" s="45"/>
      <c r="BQ12" s="45"/>
      <c r="BR12" s="45"/>
      <c r="BS12" s="45"/>
      <c r="BT12" s="45"/>
      <c r="BU12" s="45"/>
      <c r="BV12" s="45"/>
      <c r="BW12" s="45"/>
      <c r="BX12" s="45"/>
      <c r="BY12" s="45"/>
      <c r="BZ12" s="45"/>
      <c r="CA12" s="45"/>
      <c r="CB12" s="45"/>
      <c r="CC12" s="45"/>
      <c r="CD12" s="45"/>
      <c r="CE12" s="45"/>
      <c r="CF12" s="45"/>
      <c r="CG12" s="45"/>
      <c r="CH12" s="45"/>
      <c r="CI12" s="45"/>
      <c r="CJ12" s="45"/>
      <c r="CK12" s="45"/>
      <c r="CL12" s="45"/>
      <c r="CM12" s="45"/>
      <c r="CN12" s="45"/>
      <c r="CO12" s="45"/>
      <c r="CP12" s="45"/>
      <c r="CQ12" s="45"/>
      <c r="CR12" s="45"/>
      <c r="CS12" s="45"/>
      <c r="CT12" s="45"/>
      <c r="CU12" s="45"/>
      <c r="CV12" s="45"/>
      <c r="CW12" s="45"/>
      <c r="CX12" s="45"/>
      <c r="CY12" s="45"/>
      <c r="CZ12" s="45"/>
      <c r="DA12" s="45"/>
      <c r="DB12" s="45"/>
      <c r="DC12" s="45"/>
      <c r="DD12" s="45"/>
      <c r="DE12" s="45"/>
      <c r="DF12" s="45"/>
      <c r="DG12" s="45"/>
      <c r="DH12" s="45"/>
      <c r="DI12" s="45"/>
      <c r="DJ12" s="45"/>
      <c r="DK12" s="45"/>
      <c r="DL12" s="45"/>
      <c r="DM12" s="45"/>
      <c r="DN12" s="45"/>
      <c r="DO12" s="45"/>
      <c r="DP12" s="45"/>
      <c r="DQ12" s="45"/>
      <c r="DR12" s="45"/>
      <c r="DS12" s="45"/>
      <c r="DT12" s="45"/>
      <c r="DU12" s="45"/>
      <c r="DV12" s="45"/>
      <c r="DW12" s="45"/>
      <c r="DX12" s="45"/>
      <c r="DY12" s="45"/>
      <c r="DZ12" s="45"/>
      <c r="EA12" s="45"/>
      <c r="EB12" s="45"/>
      <c r="EC12" s="45"/>
    </row>
    <row r="13" spans="2:133" ht="25.5">
      <c r="B13" s="42" t="s">
        <v>51</v>
      </c>
      <c r="C13" s="42"/>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BL13" s="45"/>
      <c r="BM13" s="45"/>
      <c r="BN13" s="45"/>
      <c r="BO13" s="45"/>
      <c r="BP13" s="45"/>
      <c r="BQ13" s="45"/>
      <c r="BR13" s="45"/>
      <c r="BS13" s="45"/>
      <c r="BT13" s="45"/>
      <c r="BU13" s="45"/>
      <c r="BV13" s="45"/>
      <c r="BW13" s="45"/>
      <c r="BX13" s="45"/>
      <c r="BY13" s="45"/>
      <c r="BZ13" s="45"/>
      <c r="CA13" s="45"/>
      <c r="CB13" s="45"/>
      <c r="CC13" s="45"/>
      <c r="CD13" s="45"/>
      <c r="CE13" s="45"/>
      <c r="CF13" s="45"/>
      <c r="CG13" s="45"/>
      <c r="CH13" s="45"/>
      <c r="CI13" s="45"/>
      <c r="CJ13" s="45"/>
      <c r="CK13" s="45"/>
      <c r="CL13" s="45"/>
      <c r="CM13" s="45"/>
      <c r="CN13" s="45"/>
      <c r="CO13" s="45"/>
      <c r="CP13" s="45"/>
      <c r="CQ13" s="45"/>
      <c r="CR13" s="45"/>
      <c r="CS13" s="45"/>
      <c r="CT13" s="45"/>
      <c r="CU13" s="45"/>
      <c r="CV13" s="45"/>
      <c r="CW13" s="45"/>
      <c r="CX13" s="45"/>
      <c r="CY13" s="45"/>
      <c r="CZ13" s="45"/>
      <c r="DA13" s="45"/>
      <c r="DB13" s="45"/>
      <c r="DC13" s="45"/>
      <c r="DD13" s="45"/>
      <c r="DE13" s="45"/>
      <c r="DF13" s="45"/>
      <c r="DG13" s="45"/>
      <c r="DH13" s="45"/>
      <c r="DI13" s="45"/>
      <c r="DJ13" s="45"/>
      <c r="DK13" s="45"/>
      <c r="DL13" s="45"/>
      <c r="DM13" s="45"/>
      <c r="DN13" s="45"/>
      <c r="DO13" s="45"/>
      <c r="DP13" s="45"/>
      <c r="DQ13" s="45"/>
      <c r="DR13" s="45"/>
      <c r="DS13" s="45"/>
      <c r="DT13" s="45"/>
      <c r="DU13" s="45"/>
      <c r="DV13" s="45"/>
      <c r="DW13" s="45"/>
      <c r="DX13" s="45"/>
      <c r="DY13" s="45"/>
      <c r="DZ13" s="45"/>
      <c r="EA13" s="45"/>
      <c r="EB13" s="45"/>
      <c r="EC13" s="45"/>
    </row>
    <row r="14" spans="2:133" ht="19.899999999999999" customHeight="1" thickBot="1">
      <c r="B14" s="59"/>
      <c r="C14" s="59"/>
      <c r="D14" s="59"/>
      <c r="E14" s="59"/>
      <c r="F14" s="59"/>
      <c r="G14" s="59"/>
      <c r="H14" s="59"/>
      <c r="I14" s="59"/>
      <c r="J14" s="59"/>
      <c r="K14" s="59"/>
      <c r="L14" s="59"/>
      <c r="M14" s="59"/>
      <c r="N14" s="59"/>
      <c r="O14" s="59"/>
      <c r="P14" s="59"/>
      <c r="Q14" s="59"/>
      <c r="R14" s="59"/>
      <c r="S14" s="59"/>
      <c r="T14" s="59"/>
      <c r="U14" s="59"/>
      <c r="V14" s="59"/>
      <c r="AN14" s="45"/>
      <c r="AO14" s="45"/>
      <c r="AP14" s="45"/>
      <c r="AQ14" s="45"/>
      <c r="AR14" s="45"/>
      <c r="AS14" s="45"/>
      <c r="AT14" s="45"/>
      <c r="AU14" s="45"/>
      <c r="AV14" s="45"/>
      <c r="AW14" s="45"/>
      <c r="AX14" s="45"/>
      <c r="AY14" s="45"/>
      <c r="AZ14" s="45"/>
      <c r="BA14" s="45"/>
      <c r="BB14" s="45"/>
      <c r="BC14" s="45"/>
      <c r="BD14" s="45"/>
      <c r="BE14" s="45"/>
      <c r="BF14" s="45"/>
      <c r="BG14" s="45"/>
      <c r="BH14" s="45"/>
      <c r="BI14" s="45"/>
      <c r="BJ14" s="45"/>
      <c r="BK14" s="45"/>
      <c r="BL14" s="45"/>
      <c r="BM14" s="45"/>
      <c r="BN14" s="45"/>
      <c r="BO14" s="45"/>
      <c r="BP14" s="45"/>
      <c r="BQ14" s="45"/>
      <c r="BR14" s="45"/>
      <c r="BS14" s="45"/>
      <c r="BT14" s="45"/>
      <c r="BU14" s="45"/>
      <c r="BV14" s="45"/>
      <c r="BW14" s="45"/>
      <c r="BX14" s="45"/>
      <c r="BY14" s="45"/>
      <c r="BZ14" s="45"/>
      <c r="CA14" s="45"/>
      <c r="CB14" s="45"/>
      <c r="CC14" s="45"/>
      <c r="CD14" s="45"/>
      <c r="CE14" s="45"/>
      <c r="CF14" s="45"/>
      <c r="CG14" s="45"/>
      <c r="CH14" s="45"/>
      <c r="CI14" s="45"/>
      <c r="CJ14" s="45"/>
      <c r="CK14" s="45"/>
      <c r="CL14" s="45"/>
      <c r="CM14" s="45"/>
      <c r="CN14" s="45"/>
      <c r="CO14" s="45"/>
      <c r="CP14" s="45"/>
      <c r="CQ14" s="45"/>
      <c r="CR14" s="45"/>
      <c r="CS14" s="45"/>
      <c r="CT14" s="45"/>
      <c r="CU14" s="45"/>
      <c r="CV14" s="45"/>
      <c r="CW14" s="45"/>
      <c r="CX14" s="45"/>
      <c r="CY14" s="45"/>
      <c r="CZ14" s="45"/>
      <c r="DA14" s="45"/>
      <c r="DB14" s="45"/>
      <c r="DC14" s="45"/>
      <c r="DD14" s="45"/>
      <c r="DE14" s="45"/>
      <c r="DF14" s="45"/>
      <c r="DG14" s="45"/>
      <c r="DH14" s="45"/>
      <c r="DI14" s="45"/>
      <c r="DJ14" s="45"/>
      <c r="DK14" s="45"/>
      <c r="DL14" s="45"/>
      <c r="DM14" s="45"/>
      <c r="DN14" s="45"/>
      <c r="DO14" s="45"/>
      <c r="DP14" s="45"/>
      <c r="DQ14" s="45"/>
      <c r="DR14" s="45"/>
      <c r="DS14" s="45"/>
      <c r="DT14" s="45"/>
      <c r="DU14" s="45"/>
      <c r="DV14" s="45"/>
      <c r="DW14" s="45"/>
      <c r="DX14" s="45"/>
      <c r="DY14" s="45"/>
      <c r="DZ14" s="45"/>
      <c r="EA14" s="45"/>
      <c r="EB14" s="45"/>
      <c r="EC14" s="45"/>
    </row>
    <row r="15" spans="2:133" ht="24.4" customHeight="1" thickTop="1" thickBot="1">
      <c r="B15" s="60" t="s">
        <v>164</v>
      </c>
      <c r="C15" s="61" t="s">
        <v>165</v>
      </c>
      <c r="AN15" s="45"/>
      <c r="AO15" s="45"/>
      <c r="AP15" s="45"/>
      <c r="AQ15" s="45"/>
      <c r="AR15" s="45"/>
      <c r="AS15" s="45"/>
      <c r="AT15" s="45"/>
      <c r="AU15" s="45"/>
      <c r="AV15" s="45"/>
      <c r="AW15" s="45"/>
      <c r="AX15" s="45"/>
      <c r="AY15" s="45"/>
      <c r="AZ15" s="45"/>
      <c r="BA15" s="45"/>
      <c r="BB15" s="45"/>
      <c r="BC15" s="45"/>
      <c r="BD15" s="45"/>
      <c r="BE15" s="45"/>
      <c r="BF15" s="45"/>
      <c r="BG15" s="45"/>
      <c r="BH15" s="45"/>
      <c r="BI15" s="45"/>
      <c r="BJ15" s="45"/>
      <c r="BK15" s="45"/>
      <c r="BL15" s="45"/>
      <c r="BM15" s="45"/>
      <c r="BN15" s="45"/>
      <c r="BO15" s="45"/>
      <c r="BP15" s="45"/>
      <c r="BQ15" s="45"/>
      <c r="BR15" s="45"/>
      <c r="BS15" s="45"/>
      <c r="BT15" s="45"/>
      <c r="BU15" s="45"/>
      <c r="BV15" s="45"/>
      <c r="BW15" s="45"/>
      <c r="BX15" s="45"/>
      <c r="BY15" s="45"/>
      <c r="BZ15" s="45"/>
      <c r="CA15" s="45"/>
      <c r="CB15" s="45"/>
      <c r="CC15" s="45"/>
      <c r="CD15" s="45"/>
      <c r="CE15" s="45"/>
      <c r="CF15" s="45"/>
      <c r="CG15" s="45"/>
      <c r="CH15" s="45"/>
      <c r="CI15" s="45"/>
      <c r="CJ15" s="45"/>
      <c r="CK15" s="45"/>
      <c r="CL15" s="45"/>
      <c r="CM15" s="45"/>
      <c r="CN15" s="45"/>
      <c r="CO15" s="45"/>
      <c r="CP15" s="45"/>
      <c r="CQ15" s="45"/>
      <c r="CR15" s="45"/>
      <c r="CS15" s="45"/>
      <c r="CT15" s="45"/>
      <c r="CU15" s="45"/>
      <c r="CV15" s="45"/>
      <c r="CW15" s="45"/>
      <c r="CX15" s="45"/>
      <c r="CY15" s="45"/>
      <c r="CZ15" s="45"/>
      <c r="DA15" s="45"/>
      <c r="DB15" s="45"/>
      <c r="DC15" s="45"/>
      <c r="DD15" s="45"/>
      <c r="DE15" s="45"/>
      <c r="DF15" s="45"/>
      <c r="DG15" s="45"/>
      <c r="DH15" s="45"/>
      <c r="DI15" s="45"/>
      <c r="DJ15" s="45"/>
      <c r="DK15" s="45"/>
      <c r="DL15" s="45"/>
      <c r="DM15" s="45"/>
      <c r="DN15" s="45"/>
      <c r="DO15" s="45"/>
      <c r="DP15" s="45"/>
      <c r="DQ15" s="45"/>
      <c r="DR15" s="45"/>
      <c r="DS15" s="45"/>
      <c r="DT15" s="45"/>
      <c r="DU15" s="45"/>
      <c r="DV15" s="45"/>
      <c r="DW15" s="45"/>
      <c r="DX15" s="45"/>
      <c r="DY15" s="45"/>
      <c r="DZ15" s="45"/>
      <c r="EA15" s="45"/>
      <c r="EB15" s="45"/>
      <c r="EC15" s="45"/>
    </row>
    <row r="16" spans="2:133" ht="14.65" customHeight="1" thickTop="1">
      <c r="AN16" s="45"/>
      <c r="AO16" s="45"/>
      <c r="AP16" s="45"/>
      <c r="AQ16" s="45"/>
      <c r="AR16" s="45"/>
      <c r="AS16" s="45"/>
      <c r="AT16" s="45"/>
      <c r="AU16" s="45"/>
      <c r="AV16" s="45"/>
      <c r="AW16" s="45"/>
      <c r="AX16" s="45"/>
      <c r="AY16" s="45"/>
      <c r="AZ16" s="45"/>
      <c r="BA16" s="45"/>
      <c r="BB16" s="45"/>
      <c r="BC16" s="45"/>
      <c r="BD16" s="45"/>
      <c r="BE16" s="45"/>
      <c r="BF16" s="45"/>
      <c r="BG16" s="45"/>
      <c r="BH16" s="45"/>
      <c r="BI16" s="45"/>
      <c r="BJ16" s="45"/>
      <c r="BK16" s="45"/>
      <c r="BL16" s="45"/>
      <c r="BM16" s="45"/>
      <c r="BN16" s="45"/>
      <c r="BO16" s="45"/>
      <c r="BP16" s="45"/>
      <c r="BQ16" s="45"/>
      <c r="BR16" s="45"/>
      <c r="BS16" s="45"/>
      <c r="BT16" s="45"/>
      <c r="BU16" s="45"/>
      <c r="BV16" s="45"/>
      <c r="BW16" s="45"/>
      <c r="BX16" s="45"/>
      <c r="BY16" s="45"/>
      <c r="BZ16" s="45"/>
      <c r="CA16" s="45"/>
      <c r="CB16" s="45"/>
      <c r="CC16" s="45"/>
      <c r="CD16" s="45"/>
      <c r="CE16" s="45"/>
      <c r="CF16" s="45"/>
      <c r="CG16" s="45"/>
      <c r="CH16" s="45"/>
      <c r="CI16" s="45"/>
      <c r="CJ16" s="45"/>
      <c r="CK16" s="45"/>
      <c r="CL16" s="45"/>
      <c r="CM16" s="45"/>
      <c r="CN16" s="45"/>
      <c r="CO16" s="45"/>
      <c r="CP16" s="45"/>
      <c r="CQ16" s="45"/>
      <c r="CR16" s="45"/>
      <c r="CS16" s="45"/>
      <c r="CT16" s="45"/>
      <c r="CU16" s="45"/>
      <c r="CV16" s="45"/>
      <c r="CW16" s="45"/>
      <c r="CX16" s="45"/>
      <c r="CY16" s="45"/>
      <c r="CZ16" s="45"/>
      <c r="DA16" s="45"/>
      <c r="DB16" s="45"/>
      <c r="DC16" s="45"/>
      <c r="DD16" s="45"/>
      <c r="DE16" s="45"/>
      <c r="DF16" s="45"/>
      <c r="DG16" s="45"/>
      <c r="DH16" s="45"/>
      <c r="DI16" s="45"/>
      <c r="DJ16" s="45"/>
      <c r="DK16" s="45"/>
      <c r="DL16" s="45"/>
      <c r="DM16" s="45"/>
      <c r="DN16" s="45"/>
      <c r="DO16" s="45"/>
      <c r="DP16" s="45"/>
      <c r="DQ16" s="45"/>
      <c r="DR16" s="45"/>
      <c r="DS16" s="45"/>
      <c r="DT16" s="45"/>
      <c r="DU16" s="45"/>
      <c r="DV16" s="45"/>
      <c r="DW16" s="45"/>
      <c r="DX16" s="45"/>
      <c r="DY16" s="45"/>
      <c r="DZ16" s="45"/>
      <c r="EA16" s="45"/>
      <c r="EB16" s="45"/>
      <c r="EC16" s="45"/>
    </row>
    <row r="17" spans="2:133" ht="14.65" customHeight="1">
      <c r="B17" s="62" t="s">
        <v>166</v>
      </c>
      <c r="O17" s="45"/>
      <c r="AN17" s="45"/>
      <c r="AO17" s="45"/>
      <c r="AP17" s="45"/>
      <c r="AQ17" s="45"/>
      <c r="AR17" s="45"/>
      <c r="AS17" s="45"/>
      <c r="AT17" s="45"/>
      <c r="AU17" s="45"/>
      <c r="AV17" s="45"/>
      <c r="AW17" s="45"/>
      <c r="AX17" s="45"/>
      <c r="AY17" s="45"/>
      <c r="AZ17" s="45"/>
      <c r="BA17" s="45"/>
      <c r="BB17" s="45"/>
      <c r="BC17" s="45"/>
      <c r="BD17" s="45"/>
      <c r="BE17" s="45"/>
      <c r="BF17" s="45"/>
      <c r="BG17" s="45"/>
      <c r="BH17" s="45"/>
      <c r="BI17" s="45"/>
      <c r="BJ17" s="45"/>
      <c r="BK17" s="45"/>
      <c r="BL17" s="45"/>
      <c r="BM17" s="45"/>
      <c r="BN17" s="45"/>
      <c r="BO17" s="45"/>
      <c r="BP17" s="45"/>
      <c r="BQ17" s="45"/>
      <c r="BR17" s="45"/>
      <c r="BS17" s="45"/>
      <c r="BT17" s="45"/>
      <c r="BU17" s="45"/>
      <c r="BV17" s="45"/>
      <c r="BW17" s="45"/>
      <c r="BX17" s="45"/>
      <c r="BY17" s="45"/>
      <c r="BZ17" s="45"/>
      <c r="CA17" s="45"/>
      <c r="CB17" s="45"/>
      <c r="CC17" s="45"/>
      <c r="CD17" s="45"/>
      <c r="CE17" s="45"/>
      <c r="CF17" s="45"/>
      <c r="CG17" s="45"/>
      <c r="CH17" s="45"/>
      <c r="CI17" s="45"/>
      <c r="CJ17" s="45"/>
      <c r="CK17" s="45"/>
      <c r="CL17" s="45"/>
      <c r="CM17" s="45"/>
      <c r="CN17" s="45"/>
      <c r="CO17" s="45"/>
      <c r="CP17" s="45"/>
      <c r="CQ17" s="45"/>
      <c r="CR17" s="45"/>
      <c r="CS17" s="45"/>
      <c r="CT17" s="45"/>
      <c r="CU17" s="45"/>
      <c r="CV17" s="45"/>
      <c r="CW17" s="45"/>
      <c r="CX17" s="45"/>
      <c r="CY17" s="45"/>
      <c r="CZ17" s="45"/>
      <c r="DA17" s="45"/>
      <c r="DB17" s="45"/>
      <c r="DC17" s="45"/>
      <c r="DD17" s="45"/>
      <c r="DE17" s="45"/>
      <c r="DF17" s="45"/>
      <c r="DG17" s="45"/>
      <c r="DH17" s="45"/>
      <c r="DI17" s="45"/>
      <c r="DJ17" s="45"/>
      <c r="DK17" s="45"/>
      <c r="DL17" s="45"/>
      <c r="DM17" s="45"/>
      <c r="DN17" s="45"/>
      <c r="DO17" s="45"/>
      <c r="DP17" s="45"/>
      <c r="DQ17" s="45"/>
      <c r="DR17" s="45"/>
      <c r="DS17" s="45"/>
      <c r="DT17" s="45"/>
      <c r="DU17" s="45"/>
      <c r="DV17" s="45"/>
      <c r="DW17" s="45"/>
      <c r="DX17" s="45"/>
      <c r="DY17" s="45"/>
      <c r="DZ17" s="45"/>
      <c r="EA17" s="45"/>
      <c r="EB17" s="45"/>
      <c r="EC17" s="45"/>
    </row>
    <row r="18" spans="2:133" ht="14.65" customHeight="1" thickBot="1">
      <c r="B18" s="62"/>
      <c r="G18" s="63"/>
      <c r="H18" s="63"/>
      <c r="I18" s="63"/>
      <c r="J18" s="63"/>
      <c r="K18" s="63"/>
      <c r="L18" s="63"/>
      <c r="N18" s="64"/>
      <c r="P18" s="64"/>
      <c r="AN18" s="45"/>
      <c r="AO18" s="45"/>
      <c r="AP18" s="45"/>
      <c r="AQ18" s="45"/>
      <c r="AR18" s="45"/>
      <c r="AS18" s="45"/>
      <c r="AT18" s="45"/>
      <c r="AU18" s="45"/>
      <c r="AV18" s="45"/>
      <c r="AW18" s="45"/>
      <c r="AX18" s="45"/>
      <c r="AY18" s="45"/>
      <c r="AZ18" s="45"/>
      <c r="BA18" s="45"/>
      <c r="BB18" s="45"/>
      <c r="BC18" s="45"/>
      <c r="BD18" s="45"/>
      <c r="BE18" s="45"/>
      <c r="BF18" s="45"/>
      <c r="BG18" s="45"/>
      <c r="BH18" s="45"/>
      <c r="BI18" s="45"/>
      <c r="BJ18" s="45"/>
      <c r="BK18" s="45"/>
      <c r="BL18" s="45"/>
      <c r="BM18" s="45"/>
      <c r="BN18" s="45"/>
      <c r="BO18" s="45"/>
      <c r="BP18" s="45"/>
      <c r="BQ18" s="45"/>
      <c r="BR18" s="45"/>
      <c r="BS18" s="45"/>
      <c r="BT18" s="45"/>
      <c r="BU18" s="45"/>
      <c r="BV18" s="45"/>
      <c r="BW18" s="45"/>
      <c r="BX18" s="45"/>
      <c r="BY18" s="45"/>
      <c r="BZ18" s="45"/>
      <c r="CA18" s="45"/>
      <c r="CB18" s="45"/>
      <c r="CC18" s="45"/>
      <c r="CD18" s="45"/>
      <c r="CE18" s="45"/>
      <c r="CF18" s="45"/>
      <c r="CG18" s="45"/>
      <c r="CH18" s="45"/>
      <c r="CI18" s="45"/>
      <c r="CJ18" s="45"/>
      <c r="CK18" s="45"/>
      <c r="CL18" s="45"/>
      <c r="CM18" s="45"/>
      <c r="CN18" s="45"/>
      <c r="CO18" s="45"/>
      <c r="CP18" s="45"/>
      <c r="CQ18" s="45"/>
      <c r="CR18" s="45"/>
      <c r="CS18" s="45"/>
      <c r="CT18" s="45"/>
      <c r="CU18" s="45"/>
      <c r="CV18" s="45"/>
      <c r="CW18" s="45"/>
      <c r="CX18" s="45"/>
      <c r="CY18" s="45"/>
      <c r="CZ18" s="45"/>
      <c r="DA18" s="45"/>
      <c r="DB18" s="45"/>
      <c r="DC18" s="45"/>
      <c r="DD18" s="45"/>
      <c r="DE18" s="45"/>
      <c r="DF18" s="45"/>
      <c r="DG18" s="45"/>
      <c r="DH18" s="45"/>
      <c r="DI18" s="45"/>
      <c r="DJ18" s="45"/>
      <c r="DK18" s="45"/>
      <c r="DL18" s="45"/>
      <c r="DM18" s="45"/>
      <c r="DN18" s="45"/>
      <c r="DO18" s="45"/>
      <c r="DP18" s="45"/>
      <c r="DQ18" s="45"/>
      <c r="DR18" s="45"/>
      <c r="DS18" s="45"/>
      <c r="DT18" s="45"/>
      <c r="DU18" s="45"/>
      <c r="DV18" s="45"/>
      <c r="DW18" s="45"/>
      <c r="DX18" s="45"/>
      <c r="DY18" s="45"/>
      <c r="DZ18" s="45"/>
      <c r="EA18" s="45"/>
      <c r="EB18" s="45"/>
      <c r="EC18" s="45"/>
    </row>
    <row r="19" spans="2:133" ht="14.65" customHeight="1" thickTop="1" thickBot="1">
      <c r="B19" s="91" t="s">
        <v>167</v>
      </c>
      <c r="C19" s="91" t="s">
        <v>168</v>
      </c>
      <c r="D19" s="91" t="s">
        <v>169</v>
      </c>
      <c r="E19" s="65" t="s">
        <v>170</v>
      </c>
      <c r="F19" s="83"/>
      <c r="I19" s="91">
        <v>1</v>
      </c>
      <c r="J19" s="91">
        <v>2</v>
      </c>
      <c r="K19" s="91">
        <v>3</v>
      </c>
      <c r="L19" s="91">
        <v>4</v>
      </c>
      <c r="M19" s="91">
        <f>L19+1</f>
        <v>5</v>
      </c>
      <c r="N19" s="91">
        <f t="shared" ref="N19:R19" si="0">M19+1</f>
        <v>6</v>
      </c>
      <c r="O19" s="91">
        <f t="shared" si="0"/>
        <v>7</v>
      </c>
      <c r="P19" s="91">
        <f t="shared" si="0"/>
        <v>8</v>
      </c>
      <c r="Q19" s="91">
        <f t="shared" si="0"/>
        <v>9</v>
      </c>
      <c r="R19" s="91">
        <f t="shared" si="0"/>
        <v>10</v>
      </c>
      <c r="S19" s="91">
        <v>11</v>
      </c>
      <c r="T19" s="91">
        <v>12</v>
      </c>
      <c r="U19" s="91">
        <v>13</v>
      </c>
      <c r="V19" s="91">
        <v>14</v>
      </c>
      <c r="W19" s="91">
        <v>15</v>
      </c>
      <c r="X19" s="91">
        <v>16</v>
      </c>
      <c r="Y19" s="91">
        <v>17</v>
      </c>
      <c r="Z19" s="91">
        <v>18</v>
      </c>
      <c r="AA19" s="91">
        <v>19</v>
      </c>
      <c r="AB19" s="91">
        <v>20</v>
      </c>
      <c r="AN19" s="45"/>
      <c r="AO19" s="45"/>
      <c r="AP19" s="45"/>
      <c r="AQ19" s="45"/>
      <c r="AR19" s="45"/>
      <c r="AS19" s="45"/>
      <c r="AT19" s="45"/>
      <c r="AU19" s="45"/>
      <c r="AV19" s="45"/>
      <c r="AW19" s="45"/>
      <c r="AX19" s="45"/>
      <c r="AY19" s="45"/>
      <c r="AZ19" s="45"/>
      <c r="BA19" s="45"/>
      <c r="BB19" s="45"/>
      <c r="BC19" s="45"/>
      <c r="BD19" s="45"/>
      <c r="BE19" s="45"/>
      <c r="BF19" s="45"/>
      <c r="BG19" s="45"/>
      <c r="BH19" s="45"/>
      <c r="BI19" s="45"/>
      <c r="BJ19" s="45"/>
      <c r="BK19" s="45"/>
      <c r="BL19" s="45"/>
      <c r="BM19" s="45"/>
      <c r="BN19" s="45"/>
      <c r="BO19" s="45"/>
      <c r="BP19" s="45"/>
      <c r="BQ19" s="45"/>
      <c r="BR19" s="45"/>
      <c r="BS19" s="45"/>
      <c r="BT19" s="45"/>
      <c r="BU19" s="45"/>
      <c r="BV19" s="45"/>
      <c r="BW19" s="45"/>
      <c r="BX19" s="45"/>
      <c r="BY19" s="45"/>
      <c r="BZ19" s="45"/>
      <c r="CA19" s="45"/>
      <c r="CB19" s="45"/>
      <c r="CC19" s="45"/>
      <c r="CD19" s="45"/>
      <c r="CE19" s="45"/>
      <c r="CF19" s="45"/>
      <c r="CG19" s="45"/>
      <c r="CH19" s="45"/>
      <c r="CI19" s="45"/>
      <c r="CJ19" s="45"/>
      <c r="CK19" s="45"/>
      <c r="CL19" s="45"/>
      <c r="CM19" s="45"/>
      <c r="CN19" s="45"/>
      <c r="CO19" s="45"/>
      <c r="CP19" s="45"/>
      <c r="CQ19" s="45"/>
      <c r="CR19" s="45"/>
      <c r="CS19" s="45"/>
      <c r="CT19" s="45"/>
      <c r="CU19" s="45"/>
      <c r="CV19" s="45"/>
      <c r="CW19" s="45"/>
      <c r="CX19" s="45"/>
      <c r="CY19" s="45"/>
      <c r="CZ19" s="45"/>
      <c r="DA19" s="45"/>
      <c r="DB19" s="45"/>
      <c r="DC19" s="45"/>
      <c r="DD19" s="45"/>
      <c r="DE19" s="45"/>
      <c r="DF19" s="45"/>
      <c r="DG19" s="45"/>
      <c r="DH19" s="45"/>
      <c r="DI19" s="45"/>
      <c r="DJ19" s="45"/>
      <c r="DK19" s="45"/>
      <c r="DL19" s="45"/>
      <c r="DM19" s="45"/>
      <c r="DN19" s="45"/>
      <c r="DO19" s="45"/>
      <c r="DP19" s="45"/>
      <c r="DQ19" s="45"/>
      <c r="DR19" s="45"/>
      <c r="DS19" s="45"/>
      <c r="DT19" s="45"/>
      <c r="DU19" s="45"/>
      <c r="DV19" s="45"/>
      <c r="DW19" s="45"/>
      <c r="DX19" s="45"/>
      <c r="DY19" s="45"/>
      <c r="DZ19" s="45"/>
      <c r="EA19" s="45"/>
      <c r="EB19" s="45"/>
      <c r="EC19" s="45"/>
    </row>
    <row r="20" spans="2:133" ht="14.65" customHeight="1" thickTop="1">
      <c r="B20" s="80"/>
      <c r="C20" s="80"/>
      <c r="D20" s="80"/>
      <c r="E20" s="41"/>
      <c r="F20" s="83"/>
      <c r="I20" s="80"/>
      <c r="J20" s="80"/>
      <c r="K20" s="80"/>
      <c r="L20" s="80"/>
      <c r="M20" s="80"/>
      <c r="N20" s="80"/>
      <c r="O20" s="80"/>
      <c r="P20" s="80"/>
      <c r="Q20" s="87"/>
      <c r="R20" s="87"/>
      <c r="S20" s="80"/>
      <c r="T20" s="80"/>
      <c r="U20" s="80"/>
      <c r="V20" s="80"/>
      <c r="W20" s="80"/>
      <c r="X20" s="80"/>
      <c r="Y20" s="80"/>
      <c r="Z20" s="80"/>
      <c r="AA20" s="80"/>
      <c r="AB20" s="80"/>
      <c r="AN20" s="45"/>
      <c r="AO20" s="45"/>
      <c r="AP20" s="45"/>
      <c r="AQ20" s="45"/>
      <c r="AR20" s="45"/>
      <c r="AS20" s="45"/>
      <c r="AT20" s="45"/>
      <c r="AU20" s="45"/>
      <c r="AV20" s="45"/>
      <c r="AW20" s="45"/>
      <c r="AX20" s="45"/>
      <c r="AY20" s="45"/>
      <c r="AZ20" s="45"/>
      <c r="BA20" s="45"/>
      <c r="BB20" s="45"/>
      <c r="BC20" s="45"/>
      <c r="BD20" s="45"/>
      <c r="BE20" s="45"/>
      <c r="BF20" s="45"/>
      <c r="BG20" s="45"/>
      <c r="BH20" s="45"/>
      <c r="BI20" s="45"/>
      <c r="BJ20" s="45"/>
      <c r="BK20" s="45"/>
      <c r="BL20" s="45"/>
      <c r="BM20" s="45"/>
      <c r="BN20" s="45"/>
      <c r="BO20" s="45"/>
      <c r="BP20" s="45"/>
      <c r="BQ20" s="45"/>
      <c r="BR20" s="45"/>
      <c r="BS20" s="45"/>
      <c r="BT20" s="45"/>
      <c r="BU20" s="45"/>
      <c r="BV20" s="45"/>
      <c r="BW20" s="45"/>
      <c r="BX20" s="45"/>
      <c r="BY20" s="45"/>
      <c r="BZ20" s="45"/>
      <c r="CA20" s="45"/>
      <c r="CB20" s="45"/>
      <c r="CC20" s="45"/>
      <c r="CD20" s="45"/>
      <c r="CE20" s="45"/>
      <c r="CF20" s="45"/>
      <c r="CG20" s="45"/>
      <c r="CH20" s="45"/>
      <c r="CI20" s="45"/>
      <c r="CJ20" s="45"/>
      <c r="CK20" s="45"/>
      <c r="CL20" s="45"/>
      <c r="CM20" s="45"/>
      <c r="CN20" s="45"/>
      <c r="CO20" s="45"/>
      <c r="CP20" s="45"/>
      <c r="CQ20" s="45"/>
      <c r="CR20" s="45"/>
      <c r="CS20" s="45"/>
      <c r="CT20" s="45"/>
      <c r="CU20" s="45"/>
      <c r="CV20" s="45"/>
      <c r="CW20" s="45"/>
      <c r="CX20" s="45"/>
      <c r="CY20" s="45"/>
      <c r="CZ20" s="45"/>
      <c r="DA20" s="45"/>
      <c r="DB20" s="45"/>
      <c r="DC20" s="45"/>
      <c r="DD20" s="45"/>
      <c r="DE20" s="45"/>
      <c r="DF20" s="45"/>
      <c r="DG20" s="45"/>
      <c r="DH20" s="45"/>
      <c r="DI20" s="45"/>
      <c r="DJ20" s="45"/>
      <c r="DK20" s="45"/>
      <c r="DL20" s="45"/>
      <c r="DM20" s="45"/>
      <c r="DN20" s="45"/>
      <c r="DO20" s="45"/>
      <c r="DP20" s="45"/>
      <c r="DQ20" s="45"/>
      <c r="DR20" s="45"/>
      <c r="DS20" s="45"/>
      <c r="DT20" s="45"/>
      <c r="DU20" s="45"/>
      <c r="DV20" s="45"/>
      <c r="DW20" s="45"/>
      <c r="DX20" s="45"/>
      <c r="DY20" s="45"/>
      <c r="DZ20" s="45"/>
      <c r="EA20" s="45"/>
      <c r="EB20" s="45"/>
      <c r="EC20" s="45"/>
    </row>
    <row r="21" spans="2:133" ht="25.5" customHeight="1">
      <c r="B21" s="93" t="s">
        <v>171</v>
      </c>
      <c r="C21" s="94">
        <v>1</v>
      </c>
      <c r="D21" s="95">
        <v>0</v>
      </c>
      <c r="E21" s="66">
        <v>1045</v>
      </c>
      <c r="F21" s="84">
        <f>1</f>
        <v>1</v>
      </c>
      <c r="I21" s="88">
        <v>26</v>
      </c>
      <c r="J21" s="88">
        <v>73</v>
      </c>
      <c r="K21" s="88">
        <v>15</v>
      </c>
      <c r="L21" s="88">
        <v>45</v>
      </c>
      <c r="M21" s="88">
        <v>31</v>
      </c>
      <c r="N21" s="88">
        <v>70</v>
      </c>
      <c r="O21" s="88">
        <v>74</v>
      </c>
      <c r="P21" s="88">
        <v>85</v>
      </c>
      <c r="Q21" s="88">
        <v>61</v>
      </c>
      <c r="R21" s="88">
        <v>13</v>
      </c>
      <c r="S21" s="88">
        <v>55</v>
      </c>
      <c r="T21" s="88">
        <v>60</v>
      </c>
      <c r="U21" s="88">
        <v>45</v>
      </c>
      <c r="V21" s="88">
        <v>25</v>
      </c>
      <c r="W21" s="88">
        <v>83</v>
      </c>
      <c r="X21" s="88">
        <v>58</v>
      </c>
      <c r="Y21" s="88">
        <v>87</v>
      </c>
      <c r="Z21" s="88">
        <v>93</v>
      </c>
      <c r="AA21" s="88">
        <v>19</v>
      </c>
      <c r="AB21" s="88">
        <v>27</v>
      </c>
      <c r="AN21" s="45"/>
      <c r="AO21" s="45"/>
      <c r="AP21" s="45"/>
      <c r="AQ21" s="45"/>
      <c r="AR21" s="45"/>
      <c r="AS21" s="45"/>
      <c r="AT21" s="45"/>
      <c r="AU21" s="45"/>
      <c r="AV21" s="45"/>
      <c r="AW21" s="45"/>
      <c r="AX21" s="45"/>
      <c r="AY21" s="45"/>
      <c r="AZ21" s="45"/>
      <c r="BA21" s="45"/>
      <c r="BB21" s="45"/>
      <c r="BC21" s="45"/>
      <c r="BD21" s="45"/>
      <c r="BE21" s="45"/>
      <c r="BF21" s="45"/>
      <c r="BG21" s="45"/>
      <c r="BH21" s="45"/>
      <c r="BI21" s="45"/>
      <c r="BJ21" s="45"/>
      <c r="BK21" s="45"/>
      <c r="BL21" s="45"/>
      <c r="BM21" s="45"/>
      <c r="BN21" s="45"/>
      <c r="BO21" s="45"/>
      <c r="BP21" s="45"/>
      <c r="BQ21" s="45"/>
      <c r="BR21" s="45"/>
      <c r="BS21" s="45"/>
      <c r="BT21" s="45"/>
      <c r="BU21" s="45"/>
      <c r="BV21" s="45"/>
      <c r="BW21" s="45"/>
      <c r="BX21" s="45"/>
      <c r="BY21" s="45"/>
      <c r="BZ21" s="45"/>
      <c r="CA21" s="45"/>
      <c r="CB21" s="45"/>
      <c r="CC21" s="45"/>
      <c r="CD21" s="45"/>
      <c r="CE21" s="45"/>
      <c r="CF21" s="45"/>
      <c r="CG21" s="45"/>
      <c r="CH21" s="45"/>
      <c r="CI21" s="45"/>
      <c r="CJ21" s="45"/>
      <c r="CK21" s="45"/>
      <c r="CL21" s="45"/>
      <c r="CM21" s="45"/>
      <c r="CN21" s="45"/>
      <c r="CO21" s="45"/>
      <c r="CP21" s="45"/>
      <c r="CQ21" s="45"/>
      <c r="CR21" s="45"/>
      <c r="CS21" s="45"/>
      <c r="CT21" s="45"/>
      <c r="CU21" s="45"/>
      <c r="CV21" s="45"/>
      <c r="CW21" s="45"/>
      <c r="CX21" s="45"/>
      <c r="CY21" s="45"/>
      <c r="CZ21" s="45"/>
      <c r="DA21" s="45"/>
      <c r="DB21" s="45"/>
      <c r="DC21" s="45"/>
      <c r="DD21" s="45"/>
      <c r="DE21" s="45"/>
      <c r="DF21" s="45"/>
      <c r="DG21" s="45"/>
      <c r="DH21" s="45"/>
      <c r="DI21" s="45"/>
      <c r="DJ21" s="45"/>
      <c r="DK21" s="45"/>
      <c r="DL21" s="45"/>
      <c r="DM21" s="45"/>
      <c r="DN21" s="45"/>
      <c r="DO21" s="45"/>
      <c r="DP21" s="45"/>
      <c r="DQ21" s="45"/>
      <c r="DR21" s="45"/>
      <c r="DS21" s="45"/>
      <c r="DT21" s="45"/>
      <c r="DU21" s="45"/>
      <c r="DV21" s="45"/>
      <c r="DW21" s="45"/>
      <c r="DX21" s="45"/>
      <c r="DY21" s="45"/>
      <c r="DZ21" s="45"/>
      <c r="EA21" s="45"/>
      <c r="EB21" s="45"/>
      <c r="EC21" s="45"/>
    </row>
    <row r="22" spans="2:133" ht="14.65" customHeight="1">
      <c r="B22" s="80"/>
      <c r="C22" s="80"/>
      <c r="D22" s="80"/>
      <c r="E22" s="41"/>
      <c r="F22" s="83"/>
      <c r="I22" s="80"/>
      <c r="J22" s="80"/>
      <c r="K22" s="80"/>
      <c r="L22" s="80"/>
      <c r="M22" s="80"/>
      <c r="N22" s="80"/>
      <c r="O22" s="80"/>
      <c r="P22" s="80"/>
      <c r="Q22" s="80"/>
      <c r="R22" s="80"/>
      <c r="S22" s="80"/>
      <c r="T22" s="80"/>
      <c r="U22" s="80"/>
      <c r="V22" s="80"/>
      <c r="W22" s="80"/>
      <c r="X22" s="80"/>
      <c r="Y22" s="80"/>
      <c r="Z22" s="80"/>
      <c r="AA22" s="80"/>
      <c r="AB22" s="80"/>
      <c r="AN22" s="45"/>
      <c r="AO22" s="45"/>
      <c r="AP22" s="45"/>
      <c r="AQ22" s="45"/>
      <c r="AR22" s="45"/>
      <c r="AS22" s="45"/>
      <c r="AT22" s="45"/>
      <c r="AU22" s="45"/>
      <c r="AV22" s="45"/>
      <c r="AW22" s="45"/>
      <c r="AX22" s="45"/>
      <c r="AY22" s="45"/>
      <c r="AZ22" s="45"/>
      <c r="BA22" s="45"/>
      <c r="BB22" s="45"/>
      <c r="BC22" s="45"/>
      <c r="BD22" s="45"/>
      <c r="BE22" s="45"/>
      <c r="BF22" s="45"/>
      <c r="BG22" s="45"/>
      <c r="BH22" s="45"/>
      <c r="BI22" s="45"/>
      <c r="BJ22" s="45"/>
      <c r="BK22" s="45"/>
      <c r="BL22" s="45"/>
      <c r="BM22" s="45"/>
      <c r="BN22" s="45"/>
      <c r="BO22" s="45"/>
      <c r="BP22" s="45"/>
      <c r="BQ22" s="45"/>
      <c r="BR22" s="45"/>
      <c r="BS22" s="45"/>
      <c r="BT22" s="45"/>
      <c r="BU22" s="45"/>
      <c r="BV22" s="45"/>
      <c r="BW22" s="45"/>
      <c r="BX22" s="45"/>
      <c r="BY22" s="45"/>
      <c r="BZ22" s="45"/>
      <c r="CA22" s="45"/>
      <c r="CB22" s="45"/>
      <c r="CC22" s="45"/>
      <c r="CD22" s="45"/>
      <c r="CE22" s="45"/>
      <c r="CF22" s="45"/>
      <c r="CG22" s="45"/>
      <c r="CH22" s="45"/>
      <c r="CI22" s="45"/>
      <c r="CJ22" s="45"/>
      <c r="CK22" s="45"/>
      <c r="CL22" s="45"/>
      <c r="CM22" s="45"/>
      <c r="CN22" s="45"/>
      <c r="CO22" s="45"/>
      <c r="CP22" s="45"/>
      <c r="CQ22" s="45"/>
      <c r="CR22" s="45"/>
      <c r="CS22" s="45"/>
      <c r="CT22" s="45"/>
      <c r="CU22" s="45"/>
      <c r="CV22" s="45"/>
      <c r="CW22" s="45"/>
      <c r="CX22" s="45"/>
      <c r="CY22" s="45"/>
      <c r="CZ22" s="45"/>
      <c r="DA22" s="45"/>
      <c r="DB22" s="45"/>
      <c r="DC22" s="45"/>
      <c r="DD22" s="45"/>
      <c r="DE22" s="45"/>
      <c r="DF22" s="45"/>
      <c r="DG22" s="45"/>
      <c r="DH22" s="45"/>
      <c r="DI22" s="45"/>
      <c r="DJ22" s="45"/>
      <c r="DK22" s="45"/>
      <c r="DL22" s="45"/>
      <c r="DM22" s="45"/>
      <c r="DN22" s="45"/>
      <c r="DO22" s="45"/>
      <c r="DP22" s="45"/>
      <c r="DQ22" s="45"/>
      <c r="DR22" s="45"/>
      <c r="DS22" s="45"/>
      <c r="DT22" s="45"/>
      <c r="DU22" s="45"/>
      <c r="DV22" s="45"/>
      <c r="DW22" s="45"/>
      <c r="DX22" s="45"/>
      <c r="DY22" s="45"/>
      <c r="DZ22" s="45"/>
      <c r="EA22" s="45"/>
      <c r="EB22" s="45"/>
      <c r="EC22" s="45"/>
    </row>
    <row r="23" spans="2:133" ht="25.5" customHeight="1">
      <c r="B23" s="96">
        <v>1</v>
      </c>
      <c r="C23" s="96">
        <v>1</v>
      </c>
      <c r="D23" s="97">
        <v>2</v>
      </c>
      <c r="E23" s="66">
        <f>SUM(I23:AB23)</f>
        <v>929</v>
      </c>
      <c r="F23" s="84">
        <f ca="1">IF('Question Results'!C10,1,IF(ISBLANK(E23),0,-1))</f>
        <v>1</v>
      </c>
      <c r="I23" s="88" cm="1">
        <f t="array" ref="I23">INDEX(BackgroundCalcs!$Q$2:$Q$201,I$19+(Case!$B23-1)*20)</f>
        <v>68</v>
      </c>
      <c r="J23" s="88" cm="1">
        <f t="array" ref="J23">INDEX(BackgroundCalcs!$Q$2:$Q$201,J$19+(Case!$B23-1)*20)</f>
        <v>17</v>
      </c>
      <c r="K23" s="88" cm="1">
        <f t="array" ref="K23">INDEX(BackgroundCalcs!$Q$2:$Q$201,K$19+(Case!$B23-1)*20)</f>
        <v>97</v>
      </c>
      <c r="L23" s="88" cm="1">
        <f t="array" ref="L23">INDEX(BackgroundCalcs!$Q$2:$Q$201,L$19+(Case!$B23-1)*20)</f>
        <v>9</v>
      </c>
      <c r="M23" s="88" cm="1">
        <f t="array" ref="M23">INDEX(BackgroundCalcs!$Q$2:$Q$201,M$19+(Case!$B23-1)*20)</f>
        <v>55</v>
      </c>
      <c r="N23" s="88" cm="1">
        <f t="array" ref="N23">INDEX(BackgroundCalcs!$Q$2:$Q$201,N$19+(Case!$B23-1)*20)</f>
        <v>34</v>
      </c>
      <c r="O23" s="88" cm="1">
        <f t="array" ref="O23">INDEX(BackgroundCalcs!$Q$2:$Q$201,O$19+(Case!$B23-1)*20)</f>
        <v>72</v>
      </c>
      <c r="P23" s="88" cm="1">
        <f t="array" ref="P23">INDEX(BackgroundCalcs!$Q$2:$Q$201,P$19+(Case!$B23-1)*20)</f>
        <v>18</v>
      </c>
      <c r="Q23" s="88" cm="1">
        <f t="array" ref="Q23">INDEX(BackgroundCalcs!$Q$2:$Q$201,Q$19+(Case!$B23-1)*20)</f>
        <v>20</v>
      </c>
      <c r="R23" s="88" cm="1">
        <f t="array" ref="R23">INDEX(BackgroundCalcs!$Q$2:$Q$201,R$19+(Case!$B23-1)*20)</f>
        <v>62</v>
      </c>
      <c r="S23" s="88" cm="1">
        <f t="array" ref="S23">INDEX(BackgroundCalcs!$Q$2:$Q$201,S$19+(Case!$B23-1)*20)</f>
        <v>28</v>
      </c>
      <c r="T23" s="88" cm="1">
        <f t="array" ref="T23">INDEX(BackgroundCalcs!$Q$2:$Q$201,T$19+(Case!$B23-1)*20)</f>
        <v>15</v>
      </c>
      <c r="U23" s="88" cm="1">
        <f t="array" ref="U23">INDEX(BackgroundCalcs!$Q$2:$Q$201,U$19+(Case!$B23-1)*20)</f>
        <v>87</v>
      </c>
      <c r="V23" s="88" cm="1">
        <f t="array" ref="V23">INDEX(BackgroundCalcs!$Q$2:$Q$201,V$19+(Case!$B23-1)*20)</f>
        <v>39</v>
      </c>
      <c r="W23" s="88" cm="1">
        <f t="array" ref="W23">INDEX(BackgroundCalcs!$Q$2:$Q$201,W$19+(Case!$B23-1)*20)</f>
        <v>1</v>
      </c>
      <c r="X23" s="88" cm="1">
        <f t="array" ref="X23">INDEX(BackgroundCalcs!$Q$2:$Q$201,X$19+(Case!$B23-1)*20)</f>
        <v>93</v>
      </c>
      <c r="Y23" s="88" cm="1">
        <f t="array" ref="Y23">INDEX(BackgroundCalcs!$Q$2:$Q$201,Y$19+(Case!$B23-1)*20)</f>
        <v>60</v>
      </c>
      <c r="Z23" s="88" cm="1">
        <f t="array" ref="Z23">INDEX(BackgroundCalcs!$Q$2:$Q$201,Z$19+(Case!$B23-1)*20)</f>
        <v>74</v>
      </c>
      <c r="AA23" s="88" cm="1">
        <f t="array" ref="AA23">INDEX(BackgroundCalcs!$Q$2:$Q$201,AA$19+(Case!$B23-1)*20)</f>
        <v>13</v>
      </c>
      <c r="AB23" s="88" cm="1">
        <f t="array" ref="AB23">INDEX(BackgroundCalcs!$Q$2:$Q$201,AB$19+(Case!$B23-1)*20)</f>
        <v>67</v>
      </c>
      <c r="AN23" s="45"/>
      <c r="AO23" s="45"/>
      <c r="AP23" s="45"/>
      <c r="AQ23" s="45"/>
      <c r="AR23" s="45"/>
      <c r="AS23" s="45"/>
      <c r="AT23" s="45"/>
      <c r="AU23" s="45"/>
      <c r="AV23" s="45"/>
      <c r="AW23" s="45"/>
      <c r="AX23" s="45"/>
      <c r="AY23" s="45"/>
      <c r="AZ23" s="45"/>
      <c r="BA23" s="45"/>
      <c r="BB23" s="45"/>
      <c r="BC23" s="45"/>
      <c r="BD23" s="45"/>
      <c r="BE23" s="45"/>
      <c r="BF23" s="45"/>
      <c r="BG23" s="45"/>
      <c r="BH23" s="45"/>
      <c r="BI23" s="45"/>
      <c r="BJ23" s="45"/>
      <c r="BK23" s="45"/>
      <c r="BL23" s="45"/>
      <c r="BM23" s="45"/>
      <c r="BN23" s="45"/>
      <c r="BO23" s="45"/>
      <c r="BP23" s="45"/>
      <c r="BQ23" s="45"/>
      <c r="BR23" s="45"/>
      <c r="BS23" s="45"/>
      <c r="BT23" s="45"/>
      <c r="BU23" s="45"/>
      <c r="BV23" s="45"/>
      <c r="BW23" s="45"/>
      <c r="BX23" s="45"/>
      <c r="BY23" s="45"/>
      <c r="BZ23" s="45"/>
      <c r="CA23" s="45"/>
      <c r="CB23" s="45"/>
      <c r="CC23" s="45"/>
      <c r="CD23" s="45"/>
      <c r="CE23" s="45"/>
      <c r="CF23" s="45"/>
      <c r="CG23" s="45"/>
      <c r="CH23" s="45"/>
      <c r="CI23" s="45"/>
      <c r="CJ23" s="45"/>
      <c r="CK23" s="45"/>
      <c r="CL23" s="45"/>
      <c r="CM23" s="45"/>
      <c r="CN23" s="45"/>
      <c r="CO23" s="45"/>
      <c r="CP23" s="45"/>
      <c r="CQ23" s="45"/>
      <c r="CR23" s="45"/>
      <c r="CS23" s="45"/>
      <c r="CT23" s="45"/>
      <c r="CU23" s="45"/>
      <c r="CV23" s="45"/>
      <c r="CW23" s="45"/>
      <c r="CX23" s="45"/>
      <c r="CY23" s="45"/>
      <c r="CZ23" s="45"/>
      <c r="DA23" s="45"/>
      <c r="DB23" s="45"/>
      <c r="DC23" s="45"/>
      <c r="DD23" s="45"/>
      <c r="DE23" s="45"/>
      <c r="DF23" s="45"/>
      <c r="DG23" s="45"/>
      <c r="DH23" s="45"/>
      <c r="DI23" s="45"/>
      <c r="DJ23" s="45"/>
      <c r="DK23" s="45"/>
      <c r="DL23" s="45"/>
      <c r="DM23" s="45"/>
      <c r="DN23" s="45"/>
      <c r="DO23" s="45"/>
      <c r="DP23" s="45"/>
      <c r="DQ23" s="45"/>
      <c r="DR23" s="45"/>
      <c r="DS23" s="45"/>
      <c r="DT23" s="45"/>
      <c r="DU23" s="45"/>
      <c r="DV23" s="45"/>
      <c r="DW23" s="45"/>
      <c r="DX23" s="45"/>
      <c r="DY23" s="45"/>
      <c r="DZ23" s="45"/>
      <c r="EA23" s="45"/>
      <c r="EB23" s="45"/>
      <c r="EC23" s="45"/>
    </row>
    <row r="24" spans="2:133" ht="25.5" customHeight="1">
      <c r="B24" s="96">
        <f>B23+1</f>
        <v>2</v>
      </c>
      <c r="C24" s="96">
        <f>C23</f>
        <v>1</v>
      </c>
      <c r="D24" s="97">
        <v>2</v>
      </c>
      <c r="E24" s="66">
        <f t="shared" ref="E24:E32" si="1">SUM(I24:AB24)</f>
        <v>848</v>
      </c>
      <c r="F24" s="84">
        <f ca="1">IF('Question Results'!C11,1,IF(ISBLANK(E24),0,-1))</f>
        <v>1</v>
      </c>
      <c r="I24" s="88" cm="1">
        <f t="array" ref="I24">INDEX(BackgroundCalcs!$Q$2:$Q$201,I$19+(Case!$B24-1)*20)</f>
        <v>36</v>
      </c>
      <c r="J24" s="88" cm="1">
        <f t="array" ref="J24">INDEX(BackgroundCalcs!$Q$2:$Q$201,J$19+(Case!$B24-1)*20)</f>
        <v>9</v>
      </c>
      <c r="K24" s="88" cm="1">
        <f t="array" ref="K24">INDEX(BackgroundCalcs!$Q$2:$Q$201,K$19+(Case!$B24-1)*20)</f>
        <v>6</v>
      </c>
      <c r="L24" s="88" cm="1">
        <f t="array" ref="L24">INDEX(BackgroundCalcs!$Q$2:$Q$201,L$19+(Case!$B24-1)*20)</f>
        <v>84</v>
      </c>
      <c r="M24" s="88" cm="1">
        <f t="array" ref="M24">INDEX(BackgroundCalcs!$Q$2:$Q$201,M$19+(Case!$B24-1)*20)</f>
        <v>36</v>
      </c>
      <c r="N24" s="88" cm="1">
        <f t="array" ref="N24">INDEX(BackgroundCalcs!$Q$2:$Q$201,N$19+(Case!$B24-1)*20)</f>
        <v>73</v>
      </c>
      <c r="O24" s="88" cm="1">
        <f t="array" ref="O24">INDEX(BackgroundCalcs!$Q$2:$Q$201,O$19+(Case!$B24-1)*20)</f>
        <v>94</v>
      </c>
      <c r="P24" s="88" cm="1">
        <f t="array" ref="P24">INDEX(BackgroundCalcs!$Q$2:$Q$201,P$19+(Case!$B24-1)*20)</f>
        <v>71</v>
      </c>
      <c r="Q24" s="88" cm="1">
        <f t="array" ref="Q24">INDEX(BackgroundCalcs!$Q$2:$Q$201,Q$19+(Case!$B24-1)*20)</f>
        <v>23</v>
      </c>
      <c r="R24" s="88" cm="1">
        <f t="array" ref="R24">INDEX(BackgroundCalcs!$Q$2:$Q$201,R$19+(Case!$B24-1)*20)</f>
        <v>13</v>
      </c>
      <c r="S24" s="88" cm="1">
        <f t="array" ref="S24">INDEX(BackgroundCalcs!$Q$2:$Q$201,S$19+(Case!$B24-1)*20)</f>
        <v>52</v>
      </c>
      <c r="T24" s="88" cm="1">
        <f t="array" ref="T24">INDEX(BackgroundCalcs!$Q$2:$Q$201,T$19+(Case!$B24-1)*20)</f>
        <v>21</v>
      </c>
      <c r="U24" s="88" cm="1">
        <f t="array" ref="U24">INDEX(BackgroundCalcs!$Q$2:$Q$201,U$19+(Case!$B24-1)*20)</f>
        <v>71</v>
      </c>
      <c r="V24" s="88" cm="1">
        <f t="array" ref="V24">INDEX(BackgroundCalcs!$Q$2:$Q$201,V$19+(Case!$B24-1)*20)</f>
        <v>34</v>
      </c>
      <c r="W24" s="88" cm="1">
        <f t="array" ref="W24">INDEX(BackgroundCalcs!$Q$2:$Q$201,W$19+(Case!$B24-1)*20)</f>
        <v>17</v>
      </c>
      <c r="X24" s="88" cm="1">
        <f t="array" ref="X24">INDEX(BackgroundCalcs!$Q$2:$Q$201,X$19+(Case!$B24-1)*20)</f>
        <v>88</v>
      </c>
      <c r="Y24" s="88" cm="1">
        <f t="array" ref="Y24">INDEX(BackgroundCalcs!$Q$2:$Q$201,Y$19+(Case!$B24-1)*20)</f>
        <v>77</v>
      </c>
      <c r="Z24" s="88" cm="1">
        <f t="array" ref="Z24">INDEX(BackgroundCalcs!$Q$2:$Q$201,Z$19+(Case!$B24-1)*20)</f>
        <v>11</v>
      </c>
      <c r="AA24" s="88" cm="1">
        <f t="array" ref="AA24">INDEX(BackgroundCalcs!$Q$2:$Q$201,AA$19+(Case!$B24-1)*20)</f>
        <v>2</v>
      </c>
      <c r="AB24" s="88" cm="1">
        <f t="array" ref="AB24">INDEX(BackgroundCalcs!$Q$2:$Q$201,AB$19+(Case!$B24-1)*20)</f>
        <v>30</v>
      </c>
      <c r="AN24" s="45"/>
      <c r="AO24" s="45"/>
      <c r="AP24" s="45"/>
      <c r="AQ24" s="45"/>
      <c r="AR24" s="45"/>
      <c r="AS24" s="45"/>
      <c r="AT24" s="45"/>
      <c r="AU24" s="45"/>
      <c r="AV24" s="45"/>
      <c r="AW24" s="45"/>
      <c r="AX24" s="45"/>
      <c r="AY24" s="45"/>
      <c r="AZ24" s="45"/>
      <c r="BA24" s="45"/>
      <c r="BB24" s="45"/>
      <c r="BC24" s="45"/>
      <c r="BD24" s="45"/>
      <c r="BE24" s="45"/>
      <c r="BF24" s="45"/>
      <c r="BG24" s="45"/>
      <c r="BH24" s="45"/>
      <c r="BI24" s="45"/>
      <c r="BJ24" s="45"/>
      <c r="BK24" s="45"/>
      <c r="BL24" s="45"/>
      <c r="BM24" s="45"/>
      <c r="BN24" s="45"/>
      <c r="BO24" s="45"/>
      <c r="BP24" s="45"/>
      <c r="BQ24" s="45"/>
      <c r="BR24" s="45"/>
      <c r="BS24" s="45"/>
      <c r="BT24" s="45"/>
      <c r="BU24" s="45"/>
      <c r="BV24" s="45"/>
      <c r="BW24" s="45"/>
      <c r="BX24" s="45"/>
      <c r="BY24" s="45"/>
      <c r="BZ24" s="45"/>
      <c r="CA24" s="45"/>
      <c r="CB24" s="45"/>
      <c r="CC24" s="45"/>
      <c r="CD24" s="45"/>
      <c r="CE24" s="45"/>
      <c r="CF24" s="45"/>
      <c r="CG24" s="45"/>
      <c r="CH24" s="45"/>
      <c r="CI24" s="45"/>
      <c r="CJ24" s="45"/>
      <c r="CK24" s="45"/>
      <c r="CL24" s="45"/>
      <c r="CM24" s="45"/>
      <c r="CN24" s="45"/>
      <c r="CO24" s="45"/>
      <c r="CP24" s="45"/>
      <c r="CQ24" s="45"/>
      <c r="CR24" s="45"/>
      <c r="CS24" s="45"/>
      <c r="CT24" s="45"/>
      <c r="CU24" s="45"/>
      <c r="CV24" s="45"/>
      <c r="CW24" s="45"/>
      <c r="CX24" s="45"/>
      <c r="CY24" s="45"/>
      <c r="CZ24" s="45"/>
      <c r="DA24" s="45"/>
      <c r="DB24" s="45"/>
      <c r="DC24" s="45"/>
      <c r="DD24" s="45"/>
      <c r="DE24" s="45"/>
      <c r="DF24" s="45"/>
      <c r="DG24" s="45"/>
      <c r="DH24" s="45"/>
      <c r="DI24" s="45"/>
      <c r="DJ24" s="45"/>
      <c r="DK24" s="45"/>
      <c r="DL24" s="45"/>
      <c r="DM24" s="45"/>
      <c r="DN24" s="45"/>
      <c r="DO24" s="45"/>
      <c r="DP24" s="45"/>
      <c r="DQ24" s="45"/>
      <c r="DR24" s="45"/>
      <c r="DS24" s="45"/>
      <c r="DT24" s="45"/>
      <c r="DU24" s="45"/>
      <c r="DV24" s="45"/>
      <c r="DW24" s="45"/>
      <c r="DX24" s="45"/>
      <c r="DY24" s="45"/>
      <c r="DZ24" s="45"/>
      <c r="EA24" s="45"/>
      <c r="EB24" s="45"/>
      <c r="EC24" s="45"/>
    </row>
    <row r="25" spans="2:133" ht="25.5" customHeight="1">
      <c r="B25" s="96">
        <f>B24+1</f>
        <v>3</v>
      </c>
      <c r="C25" s="96">
        <f t="shared" ref="C25:C32" si="2">C24</f>
        <v>1</v>
      </c>
      <c r="D25" s="97">
        <v>2</v>
      </c>
      <c r="E25" s="66">
        <f t="shared" si="1"/>
        <v>757</v>
      </c>
      <c r="F25" s="84">
        <f ca="1">IF('Question Results'!C12,1,IF(ISBLANK(E25),0,-1))</f>
        <v>1</v>
      </c>
      <c r="I25" s="88" cm="1">
        <f t="array" ref="I25">INDEX(BackgroundCalcs!$Q$2:$Q$201,I$19+(Case!$B25-1)*20)</f>
        <v>49</v>
      </c>
      <c r="J25" s="88" cm="1">
        <f t="array" ref="J25">INDEX(BackgroundCalcs!$Q$2:$Q$201,J$19+(Case!$B25-1)*20)</f>
        <v>86</v>
      </c>
      <c r="K25" s="88" cm="1">
        <f t="array" ref="K25">INDEX(BackgroundCalcs!$Q$2:$Q$201,K$19+(Case!$B25-1)*20)</f>
        <v>76</v>
      </c>
      <c r="L25" s="88" cm="1">
        <f t="array" ref="L25">INDEX(BackgroundCalcs!$Q$2:$Q$201,L$19+(Case!$B25-1)*20)</f>
        <v>67</v>
      </c>
      <c r="M25" s="88" cm="1">
        <f t="array" ref="M25">INDEX(BackgroundCalcs!$Q$2:$Q$201,M$19+(Case!$B25-1)*20)</f>
        <v>12</v>
      </c>
      <c r="N25" s="88" cm="1">
        <f t="array" ref="N25">INDEX(BackgroundCalcs!$Q$2:$Q$201,N$19+(Case!$B25-1)*20)</f>
        <v>13</v>
      </c>
      <c r="O25" s="88" cm="1">
        <f t="array" ref="O25">INDEX(BackgroundCalcs!$Q$2:$Q$201,O$19+(Case!$B25-1)*20)</f>
        <v>47</v>
      </c>
      <c r="P25" s="88" cm="1">
        <f t="array" ref="P25">INDEX(BackgroundCalcs!$Q$2:$Q$201,P$19+(Case!$B25-1)*20)</f>
        <v>3</v>
      </c>
      <c r="Q25" s="88" cm="1">
        <f t="array" ref="Q25">INDEX(BackgroundCalcs!$Q$2:$Q$201,Q$19+(Case!$B25-1)*20)</f>
        <v>74</v>
      </c>
      <c r="R25" s="88" cm="1">
        <f t="array" ref="R25">INDEX(BackgroundCalcs!$Q$2:$Q$201,R$19+(Case!$B25-1)*20)</f>
        <v>59</v>
      </c>
      <c r="S25" s="88" cm="1">
        <f t="array" ref="S25">INDEX(BackgroundCalcs!$Q$2:$Q$201,S$19+(Case!$B25-1)*20)</f>
        <v>3</v>
      </c>
      <c r="T25" s="88" cm="1">
        <f t="array" ref="T25">INDEX(BackgroundCalcs!$Q$2:$Q$201,T$19+(Case!$B25-1)*20)</f>
        <v>22</v>
      </c>
      <c r="U25" s="88" cm="1">
        <f t="array" ref="U25">INDEX(BackgroundCalcs!$Q$2:$Q$201,U$19+(Case!$B25-1)*20)</f>
        <v>39</v>
      </c>
      <c r="V25" s="88" cm="1">
        <f t="array" ref="V25">INDEX(BackgroundCalcs!$Q$2:$Q$201,V$19+(Case!$B25-1)*20)</f>
        <v>28</v>
      </c>
      <c r="W25" s="88" cm="1">
        <f t="array" ref="W25">INDEX(BackgroundCalcs!$Q$2:$Q$201,W$19+(Case!$B25-1)*20)</f>
        <v>19</v>
      </c>
      <c r="X25" s="88" cm="1">
        <f t="array" ref="X25">INDEX(BackgroundCalcs!$Q$2:$Q$201,X$19+(Case!$B25-1)*20)</f>
        <v>12</v>
      </c>
      <c r="Y25" s="88" cm="1">
        <f t="array" ref="Y25">INDEX(BackgroundCalcs!$Q$2:$Q$201,Y$19+(Case!$B25-1)*20)</f>
        <v>41</v>
      </c>
      <c r="Z25" s="88" cm="1">
        <f t="array" ref="Z25">INDEX(BackgroundCalcs!$Q$2:$Q$201,Z$19+(Case!$B25-1)*20)</f>
        <v>2</v>
      </c>
      <c r="AA25" s="88" cm="1">
        <f t="array" ref="AA25">INDEX(BackgroundCalcs!$Q$2:$Q$201,AA$19+(Case!$B25-1)*20)</f>
        <v>20</v>
      </c>
      <c r="AB25" s="88" cm="1">
        <f t="array" ref="AB25">INDEX(BackgroundCalcs!$Q$2:$Q$201,AB$19+(Case!$B25-1)*20)</f>
        <v>85</v>
      </c>
      <c r="AN25" s="45"/>
      <c r="AO25" s="45"/>
      <c r="AP25" s="45"/>
      <c r="AQ25" s="45"/>
      <c r="AR25" s="45"/>
      <c r="AS25" s="45"/>
      <c r="AT25" s="45"/>
      <c r="AU25" s="45"/>
      <c r="AV25" s="45"/>
      <c r="AW25" s="45"/>
      <c r="AX25" s="45"/>
      <c r="AY25" s="45"/>
      <c r="AZ25" s="45"/>
      <c r="BA25" s="45"/>
      <c r="BB25" s="45"/>
      <c r="BC25" s="45"/>
      <c r="BD25" s="45"/>
      <c r="BE25" s="45"/>
      <c r="BF25" s="45"/>
      <c r="BG25" s="45"/>
      <c r="BH25" s="45"/>
      <c r="BI25" s="45"/>
      <c r="BJ25" s="45"/>
      <c r="BK25" s="45"/>
      <c r="BL25" s="45"/>
      <c r="BM25" s="45"/>
      <c r="BN25" s="45"/>
      <c r="BO25" s="45"/>
      <c r="BP25" s="45"/>
      <c r="BQ25" s="45"/>
      <c r="BR25" s="45"/>
      <c r="BS25" s="45"/>
      <c r="BT25" s="45"/>
      <c r="BU25" s="45"/>
      <c r="BV25" s="45"/>
      <c r="BW25" s="45"/>
      <c r="BX25" s="45"/>
      <c r="BY25" s="45"/>
      <c r="BZ25" s="45"/>
      <c r="CA25" s="45"/>
      <c r="CB25" s="45"/>
      <c r="CC25" s="45"/>
      <c r="CD25" s="45"/>
      <c r="CE25" s="45"/>
      <c r="CF25" s="45"/>
      <c r="CG25" s="45"/>
      <c r="CH25" s="45"/>
      <c r="CI25" s="45"/>
      <c r="CJ25" s="45"/>
      <c r="CK25" s="45"/>
      <c r="CL25" s="45"/>
      <c r="CM25" s="45"/>
      <c r="CN25" s="45"/>
      <c r="CO25" s="45"/>
      <c r="CP25" s="45"/>
      <c r="CQ25" s="45"/>
      <c r="CR25" s="45"/>
      <c r="CS25" s="45"/>
      <c r="CT25" s="45"/>
      <c r="CU25" s="45"/>
      <c r="CV25" s="45"/>
      <c r="CW25" s="45"/>
      <c r="CX25" s="45"/>
      <c r="CY25" s="45"/>
      <c r="CZ25" s="45"/>
      <c r="DA25" s="45"/>
      <c r="DB25" s="45"/>
      <c r="DC25" s="45"/>
      <c r="DD25" s="45"/>
      <c r="DE25" s="45"/>
      <c r="DF25" s="45"/>
      <c r="DG25" s="45"/>
      <c r="DH25" s="45"/>
      <c r="DI25" s="45"/>
      <c r="DJ25" s="45"/>
      <c r="DK25" s="45"/>
      <c r="DL25" s="45"/>
      <c r="DM25" s="45"/>
      <c r="DN25" s="45"/>
      <c r="DO25" s="45"/>
      <c r="DP25" s="45"/>
      <c r="DQ25" s="45"/>
      <c r="DR25" s="45"/>
      <c r="DS25" s="45"/>
      <c r="DT25" s="45"/>
      <c r="DU25" s="45"/>
      <c r="DV25" s="45"/>
      <c r="DW25" s="45"/>
      <c r="DX25" s="45"/>
      <c r="DY25" s="45"/>
      <c r="DZ25" s="45"/>
      <c r="EA25" s="45"/>
      <c r="EB25" s="45"/>
      <c r="EC25" s="45"/>
    </row>
    <row r="26" spans="2:133" ht="25.5" customHeight="1">
      <c r="B26" s="96">
        <f t="shared" ref="B26:B32" si="3">B25+1</f>
        <v>4</v>
      </c>
      <c r="C26" s="96">
        <f t="shared" si="2"/>
        <v>1</v>
      </c>
      <c r="D26" s="97">
        <v>2</v>
      </c>
      <c r="E26" s="66">
        <f t="shared" si="1"/>
        <v>923</v>
      </c>
      <c r="F26" s="84">
        <f ca="1">IF('Question Results'!C13,1,IF(ISBLANK(E26),0,-1))</f>
        <v>1</v>
      </c>
      <c r="I26" s="88" cm="1">
        <f t="array" ref="I26">INDEX(BackgroundCalcs!$Q$2:$Q$201,I$19+(Case!$B26-1)*20)</f>
        <v>42</v>
      </c>
      <c r="J26" s="88" cm="1">
        <f t="array" ref="J26">INDEX(BackgroundCalcs!$Q$2:$Q$201,J$19+(Case!$B26-1)*20)</f>
        <v>5</v>
      </c>
      <c r="K26" s="88" cm="1">
        <f t="array" ref="K26">INDEX(BackgroundCalcs!$Q$2:$Q$201,K$19+(Case!$B26-1)*20)</f>
        <v>63</v>
      </c>
      <c r="L26" s="88" cm="1">
        <f t="array" ref="L26">INDEX(BackgroundCalcs!$Q$2:$Q$201,L$19+(Case!$B26-1)*20)</f>
        <v>50</v>
      </c>
      <c r="M26" s="88" cm="1">
        <f t="array" ref="M26">INDEX(BackgroundCalcs!$Q$2:$Q$201,M$19+(Case!$B26-1)*20)</f>
        <v>66</v>
      </c>
      <c r="N26" s="88" cm="1">
        <f t="array" ref="N26">INDEX(BackgroundCalcs!$Q$2:$Q$201,N$19+(Case!$B26-1)*20)</f>
        <v>69</v>
      </c>
      <c r="O26" s="88" cm="1">
        <f t="array" ref="O26">INDEX(BackgroundCalcs!$Q$2:$Q$201,O$19+(Case!$B26-1)*20)</f>
        <v>79</v>
      </c>
      <c r="P26" s="88" cm="1">
        <f t="array" ref="P26">INDEX(BackgroundCalcs!$Q$2:$Q$201,P$19+(Case!$B26-1)*20)</f>
        <v>16</v>
      </c>
      <c r="Q26" s="88" cm="1">
        <f t="array" ref="Q26">INDEX(BackgroundCalcs!$Q$2:$Q$201,Q$19+(Case!$B26-1)*20)</f>
        <v>100</v>
      </c>
      <c r="R26" s="88" cm="1">
        <f t="array" ref="R26">INDEX(BackgroundCalcs!$Q$2:$Q$201,R$19+(Case!$B26-1)*20)</f>
        <v>87</v>
      </c>
      <c r="S26" s="88" cm="1">
        <f t="array" ref="S26">INDEX(BackgroundCalcs!$Q$2:$Q$201,S$19+(Case!$B26-1)*20)</f>
        <v>10</v>
      </c>
      <c r="T26" s="88" cm="1">
        <f t="array" ref="T26">INDEX(BackgroundCalcs!$Q$2:$Q$201,T$19+(Case!$B26-1)*20)</f>
        <v>75</v>
      </c>
      <c r="U26" s="88" cm="1">
        <f t="array" ref="U26">INDEX(BackgroundCalcs!$Q$2:$Q$201,U$19+(Case!$B26-1)*20)</f>
        <v>94</v>
      </c>
      <c r="V26" s="88" cm="1">
        <f t="array" ref="V26">INDEX(BackgroundCalcs!$Q$2:$Q$201,V$19+(Case!$B26-1)*20)</f>
        <v>38</v>
      </c>
      <c r="W26" s="88" cm="1">
        <f t="array" ref="W26">INDEX(BackgroundCalcs!$Q$2:$Q$201,W$19+(Case!$B26-1)*20)</f>
        <v>46</v>
      </c>
      <c r="X26" s="88" cm="1">
        <f t="array" ref="X26">INDEX(BackgroundCalcs!$Q$2:$Q$201,X$19+(Case!$B26-1)*20)</f>
        <v>36</v>
      </c>
      <c r="Y26" s="88" cm="1">
        <f t="array" ref="Y26">INDEX(BackgroundCalcs!$Q$2:$Q$201,Y$19+(Case!$B26-1)*20)</f>
        <v>3</v>
      </c>
      <c r="Z26" s="88" cm="1">
        <f t="array" ref="Z26">INDEX(BackgroundCalcs!$Q$2:$Q$201,Z$19+(Case!$B26-1)*20)</f>
        <v>12</v>
      </c>
      <c r="AA26" s="88" cm="1">
        <f t="array" ref="AA26">INDEX(BackgroundCalcs!$Q$2:$Q$201,AA$19+(Case!$B26-1)*20)</f>
        <v>9</v>
      </c>
      <c r="AB26" s="88" cm="1">
        <f t="array" ref="AB26">INDEX(BackgroundCalcs!$Q$2:$Q$201,AB$19+(Case!$B26-1)*20)</f>
        <v>23</v>
      </c>
      <c r="AN26" s="45"/>
      <c r="AO26" s="45"/>
      <c r="AP26" s="45"/>
      <c r="AQ26" s="45"/>
      <c r="AR26" s="45"/>
      <c r="AS26" s="45"/>
      <c r="AT26" s="45"/>
      <c r="AU26" s="45"/>
      <c r="AV26" s="45"/>
      <c r="AW26" s="45"/>
      <c r="AX26" s="45"/>
      <c r="AY26" s="45"/>
      <c r="AZ26" s="45"/>
      <c r="BA26" s="45"/>
      <c r="BB26" s="45"/>
      <c r="BC26" s="45"/>
      <c r="BD26" s="45"/>
      <c r="BE26" s="45"/>
      <c r="BF26" s="45"/>
      <c r="BG26" s="45"/>
      <c r="BH26" s="45"/>
      <c r="BI26" s="45"/>
      <c r="BJ26" s="45"/>
      <c r="BK26" s="45"/>
      <c r="BL26" s="45"/>
      <c r="BM26" s="45"/>
      <c r="BN26" s="45"/>
      <c r="BO26" s="45"/>
      <c r="BP26" s="45"/>
      <c r="BQ26" s="45"/>
      <c r="BR26" s="45"/>
      <c r="BS26" s="45"/>
      <c r="BT26" s="45"/>
      <c r="BU26" s="45"/>
      <c r="BV26" s="45"/>
      <c r="BW26" s="45"/>
      <c r="BX26" s="45"/>
      <c r="BY26" s="45"/>
      <c r="BZ26" s="45"/>
      <c r="CA26" s="45"/>
      <c r="CB26" s="45"/>
      <c r="CC26" s="45"/>
      <c r="CD26" s="45"/>
      <c r="CE26" s="45"/>
      <c r="CF26" s="45"/>
      <c r="CG26" s="45"/>
      <c r="CH26" s="45"/>
      <c r="CI26" s="45"/>
      <c r="CJ26" s="45"/>
      <c r="CK26" s="45"/>
      <c r="CL26" s="45"/>
      <c r="CM26" s="45"/>
      <c r="CN26" s="45"/>
      <c r="CO26" s="45"/>
      <c r="CP26" s="45"/>
      <c r="CQ26" s="45"/>
      <c r="CR26" s="45"/>
      <c r="CS26" s="45"/>
      <c r="CT26" s="45"/>
      <c r="CU26" s="45"/>
      <c r="CV26" s="45"/>
      <c r="CW26" s="45"/>
      <c r="CX26" s="45"/>
      <c r="CY26" s="45"/>
      <c r="CZ26" s="45"/>
      <c r="DA26" s="45"/>
      <c r="DB26" s="45"/>
      <c r="DC26" s="45"/>
      <c r="DD26" s="45"/>
      <c r="DE26" s="45"/>
      <c r="DF26" s="45"/>
      <c r="DG26" s="45"/>
      <c r="DH26" s="45"/>
      <c r="DI26" s="45"/>
      <c r="DJ26" s="45"/>
      <c r="DK26" s="45"/>
      <c r="DL26" s="45"/>
      <c r="DM26" s="45"/>
      <c r="DN26" s="45"/>
      <c r="DO26" s="45"/>
      <c r="DP26" s="45"/>
      <c r="DQ26" s="45"/>
      <c r="DR26" s="45"/>
      <c r="DS26" s="45"/>
      <c r="DT26" s="45"/>
      <c r="DU26" s="45"/>
      <c r="DV26" s="45"/>
      <c r="DW26" s="45"/>
      <c r="DX26" s="45"/>
      <c r="DY26" s="45"/>
      <c r="DZ26" s="45"/>
      <c r="EA26" s="45"/>
      <c r="EB26" s="45"/>
      <c r="EC26" s="45"/>
    </row>
    <row r="27" spans="2:133" ht="25.5" customHeight="1">
      <c r="B27" s="96">
        <f t="shared" si="3"/>
        <v>5</v>
      </c>
      <c r="C27" s="96">
        <f t="shared" si="2"/>
        <v>1</v>
      </c>
      <c r="D27" s="97">
        <v>2</v>
      </c>
      <c r="E27" s="66">
        <f t="shared" si="1"/>
        <v>1146</v>
      </c>
      <c r="F27" s="84">
        <f ca="1">IF('Question Results'!C14,1,IF(ISBLANK(E27),0,-1))</f>
        <v>1</v>
      </c>
      <c r="I27" s="88" cm="1">
        <f t="array" ref="I27">INDEX(BackgroundCalcs!$Q$2:$Q$201,I$19+(Case!$B27-1)*20)</f>
        <v>78</v>
      </c>
      <c r="J27" s="88" cm="1">
        <f t="array" ref="J27">INDEX(BackgroundCalcs!$Q$2:$Q$201,J$19+(Case!$B27-1)*20)</f>
        <v>75</v>
      </c>
      <c r="K27" s="88" cm="1">
        <f t="array" ref="K27">INDEX(BackgroundCalcs!$Q$2:$Q$201,K$19+(Case!$B27-1)*20)</f>
        <v>72</v>
      </c>
      <c r="L27" s="88" cm="1">
        <f t="array" ref="L27">INDEX(BackgroundCalcs!$Q$2:$Q$201,L$19+(Case!$B27-1)*20)</f>
        <v>64</v>
      </c>
      <c r="M27" s="88" cm="1">
        <f t="array" ref="M27">INDEX(BackgroundCalcs!$Q$2:$Q$201,M$19+(Case!$B27-1)*20)</f>
        <v>53</v>
      </c>
      <c r="N27" s="88" cm="1">
        <f t="array" ref="N27">INDEX(BackgroundCalcs!$Q$2:$Q$201,N$19+(Case!$B27-1)*20)</f>
        <v>78</v>
      </c>
      <c r="O27" s="88" cm="1">
        <f t="array" ref="O27">INDEX(BackgroundCalcs!$Q$2:$Q$201,O$19+(Case!$B27-1)*20)</f>
        <v>58</v>
      </c>
      <c r="P27" s="88" cm="1">
        <f t="array" ref="P27">INDEX(BackgroundCalcs!$Q$2:$Q$201,P$19+(Case!$B27-1)*20)</f>
        <v>13</v>
      </c>
      <c r="Q27" s="88" cm="1">
        <f t="array" ref="Q27">INDEX(BackgroundCalcs!$Q$2:$Q$201,Q$19+(Case!$B27-1)*20)</f>
        <v>56</v>
      </c>
      <c r="R27" s="88" cm="1">
        <f t="array" ref="R27">INDEX(BackgroundCalcs!$Q$2:$Q$201,R$19+(Case!$B27-1)*20)</f>
        <v>96</v>
      </c>
      <c r="S27" s="88" cm="1">
        <f t="array" ref="S27">INDEX(BackgroundCalcs!$Q$2:$Q$201,S$19+(Case!$B27-1)*20)</f>
        <v>90</v>
      </c>
      <c r="T27" s="88" cm="1">
        <f t="array" ref="T27">INDEX(BackgroundCalcs!$Q$2:$Q$201,T$19+(Case!$B27-1)*20)</f>
        <v>15</v>
      </c>
      <c r="U27" s="88" cm="1">
        <f t="array" ref="U27">INDEX(BackgroundCalcs!$Q$2:$Q$201,U$19+(Case!$B27-1)*20)</f>
        <v>61</v>
      </c>
      <c r="V27" s="88" cm="1">
        <f t="array" ref="V27">INDEX(BackgroundCalcs!$Q$2:$Q$201,V$19+(Case!$B27-1)*20)</f>
        <v>1</v>
      </c>
      <c r="W27" s="88" cm="1">
        <f t="array" ref="W27">INDEX(BackgroundCalcs!$Q$2:$Q$201,W$19+(Case!$B27-1)*20)</f>
        <v>34</v>
      </c>
      <c r="X27" s="88" cm="1">
        <f t="array" ref="X27">INDEX(BackgroundCalcs!$Q$2:$Q$201,X$19+(Case!$B27-1)*20)</f>
        <v>28</v>
      </c>
      <c r="Y27" s="88" cm="1">
        <f t="array" ref="Y27">INDEX(BackgroundCalcs!$Q$2:$Q$201,Y$19+(Case!$B27-1)*20)</f>
        <v>100</v>
      </c>
      <c r="Z27" s="88" cm="1">
        <f t="array" ref="Z27">INDEX(BackgroundCalcs!$Q$2:$Q$201,Z$19+(Case!$B27-1)*20)</f>
        <v>73</v>
      </c>
      <c r="AA27" s="88" cm="1">
        <f t="array" ref="AA27">INDEX(BackgroundCalcs!$Q$2:$Q$201,AA$19+(Case!$B27-1)*20)</f>
        <v>45</v>
      </c>
      <c r="AB27" s="88" cm="1">
        <f t="array" ref="AB27">INDEX(BackgroundCalcs!$Q$2:$Q$201,AB$19+(Case!$B27-1)*20)</f>
        <v>56</v>
      </c>
      <c r="AN27" s="45"/>
      <c r="AO27" s="45"/>
      <c r="AP27" s="45"/>
      <c r="AQ27" s="45"/>
      <c r="AR27" s="45"/>
      <c r="AS27" s="45"/>
      <c r="AT27" s="45"/>
      <c r="AU27" s="45"/>
      <c r="AV27" s="45"/>
      <c r="AW27" s="45"/>
      <c r="AX27" s="45"/>
      <c r="AY27" s="45"/>
      <c r="AZ27" s="45"/>
      <c r="BA27" s="45"/>
      <c r="BB27" s="45"/>
      <c r="BC27" s="45"/>
      <c r="BD27" s="45"/>
      <c r="BE27" s="45"/>
      <c r="BF27" s="45"/>
      <c r="BG27" s="45"/>
      <c r="BH27" s="45"/>
      <c r="BI27" s="45"/>
      <c r="BJ27" s="45"/>
      <c r="BK27" s="45"/>
      <c r="BL27" s="45"/>
      <c r="BM27" s="45"/>
      <c r="BN27" s="45"/>
      <c r="BO27" s="45"/>
      <c r="BP27" s="45"/>
      <c r="BQ27" s="45"/>
      <c r="BR27" s="45"/>
      <c r="BS27" s="45"/>
      <c r="BT27" s="45"/>
      <c r="BU27" s="45"/>
      <c r="BV27" s="45"/>
      <c r="BW27" s="45"/>
      <c r="BX27" s="45"/>
      <c r="BY27" s="45"/>
      <c r="BZ27" s="45"/>
      <c r="CA27" s="45"/>
      <c r="CB27" s="45"/>
      <c r="CC27" s="45"/>
      <c r="CD27" s="45"/>
      <c r="CE27" s="45"/>
      <c r="CF27" s="45"/>
      <c r="CG27" s="45"/>
      <c r="CH27" s="45"/>
      <c r="CI27" s="45"/>
      <c r="CJ27" s="45"/>
      <c r="CK27" s="45"/>
      <c r="CL27" s="45"/>
      <c r="CM27" s="45"/>
      <c r="CN27" s="45"/>
      <c r="CO27" s="45"/>
      <c r="CP27" s="45"/>
      <c r="CQ27" s="45"/>
      <c r="CR27" s="45"/>
      <c r="CS27" s="45"/>
      <c r="CT27" s="45"/>
      <c r="CU27" s="45"/>
      <c r="CV27" s="45"/>
      <c r="CW27" s="45"/>
      <c r="CX27" s="45"/>
      <c r="CY27" s="45"/>
      <c r="CZ27" s="45"/>
      <c r="DA27" s="45"/>
      <c r="DB27" s="45"/>
      <c r="DC27" s="45"/>
      <c r="DD27" s="45"/>
      <c r="DE27" s="45"/>
      <c r="DF27" s="45"/>
      <c r="DG27" s="45"/>
      <c r="DH27" s="45"/>
      <c r="DI27" s="45"/>
      <c r="DJ27" s="45"/>
      <c r="DK27" s="45"/>
      <c r="DL27" s="45"/>
      <c r="DM27" s="45"/>
      <c r="DN27" s="45"/>
      <c r="DO27" s="45"/>
      <c r="DP27" s="45"/>
      <c r="DQ27" s="45"/>
      <c r="DR27" s="45"/>
      <c r="DS27" s="45"/>
      <c r="DT27" s="45"/>
      <c r="DU27" s="45"/>
      <c r="DV27" s="45"/>
      <c r="DW27" s="45"/>
      <c r="DX27" s="45"/>
      <c r="DY27" s="45"/>
      <c r="DZ27" s="45"/>
      <c r="EA27" s="45"/>
      <c r="EB27" s="45"/>
      <c r="EC27" s="45"/>
    </row>
    <row r="28" spans="2:133" ht="25.5" customHeight="1">
      <c r="B28" s="96">
        <f t="shared" si="3"/>
        <v>6</v>
      </c>
      <c r="C28" s="96">
        <f t="shared" si="2"/>
        <v>1</v>
      </c>
      <c r="D28" s="97">
        <v>2</v>
      </c>
      <c r="E28" s="66">
        <f t="shared" si="1"/>
        <v>1216</v>
      </c>
      <c r="F28" s="84">
        <f ca="1">IF('Question Results'!C15,1,IF(ISBLANK(E28),0,-1))</f>
        <v>1</v>
      </c>
      <c r="I28" s="88" cm="1">
        <f t="array" ref="I28">INDEX(BackgroundCalcs!$Q$2:$Q$201,I$19+(Case!$B28-1)*20)</f>
        <v>23</v>
      </c>
      <c r="J28" s="88" cm="1">
        <f t="array" ref="J28">INDEX(BackgroundCalcs!$Q$2:$Q$201,J$19+(Case!$B28-1)*20)</f>
        <v>89</v>
      </c>
      <c r="K28" s="88" cm="1">
        <f t="array" ref="K28">INDEX(BackgroundCalcs!$Q$2:$Q$201,K$19+(Case!$B28-1)*20)</f>
        <v>94</v>
      </c>
      <c r="L28" s="88" cm="1">
        <f t="array" ref="L28">INDEX(BackgroundCalcs!$Q$2:$Q$201,L$19+(Case!$B28-1)*20)</f>
        <v>97</v>
      </c>
      <c r="M28" s="88" cm="1">
        <f t="array" ref="M28">INDEX(BackgroundCalcs!$Q$2:$Q$201,M$19+(Case!$B28-1)*20)</f>
        <v>55</v>
      </c>
      <c r="N28" s="88" cm="1">
        <f t="array" ref="N28">INDEX(BackgroundCalcs!$Q$2:$Q$201,N$19+(Case!$B28-1)*20)</f>
        <v>87</v>
      </c>
      <c r="O28" s="88" cm="1">
        <f t="array" ref="O28">INDEX(BackgroundCalcs!$Q$2:$Q$201,O$19+(Case!$B28-1)*20)</f>
        <v>18</v>
      </c>
      <c r="P28" s="88" cm="1">
        <f t="array" ref="P28">INDEX(BackgroundCalcs!$Q$2:$Q$201,P$19+(Case!$B28-1)*20)</f>
        <v>80</v>
      </c>
      <c r="Q28" s="88" cm="1">
        <f t="array" ref="Q28">INDEX(BackgroundCalcs!$Q$2:$Q$201,Q$19+(Case!$B28-1)*20)</f>
        <v>12</v>
      </c>
      <c r="R28" s="88" cm="1">
        <f t="array" ref="R28">INDEX(BackgroundCalcs!$Q$2:$Q$201,R$19+(Case!$B28-1)*20)</f>
        <v>84</v>
      </c>
      <c r="S28" s="88" cm="1">
        <f t="array" ref="S28">INDEX(BackgroundCalcs!$Q$2:$Q$201,S$19+(Case!$B28-1)*20)</f>
        <v>85</v>
      </c>
      <c r="T28" s="88" cm="1">
        <f t="array" ref="T28">INDEX(BackgroundCalcs!$Q$2:$Q$201,T$19+(Case!$B28-1)*20)</f>
        <v>76</v>
      </c>
      <c r="U28" s="88" cm="1">
        <f t="array" ref="U28">INDEX(BackgroundCalcs!$Q$2:$Q$201,U$19+(Case!$B28-1)*20)</f>
        <v>71</v>
      </c>
      <c r="V28" s="88" cm="1">
        <f t="array" ref="V28">INDEX(BackgroundCalcs!$Q$2:$Q$201,V$19+(Case!$B28-1)*20)</f>
        <v>79</v>
      </c>
      <c r="W28" s="88" cm="1">
        <f t="array" ref="W28">INDEX(BackgroundCalcs!$Q$2:$Q$201,W$19+(Case!$B28-1)*20)</f>
        <v>15</v>
      </c>
      <c r="X28" s="88" cm="1">
        <f t="array" ref="X28">INDEX(BackgroundCalcs!$Q$2:$Q$201,X$19+(Case!$B28-1)*20)</f>
        <v>2</v>
      </c>
      <c r="Y28" s="88" cm="1">
        <f t="array" ref="Y28">INDEX(BackgroundCalcs!$Q$2:$Q$201,Y$19+(Case!$B28-1)*20)</f>
        <v>93</v>
      </c>
      <c r="Z28" s="88" cm="1">
        <f t="array" ref="Z28">INDEX(BackgroundCalcs!$Q$2:$Q$201,Z$19+(Case!$B28-1)*20)</f>
        <v>5</v>
      </c>
      <c r="AA28" s="88" cm="1">
        <f t="array" ref="AA28">INDEX(BackgroundCalcs!$Q$2:$Q$201,AA$19+(Case!$B28-1)*20)</f>
        <v>70</v>
      </c>
      <c r="AB28" s="88" cm="1">
        <f t="array" ref="AB28">INDEX(BackgroundCalcs!$Q$2:$Q$201,AB$19+(Case!$B28-1)*20)</f>
        <v>81</v>
      </c>
      <c r="AN28" s="45"/>
      <c r="AO28" s="45"/>
      <c r="AP28" s="45"/>
      <c r="AQ28" s="45"/>
      <c r="AR28" s="45"/>
      <c r="AS28" s="45"/>
      <c r="AT28" s="45"/>
      <c r="AU28" s="45"/>
      <c r="AV28" s="45"/>
      <c r="AW28" s="45"/>
      <c r="AX28" s="45"/>
      <c r="AY28" s="45"/>
      <c r="AZ28" s="45"/>
      <c r="BA28" s="45"/>
      <c r="BB28" s="45"/>
      <c r="BC28" s="45"/>
      <c r="BD28" s="45"/>
      <c r="BE28" s="45"/>
      <c r="BF28" s="45"/>
      <c r="BG28" s="45"/>
      <c r="BH28" s="45"/>
      <c r="BI28" s="45"/>
      <c r="BJ28" s="45"/>
      <c r="BK28" s="45"/>
      <c r="BL28" s="45"/>
      <c r="BM28" s="45"/>
      <c r="BN28" s="45"/>
      <c r="BO28" s="45"/>
      <c r="BP28" s="45"/>
      <c r="BQ28" s="45"/>
      <c r="BR28" s="45"/>
      <c r="BS28" s="45"/>
      <c r="BT28" s="45"/>
      <c r="BU28" s="45"/>
      <c r="BV28" s="45"/>
      <c r="BW28" s="45"/>
      <c r="BX28" s="45"/>
      <c r="BY28" s="45"/>
      <c r="BZ28" s="45"/>
      <c r="CA28" s="45"/>
      <c r="CB28" s="45"/>
      <c r="CC28" s="45"/>
      <c r="CD28" s="45"/>
      <c r="CE28" s="45"/>
      <c r="CF28" s="45"/>
      <c r="CG28" s="45"/>
      <c r="CH28" s="45"/>
      <c r="CI28" s="45"/>
      <c r="CJ28" s="45"/>
      <c r="CK28" s="45"/>
      <c r="CL28" s="45"/>
      <c r="CM28" s="45"/>
      <c r="CN28" s="45"/>
      <c r="CO28" s="45"/>
      <c r="CP28" s="45"/>
      <c r="CQ28" s="45"/>
      <c r="CR28" s="45"/>
      <c r="CS28" s="45"/>
      <c r="CT28" s="45"/>
      <c r="CU28" s="45"/>
      <c r="CV28" s="45"/>
      <c r="CW28" s="45"/>
      <c r="CX28" s="45"/>
      <c r="CY28" s="45"/>
      <c r="CZ28" s="45"/>
      <c r="DA28" s="45"/>
      <c r="DB28" s="45"/>
      <c r="DC28" s="45"/>
      <c r="DD28" s="45"/>
      <c r="DE28" s="45"/>
      <c r="DF28" s="45"/>
      <c r="DG28" s="45"/>
      <c r="DH28" s="45"/>
      <c r="DI28" s="45"/>
      <c r="DJ28" s="45"/>
      <c r="DK28" s="45"/>
      <c r="DL28" s="45"/>
      <c r="DM28" s="45"/>
      <c r="DN28" s="45"/>
      <c r="DO28" s="45"/>
      <c r="DP28" s="45"/>
      <c r="DQ28" s="45"/>
      <c r="DR28" s="45"/>
      <c r="DS28" s="45"/>
      <c r="DT28" s="45"/>
      <c r="DU28" s="45"/>
      <c r="DV28" s="45"/>
      <c r="DW28" s="45"/>
      <c r="DX28" s="45"/>
      <c r="DY28" s="45"/>
      <c r="DZ28" s="45"/>
      <c r="EA28" s="45"/>
      <c r="EB28" s="45"/>
      <c r="EC28" s="45"/>
    </row>
    <row r="29" spans="2:133" ht="25.5" customHeight="1">
      <c r="B29" s="96">
        <f t="shared" si="3"/>
        <v>7</v>
      </c>
      <c r="C29" s="96">
        <f t="shared" si="2"/>
        <v>1</v>
      </c>
      <c r="D29" s="97">
        <v>2</v>
      </c>
      <c r="E29" s="66">
        <f t="shared" si="1"/>
        <v>792</v>
      </c>
      <c r="F29" s="84">
        <f ca="1">IF('Question Results'!C16,1,IF(ISBLANK(E29),0,-1))</f>
        <v>1</v>
      </c>
      <c r="I29" s="88" cm="1">
        <f t="array" ref="I29">INDEX(BackgroundCalcs!$Q$2:$Q$201,I$19+(Case!$B29-1)*20)</f>
        <v>63</v>
      </c>
      <c r="J29" s="88" cm="1">
        <f t="array" ref="J29">INDEX(BackgroundCalcs!$Q$2:$Q$201,J$19+(Case!$B29-1)*20)</f>
        <v>3</v>
      </c>
      <c r="K29" s="88" cm="1">
        <f t="array" ref="K29">INDEX(BackgroundCalcs!$Q$2:$Q$201,K$19+(Case!$B29-1)*20)</f>
        <v>64</v>
      </c>
      <c r="L29" s="88" cm="1">
        <f t="array" ref="L29">INDEX(BackgroundCalcs!$Q$2:$Q$201,L$19+(Case!$B29-1)*20)</f>
        <v>1</v>
      </c>
      <c r="M29" s="88" cm="1">
        <f t="array" ref="M29">INDEX(BackgroundCalcs!$Q$2:$Q$201,M$19+(Case!$B29-1)*20)</f>
        <v>86</v>
      </c>
      <c r="N29" s="88" cm="1">
        <f t="array" ref="N29">INDEX(BackgroundCalcs!$Q$2:$Q$201,N$19+(Case!$B29-1)*20)</f>
        <v>62</v>
      </c>
      <c r="O29" s="88" cm="1">
        <f t="array" ref="O29">INDEX(BackgroundCalcs!$Q$2:$Q$201,O$19+(Case!$B29-1)*20)</f>
        <v>47</v>
      </c>
      <c r="P29" s="88" cm="1">
        <f t="array" ref="P29">INDEX(BackgroundCalcs!$Q$2:$Q$201,P$19+(Case!$B29-1)*20)</f>
        <v>57</v>
      </c>
      <c r="Q29" s="88" cm="1">
        <f t="array" ref="Q29">INDEX(BackgroundCalcs!$Q$2:$Q$201,Q$19+(Case!$B29-1)*20)</f>
        <v>11</v>
      </c>
      <c r="R29" s="88" cm="1">
        <f t="array" ref="R29">INDEX(BackgroundCalcs!$Q$2:$Q$201,R$19+(Case!$B29-1)*20)</f>
        <v>64</v>
      </c>
      <c r="S29" s="88" cm="1">
        <f t="array" ref="S29">INDEX(BackgroundCalcs!$Q$2:$Q$201,S$19+(Case!$B29-1)*20)</f>
        <v>73</v>
      </c>
      <c r="T29" s="88" cm="1">
        <f t="array" ref="T29">INDEX(BackgroundCalcs!$Q$2:$Q$201,T$19+(Case!$B29-1)*20)</f>
        <v>12</v>
      </c>
      <c r="U29" s="88" cm="1">
        <f t="array" ref="U29">INDEX(BackgroundCalcs!$Q$2:$Q$201,U$19+(Case!$B29-1)*20)</f>
        <v>46</v>
      </c>
      <c r="V29" s="88" cm="1">
        <f t="array" ref="V29">INDEX(BackgroundCalcs!$Q$2:$Q$201,V$19+(Case!$B29-1)*20)</f>
        <v>44</v>
      </c>
      <c r="W29" s="88" cm="1">
        <f t="array" ref="W29">INDEX(BackgroundCalcs!$Q$2:$Q$201,W$19+(Case!$B29-1)*20)</f>
        <v>30</v>
      </c>
      <c r="X29" s="88" cm="1">
        <f t="array" ref="X29">INDEX(BackgroundCalcs!$Q$2:$Q$201,X$19+(Case!$B29-1)*20)</f>
        <v>46</v>
      </c>
      <c r="Y29" s="88" cm="1">
        <f t="array" ref="Y29">INDEX(BackgroundCalcs!$Q$2:$Q$201,Y$19+(Case!$B29-1)*20)</f>
        <v>7</v>
      </c>
      <c r="Z29" s="88" cm="1">
        <f t="array" ref="Z29">INDEX(BackgroundCalcs!$Q$2:$Q$201,Z$19+(Case!$B29-1)*20)</f>
        <v>15</v>
      </c>
      <c r="AA29" s="88" cm="1">
        <f t="array" ref="AA29">INDEX(BackgroundCalcs!$Q$2:$Q$201,AA$19+(Case!$B29-1)*20)</f>
        <v>50</v>
      </c>
      <c r="AB29" s="88" cm="1">
        <f t="array" ref="AB29">INDEX(BackgroundCalcs!$Q$2:$Q$201,AB$19+(Case!$B29-1)*20)</f>
        <v>11</v>
      </c>
      <c r="AN29" s="45"/>
      <c r="AO29" s="45"/>
      <c r="AP29" s="45"/>
      <c r="AQ29" s="45"/>
      <c r="AR29" s="45"/>
      <c r="AS29" s="45"/>
      <c r="AT29" s="45"/>
      <c r="AU29" s="45"/>
      <c r="AV29" s="45"/>
      <c r="AW29" s="45"/>
      <c r="AX29" s="45"/>
      <c r="AY29" s="45"/>
      <c r="AZ29" s="45"/>
      <c r="BA29" s="45"/>
      <c r="BB29" s="45"/>
      <c r="BC29" s="45"/>
      <c r="BD29" s="45"/>
      <c r="BE29" s="45"/>
      <c r="BF29" s="45"/>
      <c r="BG29" s="45"/>
      <c r="BH29" s="45"/>
      <c r="BI29" s="45"/>
      <c r="BJ29" s="45"/>
      <c r="BK29" s="45"/>
      <c r="BL29" s="45"/>
      <c r="BM29" s="45"/>
      <c r="BN29" s="45"/>
      <c r="BO29" s="45"/>
      <c r="BP29" s="45"/>
      <c r="BQ29" s="45"/>
      <c r="BR29" s="45"/>
      <c r="BS29" s="45"/>
      <c r="BT29" s="45"/>
      <c r="BU29" s="45"/>
      <c r="BV29" s="45"/>
      <c r="BW29" s="45"/>
      <c r="BX29" s="45"/>
      <c r="BY29" s="45"/>
      <c r="BZ29" s="45"/>
      <c r="CA29" s="45"/>
      <c r="CB29" s="45"/>
      <c r="CC29" s="45"/>
      <c r="CD29" s="45"/>
      <c r="CE29" s="45"/>
      <c r="CF29" s="45"/>
      <c r="CG29" s="45"/>
      <c r="CH29" s="45"/>
      <c r="CI29" s="45"/>
      <c r="CJ29" s="45"/>
      <c r="CK29" s="45"/>
      <c r="CL29" s="45"/>
      <c r="CM29" s="45"/>
      <c r="CN29" s="45"/>
      <c r="CO29" s="45"/>
      <c r="CP29" s="45"/>
      <c r="CQ29" s="45"/>
      <c r="CR29" s="45"/>
      <c r="CS29" s="45"/>
      <c r="CT29" s="45"/>
      <c r="CU29" s="45"/>
      <c r="CV29" s="45"/>
      <c r="CW29" s="45"/>
      <c r="CX29" s="45"/>
      <c r="CY29" s="45"/>
      <c r="CZ29" s="45"/>
      <c r="DA29" s="45"/>
      <c r="DB29" s="45"/>
      <c r="DC29" s="45"/>
      <c r="DD29" s="45"/>
      <c r="DE29" s="45"/>
      <c r="DF29" s="45"/>
      <c r="DG29" s="45"/>
      <c r="DH29" s="45"/>
      <c r="DI29" s="45"/>
      <c r="DJ29" s="45"/>
      <c r="DK29" s="45"/>
      <c r="DL29" s="45"/>
      <c r="DM29" s="45"/>
      <c r="DN29" s="45"/>
      <c r="DO29" s="45"/>
      <c r="DP29" s="45"/>
      <c r="DQ29" s="45"/>
      <c r="DR29" s="45"/>
      <c r="DS29" s="45"/>
      <c r="DT29" s="45"/>
      <c r="DU29" s="45"/>
      <c r="DV29" s="45"/>
      <c r="DW29" s="45"/>
      <c r="DX29" s="45"/>
      <c r="DY29" s="45"/>
      <c r="DZ29" s="45"/>
      <c r="EA29" s="45"/>
      <c r="EB29" s="45"/>
      <c r="EC29" s="45"/>
    </row>
    <row r="30" spans="2:133" ht="25.5" customHeight="1">
      <c r="B30" s="96">
        <f t="shared" si="3"/>
        <v>8</v>
      </c>
      <c r="C30" s="96">
        <f t="shared" si="2"/>
        <v>1</v>
      </c>
      <c r="D30" s="97">
        <v>2</v>
      </c>
      <c r="E30" s="66">
        <f t="shared" si="1"/>
        <v>954</v>
      </c>
      <c r="F30" s="84">
        <f ca="1">IF('Question Results'!C17,1,IF(ISBLANK(E30),0,-1))</f>
        <v>1</v>
      </c>
      <c r="I30" s="88" cm="1">
        <f t="array" ref="I30">INDEX(BackgroundCalcs!$Q$2:$Q$201,I$19+(Case!$B30-1)*20)</f>
        <v>54</v>
      </c>
      <c r="J30" s="88" cm="1">
        <f t="array" ref="J30">INDEX(BackgroundCalcs!$Q$2:$Q$201,J$19+(Case!$B30-1)*20)</f>
        <v>11</v>
      </c>
      <c r="K30" s="88" cm="1">
        <f t="array" ref="K30">INDEX(BackgroundCalcs!$Q$2:$Q$201,K$19+(Case!$B30-1)*20)</f>
        <v>99</v>
      </c>
      <c r="L30" s="88" cm="1">
        <f t="array" ref="L30">INDEX(BackgroundCalcs!$Q$2:$Q$201,L$19+(Case!$B30-1)*20)</f>
        <v>77</v>
      </c>
      <c r="M30" s="88" cm="1">
        <f t="array" ref="M30">INDEX(BackgroundCalcs!$Q$2:$Q$201,M$19+(Case!$B30-1)*20)</f>
        <v>2</v>
      </c>
      <c r="N30" s="88" cm="1">
        <f t="array" ref="N30">INDEX(BackgroundCalcs!$Q$2:$Q$201,N$19+(Case!$B30-1)*20)</f>
        <v>6</v>
      </c>
      <c r="O30" s="88" cm="1">
        <f t="array" ref="O30">INDEX(BackgroundCalcs!$Q$2:$Q$201,O$19+(Case!$B30-1)*20)</f>
        <v>6</v>
      </c>
      <c r="P30" s="88" cm="1">
        <f t="array" ref="P30">INDEX(BackgroundCalcs!$Q$2:$Q$201,P$19+(Case!$B30-1)*20)</f>
        <v>76</v>
      </c>
      <c r="Q30" s="88" cm="1">
        <f t="array" ref="Q30">INDEX(BackgroundCalcs!$Q$2:$Q$201,Q$19+(Case!$B30-1)*20)</f>
        <v>76</v>
      </c>
      <c r="R30" s="88" cm="1">
        <f t="array" ref="R30">INDEX(BackgroundCalcs!$Q$2:$Q$201,R$19+(Case!$B30-1)*20)</f>
        <v>28</v>
      </c>
      <c r="S30" s="88" cm="1">
        <f t="array" ref="S30">INDEX(BackgroundCalcs!$Q$2:$Q$201,S$19+(Case!$B30-1)*20)</f>
        <v>10</v>
      </c>
      <c r="T30" s="88" cm="1">
        <f t="array" ref="T30">INDEX(BackgroundCalcs!$Q$2:$Q$201,T$19+(Case!$B30-1)*20)</f>
        <v>76</v>
      </c>
      <c r="U30" s="88" cm="1">
        <f t="array" ref="U30">INDEX(BackgroundCalcs!$Q$2:$Q$201,U$19+(Case!$B30-1)*20)</f>
        <v>62</v>
      </c>
      <c r="V30" s="88" cm="1">
        <f t="array" ref="V30">INDEX(BackgroundCalcs!$Q$2:$Q$201,V$19+(Case!$B30-1)*20)</f>
        <v>79</v>
      </c>
      <c r="W30" s="88" cm="1">
        <f t="array" ref="W30">INDEX(BackgroundCalcs!$Q$2:$Q$201,W$19+(Case!$B30-1)*20)</f>
        <v>28</v>
      </c>
      <c r="X30" s="88" cm="1">
        <f t="array" ref="X30">INDEX(BackgroundCalcs!$Q$2:$Q$201,X$19+(Case!$B30-1)*20)</f>
        <v>52</v>
      </c>
      <c r="Y30" s="88" cm="1">
        <f t="array" ref="Y30">INDEX(BackgroundCalcs!$Q$2:$Q$201,Y$19+(Case!$B30-1)*20)</f>
        <v>77</v>
      </c>
      <c r="Z30" s="88" cm="1">
        <f t="array" ref="Z30">INDEX(BackgroundCalcs!$Q$2:$Q$201,Z$19+(Case!$B30-1)*20)</f>
        <v>47</v>
      </c>
      <c r="AA30" s="88" cm="1">
        <f t="array" ref="AA30">INDEX(BackgroundCalcs!$Q$2:$Q$201,AA$19+(Case!$B30-1)*20)</f>
        <v>61</v>
      </c>
      <c r="AB30" s="88" cm="1">
        <f t="array" ref="AB30">INDEX(BackgroundCalcs!$Q$2:$Q$201,AB$19+(Case!$B30-1)*20)</f>
        <v>27</v>
      </c>
      <c r="AN30" s="45"/>
      <c r="AO30" s="45"/>
      <c r="AP30" s="45"/>
      <c r="AQ30" s="45"/>
      <c r="AR30" s="45"/>
      <c r="AS30" s="45"/>
      <c r="AT30" s="45"/>
      <c r="AU30" s="45"/>
      <c r="AV30" s="45"/>
      <c r="AW30" s="45"/>
      <c r="AX30" s="45"/>
      <c r="AY30" s="45"/>
      <c r="AZ30" s="45"/>
      <c r="BA30" s="45"/>
      <c r="BB30" s="45"/>
      <c r="BC30" s="45"/>
      <c r="BD30" s="45"/>
      <c r="BE30" s="45"/>
      <c r="BF30" s="45"/>
      <c r="BG30" s="45"/>
      <c r="BH30" s="45"/>
      <c r="BI30" s="45"/>
      <c r="BJ30" s="45"/>
      <c r="BK30" s="45"/>
      <c r="BL30" s="45"/>
      <c r="BM30" s="45"/>
      <c r="BN30" s="45"/>
      <c r="BO30" s="45"/>
      <c r="BP30" s="45"/>
      <c r="BQ30" s="45"/>
      <c r="BR30" s="45"/>
      <c r="BS30" s="45"/>
      <c r="BT30" s="45"/>
      <c r="BU30" s="45"/>
      <c r="BV30" s="45"/>
      <c r="BW30" s="45"/>
      <c r="BX30" s="45"/>
      <c r="BY30" s="45"/>
      <c r="BZ30" s="45"/>
      <c r="CA30" s="45"/>
      <c r="CB30" s="45"/>
      <c r="CC30" s="45"/>
      <c r="CD30" s="45"/>
      <c r="CE30" s="45"/>
      <c r="CF30" s="45"/>
      <c r="CG30" s="45"/>
      <c r="CH30" s="45"/>
      <c r="CI30" s="45"/>
      <c r="CJ30" s="45"/>
      <c r="CK30" s="45"/>
      <c r="CL30" s="45"/>
      <c r="CM30" s="45"/>
      <c r="CN30" s="45"/>
      <c r="CO30" s="45"/>
      <c r="CP30" s="45"/>
      <c r="CQ30" s="45"/>
      <c r="CR30" s="45"/>
      <c r="CS30" s="45"/>
      <c r="CT30" s="45"/>
      <c r="CU30" s="45"/>
      <c r="CV30" s="45"/>
      <c r="CW30" s="45"/>
      <c r="CX30" s="45"/>
      <c r="CY30" s="45"/>
      <c r="CZ30" s="45"/>
      <c r="DA30" s="45"/>
      <c r="DB30" s="45"/>
      <c r="DC30" s="45"/>
      <c r="DD30" s="45"/>
      <c r="DE30" s="45"/>
      <c r="DF30" s="45"/>
      <c r="DG30" s="45"/>
      <c r="DH30" s="45"/>
      <c r="DI30" s="45"/>
      <c r="DJ30" s="45"/>
      <c r="DK30" s="45"/>
      <c r="DL30" s="45"/>
      <c r="DM30" s="45"/>
      <c r="DN30" s="45"/>
      <c r="DO30" s="45"/>
      <c r="DP30" s="45"/>
      <c r="DQ30" s="45"/>
      <c r="DR30" s="45"/>
      <c r="DS30" s="45"/>
      <c r="DT30" s="45"/>
      <c r="DU30" s="45"/>
      <c r="DV30" s="45"/>
      <c r="DW30" s="45"/>
      <c r="DX30" s="45"/>
      <c r="DY30" s="45"/>
      <c r="DZ30" s="45"/>
      <c r="EA30" s="45"/>
      <c r="EB30" s="45"/>
      <c r="EC30" s="45"/>
    </row>
    <row r="31" spans="2:133" ht="25.5" customHeight="1">
      <c r="B31" s="96">
        <f t="shared" si="3"/>
        <v>9</v>
      </c>
      <c r="C31" s="96">
        <f t="shared" si="2"/>
        <v>1</v>
      </c>
      <c r="D31" s="97">
        <v>2</v>
      </c>
      <c r="E31" s="66">
        <f t="shared" si="1"/>
        <v>922</v>
      </c>
      <c r="F31" s="84">
        <f ca="1">IF('Question Results'!C18,1,IF(ISBLANK(E31),0,-1))</f>
        <v>1</v>
      </c>
      <c r="I31" s="88" cm="1">
        <f t="array" ref="I31">INDEX(BackgroundCalcs!$Q$2:$Q$201,I$19+(Case!$B31-1)*20)</f>
        <v>36</v>
      </c>
      <c r="J31" s="88" cm="1">
        <f t="array" ref="J31">INDEX(BackgroundCalcs!$Q$2:$Q$201,J$19+(Case!$B31-1)*20)</f>
        <v>79</v>
      </c>
      <c r="K31" s="88" cm="1">
        <f t="array" ref="K31">INDEX(BackgroundCalcs!$Q$2:$Q$201,K$19+(Case!$B31-1)*20)</f>
        <v>80</v>
      </c>
      <c r="L31" s="88" cm="1">
        <f t="array" ref="L31">INDEX(BackgroundCalcs!$Q$2:$Q$201,L$19+(Case!$B31-1)*20)</f>
        <v>7</v>
      </c>
      <c r="M31" s="88" cm="1">
        <f t="array" ref="M31">INDEX(BackgroundCalcs!$Q$2:$Q$201,M$19+(Case!$B31-1)*20)</f>
        <v>46</v>
      </c>
      <c r="N31" s="88" cm="1">
        <f t="array" ref="N31">INDEX(BackgroundCalcs!$Q$2:$Q$201,N$19+(Case!$B31-1)*20)</f>
        <v>81</v>
      </c>
      <c r="O31" s="88" cm="1">
        <f t="array" ref="O31">INDEX(BackgroundCalcs!$Q$2:$Q$201,O$19+(Case!$B31-1)*20)</f>
        <v>83</v>
      </c>
      <c r="P31" s="88" cm="1">
        <f t="array" ref="P31">INDEX(BackgroundCalcs!$Q$2:$Q$201,P$19+(Case!$B31-1)*20)</f>
        <v>95</v>
      </c>
      <c r="Q31" s="88" cm="1">
        <f t="array" ref="Q31">INDEX(BackgroundCalcs!$Q$2:$Q$201,Q$19+(Case!$B31-1)*20)</f>
        <v>39</v>
      </c>
      <c r="R31" s="88" cm="1">
        <f t="array" ref="R31">INDEX(BackgroundCalcs!$Q$2:$Q$201,R$19+(Case!$B31-1)*20)</f>
        <v>41</v>
      </c>
      <c r="S31" s="88" cm="1">
        <f t="array" ref="S31">INDEX(BackgroundCalcs!$Q$2:$Q$201,S$19+(Case!$B31-1)*20)</f>
        <v>29</v>
      </c>
      <c r="T31" s="88" cm="1">
        <f t="array" ref="T31">INDEX(BackgroundCalcs!$Q$2:$Q$201,T$19+(Case!$B31-1)*20)</f>
        <v>55</v>
      </c>
      <c r="U31" s="88" cm="1">
        <f t="array" ref="U31">INDEX(BackgroundCalcs!$Q$2:$Q$201,U$19+(Case!$B31-1)*20)</f>
        <v>30</v>
      </c>
      <c r="V31" s="88" cm="1">
        <f t="array" ref="V31">INDEX(BackgroundCalcs!$Q$2:$Q$201,V$19+(Case!$B31-1)*20)</f>
        <v>58</v>
      </c>
      <c r="W31" s="88" cm="1">
        <f t="array" ref="W31">INDEX(BackgroundCalcs!$Q$2:$Q$201,W$19+(Case!$B31-1)*20)</f>
        <v>12</v>
      </c>
      <c r="X31" s="88" cm="1">
        <f t="array" ref="X31">INDEX(BackgroundCalcs!$Q$2:$Q$201,X$19+(Case!$B31-1)*20)</f>
        <v>51</v>
      </c>
      <c r="Y31" s="88" cm="1">
        <f t="array" ref="Y31">INDEX(BackgroundCalcs!$Q$2:$Q$201,Y$19+(Case!$B31-1)*20)</f>
        <v>8</v>
      </c>
      <c r="Z31" s="88" cm="1">
        <f t="array" ref="Z31">INDEX(BackgroundCalcs!$Q$2:$Q$201,Z$19+(Case!$B31-1)*20)</f>
        <v>40</v>
      </c>
      <c r="AA31" s="88" cm="1">
        <f t="array" ref="AA31">INDEX(BackgroundCalcs!$Q$2:$Q$201,AA$19+(Case!$B31-1)*20)</f>
        <v>42</v>
      </c>
      <c r="AB31" s="88" cm="1">
        <f t="array" ref="AB31">INDEX(BackgroundCalcs!$Q$2:$Q$201,AB$19+(Case!$B31-1)*20)</f>
        <v>10</v>
      </c>
      <c r="AN31" s="45"/>
      <c r="AO31" s="45"/>
      <c r="AP31" s="45"/>
      <c r="AQ31" s="45"/>
      <c r="AR31" s="45"/>
      <c r="AS31" s="45"/>
      <c r="AT31" s="45"/>
      <c r="AU31" s="45"/>
      <c r="AV31" s="45"/>
      <c r="AW31" s="45"/>
      <c r="AX31" s="45"/>
      <c r="AY31" s="45"/>
      <c r="AZ31" s="45"/>
      <c r="BA31" s="45"/>
      <c r="BB31" s="45"/>
      <c r="BC31" s="45"/>
      <c r="BD31" s="45"/>
      <c r="BE31" s="45"/>
      <c r="BF31" s="45"/>
      <c r="BG31" s="45"/>
      <c r="BH31" s="45"/>
      <c r="BI31" s="45"/>
      <c r="BJ31" s="45"/>
      <c r="BK31" s="45"/>
      <c r="BL31" s="45"/>
      <c r="BM31" s="45"/>
      <c r="BN31" s="45"/>
      <c r="BO31" s="45"/>
      <c r="BP31" s="45"/>
      <c r="BQ31" s="45"/>
      <c r="BR31" s="45"/>
      <c r="BS31" s="45"/>
      <c r="BT31" s="45"/>
      <c r="BU31" s="45"/>
      <c r="BV31" s="45"/>
      <c r="BW31" s="45"/>
      <c r="BX31" s="45"/>
      <c r="BY31" s="45"/>
      <c r="BZ31" s="45"/>
      <c r="CA31" s="45"/>
      <c r="CB31" s="45"/>
      <c r="CC31" s="45"/>
      <c r="CD31" s="45"/>
      <c r="CE31" s="45"/>
      <c r="CF31" s="45"/>
      <c r="CG31" s="45"/>
      <c r="CH31" s="45"/>
      <c r="CI31" s="45"/>
      <c r="CJ31" s="45"/>
      <c r="CK31" s="45"/>
      <c r="CL31" s="45"/>
      <c r="CM31" s="45"/>
      <c r="CN31" s="45"/>
      <c r="CO31" s="45"/>
      <c r="CP31" s="45"/>
      <c r="CQ31" s="45"/>
      <c r="CR31" s="45"/>
      <c r="CS31" s="45"/>
      <c r="CT31" s="45"/>
      <c r="CU31" s="45"/>
      <c r="CV31" s="45"/>
      <c r="CW31" s="45"/>
      <c r="CX31" s="45"/>
      <c r="CY31" s="45"/>
      <c r="CZ31" s="45"/>
      <c r="DA31" s="45"/>
      <c r="DB31" s="45"/>
      <c r="DC31" s="45"/>
      <c r="DD31" s="45"/>
      <c r="DE31" s="45"/>
      <c r="DF31" s="45"/>
      <c r="DG31" s="45"/>
      <c r="DH31" s="45"/>
      <c r="DI31" s="45"/>
      <c r="DJ31" s="45"/>
      <c r="DK31" s="45"/>
      <c r="DL31" s="45"/>
      <c r="DM31" s="45"/>
      <c r="DN31" s="45"/>
      <c r="DO31" s="45"/>
      <c r="DP31" s="45"/>
      <c r="DQ31" s="45"/>
      <c r="DR31" s="45"/>
      <c r="DS31" s="45"/>
      <c r="DT31" s="45"/>
      <c r="DU31" s="45"/>
      <c r="DV31" s="45"/>
      <c r="DW31" s="45"/>
      <c r="DX31" s="45"/>
      <c r="DY31" s="45"/>
      <c r="DZ31" s="45"/>
      <c r="EA31" s="45"/>
      <c r="EB31" s="45"/>
      <c r="EC31" s="45"/>
    </row>
    <row r="32" spans="2:133" ht="25.5" customHeight="1">
      <c r="B32" s="96">
        <f t="shared" si="3"/>
        <v>10</v>
      </c>
      <c r="C32" s="96">
        <f t="shared" si="2"/>
        <v>1</v>
      </c>
      <c r="D32" s="97">
        <v>2</v>
      </c>
      <c r="E32" s="66">
        <f t="shared" si="1"/>
        <v>835</v>
      </c>
      <c r="F32" s="84">
        <f ca="1">IF('Question Results'!C19,1,IF(ISBLANK(E32),0,-1))</f>
        <v>1</v>
      </c>
      <c r="I32" s="88" cm="1">
        <f t="array" ref="I32">INDEX(BackgroundCalcs!$Q$2:$Q$201,I$19+(Case!$B32-1)*20)</f>
        <v>38</v>
      </c>
      <c r="J32" s="88" cm="1">
        <f t="array" ref="J32">INDEX(BackgroundCalcs!$Q$2:$Q$201,J$19+(Case!$B32-1)*20)</f>
        <v>10</v>
      </c>
      <c r="K32" s="88" cm="1">
        <f t="array" ref="K32">INDEX(BackgroundCalcs!$Q$2:$Q$201,K$19+(Case!$B32-1)*20)</f>
        <v>2</v>
      </c>
      <c r="L32" s="88" cm="1">
        <f t="array" ref="L32">INDEX(BackgroundCalcs!$Q$2:$Q$201,L$19+(Case!$B32-1)*20)</f>
        <v>83</v>
      </c>
      <c r="M32" s="88" cm="1">
        <f t="array" ref="M32">INDEX(BackgroundCalcs!$Q$2:$Q$201,M$19+(Case!$B32-1)*20)</f>
        <v>13</v>
      </c>
      <c r="N32" s="88" cm="1">
        <f t="array" ref="N32">INDEX(BackgroundCalcs!$Q$2:$Q$201,N$19+(Case!$B32-1)*20)</f>
        <v>46</v>
      </c>
      <c r="O32" s="88" cm="1">
        <f t="array" ref="O32">INDEX(BackgroundCalcs!$Q$2:$Q$201,O$19+(Case!$B32-1)*20)</f>
        <v>98</v>
      </c>
      <c r="P32" s="88" cm="1">
        <f t="array" ref="P32">INDEX(BackgroundCalcs!$Q$2:$Q$201,P$19+(Case!$B32-1)*20)</f>
        <v>53</v>
      </c>
      <c r="Q32" s="88" cm="1">
        <f t="array" ref="Q32">INDEX(BackgroundCalcs!$Q$2:$Q$201,Q$19+(Case!$B32-1)*20)</f>
        <v>18</v>
      </c>
      <c r="R32" s="88" cm="1">
        <f t="array" ref="R32">INDEX(BackgroundCalcs!$Q$2:$Q$201,R$19+(Case!$B32-1)*20)</f>
        <v>46</v>
      </c>
      <c r="S32" s="88" cm="1">
        <f t="array" ref="S32">INDEX(BackgroundCalcs!$Q$2:$Q$201,S$19+(Case!$B32-1)*20)</f>
        <v>50</v>
      </c>
      <c r="T32" s="88" cm="1">
        <f t="array" ref="T32">INDEX(BackgroundCalcs!$Q$2:$Q$201,T$19+(Case!$B32-1)*20)</f>
        <v>99</v>
      </c>
      <c r="U32" s="88" cm="1">
        <f t="array" ref="U32">INDEX(BackgroundCalcs!$Q$2:$Q$201,U$19+(Case!$B32-1)*20)</f>
        <v>71</v>
      </c>
      <c r="V32" s="88" cm="1">
        <f t="array" ref="V32">INDEX(BackgroundCalcs!$Q$2:$Q$201,V$19+(Case!$B32-1)*20)</f>
        <v>33</v>
      </c>
      <c r="W32" s="88" cm="1">
        <f t="array" ref="W32">INDEX(BackgroundCalcs!$Q$2:$Q$201,W$19+(Case!$B32-1)*20)</f>
        <v>44</v>
      </c>
      <c r="X32" s="88" cm="1">
        <f t="array" ref="X32">INDEX(BackgroundCalcs!$Q$2:$Q$201,X$19+(Case!$B32-1)*20)</f>
        <v>14</v>
      </c>
      <c r="Y32" s="88" cm="1">
        <f t="array" ref="Y32">INDEX(BackgroundCalcs!$Q$2:$Q$201,Y$19+(Case!$B32-1)*20)</f>
        <v>22</v>
      </c>
      <c r="Z32" s="88" cm="1">
        <f t="array" ref="Z32">INDEX(BackgroundCalcs!$Q$2:$Q$201,Z$19+(Case!$B32-1)*20)</f>
        <v>41</v>
      </c>
      <c r="AA32" s="88" cm="1">
        <f t="array" ref="AA32">INDEX(BackgroundCalcs!$Q$2:$Q$201,AA$19+(Case!$B32-1)*20)</f>
        <v>34</v>
      </c>
      <c r="AB32" s="88" cm="1">
        <f t="array" ref="AB32">INDEX(BackgroundCalcs!$Q$2:$Q$201,AB$19+(Case!$B32-1)*20)</f>
        <v>20</v>
      </c>
      <c r="AN32" s="45"/>
      <c r="AO32" s="45"/>
      <c r="AP32" s="45"/>
      <c r="AQ32" s="45"/>
      <c r="AR32" s="45"/>
      <c r="AS32" s="45"/>
      <c r="AT32" s="45"/>
      <c r="AU32" s="45"/>
      <c r="AV32" s="45"/>
      <c r="AW32" s="45"/>
      <c r="AX32" s="45"/>
      <c r="AY32" s="45"/>
      <c r="AZ32" s="45"/>
      <c r="BA32" s="45"/>
      <c r="BB32" s="45"/>
      <c r="BC32" s="45"/>
      <c r="BD32" s="45"/>
      <c r="BE32" s="45"/>
      <c r="BF32" s="45"/>
      <c r="BG32" s="45"/>
      <c r="BH32" s="45"/>
      <c r="BI32" s="45"/>
      <c r="BJ32" s="45"/>
      <c r="BK32" s="45"/>
      <c r="BL32" s="45"/>
      <c r="BM32" s="45"/>
      <c r="BN32" s="45"/>
      <c r="BO32" s="45"/>
      <c r="BP32" s="45"/>
      <c r="BQ32" s="45"/>
      <c r="BR32" s="45"/>
      <c r="BS32" s="45"/>
      <c r="BT32" s="45"/>
      <c r="BU32" s="45"/>
      <c r="BV32" s="45"/>
      <c r="BW32" s="45"/>
      <c r="BX32" s="45"/>
      <c r="BY32" s="45"/>
      <c r="BZ32" s="45"/>
      <c r="CA32" s="45"/>
      <c r="CB32" s="45"/>
      <c r="CC32" s="45"/>
      <c r="CD32" s="45"/>
      <c r="CE32" s="45"/>
      <c r="CF32" s="45"/>
      <c r="CG32" s="45"/>
      <c r="CH32" s="45"/>
      <c r="CI32" s="45"/>
      <c r="CJ32" s="45"/>
      <c r="CK32" s="45"/>
      <c r="CL32" s="45"/>
      <c r="CM32" s="45"/>
      <c r="CN32" s="45"/>
      <c r="CO32" s="45"/>
      <c r="CP32" s="45"/>
      <c r="CQ32" s="45"/>
      <c r="CR32" s="45"/>
      <c r="CS32" s="45"/>
      <c r="CT32" s="45"/>
      <c r="CU32" s="45"/>
      <c r="CV32" s="45"/>
      <c r="CW32" s="45"/>
      <c r="CX32" s="45"/>
      <c r="CY32" s="45"/>
      <c r="CZ32" s="45"/>
      <c r="DA32" s="45"/>
      <c r="DB32" s="45"/>
      <c r="DC32" s="45"/>
      <c r="DD32" s="45"/>
      <c r="DE32" s="45"/>
      <c r="DF32" s="45"/>
      <c r="DG32" s="45"/>
      <c r="DH32" s="45"/>
      <c r="DI32" s="45"/>
      <c r="DJ32" s="45"/>
      <c r="DK32" s="45"/>
      <c r="DL32" s="45"/>
      <c r="DM32" s="45"/>
      <c r="DN32" s="45"/>
      <c r="DO32" s="45"/>
      <c r="DP32" s="45"/>
      <c r="DQ32" s="45"/>
      <c r="DR32" s="45"/>
      <c r="DS32" s="45"/>
      <c r="DT32" s="45"/>
      <c r="DU32" s="45"/>
      <c r="DV32" s="45"/>
      <c r="DW32" s="45"/>
      <c r="DX32" s="45"/>
      <c r="DY32" s="45"/>
      <c r="DZ32" s="45"/>
      <c r="EA32" s="45"/>
      <c r="EB32" s="45"/>
      <c r="EC32" s="45"/>
    </row>
    <row r="33" spans="2:133" ht="19.899999999999999" customHeight="1" thickBot="1">
      <c r="B33" s="85"/>
      <c r="C33" s="85"/>
      <c r="D33" s="85"/>
      <c r="E33" s="59"/>
      <c r="F33" s="84"/>
      <c r="G33" s="59"/>
      <c r="H33" s="59"/>
      <c r="I33" s="85"/>
      <c r="J33" s="85"/>
      <c r="K33" s="85"/>
      <c r="L33" s="85"/>
      <c r="M33" s="85"/>
      <c r="N33" s="85"/>
      <c r="O33" s="85"/>
      <c r="P33" s="85"/>
      <c r="Q33" s="85"/>
      <c r="R33" s="85"/>
      <c r="S33" s="85"/>
      <c r="T33" s="85"/>
      <c r="U33" s="85"/>
      <c r="V33" s="85"/>
      <c r="W33" s="80"/>
      <c r="X33" s="80"/>
      <c r="Y33" s="80"/>
      <c r="Z33" s="80"/>
      <c r="AA33" s="80"/>
      <c r="AB33" s="80"/>
      <c r="AN33" s="45"/>
      <c r="AO33" s="45"/>
      <c r="AP33" s="45"/>
      <c r="AQ33" s="45"/>
      <c r="AR33" s="45"/>
      <c r="AS33" s="45"/>
      <c r="AT33" s="45"/>
      <c r="AU33" s="45"/>
      <c r="AV33" s="45"/>
      <c r="AW33" s="45"/>
      <c r="AX33" s="45"/>
      <c r="AY33" s="45"/>
      <c r="AZ33" s="45"/>
      <c r="BA33" s="45"/>
      <c r="BB33" s="45"/>
      <c r="BC33" s="45"/>
      <c r="BD33" s="45"/>
      <c r="BE33" s="45"/>
      <c r="BF33" s="45"/>
      <c r="BG33" s="45"/>
      <c r="BH33" s="45"/>
      <c r="BI33" s="45"/>
      <c r="BJ33" s="45"/>
      <c r="BK33" s="45"/>
      <c r="BL33" s="45"/>
      <c r="BM33" s="45"/>
      <c r="BN33" s="45"/>
      <c r="BO33" s="45"/>
      <c r="BP33" s="45"/>
      <c r="BQ33" s="45"/>
      <c r="BR33" s="45"/>
      <c r="BS33" s="45"/>
      <c r="BT33" s="45"/>
      <c r="BU33" s="45"/>
      <c r="BV33" s="45"/>
      <c r="BW33" s="45"/>
      <c r="BX33" s="45"/>
      <c r="BY33" s="45"/>
      <c r="BZ33" s="45"/>
      <c r="CA33" s="45"/>
      <c r="CB33" s="45"/>
      <c r="CC33" s="45"/>
      <c r="CD33" s="45"/>
      <c r="CE33" s="45"/>
      <c r="CF33" s="45"/>
      <c r="CG33" s="45"/>
      <c r="CH33" s="45"/>
      <c r="CI33" s="45"/>
      <c r="CJ33" s="45"/>
      <c r="CK33" s="45"/>
      <c r="CL33" s="45"/>
      <c r="CM33" s="45"/>
      <c r="CN33" s="45"/>
      <c r="CO33" s="45"/>
      <c r="CP33" s="45"/>
      <c r="CQ33" s="45"/>
      <c r="CR33" s="45"/>
      <c r="CS33" s="45"/>
      <c r="CT33" s="45"/>
      <c r="CU33" s="45"/>
      <c r="CV33" s="45"/>
      <c r="CW33" s="45"/>
      <c r="CX33" s="45"/>
      <c r="CY33" s="45"/>
      <c r="CZ33" s="45"/>
      <c r="DA33" s="45"/>
      <c r="DB33" s="45"/>
      <c r="DC33" s="45"/>
      <c r="DD33" s="45"/>
      <c r="DE33" s="45"/>
      <c r="DF33" s="45"/>
      <c r="DG33" s="45"/>
      <c r="DH33" s="45"/>
      <c r="DI33" s="45"/>
      <c r="DJ33" s="45"/>
      <c r="DK33" s="45"/>
      <c r="DL33" s="45"/>
      <c r="DM33" s="45"/>
      <c r="DN33" s="45"/>
      <c r="DO33" s="45"/>
      <c r="DP33" s="45"/>
      <c r="DQ33" s="45"/>
      <c r="DR33" s="45"/>
      <c r="DS33" s="45"/>
      <c r="DT33" s="45"/>
      <c r="DU33" s="45"/>
      <c r="DV33" s="45"/>
      <c r="DW33" s="45"/>
      <c r="DX33" s="45"/>
      <c r="DY33" s="45"/>
      <c r="DZ33" s="45"/>
      <c r="EA33" s="45"/>
      <c r="EB33" s="45"/>
      <c r="EC33" s="45"/>
    </row>
    <row r="34" spans="2:133" ht="24.4" customHeight="1" thickTop="1" thickBot="1">
      <c r="B34" s="98" t="s">
        <v>172</v>
      </c>
      <c r="C34" s="99" t="s">
        <v>173</v>
      </c>
      <c r="D34" s="83"/>
      <c r="F34" s="84"/>
      <c r="I34" s="80"/>
      <c r="J34" s="80"/>
      <c r="K34" s="80"/>
      <c r="L34" s="80"/>
      <c r="M34" s="80"/>
      <c r="N34" s="80"/>
      <c r="O34" s="80"/>
      <c r="P34" s="80"/>
      <c r="Q34" s="80"/>
      <c r="R34" s="80"/>
      <c r="S34" s="80"/>
      <c r="T34" s="80"/>
      <c r="U34" s="80"/>
      <c r="V34" s="80"/>
      <c r="W34" s="80"/>
      <c r="X34" s="80"/>
      <c r="Y34" s="80"/>
      <c r="Z34" s="80"/>
      <c r="AA34" s="80"/>
      <c r="AB34" s="80"/>
      <c r="AN34" s="45"/>
      <c r="AO34" s="45"/>
      <c r="AP34" s="45"/>
      <c r="AQ34" s="45"/>
      <c r="AR34" s="45"/>
      <c r="AS34" s="45"/>
      <c r="AT34" s="45"/>
      <c r="AU34" s="45"/>
      <c r="AV34" s="45"/>
      <c r="AW34" s="45"/>
      <c r="AX34" s="45"/>
      <c r="AY34" s="45"/>
      <c r="AZ34" s="45"/>
      <c r="BA34" s="45"/>
      <c r="BB34" s="45"/>
      <c r="BC34" s="45"/>
      <c r="BD34" s="45"/>
      <c r="BE34" s="45"/>
      <c r="BF34" s="45"/>
      <c r="BG34" s="45"/>
      <c r="BH34" s="45"/>
      <c r="BI34" s="45"/>
      <c r="BJ34" s="45"/>
      <c r="BK34" s="45"/>
      <c r="BL34" s="45"/>
      <c r="BM34" s="45"/>
      <c r="BN34" s="45"/>
      <c r="BO34" s="45"/>
      <c r="BP34" s="45"/>
      <c r="BQ34" s="45"/>
      <c r="BR34" s="45"/>
      <c r="BS34" s="45"/>
      <c r="BT34" s="45"/>
      <c r="BU34" s="45"/>
      <c r="BV34" s="45"/>
      <c r="BW34" s="45"/>
      <c r="BX34" s="45"/>
      <c r="BY34" s="45"/>
      <c r="BZ34" s="45"/>
      <c r="CA34" s="45"/>
      <c r="CB34" s="45"/>
      <c r="CC34" s="45"/>
      <c r="CD34" s="45"/>
      <c r="CE34" s="45"/>
      <c r="CF34" s="45"/>
      <c r="CG34" s="45"/>
      <c r="CH34" s="45"/>
      <c r="CI34" s="45"/>
      <c r="CJ34" s="45"/>
      <c r="CK34" s="45"/>
      <c r="CL34" s="45"/>
      <c r="CM34" s="45"/>
      <c r="CN34" s="45"/>
      <c r="CO34" s="45"/>
      <c r="CP34" s="45"/>
      <c r="CQ34" s="45"/>
      <c r="CR34" s="45"/>
      <c r="CS34" s="45"/>
      <c r="CT34" s="45"/>
      <c r="CU34" s="45"/>
      <c r="CV34" s="45"/>
      <c r="CW34" s="45"/>
      <c r="CX34" s="45"/>
      <c r="CY34" s="45"/>
      <c r="CZ34" s="45"/>
      <c r="DA34" s="45"/>
      <c r="DB34" s="45"/>
      <c r="DC34" s="45"/>
      <c r="DD34" s="45"/>
      <c r="DE34" s="45"/>
      <c r="DF34" s="45"/>
      <c r="DG34" s="45"/>
      <c r="DH34" s="45"/>
      <c r="DI34" s="45"/>
      <c r="DJ34" s="45"/>
      <c r="DK34" s="45"/>
      <c r="DL34" s="45"/>
      <c r="DM34" s="45"/>
      <c r="DN34" s="45"/>
      <c r="DO34" s="45"/>
      <c r="DP34" s="45"/>
      <c r="DQ34" s="45"/>
      <c r="DR34" s="45"/>
      <c r="DS34" s="45"/>
      <c r="DT34" s="45"/>
      <c r="DU34" s="45"/>
      <c r="DV34" s="45"/>
      <c r="DW34" s="45"/>
      <c r="DX34" s="45"/>
      <c r="DY34" s="45"/>
      <c r="DZ34" s="45"/>
      <c r="EA34" s="45"/>
      <c r="EB34" s="45"/>
      <c r="EC34" s="45"/>
    </row>
    <row r="35" spans="2:133" ht="14.65" customHeight="1" thickTop="1">
      <c r="B35" s="83"/>
      <c r="C35" s="83"/>
      <c r="D35" s="83"/>
      <c r="F35" s="83"/>
      <c r="I35" s="80"/>
      <c r="J35" s="80"/>
      <c r="K35" s="80"/>
      <c r="L35" s="80"/>
      <c r="M35" s="80"/>
      <c r="N35" s="80"/>
      <c r="O35" s="80"/>
      <c r="P35" s="80"/>
      <c r="Q35" s="80"/>
      <c r="R35" s="80"/>
      <c r="S35" s="80"/>
      <c r="T35" s="80"/>
      <c r="U35" s="80"/>
      <c r="V35" s="80"/>
      <c r="W35" s="80"/>
      <c r="X35" s="80"/>
      <c r="Y35" s="80"/>
      <c r="Z35" s="80"/>
      <c r="AA35" s="80"/>
      <c r="AB35" s="80"/>
      <c r="AN35" s="45"/>
      <c r="AO35" s="45"/>
      <c r="AP35" s="45"/>
      <c r="AQ35" s="45"/>
      <c r="AR35" s="45"/>
      <c r="AS35" s="45"/>
      <c r="AT35" s="45"/>
      <c r="AU35" s="45"/>
      <c r="AV35" s="45"/>
      <c r="AW35" s="45"/>
      <c r="AX35" s="45"/>
      <c r="AY35" s="45"/>
      <c r="AZ35" s="45"/>
      <c r="BA35" s="45"/>
      <c r="BB35" s="45"/>
      <c r="BC35" s="45"/>
      <c r="BD35" s="45"/>
      <c r="BE35" s="45"/>
      <c r="BF35" s="45"/>
      <c r="BG35" s="45"/>
      <c r="BH35" s="45"/>
      <c r="BI35" s="45"/>
      <c r="BJ35" s="45"/>
      <c r="BK35" s="45"/>
      <c r="BL35" s="45"/>
      <c r="BM35" s="45"/>
      <c r="BN35" s="45"/>
      <c r="BO35" s="45"/>
      <c r="BP35" s="45"/>
      <c r="BQ35" s="45"/>
      <c r="BR35" s="45"/>
      <c r="BS35" s="45"/>
      <c r="BT35" s="45"/>
      <c r="BU35" s="45"/>
      <c r="BV35" s="45"/>
      <c r="BW35" s="45"/>
      <c r="BX35" s="45"/>
      <c r="BY35" s="45"/>
      <c r="BZ35" s="45"/>
      <c r="CA35" s="45"/>
      <c r="CB35" s="45"/>
      <c r="CC35" s="45"/>
      <c r="CD35" s="45"/>
      <c r="CE35" s="45"/>
      <c r="CF35" s="45"/>
      <c r="CG35" s="45"/>
      <c r="CH35" s="45"/>
      <c r="CI35" s="45"/>
      <c r="CJ35" s="45"/>
      <c r="CK35" s="45"/>
      <c r="CL35" s="45"/>
      <c r="CM35" s="45"/>
      <c r="CN35" s="45"/>
      <c r="CO35" s="45"/>
      <c r="CP35" s="45"/>
      <c r="CQ35" s="45"/>
      <c r="CR35" s="45"/>
      <c r="CS35" s="45"/>
      <c r="CT35" s="45"/>
      <c r="CU35" s="45"/>
      <c r="CV35" s="45"/>
      <c r="CW35" s="45"/>
      <c r="CX35" s="45"/>
      <c r="CY35" s="45"/>
      <c r="CZ35" s="45"/>
      <c r="DA35" s="45"/>
      <c r="DB35" s="45"/>
      <c r="DC35" s="45"/>
      <c r="DD35" s="45"/>
      <c r="DE35" s="45"/>
      <c r="DF35" s="45"/>
      <c r="DG35" s="45"/>
      <c r="DH35" s="45"/>
      <c r="DI35" s="45"/>
      <c r="DJ35" s="45"/>
      <c r="DK35" s="45"/>
      <c r="DL35" s="45"/>
      <c r="DM35" s="45"/>
      <c r="DN35" s="45"/>
      <c r="DO35" s="45"/>
      <c r="DP35" s="45"/>
      <c r="DQ35" s="45"/>
      <c r="DR35" s="45"/>
      <c r="DS35" s="45"/>
      <c r="DT35" s="45"/>
      <c r="DU35" s="45"/>
      <c r="DV35" s="45"/>
      <c r="DW35" s="45"/>
      <c r="DX35" s="45"/>
      <c r="DY35" s="45"/>
      <c r="DZ35" s="45"/>
      <c r="EA35" s="45"/>
      <c r="EB35" s="45"/>
      <c r="EC35" s="45"/>
    </row>
    <row r="36" spans="2:133" ht="14.65" customHeight="1">
      <c r="B36" s="39" t="s">
        <v>756</v>
      </c>
      <c r="C36" s="83"/>
      <c r="D36" s="83"/>
      <c r="F36" s="83"/>
      <c r="I36" s="80"/>
      <c r="J36" s="80"/>
      <c r="K36" s="80"/>
      <c r="L36" s="80"/>
      <c r="M36" s="80"/>
      <c r="N36" s="80"/>
      <c r="O36" s="87"/>
      <c r="P36" s="80"/>
      <c r="Q36" s="80"/>
      <c r="R36" s="80"/>
      <c r="S36" s="80"/>
      <c r="T36" s="80"/>
      <c r="U36" s="80"/>
      <c r="V36" s="80"/>
      <c r="W36" s="80"/>
      <c r="X36" s="80"/>
      <c r="Y36" s="80"/>
      <c r="Z36" s="80"/>
      <c r="AA36" s="80"/>
      <c r="AB36" s="80"/>
      <c r="AN36" s="45"/>
      <c r="AO36" s="45"/>
      <c r="AP36" s="45"/>
      <c r="AQ36" s="45"/>
      <c r="AR36" s="45"/>
      <c r="AS36" s="45"/>
      <c r="AT36" s="45"/>
      <c r="AU36" s="45"/>
      <c r="AV36" s="45"/>
      <c r="AW36" s="45"/>
      <c r="AX36" s="45"/>
      <c r="AY36" s="45"/>
      <c r="AZ36" s="45"/>
      <c r="BA36" s="45"/>
      <c r="BB36" s="45"/>
      <c r="BC36" s="45"/>
      <c r="BD36" s="45"/>
      <c r="BE36" s="45"/>
      <c r="BF36" s="45"/>
      <c r="BG36" s="45"/>
      <c r="BH36" s="45"/>
      <c r="BI36" s="45"/>
      <c r="BJ36" s="45"/>
      <c r="BK36" s="45"/>
      <c r="BL36" s="45"/>
      <c r="BM36" s="45"/>
      <c r="BN36" s="45"/>
      <c r="BO36" s="45"/>
      <c r="BP36" s="45"/>
      <c r="BQ36" s="45"/>
      <c r="BR36" s="45"/>
      <c r="BS36" s="45"/>
      <c r="BT36" s="45"/>
      <c r="BU36" s="45"/>
      <c r="BV36" s="45"/>
      <c r="BW36" s="45"/>
      <c r="BX36" s="45"/>
      <c r="BY36" s="45"/>
      <c r="BZ36" s="45"/>
      <c r="CA36" s="45"/>
      <c r="CB36" s="45"/>
      <c r="CC36" s="45"/>
      <c r="CD36" s="45"/>
      <c r="CE36" s="45"/>
      <c r="CF36" s="45"/>
      <c r="CG36" s="45"/>
      <c r="CH36" s="45"/>
      <c r="CI36" s="45"/>
      <c r="CJ36" s="45"/>
      <c r="CK36" s="45"/>
      <c r="CL36" s="45"/>
      <c r="CM36" s="45"/>
      <c r="CN36" s="45"/>
      <c r="CO36" s="45"/>
      <c r="CP36" s="45"/>
      <c r="CQ36" s="45"/>
      <c r="CR36" s="45"/>
      <c r="CS36" s="45"/>
      <c r="CT36" s="45"/>
      <c r="CU36" s="45"/>
      <c r="CV36" s="45"/>
      <c r="CW36" s="45"/>
      <c r="CX36" s="45"/>
      <c r="CY36" s="45"/>
      <c r="CZ36" s="45"/>
      <c r="DA36" s="45"/>
      <c r="DB36" s="45"/>
      <c r="DC36" s="45"/>
      <c r="DD36" s="45"/>
      <c r="DE36" s="45"/>
      <c r="DF36" s="45"/>
      <c r="DG36" s="45"/>
      <c r="DH36" s="45"/>
      <c r="DI36" s="45"/>
      <c r="DJ36" s="45"/>
      <c r="DK36" s="45"/>
      <c r="DL36" s="45"/>
      <c r="DM36" s="45"/>
      <c r="DN36" s="45"/>
      <c r="DO36" s="45"/>
      <c r="DP36" s="45"/>
      <c r="DQ36" s="45"/>
      <c r="DR36" s="45"/>
      <c r="DS36" s="45"/>
      <c r="DT36" s="45"/>
      <c r="DU36" s="45"/>
      <c r="DV36" s="45"/>
      <c r="DW36" s="45"/>
      <c r="DX36" s="45"/>
      <c r="DY36" s="45"/>
      <c r="DZ36" s="45"/>
      <c r="EA36" s="45"/>
      <c r="EB36" s="45"/>
      <c r="EC36" s="45"/>
    </row>
    <row r="37" spans="2:133" ht="14.65" customHeight="1" thickBot="1">
      <c r="B37" s="39"/>
      <c r="C37" s="83"/>
      <c r="D37" s="83"/>
      <c r="F37" s="83"/>
      <c r="G37" s="63"/>
      <c r="H37" s="63"/>
      <c r="I37" s="90"/>
      <c r="J37" s="90"/>
      <c r="K37" s="90"/>
      <c r="L37" s="90"/>
      <c r="M37" s="80"/>
      <c r="N37" s="92"/>
      <c r="O37" s="80"/>
      <c r="P37" s="92"/>
      <c r="Q37" s="80"/>
      <c r="R37" s="80"/>
      <c r="S37" s="80"/>
      <c r="T37" s="80"/>
      <c r="U37" s="80"/>
      <c r="V37" s="80"/>
      <c r="W37" s="80"/>
      <c r="X37" s="80"/>
      <c r="Y37" s="80"/>
      <c r="Z37" s="80"/>
      <c r="AA37" s="80"/>
      <c r="AB37" s="80"/>
      <c r="AN37" s="45"/>
      <c r="AO37" s="45"/>
      <c r="AP37" s="45"/>
      <c r="AQ37" s="45"/>
      <c r="AR37" s="45"/>
      <c r="AS37" s="45"/>
      <c r="AT37" s="45"/>
      <c r="AU37" s="45"/>
      <c r="AV37" s="45"/>
      <c r="AW37" s="45"/>
      <c r="AX37" s="45"/>
      <c r="AY37" s="45"/>
      <c r="AZ37" s="45"/>
      <c r="BA37" s="45"/>
      <c r="BB37" s="45"/>
      <c r="BC37" s="45"/>
      <c r="BD37" s="45"/>
      <c r="BE37" s="45"/>
      <c r="BF37" s="45"/>
      <c r="BG37" s="45"/>
      <c r="BH37" s="45"/>
      <c r="BI37" s="45"/>
      <c r="BJ37" s="45"/>
      <c r="BK37" s="45"/>
      <c r="BL37" s="45"/>
      <c r="BM37" s="45"/>
      <c r="BN37" s="45"/>
      <c r="BO37" s="45"/>
      <c r="BP37" s="45"/>
      <c r="BQ37" s="45"/>
      <c r="BR37" s="45"/>
      <c r="BS37" s="45"/>
      <c r="BT37" s="45"/>
      <c r="BU37" s="45"/>
      <c r="BV37" s="45"/>
      <c r="BW37" s="45"/>
      <c r="BX37" s="45"/>
      <c r="BY37" s="45"/>
      <c r="BZ37" s="45"/>
      <c r="CA37" s="45"/>
      <c r="CB37" s="45"/>
      <c r="CC37" s="45"/>
      <c r="CD37" s="45"/>
      <c r="CE37" s="45"/>
      <c r="CF37" s="45"/>
      <c r="CG37" s="45"/>
      <c r="CH37" s="45"/>
      <c r="CI37" s="45"/>
      <c r="CJ37" s="45"/>
      <c r="CK37" s="45"/>
      <c r="CL37" s="45"/>
      <c r="CM37" s="45"/>
      <c r="CN37" s="45"/>
      <c r="CO37" s="45"/>
      <c r="CP37" s="45"/>
      <c r="CQ37" s="45"/>
      <c r="CR37" s="45"/>
      <c r="CS37" s="45"/>
      <c r="CT37" s="45"/>
      <c r="CU37" s="45"/>
      <c r="CV37" s="45"/>
      <c r="CW37" s="45"/>
      <c r="CX37" s="45"/>
      <c r="CY37" s="45"/>
      <c r="CZ37" s="45"/>
      <c r="DA37" s="45"/>
      <c r="DB37" s="45"/>
      <c r="DC37" s="45"/>
      <c r="DD37" s="45"/>
      <c r="DE37" s="45"/>
      <c r="DF37" s="45"/>
      <c r="DG37" s="45"/>
      <c r="DH37" s="45"/>
      <c r="DI37" s="45"/>
      <c r="DJ37" s="45"/>
      <c r="DK37" s="45"/>
      <c r="DL37" s="45"/>
      <c r="DM37" s="45"/>
      <c r="DN37" s="45"/>
      <c r="DO37" s="45"/>
      <c r="DP37" s="45"/>
      <c r="DQ37" s="45"/>
      <c r="DR37" s="45"/>
      <c r="DS37" s="45"/>
      <c r="DT37" s="45"/>
      <c r="DU37" s="45"/>
      <c r="DV37" s="45"/>
      <c r="DW37" s="45"/>
      <c r="DX37" s="45"/>
      <c r="DY37" s="45"/>
      <c r="DZ37" s="45"/>
      <c r="EA37" s="45"/>
      <c r="EB37" s="45"/>
      <c r="EC37" s="45"/>
    </row>
    <row r="38" spans="2:133" ht="16.5" thickTop="1" thickBot="1">
      <c r="B38" s="91" t="s">
        <v>167</v>
      </c>
      <c r="C38" s="91" t="s">
        <v>168</v>
      </c>
      <c r="D38" s="91" t="s">
        <v>169</v>
      </c>
      <c r="E38" s="65" t="s">
        <v>170</v>
      </c>
      <c r="F38" s="83"/>
      <c r="G38" s="86" t="s">
        <v>174</v>
      </c>
      <c r="H38" s="45"/>
      <c r="I38" s="91">
        <v>1</v>
      </c>
      <c r="J38" s="91">
        <v>2</v>
      </c>
      <c r="K38" s="91">
        <v>3</v>
      </c>
      <c r="L38" s="91">
        <v>4</v>
      </c>
      <c r="M38" s="91">
        <f>L38+1</f>
        <v>5</v>
      </c>
      <c r="N38" s="91">
        <f t="shared" ref="N38:R38" si="4">M38+1</f>
        <v>6</v>
      </c>
      <c r="O38" s="91">
        <f t="shared" si="4"/>
        <v>7</v>
      </c>
      <c r="P38" s="91">
        <f t="shared" si="4"/>
        <v>8</v>
      </c>
      <c r="Q38" s="91">
        <f t="shared" si="4"/>
        <v>9</v>
      </c>
      <c r="R38" s="91">
        <f t="shared" si="4"/>
        <v>10</v>
      </c>
      <c r="S38" s="91">
        <v>11</v>
      </c>
      <c r="T38" s="91">
        <v>12</v>
      </c>
      <c r="U38" s="91">
        <v>13</v>
      </c>
      <c r="V38" s="91">
        <v>14</v>
      </c>
      <c r="W38" s="91">
        <v>15</v>
      </c>
      <c r="X38" s="91">
        <v>16</v>
      </c>
      <c r="Y38" s="91">
        <v>17</v>
      </c>
      <c r="Z38" s="91">
        <v>18</v>
      </c>
      <c r="AA38" s="91">
        <v>19</v>
      </c>
      <c r="AB38" s="91">
        <v>20</v>
      </c>
      <c r="AN38" s="45"/>
      <c r="AO38" s="45"/>
      <c r="AP38" s="45"/>
      <c r="AQ38" s="45"/>
      <c r="AR38" s="45"/>
      <c r="AS38" s="45"/>
      <c r="AT38" s="45"/>
      <c r="AU38" s="45"/>
      <c r="AV38" s="45"/>
      <c r="AW38" s="45"/>
      <c r="AX38" s="45"/>
      <c r="AY38" s="45"/>
      <c r="AZ38" s="45"/>
      <c r="BA38" s="45"/>
      <c r="BB38" s="45"/>
      <c r="BC38" s="45"/>
      <c r="BD38" s="45"/>
      <c r="BE38" s="45"/>
      <c r="BF38" s="45"/>
      <c r="BG38" s="45"/>
      <c r="BH38" s="45"/>
      <c r="BI38" s="45"/>
      <c r="BJ38" s="45"/>
      <c r="BK38" s="45"/>
      <c r="BL38" s="45"/>
      <c r="BM38" s="45"/>
      <c r="BN38" s="45"/>
      <c r="BO38" s="45"/>
      <c r="BP38" s="45"/>
      <c r="BQ38" s="45"/>
      <c r="BR38" s="45"/>
      <c r="BS38" s="45"/>
      <c r="BT38" s="45"/>
      <c r="BU38" s="45"/>
      <c r="BV38" s="45"/>
      <c r="BW38" s="45"/>
      <c r="BX38" s="45"/>
      <c r="BY38" s="45"/>
      <c r="BZ38" s="45"/>
      <c r="CA38" s="45"/>
      <c r="CB38" s="45"/>
      <c r="CC38" s="45"/>
      <c r="CD38" s="45"/>
      <c r="CE38" s="45"/>
      <c r="CF38" s="45"/>
      <c r="CG38" s="45"/>
      <c r="CH38" s="45"/>
      <c r="CI38" s="45"/>
      <c r="CJ38" s="45"/>
      <c r="CK38" s="45"/>
      <c r="CL38" s="45"/>
      <c r="CM38" s="45"/>
      <c r="CN38" s="45"/>
      <c r="CO38" s="45"/>
      <c r="CP38" s="45"/>
      <c r="CQ38" s="45"/>
      <c r="CR38" s="45"/>
      <c r="CS38" s="45"/>
      <c r="CT38" s="45"/>
      <c r="CU38" s="45"/>
      <c r="CV38" s="45"/>
      <c r="CW38" s="45"/>
      <c r="CX38" s="45"/>
      <c r="CY38" s="45"/>
      <c r="CZ38" s="45"/>
      <c r="DA38" s="45"/>
      <c r="DB38" s="45"/>
      <c r="DC38" s="45"/>
      <c r="DD38" s="45"/>
      <c r="DE38" s="45"/>
      <c r="DF38" s="45"/>
      <c r="DG38" s="45"/>
      <c r="DH38" s="45"/>
      <c r="DI38" s="45"/>
      <c r="DJ38" s="45"/>
      <c r="DK38" s="45"/>
      <c r="DL38" s="45"/>
      <c r="DM38" s="45"/>
      <c r="DN38" s="45"/>
      <c r="DO38" s="45"/>
      <c r="DP38" s="45"/>
      <c r="DQ38" s="45"/>
      <c r="DR38" s="45"/>
      <c r="DS38" s="45"/>
      <c r="DT38" s="45"/>
      <c r="DU38" s="45"/>
      <c r="DV38" s="45"/>
      <c r="DW38" s="45"/>
      <c r="DX38" s="45"/>
      <c r="DY38" s="45"/>
      <c r="DZ38" s="45"/>
      <c r="EA38" s="45"/>
      <c r="EB38" s="45"/>
      <c r="EC38" s="45"/>
    </row>
    <row r="39" spans="2:133" ht="14.65" customHeight="1" thickTop="1">
      <c r="B39" s="80"/>
      <c r="C39" s="80"/>
      <c r="D39" s="80"/>
      <c r="E39" s="41"/>
      <c r="F39" s="83"/>
      <c r="G39" s="87"/>
      <c r="H39" s="45"/>
      <c r="I39" s="80"/>
      <c r="J39" s="80"/>
      <c r="K39" s="80"/>
      <c r="L39" s="80"/>
      <c r="M39" s="80"/>
      <c r="N39" s="80"/>
      <c r="O39" s="80"/>
      <c r="P39" s="80"/>
      <c r="Q39" s="87"/>
      <c r="R39" s="87"/>
      <c r="S39" s="80"/>
      <c r="T39" s="80"/>
      <c r="U39" s="80"/>
      <c r="V39" s="80"/>
      <c r="W39" s="80"/>
      <c r="X39" s="80"/>
      <c r="Y39" s="80"/>
      <c r="Z39" s="80"/>
      <c r="AA39" s="80"/>
      <c r="AB39" s="80"/>
      <c r="AN39" s="45"/>
      <c r="AO39" s="45"/>
      <c r="AP39" s="45"/>
      <c r="AQ39" s="45"/>
      <c r="AR39" s="45"/>
      <c r="AS39" s="45"/>
      <c r="AT39" s="45"/>
      <c r="AU39" s="45"/>
      <c r="AV39" s="45"/>
      <c r="AW39" s="45"/>
      <c r="AX39" s="45"/>
      <c r="AY39" s="45"/>
      <c r="AZ39" s="45"/>
      <c r="BA39" s="45"/>
      <c r="BB39" s="45"/>
      <c r="BC39" s="45"/>
      <c r="BD39" s="45"/>
      <c r="BE39" s="45"/>
      <c r="BF39" s="45"/>
      <c r="BG39" s="45"/>
      <c r="BH39" s="45"/>
      <c r="BI39" s="45"/>
      <c r="BJ39" s="45"/>
      <c r="BK39" s="45"/>
      <c r="BL39" s="45"/>
      <c r="BM39" s="45"/>
      <c r="BN39" s="45"/>
      <c r="BO39" s="45"/>
      <c r="BP39" s="45"/>
      <c r="BQ39" s="45"/>
      <c r="BR39" s="45"/>
      <c r="BS39" s="45"/>
      <c r="BT39" s="45"/>
      <c r="BU39" s="45"/>
      <c r="BV39" s="45"/>
      <c r="BW39" s="45"/>
      <c r="BX39" s="45"/>
      <c r="BY39" s="45"/>
      <c r="BZ39" s="45"/>
      <c r="CA39" s="45"/>
      <c r="CB39" s="45"/>
      <c r="CC39" s="45"/>
      <c r="CD39" s="45"/>
      <c r="CE39" s="45"/>
      <c r="CF39" s="45"/>
      <c r="CG39" s="45"/>
      <c r="CH39" s="45"/>
      <c r="CI39" s="45"/>
      <c r="CJ39" s="45"/>
      <c r="CK39" s="45"/>
      <c r="CL39" s="45"/>
      <c r="CM39" s="45"/>
      <c r="CN39" s="45"/>
      <c r="CO39" s="45"/>
      <c r="CP39" s="45"/>
      <c r="CQ39" s="45"/>
      <c r="CR39" s="45"/>
      <c r="CS39" s="45"/>
      <c r="CT39" s="45"/>
      <c r="CU39" s="45"/>
      <c r="CV39" s="45"/>
      <c r="CW39" s="45"/>
      <c r="CX39" s="45"/>
      <c r="CY39" s="45"/>
      <c r="CZ39" s="45"/>
      <c r="DA39" s="45"/>
      <c r="DB39" s="45"/>
      <c r="DC39" s="45"/>
      <c r="DD39" s="45"/>
      <c r="DE39" s="45"/>
      <c r="DF39" s="45"/>
      <c r="DG39" s="45"/>
      <c r="DH39" s="45"/>
      <c r="DI39" s="45"/>
      <c r="DJ39" s="45"/>
      <c r="DK39" s="45"/>
      <c r="DL39" s="45"/>
      <c r="DM39" s="45"/>
      <c r="DN39" s="45"/>
      <c r="DO39" s="45"/>
      <c r="DP39" s="45"/>
      <c r="DQ39" s="45"/>
      <c r="DR39" s="45"/>
      <c r="DS39" s="45"/>
      <c r="DT39" s="45"/>
      <c r="DU39" s="45"/>
      <c r="DV39" s="45"/>
      <c r="DW39" s="45"/>
      <c r="DX39" s="45"/>
      <c r="DY39" s="45"/>
      <c r="DZ39" s="45"/>
      <c r="EA39" s="45"/>
      <c r="EB39" s="45"/>
      <c r="EC39" s="45"/>
    </row>
    <row r="40" spans="2:133" ht="25.5" customHeight="1">
      <c r="B40" s="93" t="s">
        <v>175</v>
      </c>
      <c r="C40" s="94">
        <v>1</v>
      </c>
      <c r="D40" s="95">
        <v>0</v>
      </c>
      <c r="E40" s="66">
        <v>1121</v>
      </c>
      <c r="F40" s="84">
        <f>1</f>
        <v>1</v>
      </c>
      <c r="G40" s="88">
        <v>76</v>
      </c>
      <c r="H40" s="45"/>
      <c r="I40" s="88">
        <f>I21</f>
        <v>26</v>
      </c>
      <c r="J40" s="88">
        <f t="shared" ref="J40:AB40" si="5">J21</f>
        <v>73</v>
      </c>
      <c r="K40" s="88">
        <f t="shared" si="5"/>
        <v>15</v>
      </c>
      <c r="L40" s="88">
        <f t="shared" si="5"/>
        <v>45</v>
      </c>
      <c r="M40" s="88">
        <f t="shared" si="5"/>
        <v>31</v>
      </c>
      <c r="N40" s="88">
        <f t="shared" si="5"/>
        <v>70</v>
      </c>
      <c r="O40" s="88">
        <f t="shared" si="5"/>
        <v>74</v>
      </c>
      <c r="P40" s="88">
        <f t="shared" si="5"/>
        <v>85</v>
      </c>
      <c r="Q40" s="88">
        <f t="shared" si="5"/>
        <v>61</v>
      </c>
      <c r="R40" s="88">
        <f t="shared" si="5"/>
        <v>13</v>
      </c>
      <c r="S40" s="88">
        <f t="shared" si="5"/>
        <v>55</v>
      </c>
      <c r="T40" s="88">
        <f t="shared" si="5"/>
        <v>60</v>
      </c>
      <c r="U40" s="88">
        <f t="shared" si="5"/>
        <v>45</v>
      </c>
      <c r="V40" s="88">
        <f t="shared" si="5"/>
        <v>25</v>
      </c>
      <c r="W40" s="88">
        <f t="shared" si="5"/>
        <v>83</v>
      </c>
      <c r="X40" s="88">
        <f t="shared" si="5"/>
        <v>58</v>
      </c>
      <c r="Y40" s="88">
        <f t="shared" si="5"/>
        <v>87</v>
      </c>
      <c r="Z40" s="88">
        <f t="shared" si="5"/>
        <v>93</v>
      </c>
      <c r="AA40" s="88">
        <f t="shared" si="5"/>
        <v>19</v>
      </c>
      <c r="AB40" s="88">
        <f t="shared" si="5"/>
        <v>27</v>
      </c>
      <c r="AN40" s="45"/>
      <c r="AO40" s="45"/>
      <c r="AP40" s="45"/>
      <c r="AQ40" s="45"/>
      <c r="AR40" s="45"/>
      <c r="AS40" s="45"/>
      <c r="AT40" s="45"/>
      <c r="AU40" s="45"/>
      <c r="AV40" s="45"/>
      <c r="AW40" s="45"/>
      <c r="AX40" s="45"/>
      <c r="AY40" s="45"/>
      <c r="AZ40" s="45"/>
      <c r="BA40" s="45"/>
      <c r="BB40" s="45"/>
      <c r="BC40" s="45"/>
      <c r="BD40" s="45"/>
      <c r="BE40" s="45"/>
      <c r="BF40" s="45"/>
      <c r="BG40" s="45"/>
      <c r="BH40" s="45"/>
      <c r="BI40" s="45"/>
      <c r="BJ40" s="45"/>
      <c r="BK40" s="45"/>
      <c r="BL40" s="45"/>
      <c r="BM40" s="45"/>
      <c r="BN40" s="45"/>
      <c r="BO40" s="45"/>
      <c r="BP40" s="45"/>
      <c r="BQ40" s="45"/>
      <c r="BR40" s="45"/>
      <c r="BS40" s="45"/>
      <c r="BT40" s="45"/>
      <c r="BU40" s="45"/>
      <c r="BV40" s="45"/>
      <c r="BW40" s="45"/>
      <c r="BX40" s="45"/>
      <c r="BY40" s="45"/>
      <c r="BZ40" s="45"/>
      <c r="CA40" s="45"/>
      <c r="CB40" s="45"/>
      <c r="CC40" s="45"/>
      <c r="CD40" s="45"/>
      <c r="CE40" s="45"/>
      <c r="CF40" s="45"/>
      <c r="CG40" s="45"/>
      <c r="CH40" s="45"/>
      <c r="CI40" s="45"/>
      <c r="CJ40" s="45"/>
      <c r="CK40" s="45"/>
      <c r="CL40" s="45"/>
      <c r="CM40" s="45"/>
      <c r="CN40" s="45"/>
      <c r="CO40" s="45"/>
      <c r="CP40" s="45"/>
      <c r="CQ40" s="45"/>
      <c r="CR40" s="45"/>
      <c r="CS40" s="45"/>
      <c r="CT40" s="45"/>
      <c r="CU40" s="45"/>
      <c r="CV40" s="45"/>
      <c r="CW40" s="45"/>
      <c r="CX40" s="45"/>
      <c r="CY40" s="45"/>
      <c r="CZ40" s="45"/>
      <c r="DA40" s="45"/>
      <c r="DB40" s="45"/>
      <c r="DC40" s="45"/>
      <c r="DD40" s="45"/>
      <c r="DE40" s="45"/>
      <c r="DF40" s="45"/>
      <c r="DG40" s="45"/>
      <c r="DH40" s="45"/>
      <c r="DI40" s="45"/>
      <c r="DJ40" s="45"/>
      <c r="DK40" s="45"/>
      <c r="DL40" s="45"/>
      <c r="DM40" s="45"/>
      <c r="DN40" s="45"/>
      <c r="DO40" s="45"/>
      <c r="DP40" s="45"/>
      <c r="DQ40" s="45"/>
      <c r="DR40" s="45"/>
      <c r="DS40" s="45"/>
      <c r="DT40" s="45"/>
      <c r="DU40" s="45"/>
      <c r="DV40" s="45"/>
      <c r="DW40" s="45"/>
      <c r="DX40" s="45"/>
      <c r="DY40" s="45"/>
      <c r="DZ40" s="45"/>
      <c r="EA40" s="45"/>
      <c r="EB40" s="45"/>
      <c r="EC40" s="45"/>
    </row>
    <row r="41" spans="2:133" ht="14.65" customHeight="1">
      <c r="B41" s="80"/>
      <c r="C41" s="80"/>
      <c r="D41" s="80"/>
      <c r="E41" s="41"/>
      <c r="F41" s="83"/>
      <c r="G41" s="80"/>
      <c r="H41" s="45"/>
      <c r="AN41" s="45"/>
      <c r="AO41" s="45"/>
      <c r="AP41" s="45"/>
      <c r="AQ41" s="45"/>
      <c r="AR41" s="45"/>
      <c r="AS41" s="45"/>
      <c r="AT41" s="45"/>
      <c r="AU41" s="45"/>
      <c r="AV41" s="45"/>
      <c r="AW41" s="45"/>
      <c r="AX41" s="45"/>
      <c r="AY41" s="45"/>
      <c r="AZ41" s="45"/>
      <c r="BA41" s="45"/>
      <c r="BB41" s="45"/>
      <c r="BC41" s="45"/>
      <c r="BD41" s="45"/>
      <c r="BE41" s="45"/>
      <c r="BF41" s="45"/>
      <c r="BG41" s="45"/>
      <c r="BH41" s="45"/>
      <c r="BI41" s="45"/>
      <c r="BJ41" s="45"/>
      <c r="BK41" s="45"/>
      <c r="BL41" s="45"/>
      <c r="BM41" s="45"/>
      <c r="BN41" s="45"/>
      <c r="BO41" s="45"/>
      <c r="BP41" s="45"/>
      <c r="BQ41" s="45"/>
      <c r="BR41" s="45"/>
      <c r="BS41" s="45"/>
      <c r="BT41" s="45"/>
      <c r="BU41" s="45"/>
      <c r="BV41" s="45"/>
      <c r="BW41" s="45"/>
      <c r="BX41" s="45"/>
      <c r="BY41" s="45"/>
      <c r="BZ41" s="45"/>
      <c r="CA41" s="45"/>
      <c r="CB41" s="45"/>
      <c r="CC41" s="45"/>
      <c r="CD41" s="45"/>
      <c r="CE41" s="45"/>
      <c r="CF41" s="45"/>
      <c r="CG41" s="45"/>
      <c r="CH41" s="45"/>
      <c r="CI41" s="45"/>
      <c r="CJ41" s="45"/>
      <c r="CK41" s="45"/>
      <c r="CL41" s="45"/>
      <c r="CM41" s="45"/>
      <c r="CN41" s="45"/>
      <c r="CO41" s="45"/>
      <c r="CP41" s="45"/>
      <c r="CQ41" s="45"/>
      <c r="CR41" s="45"/>
      <c r="CS41" s="45"/>
      <c r="CT41" s="45"/>
      <c r="CU41" s="45"/>
      <c r="CV41" s="45"/>
      <c r="CW41" s="45"/>
      <c r="CX41" s="45"/>
      <c r="CY41" s="45"/>
      <c r="CZ41" s="45"/>
      <c r="DA41" s="45"/>
      <c r="DB41" s="45"/>
      <c r="DC41" s="45"/>
      <c r="DD41" s="45"/>
      <c r="DE41" s="45"/>
      <c r="DF41" s="45"/>
      <c r="DG41" s="45"/>
      <c r="DH41" s="45"/>
      <c r="DI41" s="45"/>
      <c r="DJ41" s="45"/>
      <c r="DK41" s="45"/>
      <c r="DL41" s="45"/>
      <c r="DM41" s="45"/>
      <c r="DN41" s="45"/>
      <c r="DO41" s="45"/>
      <c r="DP41" s="45"/>
      <c r="DQ41" s="45"/>
      <c r="DR41" s="45"/>
      <c r="DS41" s="45"/>
      <c r="DT41" s="45"/>
      <c r="DU41" s="45"/>
      <c r="DV41" s="45"/>
      <c r="DW41" s="45"/>
      <c r="DX41" s="45"/>
      <c r="DY41" s="45"/>
      <c r="DZ41" s="45"/>
      <c r="EA41" s="45"/>
      <c r="EB41" s="45"/>
      <c r="EC41" s="45"/>
    </row>
    <row r="42" spans="2:133" ht="25.5" customHeight="1">
      <c r="B42" s="96">
        <v>11</v>
      </c>
      <c r="C42" s="96">
        <v>2</v>
      </c>
      <c r="D42" s="97">
        <v>5</v>
      </c>
      <c r="E42" s="108">
        <f>SUM($I$40:$AB$40,G42)</f>
        <v>1102</v>
      </c>
      <c r="F42" s="84">
        <f ca="1">IF('Question Results'!C20,1,IF(ISBLANK(E42),0,-1))</f>
        <v>1</v>
      </c>
      <c r="G42" s="89">
        <f>BackgroundCalcs!Q202</f>
        <v>57</v>
      </c>
      <c r="H42" s="45"/>
      <c r="AN42" s="45"/>
      <c r="AO42" s="45"/>
      <c r="AP42" s="45"/>
      <c r="AQ42" s="45"/>
      <c r="AR42" s="45"/>
      <c r="AS42" s="45"/>
      <c r="AT42" s="45"/>
      <c r="AU42" s="45"/>
      <c r="AV42" s="45"/>
      <c r="AW42" s="45"/>
      <c r="AX42" s="45"/>
      <c r="AY42" s="45"/>
      <c r="AZ42" s="45"/>
      <c r="BA42" s="45"/>
      <c r="BB42" s="45"/>
      <c r="BC42" s="45"/>
      <c r="BD42" s="45"/>
      <c r="BE42" s="45"/>
      <c r="BF42" s="45"/>
      <c r="BG42" s="45"/>
      <c r="BH42" s="45"/>
      <c r="BI42" s="45"/>
      <c r="BJ42" s="45"/>
      <c r="BK42" s="45"/>
      <c r="BL42" s="45"/>
      <c r="BM42" s="45"/>
      <c r="BN42" s="45"/>
      <c r="BO42" s="45"/>
      <c r="BP42" s="45"/>
      <c r="BQ42" s="45"/>
      <c r="BR42" s="45"/>
      <c r="BS42" s="45"/>
      <c r="BT42" s="45"/>
      <c r="BU42" s="45"/>
      <c r="BV42" s="45"/>
      <c r="BW42" s="45"/>
      <c r="BX42" s="45"/>
      <c r="BY42" s="45"/>
      <c r="BZ42" s="45"/>
      <c r="CA42" s="45"/>
      <c r="CB42" s="45"/>
      <c r="CC42" s="45"/>
      <c r="CD42" s="45"/>
      <c r="CE42" s="45"/>
      <c r="CF42" s="45"/>
      <c r="CG42" s="45"/>
      <c r="CH42" s="45"/>
      <c r="CI42" s="45"/>
      <c r="CJ42" s="45"/>
      <c r="CK42" s="45"/>
      <c r="CL42" s="45"/>
      <c r="CM42" s="45"/>
      <c r="CN42" s="45"/>
      <c r="CO42" s="45"/>
      <c r="CP42" s="45"/>
      <c r="CQ42" s="45"/>
      <c r="CR42" s="45"/>
      <c r="CS42" s="45"/>
      <c r="CT42" s="45"/>
      <c r="CU42" s="45"/>
      <c r="CV42" s="45"/>
      <c r="CW42" s="45"/>
      <c r="CX42" s="45"/>
      <c r="CY42" s="45"/>
      <c r="CZ42" s="45"/>
      <c r="DA42" s="45"/>
      <c r="DB42" s="45"/>
      <c r="DC42" s="45"/>
      <c r="DD42" s="45"/>
      <c r="DE42" s="45"/>
      <c r="DF42" s="45"/>
      <c r="DG42" s="45"/>
      <c r="DH42" s="45"/>
      <c r="DI42" s="45"/>
      <c r="DJ42" s="45"/>
      <c r="DK42" s="45"/>
      <c r="DL42" s="45"/>
      <c r="DM42" s="45"/>
      <c r="DN42" s="45"/>
      <c r="DO42" s="45"/>
      <c r="DP42" s="45"/>
      <c r="DQ42" s="45"/>
      <c r="DR42" s="45"/>
      <c r="DS42" s="45"/>
      <c r="DT42" s="45"/>
      <c r="DU42" s="45"/>
      <c r="DV42" s="45"/>
      <c r="DW42" s="45"/>
      <c r="DX42" s="45"/>
      <c r="DY42" s="45"/>
      <c r="DZ42" s="45"/>
      <c r="EA42" s="45"/>
      <c r="EB42" s="45"/>
      <c r="EC42" s="45"/>
    </row>
    <row r="43" spans="2:133" ht="25.5" customHeight="1">
      <c r="B43" s="96">
        <f>B42+1</f>
        <v>12</v>
      </c>
      <c r="C43" s="96">
        <f>C42</f>
        <v>2</v>
      </c>
      <c r="D43" s="97">
        <v>5</v>
      </c>
      <c r="E43" s="108">
        <f t="shared" ref="E43:E51" si="6">SUM($I$40:$AB$40,G43)</f>
        <v>1144</v>
      </c>
      <c r="F43" s="84">
        <f ca="1">IF('Question Results'!C21,1,IF(ISBLANK(E43),0,-1))</f>
        <v>1</v>
      </c>
      <c r="G43" s="89">
        <f>BackgroundCalcs!Q203</f>
        <v>99</v>
      </c>
      <c r="H43" s="45"/>
      <c r="AN43" s="45"/>
      <c r="AO43" s="45"/>
      <c r="AP43" s="45"/>
      <c r="AQ43" s="45"/>
      <c r="AR43" s="45"/>
      <c r="AS43" s="45"/>
      <c r="AT43" s="45"/>
      <c r="AU43" s="45"/>
      <c r="AV43" s="45"/>
      <c r="AW43" s="45"/>
      <c r="AX43" s="45"/>
      <c r="AY43" s="45"/>
      <c r="AZ43" s="45"/>
      <c r="BA43" s="45"/>
      <c r="BB43" s="45"/>
      <c r="BC43" s="45"/>
      <c r="BD43" s="45"/>
      <c r="BE43" s="45"/>
      <c r="BF43" s="45"/>
      <c r="BG43" s="45"/>
      <c r="BH43" s="45"/>
      <c r="BI43" s="45"/>
      <c r="BJ43" s="45"/>
      <c r="BK43" s="45"/>
      <c r="BL43" s="45"/>
      <c r="BM43" s="45"/>
      <c r="BN43" s="45"/>
      <c r="BO43" s="45"/>
      <c r="BP43" s="45"/>
      <c r="BQ43" s="45"/>
      <c r="BR43" s="45"/>
      <c r="BS43" s="45"/>
      <c r="BT43" s="45"/>
      <c r="BU43" s="45"/>
      <c r="BV43" s="45"/>
      <c r="BW43" s="45"/>
      <c r="BX43" s="45"/>
      <c r="BY43" s="45"/>
      <c r="BZ43" s="45"/>
      <c r="CA43" s="45"/>
      <c r="CB43" s="45"/>
      <c r="CC43" s="45"/>
      <c r="CD43" s="45"/>
      <c r="CE43" s="45"/>
      <c r="CF43" s="45"/>
      <c r="CG43" s="45"/>
      <c r="CH43" s="45"/>
      <c r="CI43" s="45"/>
      <c r="CJ43" s="45"/>
      <c r="CK43" s="45"/>
      <c r="CL43" s="45"/>
      <c r="CM43" s="45"/>
      <c r="CN43" s="45"/>
      <c r="CO43" s="45"/>
      <c r="CP43" s="45"/>
      <c r="CQ43" s="45"/>
      <c r="CR43" s="45"/>
      <c r="CS43" s="45"/>
      <c r="CT43" s="45"/>
      <c r="CU43" s="45"/>
      <c r="CV43" s="45"/>
      <c r="CW43" s="45"/>
      <c r="CX43" s="45"/>
      <c r="CY43" s="45"/>
      <c r="CZ43" s="45"/>
      <c r="DA43" s="45"/>
      <c r="DB43" s="45"/>
      <c r="DC43" s="45"/>
      <c r="DD43" s="45"/>
      <c r="DE43" s="45"/>
      <c r="DF43" s="45"/>
      <c r="DG43" s="45"/>
      <c r="DH43" s="45"/>
      <c r="DI43" s="45"/>
      <c r="DJ43" s="45"/>
      <c r="DK43" s="45"/>
      <c r="DL43" s="45"/>
      <c r="DM43" s="45"/>
      <c r="DN43" s="45"/>
      <c r="DO43" s="45"/>
      <c r="DP43" s="45"/>
      <c r="DQ43" s="45"/>
      <c r="DR43" s="45"/>
      <c r="DS43" s="45"/>
      <c r="DT43" s="45"/>
      <c r="DU43" s="45"/>
      <c r="DV43" s="45"/>
      <c r="DW43" s="45"/>
      <c r="DX43" s="45"/>
      <c r="DY43" s="45"/>
      <c r="DZ43" s="45"/>
      <c r="EA43" s="45"/>
      <c r="EB43" s="45"/>
      <c r="EC43" s="45"/>
    </row>
    <row r="44" spans="2:133" ht="25.5" customHeight="1">
      <c r="B44" s="96">
        <f>B43+1</f>
        <v>13</v>
      </c>
      <c r="C44" s="96">
        <f t="shared" ref="C44:C51" si="7">C43</f>
        <v>2</v>
      </c>
      <c r="D44" s="97">
        <v>5</v>
      </c>
      <c r="E44" s="108">
        <f t="shared" si="6"/>
        <v>1072</v>
      </c>
      <c r="F44" s="84">
        <f ca="1">IF('Question Results'!C22,1,IF(ISBLANK(E44),0,-1))</f>
        <v>1</v>
      </c>
      <c r="G44" s="89">
        <f>BackgroundCalcs!Q204</f>
        <v>27</v>
      </c>
      <c r="H44" s="45"/>
      <c r="AN44" s="45"/>
      <c r="AO44" s="45"/>
      <c r="AP44" s="45"/>
      <c r="AQ44" s="45"/>
      <c r="AR44" s="45"/>
      <c r="AS44" s="45"/>
      <c r="AT44" s="45"/>
      <c r="AU44" s="45"/>
      <c r="AV44" s="45"/>
      <c r="AW44" s="45"/>
      <c r="AX44" s="45"/>
      <c r="AY44" s="45"/>
      <c r="AZ44" s="45"/>
      <c r="BA44" s="45"/>
      <c r="BB44" s="45"/>
      <c r="BC44" s="45"/>
      <c r="BD44" s="45"/>
      <c r="BE44" s="45"/>
      <c r="BF44" s="45"/>
      <c r="BG44" s="45"/>
      <c r="BH44" s="45"/>
      <c r="BI44" s="45"/>
      <c r="BJ44" s="45"/>
      <c r="BK44" s="45"/>
      <c r="BL44" s="45"/>
      <c r="BM44" s="45"/>
      <c r="BN44" s="45"/>
      <c r="BO44" s="45"/>
      <c r="BP44" s="45"/>
      <c r="BQ44" s="45"/>
      <c r="BR44" s="45"/>
      <c r="BS44" s="45"/>
      <c r="BT44" s="45"/>
      <c r="BU44" s="45"/>
      <c r="BV44" s="45"/>
      <c r="BW44" s="45"/>
      <c r="BX44" s="45"/>
      <c r="BY44" s="45"/>
      <c r="BZ44" s="45"/>
      <c r="CA44" s="45"/>
      <c r="CB44" s="45"/>
      <c r="CC44" s="45"/>
      <c r="CD44" s="45"/>
      <c r="CE44" s="45"/>
      <c r="CF44" s="45"/>
      <c r="CG44" s="45"/>
      <c r="CH44" s="45"/>
      <c r="CI44" s="45"/>
      <c r="CJ44" s="45"/>
      <c r="CK44" s="45"/>
      <c r="CL44" s="45"/>
      <c r="CM44" s="45"/>
      <c r="CN44" s="45"/>
      <c r="CO44" s="45"/>
      <c r="CP44" s="45"/>
      <c r="CQ44" s="45"/>
      <c r="CR44" s="45"/>
      <c r="CS44" s="45"/>
      <c r="CT44" s="45"/>
      <c r="CU44" s="45"/>
      <c r="CV44" s="45"/>
      <c r="CW44" s="45"/>
      <c r="CX44" s="45"/>
      <c r="CY44" s="45"/>
      <c r="CZ44" s="45"/>
      <c r="DA44" s="45"/>
      <c r="DB44" s="45"/>
      <c r="DC44" s="45"/>
      <c r="DD44" s="45"/>
      <c r="DE44" s="45"/>
      <c r="DF44" s="45"/>
      <c r="DG44" s="45"/>
      <c r="DH44" s="45"/>
      <c r="DI44" s="45"/>
      <c r="DJ44" s="45"/>
      <c r="DK44" s="45"/>
      <c r="DL44" s="45"/>
      <c r="DM44" s="45"/>
      <c r="DN44" s="45"/>
      <c r="DO44" s="45"/>
      <c r="DP44" s="45"/>
      <c r="DQ44" s="45"/>
      <c r="DR44" s="45"/>
      <c r="DS44" s="45"/>
      <c r="DT44" s="45"/>
      <c r="DU44" s="45"/>
      <c r="DV44" s="45"/>
      <c r="DW44" s="45"/>
      <c r="DX44" s="45"/>
      <c r="DY44" s="45"/>
      <c r="DZ44" s="45"/>
      <c r="EA44" s="45"/>
      <c r="EB44" s="45"/>
      <c r="EC44" s="45"/>
    </row>
    <row r="45" spans="2:133" ht="25.5" customHeight="1">
      <c r="B45" s="96">
        <f t="shared" ref="B45:B51" si="8">B44+1</f>
        <v>14</v>
      </c>
      <c r="C45" s="96">
        <f t="shared" si="7"/>
        <v>2</v>
      </c>
      <c r="D45" s="97">
        <v>5</v>
      </c>
      <c r="E45" s="108">
        <f t="shared" si="6"/>
        <v>1057</v>
      </c>
      <c r="F45" s="84">
        <f ca="1">IF('Question Results'!C23,1,IF(ISBLANK(E45),0,-1))</f>
        <v>1</v>
      </c>
      <c r="G45" s="89">
        <f>BackgroundCalcs!Q205</f>
        <v>12</v>
      </c>
      <c r="H45" s="45"/>
      <c r="AN45" s="45"/>
      <c r="AO45" s="45"/>
      <c r="AP45" s="45"/>
      <c r="AQ45" s="45"/>
      <c r="AR45" s="45"/>
      <c r="AS45" s="45"/>
      <c r="AT45" s="45"/>
      <c r="AU45" s="45"/>
      <c r="AV45" s="45"/>
      <c r="AW45" s="45"/>
      <c r="AX45" s="45"/>
      <c r="AY45" s="45"/>
      <c r="AZ45" s="45"/>
      <c r="BA45" s="45"/>
      <c r="BB45" s="45"/>
      <c r="BC45" s="45"/>
      <c r="BD45" s="45"/>
      <c r="BE45" s="45"/>
      <c r="BF45" s="45"/>
      <c r="BG45" s="45"/>
      <c r="BH45" s="45"/>
      <c r="BI45" s="45"/>
      <c r="BJ45" s="45"/>
      <c r="BK45" s="45"/>
      <c r="BL45" s="45"/>
      <c r="BM45" s="45"/>
      <c r="BN45" s="45"/>
      <c r="BO45" s="45"/>
      <c r="BP45" s="45"/>
      <c r="BQ45" s="45"/>
      <c r="BR45" s="45"/>
      <c r="BS45" s="45"/>
      <c r="BT45" s="45"/>
      <c r="BU45" s="45"/>
      <c r="BV45" s="45"/>
      <c r="BW45" s="45"/>
      <c r="BX45" s="45"/>
      <c r="BY45" s="45"/>
      <c r="BZ45" s="45"/>
      <c r="CA45" s="45"/>
      <c r="CB45" s="45"/>
      <c r="CC45" s="45"/>
      <c r="CD45" s="45"/>
      <c r="CE45" s="45"/>
      <c r="CF45" s="45"/>
      <c r="CG45" s="45"/>
      <c r="CH45" s="45"/>
      <c r="CI45" s="45"/>
      <c r="CJ45" s="45"/>
      <c r="CK45" s="45"/>
      <c r="CL45" s="45"/>
      <c r="CM45" s="45"/>
      <c r="CN45" s="45"/>
      <c r="CO45" s="45"/>
      <c r="CP45" s="45"/>
      <c r="CQ45" s="45"/>
      <c r="CR45" s="45"/>
      <c r="CS45" s="45"/>
      <c r="CT45" s="45"/>
      <c r="CU45" s="45"/>
      <c r="CV45" s="45"/>
      <c r="CW45" s="45"/>
      <c r="CX45" s="45"/>
      <c r="CY45" s="45"/>
      <c r="CZ45" s="45"/>
      <c r="DA45" s="45"/>
      <c r="DB45" s="45"/>
      <c r="DC45" s="45"/>
      <c r="DD45" s="45"/>
      <c r="DE45" s="45"/>
      <c r="DF45" s="45"/>
      <c r="DG45" s="45"/>
      <c r="DH45" s="45"/>
      <c r="DI45" s="45"/>
      <c r="DJ45" s="45"/>
      <c r="DK45" s="45"/>
      <c r="DL45" s="45"/>
      <c r="DM45" s="45"/>
      <c r="DN45" s="45"/>
      <c r="DO45" s="45"/>
      <c r="DP45" s="45"/>
      <c r="DQ45" s="45"/>
      <c r="DR45" s="45"/>
      <c r="DS45" s="45"/>
      <c r="DT45" s="45"/>
      <c r="DU45" s="45"/>
      <c r="DV45" s="45"/>
      <c r="DW45" s="45"/>
      <c r="DX45" s="45"/>
      <c r="DY45" s="45"/>
      <c r="DZ45" s="45"/>
      <c r="EA45" s="45"/>
      <c r="EB45" s="45"/>
      <c r="EC45" s="45"/>
    </row>
    <row r="46" spans="2:133" ht="25.5" customHeight="1">
      <c r="B46" s="96">
        <f t="shared" si="8"/>
        <v>15</v>
      </c>
      <c r="C46" s="96">
        <f t="shared" si="7"/>
        <v>2</v>
      </c>
      <c r="D46" s="97">
        <v>5</v>
      </c>
      <c r="E46" s="108">
        <f t="shared" si="6"/>
        <v>1105</v>
      </c>
      <c r="F46" s="84">
        <f ca="1">IF('Question Results'!C24,1,IF(ISBLANK(E46),0,-1))</f>
        <v>1</v>
      </c>
      <c r="G46" s="89">
        <f>BackgroundCalcs!Q206</f>
        <v>60</v>
      </c>
      <c r="H46" s="45"/>
      <c r="AN46" s="45"/>
      <c r="AO46" s="45"/>
      <c r="AP46" s="45"/>
      <c r="AQ46" s="45"/>
      <c r="AR46" s="45"/>
      <c r="AS46" s="45"/>
      <c r="AT46" s="45"/>
      <c r="AU46" s="45"/>
      <c r="AV46" s="45"/>
      <c r="AW46" s="45"/>
      <c r="AX46" s="45"/>
      <c r="AY46" s="45"/>
      <c r="AZ46" s="45"/>
      <c r="BA46" s="45"/>
      <c r="BB46" s="45"/>
      <c r="BC46" s="45"/>
      <c r="BD46" s="45"/>
      <c r="BE46" s="45"/>
      <c r="BF46" s="45"/>
      <c r="BG46" s="45"/>
      <c r="BH46" s="45"/>
      <c r="BI46" s="45"/>
      <c r="BJ46" s="45"/>
      <c r="BK46" s="45"/>
      <c r="BL46" s="45"/>
      <c r="BM46" s="45"/>
      <c r="BN46" s="45"/>
      <c r="BO46" s="45"/>
      <c r="BP46" s="45"/>
      <c r="BQ46" s="45"/>
      <c r="BR46" s="45"/>
      <c r="BS46" s="45"/>
      <c r="BT46" s="45"/>
      <c r="BU46" s="45"/>
      <c r="BV46" s="45"/>
      <c r="BW46" s="45"/>
      <c r="BX46" s="45"/>
      <c r="BY46" s="45"/>
      <c r="BZ46" s="45"/>
      <c r="CA46" s="45"/>
      <c r="CB46" s="45"/>
      <c r="CC46" s="45"/>
      <c r="CD46" s="45"/>
      <c r="CE46" s="45"/>
      <c r="CF46" s="45"/>
      <c r="CG46" s="45"/>
      <c r="CH46" s="45"/>
      <c r="CI46" s="45"/>
      <c r="CJ46" s="45"/>
      <c r="CK46" s="45"/>
      <c r="CL46" s="45"/>
      <c r="CM46" s="45"/>
      <c r="CN46" s="45"/>
      <c r="CO46" s="45"/>
      <c r="CP46" s="45"/>
      <c r="CQ46" s="45"/>
      <c r="CR46" s="45"/>
      <c r="CS46" s="45"/>
      <c r="CT46" s="45"/>
      <c r="CU46" s="45"/>
      <c r="CV46" s="45"/>
      <c r="CW46" s="45"/>
      <c r="CX46" s="45"/>
      <c r="CY46" s="45"/>
      <c r="CZ46" s="45"/>
      <c r="DA46" s="45"/>
      <c r="DB46" s="45"/>
      <c r="DC46" s="45"/>
      <c r="DD46" s="45"/>
      <c r="DE46" s="45"/>
      <c r="DF46" s="45"/>
      <c r="DG46" s="45"/>
      <c r="DH46" s="45"/>
      <c r="DI46" s="45"/>
      <c r="DJ46" s="45"/>
      <c r="DK46" s="45"/>
      <c r="DL46" s="45"/>
      <c r="DM46" s="45"/>
      <c r="DN46" s="45"/>
      <c r="DO46" s="45"/>
      <c r="DP46" s="45"/>
      <c r="DQ46" s="45"/>
      <c r="DR46" s="45"/>
      <c r="DS46" s="45"/>
      <c r="DT46" s="45"/>
      <c r="DU46" s="45"/>
      <c r="DV46" s="45"/>
      <c r="DW46" s="45"/>
      <c r="DX46" s="45"/>
      <c r="DY46" s="45"/>
      <c r="DZ46" s="45"/>
      <c r="EA46" s="45"/>
      <c r="EB46" s="45"/>
      <c r="EC46" s="45"/>
    </row>
    <row r="47" spans="2:133" ht="25.5" customHeight="1">
      <c r="B47" s="96">
        <f t="shared" si="8"/>
        <v>16</v>
      </c>
      <c r="C47" s="96">
        <f t="shared" si="7"/>
        <v>2</v>
      </c>
      <c r="D47" s="97">
        <v>5</v>
      </c>
      <c r="E47" s="108">
        <f t="shared" si="6"/>
        <v>1117</v>
      </c>
      <c r="F47" s="84">
        <f ca="1">IF('Question Results'!C25,1,IF(ISBLANK(E47),0,-1))</f>
        <v>1</v>
      </c>
      <c r="G47" s="89">
        <f>BackgroundCalcs!Q207</f>
        <v>72</v>
      </c>
      <c r="H47" s="45"/>
      <c r="AN47" s="45"/>
      <c r="AO47" s="45"/>
      <c r="AP47" s="45"/>
      <c r="AQ47" s="45"/>
      <c r="AR47" s="45"/>
      <c r="AS47" s="45"/>
      <c r="AT47" s="45"/>
      <c r="AU47" s="45"/>
      <c r="AV47" s="45"/>
      <c r="AW47" s="45"/>
      <c r="AX47" s="45"/>
      <c r="AY47" s="45"/>
      <c r="AZ47" s="45"/>
      <c r="BA47" s="45"/>
      <c r="BB47" s="45"/>
      <c r="BC47" s="45"/>
      <c r="BD47" s="45"/>
      <c r="BE47" s="45"/>
      <c r="BF47" s="45"/>
      <c r="BG47" s="45"/>
      <c r="BH47" s="45"/>
      <c r="BI47" s="45"/>
      <c r="BJ47" s="45"/>
      <c r="BK47" s="45"/>
      <c r="BL47" s="45"/>
      <c r="BM47" s="45"/>
      <c r="BN47" s="45"/>
      <c r="BO47" s="45"/>
      <c r="BP47" s="45"/>
      <c r="BQ47" s="45"/>
      <c r="BR47" s="45"/>
      <c r="BS47" s="45"/>
      <c r="BT47" s="45"/>
      <c r="BU47" s="45"/>
      <c r="BV47" s="45"/>
      <c r="BW47" s="45"/>
      <c r="BX47" s="45"/>
      <c r="BY47" s="45"/>
      <c r="BZ47" s="45"/>
      <c r="CA47" s="45"/>
      <c r="CB47" s="45"/>
      <c r="CC47" s="45"/>
      <c r="CD47" s="45"/>
      <c r="CE47" s="45"/>
      <c r="CF47" s="45"/>
      <c r="CG47" s="45"/>
      <c r="CH47" s="45"/>
      <c r="CI47" s="45"/>
      <c r="CJ47" s="45"/>
      <c r="CK47" s="45"/>
      <c r="CL47" s="45"/>
      <c r="CM47" s="45"/>
      <c r="CN47" s="45"/>
      <c r="CO47" s="45"/>
      <c r="CP47" s="45"/>
      <c r="CQ47" s="45"/>
      <c r="CR47" s="45"/>
      <c r="CS47" s="45"/>
      <c r="CT47" s="45"/>
      <c r="CU47" s="45"/>
      <c r="CV47" s="45"/>
      <c r="CW47" s="45"/>
      <c r="CX47" s="45"/>
      <c r="CY47" s="45"/>
      <c r="CZ47" s="45"/>
      <c r="DA47" s="45"/>
      <c r="DB47" s="45"/>
      <c r="DC47" s="45"/>
      <c r="DD47" s="45"/>
      <c r="DE47" s="45"/>
      <c r="DF47" s="45"/>
      <c r="DG47" s="45"/>
      <c r="DH47" s="45"/>
      <c r="DI47" s="45"/>
      <c r="DJ47" s="45"/>
      <c r="DK47" s="45"/>
      <c r="DL47" s="45"/>
      <c r="DM47" s="45"/>
      <c r="DN47" s="45"/>
      <c r="DO47" s="45"/>
      <c r="DP47" s="45"/>
      <c r="DQ47" s="45"/>
      <c r="DR47" s="45"/>
      <c r="DS47" s="45"/>
      <c r="DT47" s="45"/>
      <c r="DU47" s="45"/>
      <c r="DV47" s="45"/>
      <c r="DW47" s="45"/>
      <c r="DX47" s="45"/>
      <c r="DY47" s="45"/>
      <c r="DZ47" s="45"/>
      <c r="EA47" s="45"/>
      <c r="EB47" s="45"/>
      <c r="EC47" s="45"/>
    </row>
    <row r="48" spans="2:133" ht="25.5" customHeight="1">
      <c r="B48" s="96">
        <f t="shared" si="8"/>
        <v>17</v>
      </c>
      <c r="C48" s="96">
        <f t="shared" si="7"/>
        <v>2</v>
      </c>
      <c r="D48" s="97">
        <v>5</v>
      </c>
      <c r="E48" s="108">
        <f t="shared" si="6"/>
        <v>1137</v>
      </c>
      <c r="F48" s="84">
        <f ca="1">IF('Question Results'!C26,1,IF(ISBLANK(E48),0,-1))</f>
        <v>1</v>
      </c>
      <c r="G48" s="89">
        <f>BackgroundCalcs!Q208</f>
        <v>92</v>
      </c>
      <c r="H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45"/>
      <c r="BP48" s="45"/>
      <c r="BQ48" s="45"/>
      <c r="BR48" s="45"/>
      <c r="BS48" s="45"/>
      <c r="BT48" s="45"/>
      <c r="BU48" s="45"/>
      <c r="BV48" s="45"/>
      <c r="BW48" s="45"/>
      <c r="BX48" s="45"/>
      <c r="BY48" s="45"/>
      <c r="BZ48" s="45"/>
      <c r="CA48" s="45"/>
      <c r="CB48" s="45"/>
      <c r="CC48" s="45"/>
      <c r="CD48" s="45"/>
      <c r="CE48" s="45"/>
      <c r="CF48" s="45"/>
      <c r="CG48" s="45"/>
      <c r="CH48" s="45"/>
      <c r="CI48" s="45"/>
      <c r="CJ48" s="45"/>
      <c r="CK48" s="45"/>
      <c r="CL48" s="45"/>
      <c r="CM48" s="45"/>
      <c r="CN48" s="45"/>
      <c r="CO48" s="45"/>
      <c r="CP48" s="45"/>
      <c r="CQ48" s="45"/>
      <c r="CR48" s="45"/>
      <c r="CS48" s="45"/>
      <c r="CT48" s="45"/>
      <c r="CU48" s="45"/>
      <c r="CV48" s="45"/>
      <c r="CW48" s="45"/>
      <c r="CX48" s="45"/>
      <c r="CY48" s="45"/>
      <c r="CZ48" s="45"/>
      <c r="DA48" s="45"/>
      <c r="DB48" s="45"/>
      <c r="DC48" s="45"/>
      <c r="DD48" s="45"/>
      <c r="DE48" s="45"/>
      <c r="DF48" s="45"/>
      <c r="DG48" s="45"/>
      <c r="DH48" s="45"/>
      <c r="DI48" s="45"/>
      <c r="DJ48" s="45"/>
      <c r="DK48" s="45"/>
      <c r="DL48" s="45"/>
      <c r="DM48" s="45"/>
      <c r="DN48" s="45"/>
      <c r="DO48" s="45"/>
      <c r="DP48" s="45"/>
      <c r="DQ48" s="45"/>
      <c r="DR48" s="45"/>
      <c r="DS48" s="45"/>
      <c r="DT48" s="45"/>
      <c r="DU48" s="45"/>
      <c r="DV48" s="45"/>
      <c r="DW48" s="45"/>
      <c r="DX48" s="45"/>
      <c r="DY48" s="45"/>
      <c r="DZ48" s="45"/>
      <c r="EA48" s="45"/>
      <c r="EB48" s="45"/>
      <c r="EC48" s="45"/>
    </row>
    <row r="49" spans="2:133" ht="25.5" customHeight="1">
      <c r="B49" s="96">
        <f t="shared" si="8"/>
        <v>18</v>
      </c>
      <c r="C49" s="96">
        <f t="shared" si="7"/>
        <v>2</v>
      </c>
      <c r="D49" s="97">
        <v>5</v>
      </c>
      <c r="E49" s="108">
        <f t="shared" si="6"/>
        <v>1047</v>
      </c>
      <c r="F49" s="84">
        <f ca="1">IF('Question Results'!C27,1,IF(ISBLANK(E49),0,-1))</f>
        <v>1</v>
      </c>
      <c r="G49" s="89">
        <f>BackgroundCalcs!Q209</f>
        <v>2</v>
      </c>
      <c r="H49" s="45"/>
      <c r="AN49" s="45"/>
      <c r="AO49" s="45"/>
      <c r="AP49" s="45"/>
      <c r="AQ49" s="45"/>
      <c r="AR49" s="45"/>
      <c r="AS49" s="45"/>
      <c r="AT49" s="45"/>
      <c r="AU49" s="45"/>
      <c r="AV49" s="45"/>
      <c r="AW49" s="45"/>
      <c r="AX49" s="45"/>
      <c r="AY49" s="45"/>
      <c r="AZ49" s="45"/>
      <c r="BA49" s="45"/>
      <c r="BB49" s="45"/>
      <c r="BC49" s="45"/>
      <c r="BD49" s="45"/>
      <c r="BE49" s="45"/>
      <c r="BF49" s="45"/>
      <c r="BG49" s="45"/>
      <c r="BH49" s="45"/>
      <c r="BI49" s="45"/>
      <c r="BJ49" s="45"/>
      <c r="BK49" s="45"/>
      <c r="BL49" s="45"/>
      <c r="BM49" s="45"/>
      <c r="BN49" s="45"/>
      <c r="BO49" s="45"/>
      <c r="BP49" s="45"/>
      <c r="BQ49" s="45"/>
      <c r="BR49" s="45"/>
      <c r="BS49" s="45"/>
      <c r="BT49" s="45"/>
      <c r="BU49" s="45"/>
      <c r="BV49" s="45"/>
      <c r="BW49" s="45"/>
      <c r="BX49" s="45"/>
      <c r="BY49" s="45"/>
      <c r="BZ49" s="45"/>
      <c r="CA49" s="45"/>
      <c r="CB49" s="45"/>
      <c r="CC49" s="45"/>
      <c r="CD49" s="45"/>
      <c r="CE49" s="45"/>
      <c r="CF49" s="45"/>
      <c r="CG49" s="45"/>
      <c r="CH49" s="45"/>
      <c r="CI49" s="45"/>
      <c r="CJ49" s="45"/>
      <c r="CK49" s="45"/>
      <c r="CL49" s="45"/>
      <c r="CM49" s="45"/>
      <c r="CN49" s="45"/>
      <c r="CO49" s="45"/>
      <c r="CP49" s="45"/>
      <c r="CQ49" s="45"/>
      <c r="CR49" s="45"/>
      <c r="CS49" s="45"/>
      <c r="CT49" s="45"/>
      <c r="CU49" s="45"/>
      <c r="CV49" s="45"/>
      <c r="CW49" s="45"/>
      <c r="CX49" s="45"/>
      <c r="CY49" s="45"/>
      <c r="CZ49" s="45"/>
      <c r="DA49" s="45"/>
      <c r="DB49" s="45"/>
      <c r="DC49" s="45"/>
      <c r="DD49" s="45"/>
      <c r="DE49" s="45"/>
      <c r="DF49" s="45"/>
      <c r="DG49" s="45"/>
      <c r="DH49" s="45"/>
      <c r="DI49" s="45"/>
      <c r="DJ49" s="45"/>
      <c r="DK49" s="45"/>
      <c r="DL49" s="45"/>
      <c r="DM49" s="45"/>
      <c r="DN49" s="45"/>
      <c r="DO49" s="45"/>
      <c r="DP49" s="45"/>
      <c r="DQ49" s="45"/>
      <c r="DR49" s="45"/>
      <c r="DS49" s="45"/>
      <c r="DT49" s="45"/>
      <c r="DU49" s="45"/>
      <c r="DV49" s="45"/>
      <c r="DW49" s="45"/>
      <c r="DX49" s="45"/>
      <c r="DY49" s="45"/>
      <c r="DZ49" s="45"/>
      <c r="EA49" s="45"/>
      <c r="EB49" s="45"/>
      <c r="EC49" s="45"/>
    </row>
    <row r="50" spans="2:133" ht="25.5" customHeight="1">
      <c r="B50" s="96">
        <f t="shared" si="8"/>
        <v>19</v>
      </c>
      <c r="C50" s="96">
        <f t="shared" si="7"/>
        <v>2</v>
      </c>
      <c r="D50" s="97">
        <v>5</v>
      </c>
      <c r="E50" s="108">
        <f t="shared" si="6"/>
        <v>1125</v>
      </c>
      <c r="F50" s="84">
        <f ca="1">IF('Question Results'!C28,1,IF(ISBLANK(E50),0,-1))</f>
        <v>1</v>
      </c>
      <c r="G50" s="89">
        <f>BackgroundCalcs!Q210</f>
        <v>80</v>
      </c>
      <c r="H50" s="45"/>
      <c r="AN50" s="45"/>
      <c r="AO50" s="45"/>
      <c r="AP50" s="45"/>
      <c r="AQ50" s="45"/>
      <c r="AR50" s="45"/>
      <c r="AS50" s="45"/>
      <c r="AT50" s="45"/>
      <c r="AU50" s="45"/>
      <c r="AV50" s="45"/>
      <c r="AW50" s="45"/>
      <c r="AX50" s="45"/>
      <c r="AY50" s="45"/>
      <c r="AZ50" s="45"/>
      <c r="BA50" s="45"/>
      <c r="BB50" s="45"/>
      <c r="BC50" s="45"/>
      <c r="BD50" s="45"/>
      <c r="BE50" s="45"/>
      <c r="BF50" s="45"/>
      <c r="BG50" s="45"/>
      <c r="BH50" s="45"/>
      <c r="BI50" s="45"/>
      <c r="BJ50" s="45"/>
      <c r="BK50" s="45"/>
      <c r="BL50" s="45"/>
      <c r="BM50" s="45"/>
      <c r="BN50" s="45"/>
      <c r="BO50" s="45"/>
      <c r="BP50" s="45"/>
      <c r="BQ50" s="45"/>
      <c r="BR50" s="45"/>
      <c r="BS50" s="45"/>
      <c r="BT50" s="45"/>
      <c r="BU50" s="45"/>
      <c r="BV50" s="45"/>
      <c r="BW50" s="45"/>
      <c r="BX50" s="45"/>
      <c r="BY50" s="45"/>
      <c r="BZ50" s="45"/>
      <c r="CA50" s="45"/>
      <c r="CB50" s="45"/>
      <c r="CC50" s="45"/>
      <c r="CD50" s="45"/>
      <c r="CE50" s="45"/>
      <c r="CF50" s="45"/>
      <c r="CG50" s="45"/>
      <c r="CH50" s="45"/>
      <c r="CI50" s="45"/>
      <c r="CJ50" s="45"/>
      <c r="CK50" s="45"/>
      <c r="CL50" s="45"/>
      <c r="CM50" s="45"/>
      <c r="CN50" s="45"/>
      <c r="CO50" s="45"/>
      <c r="CP50" s="45"/>
      <c r="CQ50" s="45"/>
      <c r="CR50" s="45"/>
      <c r="CS50" s="45"/>
      <c r="CT50" s="45"/>
      <c r="CU50" s="45"/>
      <c r="CV50" s="45"/>
      <c r="CW50" s="45"/>
      <c r="CX50" s="45"/>
      <c r="CY50" s="45"/>
      <c r="CZ50" s="45"/>
      <c r="DA50" s="45"/>
      <c r="DB50" s="45"/>
      <c r="DC50" s="45"/>
      <c r="DD50" s="45"/>
      <c r="DE50" s="45"/>
      <c r="DF50" s="45"/>
      <c r="DG50" s="45"/>
      <c r="DH50" s="45"/>
      <c r="DI50" s="45"/>
      <c r="DJ50" s="45"/>
      <c r="DK50" s="45"/>
      <c r="DL50" s="45"/>
      <c r="DM50" s="45"/>
      <c r="DN50" s="45"/>
      <c r="DO50" s="45"/>
      <c r="DP50" s="45"/>
      <c r="DQ50" s="45"/>
      <c r="DR50" s="45"/>
      <c r="DS50" s="45"/>
      <c r="DT50" s="45"/>
      <c r="DU50" s="45"/>
      <c r="DV50" s="45"/>
      <c r="DW50" s="45"/>
      <c r="DX50" s="45"/>
      <c r="DY50" s="45"/>
      <c r="DZ50" s="45"/>
      <c r="EA50" s="45"/>
      <c r="EB50" s="45"/>
      <c r="EC50" s="45"/>
    </row>
    <row r="51" spans="2:133" ht="25.5" customHeight="1">
      <c r="B51" s="96">
        <f t="shared" si="8"/>
        <v>20</v>
      </c>
      <c r="C51" s="96">
        <f t="shared" si="7"/>
        <v>2</v>
      </c>
      <c r="D51" s="97">
        <v>5</v>
      </c>
      <c r="E51" s="108">
        <f t="shared" si="6"/>
        <v>1116</v>
      </c>
      <c r="F51" s="84">
        <f ca="1">IF('Question Results'!C29,1,IF(ISBLANK(E51),0,-1))</f>
        <v>1</v>
      </c>
      <c r="G51" s="89">
        <f>BackgroundCalcs!Q211</f>
        <v>71</v>
      </c>
      <c r="H51" s="45"/>
      <c r="AN51" s="45"/>
      <c r="AO51" s="45"/>
      <c r="AP51" s="45"/>
      <c r="AQ51" s="45"/>
      <c r="AR51" s="45"/>
      <c r="AS51" s="45"/>
      <c r="AT51" s="45"/>
      <c r="AU51" s="45"/>
      <c r="AV51" s="45"/>
      <c r="AW51" s="45"/>
      <c r="AX51" s="45"/>
      <c r="AY51" s="45"/>
      <c r="AZ51" s="45"/>
      <c r="BA51" s="45"/>
      <c r="BB51" s="45"/>
      <c r="BC51" s="45"/>
      <c r="BD51" s="45"/>
      <c r="BE51" s="45"/>
      <c r="BF51" s="45"/>
      <c r="BG51" s="45"/>
      <c r="BH51" s="45"/>
      <c r="BI51" s="45"/>
      <c r="BJ51" s="45"/>
      <c r="BK51" s="45"/>
      <c r="BL51" s="45"/>
      <c r="BM51" s="45"/>
      <c r="BN51" s="45"/>
      <c r="BO51" s="45"/>
      <c r="BP51" s="45"/>
      <c r="BQ51" s="45"/>
      <c r="BR51" s="45"/>
      <c r="BS51" s="45"/>
      <c r="BT51" s="45"/>
      <c r="BU51" s="45"/>
      <c r="BV51" s="45"/>
      <c r="BW51" s="45"/>
      <c r="BX51" s="45"/>
      <c r="BY51" s="45"/>
      <c r="BZ51" s="45"/>
      <c r="CA51" s="45"/>
      <c r="CB51" s="45"/>
      <c r="CC51" s="45"/>
      <c r="CD51" s="45"/>
      <c r="CE51" s="45"/>
      <c r="CF51" s="45"/>
      <c r="CG51" s="45"/>
      <c r="CH51" s="45"/>
      <c r="CI51" s="45"/>
      <c r="CJ51" s="45"/>
      <c r="CK51" s="45"/>
      <c r="CL51" s="45"/>
      <c r="CM51" s="45"/>
      <c r="CN51" s="45"/>
      <c r="CO51" s="45"/>
      <c r="CP51" s="45"/>
      <c r="CQ51" s="45"/>
      <c r="CR51" s="45"/>
      <c r="CS51" s="45"/>
      <c r="CT51" s="45"/>
      <c r="CU51" s="45"/>
      <c r="CV51" s="45"/>
      <c r="CW51" s="45"/>
      <c r="CX51" s="45"/>
      <c r="CY51" s="45"/>
      <c r="CZ51" s="45"/>
      <c r="DA51" s="45"/>
      <c r="DB51" s="45"/>
      <c r="DC51" s="45"/>
      <c r="DD51" s="45"/>
      <c r="DE51" s="45"/>
      <c r="DF51" s="45"/>
      <c r="DG51" s="45"/>
      <c r="DH51" s="45"/>
      <c r="DI51" s="45"/>
      <c r="DJ51" s="45"/>
      <c r="DK51" s="45"/>
      <c r="DL51" s="45"/>
      <c r="DM51" s="45"/>
      <c r="DN51" s="45"/>
      <c r="DO51" s="45"/>
      <c r="DP51" s="45"/>
      <c r="DQ51" s="45"/>
      <c r="DR51" s="45"/>
      <c r="DS51" s="45"/>
      <c r="DT51" s="45"/>
      <c r="DU51" s="45"/>
      <c r="DV51" s="45"/>
      <c r="DW51" s="45"/>
      <c r="DX51" s="45"/>
      <c r="DY51" s="45"/>
      <c r="DZ51" s="45"/>
      <c r="EA51" s="45"/>
      <c r="EB51" s="45"/>
      <c r="EC51" s="45"/>
    </row>
    <row r="52" spans="2:133" ht="19.899999999999999" customHeight="1" thickBot="1">
      <c r="B52" s="85"/>
      <c r="C52" s="85"/>
      <c r="D52" s="85"/>
      <c r="E52" s="59"/>
      <c r="F52" s="85"/>
      <c r="G52" s="59"/>
      <c r="H52" s="59"/>
      <c r="I52" s="59"/>
      <c r="J52" s="59"/>
      <c r="K52" s="59"/>
      <c r="L52" s="59"/>
      <c r="M52" s="59"/>
      <c r="N52" s="59"/>
      <c r="O52" s="59"/>
      <c r="P52" s="59"/>
      <c r="Q52" s="59"/>
      <c r="R52" s="59"/>
      <c r="S52" s="59"/>
      <c r="T52" s="59"/>
      <c r="U52" s="59"/>
      <c r="V52" s="59"/>
      <c r="AN52" s="45"/>
      <c r="AO52" s="45"/>
      <c r="AP52" s="45"/>
      <c r="AQ52" s="45"/>
      <c r="AR52" s="45"/>
      <c r="AS52" s="45"/>
      <c r="AT52" s="45"/>
      <c r="AU52" s="45"/>
      <c r="AV52" s="45"/>
      <c r="AW52" s="45"/>
      <c r="AX52" s="45"/>
      <c r="AY52" s="45"/>
      <c r="AZ52" s="45"/>
      <c r="BA52" s="45"/>
      <c r="BB52" s="45"/>
      <c r="BC52" s="45"/>
      <c r="BD52" s="45"/>
      <c r="BE52" s="45"/>
      <c r="BF52" s="45"/>
      <c r="BG52" s="45"/>
      <c r="BH52" s="45"/>
      <c r="BI52" s="45"/>
      <c r="BJ52" s="45"/>
      <c r="BK52" s="45"/>
      <c r="BL52" s="45"/>
      <c r="BM52" s="45"/>
      <c r="BN52" s="45"/>
      <c r="BO52" s="45"/>
      <c r="BP52" s="45"/>
      <c r="BQ52" s="45"/>
      <c r="BR52" s="45"/>
      <c r="BS52" s="45"/>
      <c r="BT52" s="45"/>
      <c r="BU52" s="45"/>
      <c r="BV52" s="45"/>
      <c r="BW52" s="45"/>
      <c r="BX52" s="45"/>
      <c r="BY52" s="45"/>
      <c r="BZ52" s="45"/>
      <c r="CA52" s="45"/>
      <c r="CB52" s="45"/>
      <c r="CC52" s="45"/>
      <c r="CD52" s="45"/>
      <c r="CE52" s="45"/>
      <c r="CF52" s="45"/>
      <c r="CG52" s="45"/>
      <c r="CH52" s="45"/>
      <c r="CI52" s="45"/>
      <c r="CJ52" s="45"/>
      <c r="CK52" s="45"/>
      <c r="CL52" s="45"/>
      <c r="CM52" s="45"/>
      <c r="CN52" s="45"/>
      <c r="CO52" s="45"/>
      <c r="CP52" s="45"/>
      <c r="CQ52" s="45"/>
      <c r="CR52" s="45"/>
      <c r="CS52" s="45"/>
      <c r="CT52" s="45"/>
      <c r="CU52" s="45"/>
      <c r="CV52" s="45"/>
      <c r="CW52" s="45"/>
      <c r="CX52" s="45"/>
      <c r="CY52" s="45"/>
      <c r="CZ52" s="45"/>
      <c r="DA52" s="45"/>
      <c r="DB52" s="45"/>
      <c r="DC52" s="45"/>
      <c r="DD52" s="45"/>
      <c r="DE52" s="45"/>
      <c r="DF52" s="45"/>
      <c r="DG52" s="45"/>
      <c r="DH52" s="45"/>
      <c r="DI52" s="45"/>
      <c r="DJ52" s="45"/>
      <c r="DK52" s="45"/>
      <c r="DL52" s="45"/>
      <c r="DM52" s="45"/>
      <c r="DN52" s="45"/>
      <c r="DO52" s="45"/>
      <c r="DP52" s="45"/>
      <c r="DQ52" s="45"/>
      <c r="DR52" s="45"/>
      <c r="DS52" s="45"/>
      <c r="DT52" s="45"/>
      <c r="DU52" s="45"/>
      <c r="DV52" s="45"/>
      <c r="DW52" s="45"/>
      <c r="DX52" s="45"/>
      <c r="DY52" s="45"/>
      <c r="DZ52" s="45"/>
      <c r="EA52" s="45"/>
      <c r="EB52" s="45"/>
      <c r="EC52" s="45"/>
    </row>
    <row r="53" spans="2:133" ht="24.4" customHeight="1" thickTop="1" thickBot="1">
      <c r="B53" s="98" t="s">
        <v>176</v>
      </c>
      <c r="C53" s="99" t="s">
        <v>177</v>
      </c>
      <c r="D53" s="83"/>
      <c r="F53" s="83"/>
      <c r="AN53" s="45"/>
      <c r="AO53" s="45"/>
      <c r="AP53" s="45"/>
      <c r="AQ53" s="45"/>
      <c r="AR53" s="45"/>
      <c r="AS53" s="45"/>
      <c r="AT53" s="45"/>
      <c r="AU53" s="45"/>
      <c r="AV53" s="45"/>
      <c r="AW53" s="45"/>
      <c r="AX53" s="45"/>
      <c r="AY53" s="45"/>
      <c r="AZ53" s="45"/>
      <c r="BA53" s="45"/>
      <c r="BB53" s="45"/>
      <c r="BC53" s="45"/>
      <c r="BD53" s="45"/>
      <c r="BE53" s="45"/>
      <c r="BF53" s="45"/>
      <c r="BG53" s="45"/>
      <c r="BH53" s="45"/>
      <c r="BI53" s="45"/>
      <c r="BJ53" s="45"/>
      <c r="BK53" s="45"/>
      <c r="BL53" s="45"/>
      <c r="BM53" s="45"/>
      <c r="BN53" s="45"/>
      <c r="BO53" s="45"/>
      <c r="BP53" s="45"/>
      <c r="BQ53" s="45"/>
      <c r="BR53" s="45"/>
      <c r="BS53" s="45"/>
      <c r="BT53" s="45"/>
      <c r="BU53" s="45"/>
      <c r="BV53" s="45"/>
      <c r="BW53" s="45"/>
      <c r="BX53" s="45"/>
      <c r="BY53" s="45"/>
      <c r="BZ53" s="45"/>
      <c r="CA53" s="45"/>
      <c r="CB53" s="45"/>
      <c r="CC53" s="45"/>
      <c r="CD53" s="45"/>
      <c r="CE53" s="45"/>
      <c r="CF53" s="45"/>
      <c r="CG53" s="45"/>
      <c r="CH53" s="45"/>
      <c r="CI53" s="45"/>
      <c r="CJ53" s="45"/>
      <c r="CK53" s="45"/>
      <c r="CL53" s="45"/>
      <c r="CM53" s="45"/>
      <c r="CN53" s="45"/>
      <c r="CO53" s="45"/>
      <c r="CP53" s="45"/>
      <c r="CQ53" s="45"/>
      <c r="CR53" s="45"/>
      <c r="CS53" s="45"/>
      <c r="CT53" s="45"/>
      <c r="CU53" s="45"/>
      <c r="CV53" s="45"/>
      <c r="CW53" s="45"/>
      <c r="CX53" s="45"/>
      <c r="CY53" s="45"/>
      <c r="CZ53" s="45"/>
      <c r="DA53" s="45"/>
      <c r="DB53" s="45"/>
      <c r="DC53" s="45"/>
      <c r="DD53" s="45"/>
      <c r="DE53" s="45"/>
      <c r="DF53" s="45"/>
      <c r="DG53" s="45"/>
      <c r="DH53" s="45"/>
      <c r="DI53" s="45"/>
      <c r="DJ53" s="45"/>
      <c r="DK53" s="45"/>
      <c r="DL53" s="45"/>
      <c r="DM53" s="45"/>
      <c r="DN53" s="45"/>
      <c r="DO53" s="45"/>
      <c r="DP53" s="45"/>
      <c r="DQ53" s="45"/>
      <c r="DR53" s="45"/>
      <c r="DS53" s="45"/>
      <c r="DT53" s="45"/>
      <c r="DU53" s="45"/>
      <c r="DV53" s="45"/>
      <c r="DW53" s="45"/>
      <c r="DX53" s="45"/>
      <c r="DY53" s="45"/>
      <c r="DZ53" s="45"/>
      <c r="EA53" s="45"/>
      <c r="EB53" s="45"/>
      <c r="EC53" s="45"/>
    </row>
    <row r="54" spans="2:133" ht="14.65" customHeight="1" thickTop="1">
      <c r="B54" s="83"/>
      <c r="C54" s="83"/>
      <c r="D54" s="83"/>
      <c r="F54" s="83"/>
      <c r="AN54" s="45"/>
      <c r="AO54" s="45"/>
      <c r="AP54" s="45"/>
      <c r="AQ54" s="45"/>
      <c r="AR54" s="45"/>
      <c r="AS54" s="45"/>
      <c r="AT54" s="45"/>
      <c r="AU54" s="45"/>
      <c r="AV54" s="45"/>
      <c r="AW54" s="45"/>
      <c r="AX54" s="45"/>
      <c r="AY54" s="45"/>
      <c r="AZ54" s="45"/>
      <c r="BA54" s="45"/>
      <c r="BB54" s="45"/>
      <c r="BC54" s="45"/>
      <c r="BD54" s="45"/>
      <c r="BE54" s="45"/>
      <c r="BF54" s="45"/>
      <c r="BG54" s="45"/>
      <c r="BH54" s="45"/>
      <c r="BI54" s="45"/>
      <c r="BJ54" s="45"/>
      <c r="BK54" s="45"/>
      <c r="BL54" s="45"/>
      <c r="BM54" s="45"/>
      <c r="BN54" s="45"/>
      <c r="BO54" s="45"/>
      <c r="BP54" s="45"/>
      <c r="BQ54" s="45"/>
      <c r="BR54" s="45"/>
      <c r="BS54" s="45"/>
      <c r="BT54" s="45"/>
      <c r="BU54" s="45"/>
      <c r="BV54" s="45"/>
      <c r="BW54" s="45"/>
      <c r="BX54" s="45"/>
      <c r="BY54" s="45"/>
      <c r="BZ54" s="45"/>
      <c r="CA54" s="45"/>
      <c r="CB54" s="45"/>
      <c r="CC54" s="45"/>
      <c r="CD54" s="45"/>
      <c r="CE54" s="45"/>
      <c r="CF54" s="45"/>
      <c r="CG54" s="45"/>
      <c r="CH54" s="45"/>
      <c r="CI54" s="45"/>
      <c r="CJ54" s="45"/>
      <c r="CK54" s="45"/>
      <c r="CL54" s="45"/>
      <c r="CM54" s="45"/>
      <c r="CN54" s="45"/>
      <c r="CO54" s="45"/>
      <c r="CP54" s="45"/>
      <c r="CQ54" s="45"/>
      <c r="CR54" s="45"/>
      <c r="CS54" s="45"/>
      <c r="CT54" s="45"/>
      <c r="CU54" s="45"/>
      <c r="CV54" s="45"/>
      <c r="CW54" s="45"/>
      <c r="CX54" s="45"/>
      <c r="CY54" s="45"/>
      <c r="CZ54" s="45"/>
      <c r="DA54" s="45"/>
      <c r="DB54" s="45"/>
      <c r="DC54" s="45"/>
      <c r="DD54" s="45"/>
      <c r="DE54" s="45"/>
      <c r="DF54" s="45"/>
      <c r="DG54" s="45"/>
      <c r="DH54" s="45"/>
      <c r="DI54" s="45"/>
      <c r="DJ54" s="45"/>
      <c r="DK54" s="45"/>
      <c r="DL54" s="45"/>
      <c r="DM54" s="45"/>
      <c r="DN54" s="45"/>
      <c r="DO54" s="45"/>
      <c r="DP54" s="45"/>
      <c r="DQ54" s="45"/>
      <c r="DR54" s="45"/>
      <c r="DS54" s="45"/>
      <c r="DT54" s="45"/>
      <c r="DU54" s="45"/>
      <c r="DV54" s="45"/>
      <c r="DW54" s="45"/>
      <c r="DX54" s="45"/>
      <c r="DY54" s="45"/>
      <c r="DZ54" s="45"/>
      <c r="EA54" s="45"/>
      <c r="EB54" s="45"/>
      <c r="EC54" s="45"/>
    </row>
    <row r="55" spans="2:133" ht="14.65" customHeight="1">
      <c r="B55" s="39" t="s">
        <v>178</v>
      </c>
      <c r="C55" s="83"/>
      <c r="D55" s="83"/>
      <c r="F55" s="83"/>
      <c r="O55" s="45"/>
      <c r="AN55" s="45"/>
      <c r="AO55" s="45"/>
      <c r="AP55" s="45"/>
      <c r="AQ55" s="45"/>
      <c r="AR55" s="45"/>
      <c r="AS55" s="45"/>
      <c r="AT55" s="45"/>
      <c r="AU55" s="45"/>
      <c r="AV55" s="45"/>
      <c r="AW55" s="45"/>
      <c r="AX55" s="45"/>
      <c r="AY55" s="45"/>
      <c r="AZ55" s="45"/>
      <c r="BA55" s="45"/>
      <c r="BB55" s="45"/>
      <c r="BC55" s="45"/>
      <c r="BD55" s="45"/>
      <c r="BE55" s="45"/>
      <c r="BF55" s="45"/>
      <c r="BG55" s="45"/>
      <c r="BH55" s="45"/>
      <c r="BI55" s="45"/>
      <c r="BJ55" s="45"/>
      <c r="BK55" s="45"/>
      <c r="BL55" s="45"/>
      <c r="BM55" s="45"/>
      <c r="BN55" s="45"/>
      <c r="BO55" s="45"/>
      <c r="BP55" s="45"/>
      <c r="BQ55" s="45"/>
      <c r="BR55" s="45"/>
      <c r="BS55" s="45"/>
      <c r="BT55" s="45"/>
      <c r="BU55" s="45"/>
      <c r="BV55" s="45"/>
      <c r="BW55" s="45"/>
      <c r="BX55" s="45"/>
      <c r="BY55" s="45"/>
      <c r="BZ55" s="45"/>
      <c r="CA55" s="45"/>
      <c r="CB55" s="45"/>
      <c r="CC55" s="45"/>
      <c r="CD55" s="45"/>
      <c r="CE55" s="45"/>
      <c r="CF55" s="45"/>
      <c r="CG55" s="45"/>
      <c r="CH55" s="45"/>
      <c r="CI55" s="45"/>
      <c r="CJ55" s="45"/>
      <c r="CK55" s="45"/>
      <c r="CL55" s="45"/>
      <c r="CM55" s="45"/>
      <c r="CN55" s="45"/>
      <c r="CO55" s="45"/>
      <c r="CP55" s="45"/>
      <c r="CQ55" s="45"/>
      <c r="CR55" s="45"/>
      <c r="CS55" s="45"/>
      <c r="CT55" s="45"/>
      <c r="CU55" s="45"/>
      <c r="CV55" s="45"/>
      <c r="CW55" s="45"/>
      <c r="CX55" s="45"/>
      <c r="CY55" s="45"/>
      <c r="CZ55" s="45"/>
      <c r="DA55" s="45"/>
      <c r="DB55" s="45"/>
      <c r="DC55" s="45"/>
      <c r="DD55" s="45"/>
      <c r="DE55" s="45"/>
      <c r="DF55" s="45"/>
      <c r="DG55" s="45"/>
      <c r="DH55" s="45"/>
      <c r="DI55" s="45"/>
      <c r="DJ55" s="45"/>
      <c r="DK55" s="45"/>
      <c r="DL55" s="45"/>
      <c r="DM55" s="45"/>
      <c r="DN55" s="45"/>
      <c r="DO55" s="45"/>
      <c r="DP55" s="45"/>
      <c r="DQ55" s="45"/>
      <c r="DR55" s="45"/>
      <c r="DS55" s="45"/>
      <c r="DT55" s="45"/>
      <c r="DU55" s="45"/>
      <c r="DV55" s="45"/>
      <c r="DW55" s="45"/>
      <c r="DX55" s="45"/>
      <c r="DY55" s="45"/>
      <c r="DZ55" s="45"/>
      <c r="EA55" s="45"/>
      <c r="EB55" s="45"/>
      <c r="EC55" s="45"/>
    </row>
    <row r="56" spans="2:133" ht="14.65" customHeight="1" thickBot="1">
      <c r="B56" s="39"/>
      <c r="C56" s="83"/>
      <c r="D56" s="83"/>
      <c r="F56" s="83"/>
      <c r="G56" s="63"/>
      <c r="H56" s="63"/>
      <c r="I56" s="63"/>
      <c r="J56" s="63"/>
      <c r="K56" s="63"/>
      <c r="L56" s="63"/>
      <c r="N56" s="64"/>
      <c r="P56" s="64"/>
      <c r="AN56" s="45"/>
      <c r="AO56" s="45"/>
      <c r="AP56" s="45"/>
      <c r="AQ56" s="45"/>
      <c r="AR56" s="45"/>
      <c r="AS56" s="45"/>
      <c r="AT56" s="45"/>
      <c r="AU56" s="45"/>
      <c r="AV56" s="45"/>
      <c r="AW56" s="45"/>
      <c r="AX56" s="45"/>
      <c r="AY56" s="45"/>
      <c r="AZ56" s="45"/>
      <c r="BA56" s="45"/>
      <c r="BB56" s="45"/>
      <c r="BC56" s="45"/>
      <c r="BD56" s="45"/>
      <c r="BE56" s="45"/>
      <c r="BF56" s="45"/>
      <c r="BG56" s="45"/>
      <c r="BH56" s="45"/>
      <c r="BI56" s="45"/>
      <c r="BJ56" s="45"/>
      <c r="BK56" s="45"/>
      <c r="BL56" s="45"/>
      <c r="BM56" s="45"/>
      <c r="BN56" s="45"/>
      <c r="BO56" s="45"/>
      <c r="BP56" s="45"/>
      <c r="BQ56" s="45"/>
      <c r="BR56" s="45"/>
      <c r="BS56" s="45"/>
      <c r="BT56" s="45"/>
      <c r="BU56" s="45"/>
      <c r="BV56" s="45"/>
      <c r="BW56" s="45"/>
      <c r="BX56" s="45"/>
      <c r="BY56" s="45"/>
      <c r="BZ56" s="45"/>
      <c r="CA56" s="45"/>
      <c r="CB56" s="45"/>
      <c r="CC56" s="45"/>
      <c r="CD56" s="45"/>
      <c r="CE56" s="45"/>
      <c r="CF56" s="45"/>
      <c r="CG56" s="45"/>
      <c r="CH56" s="45"/>
      <c r="CI56" s="45"/>
      <c r="CJ56" s="45"/>
      <c r="CK56" s="45"/>
      <c r="CL56" s="45"/>
      <c r="CM56" s="45"/>
      <c r="CN56" s="45"/>
      <c r="CO56" s="45"/>
      <c r="CP56" s="45"/>
      <c r="CQ56" s="45"/>
      <c r="CR56" s="45"/>
      <c r="CS56" s="45"/>
      <c r="CT56" s="45"/>
      <c r="CU56" s="45"/>
      <c r="CV56" s="45"/>
      <c r="CW56" s="45"/>
      <c r="CX56" s="45"/>
      <c r="CY56" s="45"/>
      <c r="CZ56" s="45"/>
      <c r="DA56" s="45"/>
      <c r="DB56" s="45"/>
      <c r="DC56" s="45"/>
      <c r="DD56" s="45"/>
      <c r="DE56" s="45"/>
      <c r="DF56" s="45"/>
      <c r="DG56" s="45"/>
      <c r="DH56" s="45"/>
      <c r="DI56" s="45"/>
      <c r="DJ56" s="45"/>
      <c r="DK56" s="45"/>
      <c r="DL56" s="45"/>
      <c r="DM56" s="45"/>
      <c r="DN56" s="45"/>
      <c r="DO56" s="45"/>
      <c r="DP56" s="45"/>
      <c r="DQ56" s="45"/>
      <c r="DR56" s="45"/>
      <c r="DS56" s="45"/>
      <c r="DT56" s="45"/>
      <c r="DU56" s="45"/>
      <c r="DV56" s="45"/>
      <c r="DW56" s="45"/>
      <c r="DX56" s="45"/>
      <c r="DY56" s="45"/>
      <c r="DZ56" s="45"/>
      <c r="EA56" s="45"/>
      <c r="EB56" s="45"/>
      <c r="EC56" s="45"/>
    </row>
    <row r="57" spans="2:133" ht="14.65" customHeight="1" thickTop="1" thickBot="1">
      <c r="B57" s="91" t="s">
        <v>167</v>
      </c>
      <c r="C57" s="91" t="s">
        <v>168</v>
      </c>
      <c r="D57" s="91" t="s">
        <v>169</v>
      </c>
      <c r="E57" s="65" t="s">
        <v>170</v>
      </c>
      <c r="F57" s="83"/>
      <c r="I57" s="91">
        <v>1</v>
      </c>
      <c r="J57" s="91">
        <v>2</v>
      </c>
      <c r="K57" s="91">
        <v>3</v>
      </c>
      <c r="L57" s="91">
        <v>4</v>
      </c>
      <c r="M57" s="91">
        <f>L57+1</f>
        <v>5</v>
      </c>
      <c r="N57" s="91">
        <f t="shared" ref="N57:R57" si="9">M57+1</f>
        <v>6</v>
      </c>
      <c r="O57" s="91">
        <f t="shared" si="9"/>
        <v>7</v>
      </c>
      <c r="P57" s="91">
        <f t="shared" si="9"/>
        <v>8</v>
      </c>
      <c r="Q57" s="91">
        <f t="shared" si="9"/>
        <v>9</v>
      </c>
      <c r="R57" s="91">
        <f t="shared" si="9"/>
        <v>10</v>
      </c>
      <c r="S57" s="91">
        <v>11</v>
      </c>
      <c r="T57" s="91">
        <v>12</v>
      </c>
      <c r="U57" s="91">
        <v>13</v>
      </c>
      <c r="V57" s="91">
        <v>14</v>
      </c>
      <c r="W57" s="91">
        <v>15</v>
      </c>
      <c r="X57" s="91">
        <v>16</v>
      </c>
      <c r="Y57" s="91">
        <v>17</v>
      </c>
      <c r="Z57" s="91">
        <v>18</v>
      </c>
      <c r="AA57" s="91">
        <v>19</v>
      </c>
      <c r="AB57" s="91">
        <v>20</v>
      </c>
      <c r="AN57" s="45"/>
      <c r="AO57" s="45"/>
      <c r="AP57" s="45"/>
      <c r="AQ57" s="45"/>
      <c r="AR57" s="45"/>
      <c r="AS57" s="45"/>
      <c r="AT57" s="45"/>
      <c r="AU57" s="45"/>
      <c r="AV57" s="45"/>
      <c r="AW57" s="45"/>
      <c r="AX57" s="45"/>
      <c r="AY57" s="45"/>
      <c r="AZ57" s="45"/>
      <c r="BA57" s="45"/>
      <c r="BB57" s="45"/>
      <c r="BC57" s="45"/>
      <c r="BD57" s="45"/>
      <c r="BE57" s="45"/>
      <c r="BF57" s="45"/>
      <c r="BG57" s="45"/>
      <c r="BH57" s="45"/>
      <c r="BI57" s="45"/>
      <c r="BJ57" s="45"/>
      <c r="BK57" s="45"/>
      <c r="BL57" s="45"/>
      <c r="BM57" s="45"/>
      <c r="BN57" s="45"/>
      <c r="BO57" s="45"/>
      <c r="BP57" s="45"/>
      <c r="BQ57" s="45"/>
      <c r="BR57" s="45"/>
      <c r="BS57" s="45"/>
      <c r="BT57" s="45"/>
      <c r="BU57" s="45"/>
      <c r="BV57" s="45"/>
      <c r="BW57" s="45"/>
      <c r="BX57" s="45"/>
      <c r="BY57" s="45"/>
      <c r="BZ57" s="45"/>
      <c r="CA57" s="45"/>
      <c r="CB57" s="45"/>
      <c r="CC57" s="45"/>
      <c r="CD57" s="45"/>
      <c r="CE57" s="45"/>
      <c r="CF57" s="45"/>
      <c r="CG57" s="45"/>
      <c r="CH57" s="45"/>
      <c r="CI57" s="45"/>
      <c r="CJ57" s="45"/>
      <c r="CK57" s="45"/>
      <c r="CL57" s="45"/>
      <c r="CM57" s="45"/>
      <c r="CN57" s="45"/>
      <c r="CO57" s="45"/>
      <c r="CP57" s="45"/>
      <c r="CQ57" s="45"/>
      <c r="CR57" s="45"/>
      <c r="CS57" s="45"/>
      <c r="CT57" s="45"/>
      <c r="CU57" s="45"/>
      <c r="CV57" s="45"/>
      <c r="CW57" s="45"/>
      <c r="CX57" s="45"/>
      <c r="CY57" s="45"/>
      <c r="CZ57" s="45"/>
      <c r="DA57" s="45"/>
      <c r="DB57" s="45"/>
      <c r="DC57" s="45"/>
      <c r="DD57" s="45"/>
      <c r="DE57" s="45"/>
      <c r="DF57" s="45"/>
      <c r="DG57" s="45"/>
      <c r="DH57" s="45"/>
      <c r="DI57" s="45"/>
      <c r="DJ57" s="45"/>
      <c r="DK57" s="45"/>
      <c r="DL57" s="45"/>
      <c r="DM57" s="45"/>
      <c r="DN57" s="45"/>
      <c r="DO57" s="45"/>
      <c r="DP57" s="45"/>
      <c r="DQ57" s="45"/>
      <c r="DR57" s="45"/>
      <c r="DS57" s="45"/>
      <c r="DT57" s="45"/>
      <c r="DU57" s="45"/>
      <c r="DV57" s="45"/>
      <c r="DW57" s="45"/>
      <c r="DX57" s="45"/>
      <c r="DY57" s="45"/>
      <c r="DZ57" s="45"/>
      <c r="EA57" s="45"/>
      <c r="EB57" s="45"/>
      <c r="EC57" s="45"/>
    </row>
    <row r="58" spans="2:133" ht="14.65" customHeight="1" thickTop="1">
      <c r="B58" s="80"/>
      <c r="C58" s="80"/>
      <c r="D58" s="80"/>
      <c r="E58" s="41"/>
      <c r="F58" s="83"/>
      <c r="I58" s="80"/>
      <c r="J58" s="80"/>
      <c r="K58" s="80"/>
      <c r="L58" s="80"/>
      <c r="M58" s="80"/>
      <c r="N58" s="80"/>
      <c r="O58" s="80"/>
      <c r="P58" s="80"/>
      <c r="Q58" s="87"/>
      <c r="R58" s="87"/>
      <c r="S58" s="80"/>
      <c r="T58" s="80"/>
      <c r="U58" s="80"/>
      <c r="V58" s="80"/>
      <c r="W58" s="80"/>
      <c r="X58" s="80"/>
      <c r="Y58" s="80"/>
      <c r="Z58" s="80"/>
      <c r="AA58" s="80"/>
      <c r="AB58" s="80"/>
      <c r="AN58" s="45"/>
      <c r="AO58" s="45"/>
      <c r="AP58" s="45"/>
      <c r="AQ58" s="45"/>
      <c r="AR58" s="45"/>
      <c r="AS58" s="45"/>
      <c r="AT58" s="45"/>
      <c r="AU58" s="45"/>
      <c r="AV58" s="45"/>
      <c r="AW58" s="45"/>
      <c r="AX58" s="45"/>
      <c r="AY58" s="45"/>
      <c r="AZ58" s="45"/>
      <c r="BA58" s="45"/>
      <c r="BB58" s="45"/>
      <c r="BC58" s="45"/>
      <c r="BD58" s="45"/>
      <c r="BE58" s="45"/>
      <c r="BF58" s="45"/>
      <c r="BG58" s="45"/>
      <c r="BH58" s="45"/>
      <c r="BI58" s="45"/>
      <c r="BJ58" s="45"/>
      <c r="BK58" s="45"/>
      <c r="BL58" s="45"/>
      <c r="BM58" s="45"/>
      <c r="BN58" s="45"/>
      <c r="BO58" s="45"/>
      <c r="BP58" s="45"/>
      <c r="BQ58" s="45"/>
      <c r="BR58" s="45"/>
      <c r="BS58" s="45"/>
      <c r="BT58" s="45"/>
      <c r="BU58" s="45"/>
      <c r="BV58" s="45"/>
      <c r="BW58" s="45"/>
      <c r="BX58" s="45"/>
      <c r="BY58" s="45"/>
      <c r="BZ58" s="45"/>
      <c r="CA58" s="45"/>
      <c r="CB58" s="45"/>
      <c r="CC58" s="45"/>
      <c r="CD58" s="45"/>
      <c r="CE58" s="45"/>
      <c r="CF58" s="45"/>
      <c r="CG58" s="45"/>
      <c r="CH58" s="45"/>
      <c r="CI58" s="45"/>
      <c r="CJ58" s="45"/>
      <c r="CK58" s="45"/>
      <c r="CL58" s="45"/>
      <c r="CM58" s="45"/>
      <c r="CN58" s="45"/>
      <c r="CO58" s="45"/>
      <c r="CP58" s="45"/>
      <c r="CQ58" s="45"/>
      <c r="CR58" s="45"/>
      <c r="CS58" s="45"/>
      <c r="CT58" s="45"/>
      <c r="CU58" s="45"/>
      <c r="CV58" s="45"/>
      <c r="CW58" s="45"/>
      <c r="CX58" s="45"/>
      <c r="CY58" s="45"/>
      <c r="CZ58" s="45"/>
      <c r="DA58" s="45"/>
      <c r="DB58" s="45"/>
      <c r="DC58" s="45"/>
      <c r="DD58" s="45"/>
      <c r="DE58" s="45"/>
      <c r="DF58" s="45"/>
      <c r="DG58" s="45"/>
      <c r="DH58" s="45"/>
      <c r="DI58" s="45"/>
      <c r="DJ58" s="45"/>
      <c r="DK58" s="45"/>
      <c r="DL58" s="45"/>
      <c r="DM58" s="45"/>
      <c r="DN58" s="45"/>
      <c r="DO58" s="45"/>
      <c r="DP58" s="45"/>
      <c r="DQ58" s="45"/>
      <c r="DR58" s="45"/>
      <c r="DS58" s="45"/>
      <c r="DT58" s="45"/>
      <c r="DU58" s="45"/>
      <c r="DV58" s="45"/>
      <c r="DW58" s="45"/>
      <c r="DX58" s="45"/>
      <c r="DY58" s="45"/>
      <c r="DZ58" s="45"/>
      <c r="EA58" s="45"/>
      <c r="EB58" s="45"/>
      <c r="EC58" s="45"/>
    </row>
    <row r="59" spans="2:133" ht="25.5" customHeight="1">
      <c r="B59" s="93" t="s">
        <v>179</v>
      </c>
      <c r="C59" s="94">
        <v>3</v>
      </c>
      <c r="D59" s="95">
        <v>0</v>
      </c>
      <c r="E59" s="66">
        <v>15</v>
      </c>
      <c r="F59" s="84">
        <f>1</f>
        <v>1</v>
      </c>
      <c r="I59" s="88">
        <f t="shared" ref="I59:AB59" si="10">I21</f>
        <v>26</v>
      </c>
      <c r="J59" s="88">
        <f t="shared" si="10"/>
        <v>73</v>
      </c>
      <c r="K59" s="88">
        <f t="shared" si="10"/>
        <v>15</v>
      </c>
      <c r="L59" s="88">
        <f t="shared" si="10"/>
        <v>45</v>
      </c>
      <c r="M59" s="88">
        <f t="shared" si="10"/>
        <v>31</v>
      </c>
      <c r="N59" s="88">
        <f t="shared" si="10"/>
        <v>70</v>
      </c>
      <c r="O59" s="88">
        <f t="shared" si="10"/>
        <v>74</v>
      </c>
      <c r="P59" s="88">
        <f t="shared" si="10"/>
        <v>85</v>
      </c>
      <c r="Q59" s="88">
        <f t="shared" si="10"/>
        <v>61</v>
      </c>
      <c r="R59" s="88">
        <f t="shared" si="10"/>
        <v>13</v>
      </c>
      <c r="S59" s="88">
        <f t="shared" si="10"/>
        <v>55</v>
      </c>
      <c r="T59" s="88">
        <f t="shared" si="10"/>
        <v>60</v>
      </c>
      <c r="U59" s="88">
        <f t="shared" si="10"/>
        <v>45</v>
      </c>
      <c r="V59" s="88">
        <f t="shared" si="10"/>
        <v>25</v>
      </c>
      <c r="W59" s="88">
        <f t="shared" si="10"/>
        <v>83</v>
      </c>
      <c r="X59" s="88">
        <f t="shared" si="10"/>
        <v>58</v>
      </c>
      <c r="Y59" s="88">
        <f t="shared" si="10"/>
        <v>87</v>
      </c>
      <c r="Z59" s="88">
        <f t="shared" si="10"/>
        <v>93</v>
      </c>
      <c r="AA59" s="88">
        <f t="shared" si="10"/>
        <v>19</v>
      </c>
      <c r="AB59" s="88">
        <f t="shared" si="10"/>
        <v>27</v>
      </c>
      <c r="AN59" s="45"/>
      <c r="AO59" s="45"/>
      <c r="AP59" s="45"/>
      <c r="AQ59" s="45"/>
      <c r="AR59" s="45"/>
      <c r="AS59" s="45"/>
      <c r="AT59" s="45"/>
      <c r="AU59" s="45"/>
      <c r="AV59" s="45"/>
      <c r="AW59" s="45"/>
      <c r="AX59" s="45"/>
      <c r="AY59" s="45"/>
      <c r="AZ59" s="45"/>
      <c r="BA59" s="45"/>
      <c r="BB59" s="45"/>
      <c r="BC59" s="45"/>
      <c r="BD59" s="45"/>
      <c r="BE59" s="45"/>
      <c r="BF59" s="45"/>
      <c r="BG59" s="45"/>
      <c r="BH59" s="45"/>
      <c r="BI59" s="45"/>
      <c r="BJ59" s="45"/>
      <c r="BK59" s="45"/>
      <c r="BL59" s="45"/>
      <c r="BM59" s="45"/>
      <c r="BN59" s="45"/>
      <c r="BO59" s="45"/>
      <c r="BP59" s="45"/>
      <c r="BQ59" s="45"/>
      <c r="BR59" s="45"/>
      <c r="BS59" s="45"/>
      <c r="BT59" s="45"/>
      <c r="BU59" s="45"/>
      <c r="BV59" s="45"/>
      <c r="BW59" s="45"/>
      <c r="BX59" s="45"/>
      <c r="BY59" s="45"/>
      <c r="BZ59" s="45"/>
      <c r="CA59" s="45"/>
      <c r="CB59" s="45"/>
      <c r="CC59" s="45"/>
      <c r="CD59" s="45"/>
      <c r="CE59" s="45"/>
      <c r="CF59" s="45"/>
      <c r="CG59" s="45"/>
      <c r="CH59" s="45"/>
      <c r="CI59" s="45"/>
      <c r="CJ59" s="45"/>
      <c r="CK59" s="45"/>
      <c r="CL59" s="45"/>
      <c r="CM59" s="45"/>
      <c r="CN59" s="45"/>
      <c r="CO59" s="45"/>
      <c r="CP59" s="45"/>
      <c r="CQ59" s="45"/>
      <c r="CR59" s="45"/>
      <c r="CS59" s="45"/>
      <c r="CT59" s="45"/>
      <c r="CU59" s="45"/>
      <c r="CV59" s="45"/>
      <c r="CW59" s="45"/>
      <c r="CX59" s="45"/>
      <c r="CY59" s="45"/>
      <c r="CZ59" s="45"/>
      <c r="DA59" s="45"/>
      <c r="DB59" s="45"/>
      <c r="DC59" s="45"/>
      <c r="DD59" s="45"/>
      <c r="DE59" s="45"/>
      <c r="DF59" s="45"/>
      <c r="DG59" s="45"/>
      <c r="DH59" s="45"/>
      <c r="DI59" s="45"/>
      <c r="DJ59" s="45"/>
      <c r="DK59" s="45"/>
      <c r="DL59" s="45"/>
      <c r="DM59" s="45"/>
      <c r="DN59" s="45"/>
      <c r="DO59" s="45"/>
      <c r="DP59" s="45"/>
      <c r="DQ59" s="45"/>
      <c r="DR59" s="45"/>
      <c r="DS59" s="45"/>
      <c r="DT59" s="45"/>
      <c r="DU59" s="45"/>
      <c r="DV59" s="45"/>
      <c r="DW59" s="45"/>
      <c r="DX59" s="45"/>
      <c r="DY59" s="45"/>
      <c r="DZ59" s="45"/>
      <c r="EA59" s="45"/>
      <c r="EB59" s="45"/>
      <c r="EC59" s="45"/>
    </row>
    <row r="60" spans="2:133" ht="14.65" customHeight="1">
      <c r="B60" s="80"/>
      <c r="C60" s="80"/>
      <c r="D60" s="80"/>
      <c r="E60" s="41"/>
      <c r="F60" s="83"/>
      <c r="I60" s="80"/>
      <c r="J60" s="80"/>
      <c r="K60" s="80"/>
      <c r="L60" s="80"/>
      <c r="M60" s="80"/>
      <c r="N60" s="80"/>
      <c r="O60" s="80"/>
      <c r="P60" s="80"/>
      <c r="Q60" s="80"/>
      <c r="R60" s="80"/>
      <c r="S60" s="80"/>
      <c r="T60" s="80"/>
      <c r="U60" s="80"/>
      <c r="V60" s="80"/>
      <c r="W60" s="80"/>
      <c r="X60" s="80"/>
      <c r="Y60" s="80"/>
      <c r="Z60" s="80"/>
      <c r="AA60" s="80"/>
      <c r="AB60" s="80"/>
      <c r="AN60" s="45"/>
      <c r="AO60" s="45"/>
      <c r="AP60" s="45"/>
      <c r="AQ60" s="45"/>
      <c r="AR60" s="45"/>
      <c r="AS60" s="45"/>
      <c r="AT60" s="45"/>
      <c r="AU60" s="45"/>
      <c r="AV60" s="45"/>
      <c r="AW60" s="45"/>
      <c r="AX60" s="45"/>
      <c r="AY60" s="45"/>
      <c r="AZ60" s="45"/>
      <c r="BA60" s="45"/>
      <c r="BB60" s="45"/>
      <c r="BC60" s="45"/>
      <c r="BD60" s="45"/>
      <c r="BE60" s="45"/>
      <c r="BF60" s="45"/>
      <c r="BG60" s="45"/>
      <c r="BH60" s="45"/>
      <c r="BI60" s="45"/>
      <c r="BJ60" s="45"/>
      <c r="BK60" s="45"/>
      <c r="BL60" s="45"/>
      <c r="BM60" s="45"/>
      <c r="BN60" s="45"/>
      <c r="BO60" s="45"/>
      <c r="BP60" s="45"/>
      <c r="BQ60" s="45"/>
      <c r="BR60" s="45"/>
      <c r="BS60" s="45"/>
      <c r="BT60" s="45"/>
      <c r="BU60" s="45"/>
      <c r="BV60" s="45"/>
      <c r="BW60" s="45"/>
      <c r="BX60" s="45"/>
      <c r="BY60" s="45"/>
      <c r="BZ60" s="45"/>
      <c r="CA60" s="45"/>
      <c r="CB60" s="45"/>
      <c r="CC60" s="45"/>
      <c r="CD60" s="45"/>
      <c r="CE60" s="45"/>
      <c r="CF60" s="45"/>
      <c r="CG60" s="45"/>
      <c r="CH60" s="45"/>
      <c r="CI60" s="45"/>
      <c r="CJ60" s="45"/>
      <c r="CK60" s="45"/>
      <c r="CL60" s="45"/>
      <c r="CM60" s="45"/>
      <c r="CN60" s="45"/>
      <c r="CO60" s="45"/>
      <c r="CP60" s="45"/>
      <c r="CQ60" s="45"/>
      <c r="CR60" s="45"/>
      <c r="CS60" s="45"/>
      <c r="CT60" s="45"/>
      <c r="CU60" s="45"/>
      <c r="CV60" s="45"/>
      <c r="CW60" s="45"/>
      <c r="CX60" s="45"/>
      <c r="CY60" s="45"/>
      <c r="CZ60" s="45"/>
      <c r="DA60" s="45"/>
      <c r="DB60" s="45"/>
      <c r="DC60" s="45"/>
      <c r="DD60" s="45"/>
      <c r="DE60" s="45"/>
      <c r="DF60" s="45"/>
      <c r="DG60" s="45"/>
      <c r="DH60" s="45"/>
      <c r="DI60" s="45"/>
      <c r="DJ60" s="45"/>
      <c r="DK60" s="45"/>
      <c r="DL60" s="45"/>
      <c r="DM60" s="45"/>
      <c r="DN60" s="45"/>
      <c r="DO60" s="45"/>
      <c r="DP60" s="45"/>
      <c r="DQ60" s="45"/>
      <c r="DR60" s="45"/>
      <c r="DS60" s="45"/>
      <c r="DT60" s="45"/>
      <c r="DU60" s="45"/>
      <c r="DV60" s="45"/>
      <c r="DW60" s="45"/>
      <c r="DX60" s="45"/>
      <c r="DY60" s="45"/>
      <c r="DZ60" s="45"/>
      <c r="EA60" s="45"/>
      <c r="EB60" s="45"/>
      <c r="EC60" s="45"/>
    </row>
    <row r="61" spans="2:133" ht="25.5" customHeight="1">
      <c r="B61" s="96">
        <v>21</v>
      </c>
      <c r="C61" s="96">
        <v>3</v>
      </c>
      <c r="D61" s="97">
        <v>8</v>
      </c>
      <c r="E61" s="66" cm="1">
        <f t="array" ref="E61">SUM(--(MOD(I61:AB61,2)=1))</f>
        <v>11</v>
      </c>
      <c r="F61" s="84">
        <f ca="1">IF('Question Results'!C30,1,IF(ISBLANK(E61),0,-1))</f>
        <v>1</v>
      </c>
      <c r="I61" s="88">
        <f>I23</f>
        <v>68</v>
      </c>
      <c r="J61" s="88">
        <f t="shared" ref="J61:AB61" si="11">J23</f>
        <v>17</v>
      </c>
      <c r="K61" s="88">
        <f t="shared" si="11"/>
        <v>97</v>
      </c>
      <c r="L61" s="88">
        <f t="shared" si="11"/>
        <v>9</v>
      </c>
      <c r="M61" s="88">
        <f t="shared" si="11"/>
        <v>55</v>
      </c>
      <c r="N61" s="88">
        <f t="shared" si="11"/>
        <v>34</v>
      </c>
      <c r="O61" s="88">
        <f t="shared" si="11"/>
        <v>72</v>
      </c>
      <c r="P61" s="88">
        <f t="shared" si="11"/>
        <v>18</v>
      </c>
      <c r="Q61" s="88">
        <f t="shared" si="11"/>
        <v>20</v>
      </c>
      <c r="R61" s="88">
        <f t="shared" si="11"/>
        <v>62</v>
      </c>
      <c r="S61" s="88">
        <f t="shared" si="11"/>
        <v>28</v>
      </c>
      <c r="T61" s="88">
        <f t="shared" si="11"/>
        <v>15</v>
      </c>
      <c r="U61" s="88">
        <f t="shared" si="11"/>
        <v>87</v>
      </c>
      <c r="V61" s="88">
        <f t="shared" si="11"/>
        <v>39</v>
      </c>
      <c r="W61" s="88">
        <f t="shared" si="11"/>
        <v>1</v>
      </c>
      <c r="X61" s="88">
        <f t="shared" si="11"/>
        <v>93</v>
      </c>
      <c r="Y61" s="88">
        <f t="shared" si="11"/>
        <v>60</v>
      </c>
      <c r="Z61" s="88">
        <f t="shared" si="11"/>
        <v>74</v>
      </c>
      <c r="AA61" s="88">
        <f t="shared" si="11"/>
        <v>13</v>
      </c>
      <c r="AB61" s="88">
        <f t="shared" si="11"/>
        <v>67</v>
      </c>
      <c r="AN61" s="45"/>
      <c r="AO61" s="45"/>
      <c r="AP61" s="45"/>
      <c r="AQ61" s="45"/>
      <c r="AR61" s="45"/>
      <c r="AS61" s="45"/>
      <c r="AT61" s="45"/>
      <c r="AU61" s="45"/>
      <c r="AV61" s="45"/>
      <c r="AW61" s="45"/>
      <c r="AX61" s="45"/>
      <c r="AY61" s="45"/>
      <c r="AZ61" s="45"/>
      <c r="BA61" s="45"/>
      <c r="BB61" s="45"/>
      <c r="BC61" s="45"/>
      <c r="BD61" s="45"/>
      <c r="BE61" s="45"/>
      <c r="BF61" s="45"/>
      <c r="BG61" s="45"/>
      <c r="BH61" s="45"/>
      <c r="BI61" s="45"/>
      <c r="BJ61" s="45"/>
      <c r="BK61" s="45"/>
      <c r="BL61" s="45"/>
      <c r="BM61" s="45"/>
      <c r="BN61" s="45"/>
      <c r="BO61" s="45"/>
      <c r="BP61" s="45"/>
      <c r="BQ61" s="45"/>
      <c r="BR61" s="45"/>
      <c r="BS61" s="45"/>
      <c r="BT61" s="45"/>
      <c r="BU61" s="45"/>
      <c r="BV61" s="45"/>
      <c r="BW61" s="45"/>
      <c r="BX61" s="45"/>
      <c r="BY61" s="45"/>
      <c r="BZ61" s="45"/>
      <c r="CA61" s="45"/>
      <c r="CB61" s="45"/>
      <c r="CC61" s="45"/>
      <c r="CD61" s="45"/>
      <c r="CE61" s="45"/>
      <c r="CF61" s="45"/>
      <c r="CG61" s="45"/>
      <c r="CH61" s="45"/>
      <c r="CI61" s="45"/>
      <c r="CJ61" s="45"/>
      <c r="CK61" s="45"/>
      <c r="CL61" s="45"/>
      <c r="CM61" s="45"/>
      <c r="CN61" s="45"/>
      <c r="CO61" s="45"/>
      <c r="CP61" s="45"/>
      <c r="CQ61" s="45"/>
      <c r="CR61" s="45"/>
      <c r="CS61" s="45"/>
      <c r="CT61" s="45"/>
      <c r="CU61" s="45"/>
      <c r="CV61" s="45"/>
      <c r="CW61" s="45"/>
      <c r="CX61" s="45"/>
      <c r="CY61" s="45"/>
      <c r="CZ61" s="45"/>
      <c r="DA61" s="45"/>
      <c r="DB61" s="45"/>
      <c r="DC61" s="45"/>
      <c r="DD61" s="45"/>
      <c r="DE61" s="45"/>
      <c r="DF61" s="45"/>
      <c r="DG61" s="45"/>
      <c r="DH61" s="45"/>
      <c r="DI61" s="45"/>
      <c r="DJ61" s="45"/>
      <c r="DK61" s="45"/>
      <c r="DL61" s="45"/>
      <c r="DM61" s="45"/>
      <c r="DN61" s="45"/>
      <c r="DO61" s="45"/>
      <c r="DP61" s="45"/>
      <c r="DQ61" s="45"/>
      <c r="DR61" s="45"/>
      <c r="DS61" s="45"/>
      <c r="DT61" s="45"/>
      <c r="DU61" s="45"/>
      <c r="DV61" s="45"/>
      <c r="DW61" s="45"/>
      <c r="DX61" s="45"/>
      <c r="DY61" s="45"/>
      <c r="DZ61" s="45"/>
      <c r="EA61" s="45"/>
      <c r="EB61" s="45"/>
      <c r="EC61" s="45"/>
    </row>
    <row r="62" spans="2:133" ht="25.5" customHeight="1">
      <c r="B62" s="96">
        <f>B61+1</f>
        <v>22</v>
      </c>
      <c r="C62" s="96">
        <f>C61</f>
        <v>3</v>
      </c>
      <c r="D62" s="97">
        <v>8</v>
      </c>
      <c r="E62" s="66" cm="1">
        <f t="array" ref="E62">SUM(--(MOD(I62:AB62,2)=1))</f>
        <v>10</v>
      </c>
      <c r="F62" s="84">
        <f ca="1">IF('Question Results'!C31,1,IF(ISBLANK(E62),0,-1))</f>
        <v>1</v>
      </c>
      <c r="I62" s="88">
        <f t="shared" ref="I62:AB62" si="12">I24</f>
        <v>36</v>
      </c>
      <c r="J62" s="88">
        <f t="shared" si="12"/>
        <v>9</v>
      </c>
      <c r="K62" s="88">
        <f t="shared" si="12"/>
        <v>6</v>
      </c>
      <c r="L62" s="88">
        <f t="shared" si="12"/>
        <v>84</v>
      </c>
      <c r="M62" s="88">
        <f t="shared" si="12"/>
        <v>36</v>
      </c>
      <c r="N62" s="88">
        <f t="shared" si="12"/>
        <v>73</v>
      </c>
      <c r="O62" s="88">
        <f t="shared" si="12"/>
        <v>94</v>
      </c>
      <c r="P62" s="88">
        <f t="shared" si="12"/>
        <v>71</v>
      </c>
      <c r="Q62" s="88">
        <f t="shared" si="12"/>
        <v>23</v>
      </c>
      <c r="R62" s="88">
        <f t="shared" si="12"/>
        <v>13</v>
      </c>
      <c r="S62" s="88">
        <f t="shared" si="12"/>
        <v>52</v>
      </c>
      <c r="T62" s="88">
        <f t="shared" si="12"/>
        <v>21</v>
      </c>
      <c r="U62" s="88">
        <f t="shared" si="12"/>
        <v>71</v>
      </c>
      <c r="V62" s="88">
        <f t="shared" si="12"/>
        <v>34</v>
      </c>
      <c r="W62" s="88">
        <f t="shared" si="12"/>
        <v>17</v>
      </c>
      <c r="X62" s="88">
        <f t="shared" si="12"/>
        <v>88</v>
      </c>
      <c r="Y62" s="88">
        <f t="shared" si="12"/>
        <v>77</v>
      </c>
      <c r="Z62" s="88">
        <f t="shared" si="12"/>
        <v>11</v>
      </c>
      <c r="AA62" s="88">
        <f t="shared" si="12"/>
        <v>2</v>
      </c>
      <c r="AB62" s="88">
        <f t="shared" si="12"/>
        <v>30</v>
      </c>
      <c r="AN62" s="45"/>
      <c r="AO62" s="45"/>
      <c r="AP62" s="45"/>
      <c r="AQ62" s="45"/>
      <c r="AR62" s="45"/>
      <c r="AS62" s="45"/>
      <c r="AT62" s="45"/>
      <c r="AU62" s="45"/>
      <c r="AV62" s="45"/>
      <c r="AW62" s="45"/>
      <c r="AX62" s="45"/>
      <c r="AY62" s="45"/>
      <c r="AZ62" s="45"/>
      <c r="BA62" s="45"/>
      <c r="BB62" s="45"/>
      <c r="BC62" s="45"/>
      <c r="BD62" s="45"/>
      <c r="BE62" s="45"/>
      <c r="BF62" s="45"/>
      <c r="BG62" s="45"/>
      <c r="BH62" s="45"/>
      <c r="BI62" s="45"/>
      <c r="BJ62" s="45"/>
      <c r="BK62" s="45"/>
      <c r="BL62" s="45"/>
      <c r="BM62" s="45"/>
      <c r="BN62" s="45"/>
      <c r="BO62" s="45"/>
      <c r="BP62" s="45"/>
      <c r="BQ62" s="45"/>
      <c r="BR62" s="45"/>
      <c r="BS62" s="45"/>
      <c r="BT62" s="45"/>
      <c r="BU62" s="45"/>
      <c r="BV62" s="45"/>
      <c r="BW62" s="45"/>
      <c r="BX62" s="45"/>
      <c r="BY62" s="45"/>
      <c r="BZ62" s="45"/>
      <c r="CA62" s="45"/>
      <c r="CB62" s="45"/>
      <c r="CC62" s="45"/>
      <c r="CD62" s="45"/>
      <c r="CE62" s="45"/>
      <c r="CF62" s="45"/>
      <c r="CG62" s="45"/>
      <c r="CH62" s="45"/>
      <c r="CI62" s="45"/>
      <c r="CJ62" s="45"/>
      <c r="CK62" s="45"/>
      <c r="CL62" s="45"/>
      <c r="CM62" s="45"/>
      <c r="CN62" s="45"/>
      <c r="CO62" s="45"/>
      <c r="CP62" s="45"/>
      <c r="CQ62" s="45"/>
      <c r="CR62" s="45"/>
      <c r="CS62" s="45"/>
      <c r="CT62" s="45"/>
      <c r="CU62" s="45"/>
      <c r="CV62" s="45"/>
      <c r="CW62" s="45"/>
      <c r="CX62" s="45"/>
      <c r="CY62" s="45"/>
      <c r="CZ62" s="45"/>
      <c r="DA62" s="45"/>
      <c r="DB62" s="45"/>
      <c r="DC62" s="45"/>
      <c r="DD62" s="45"/>
      <c r="DE62" s="45"/>
      <c r="DF62" s="45"/>
      <c r="DG62" s="45"/>
      <c r="DH62" s="45"/>
      <c r="DI62" s="45"/>
      <c r="DJ62" s="45"/>
      <c r="DK62" s="45"/>
      <c r="DL62" s="45"/>
      <c r="DM62" s="45"/>
      <c r="DN62" s="45"/>
      <c r="DO62" s="45"/>
      <c r="DP62" s="45"/>
      <c r="DQ62" s="45"/>
      <c r="DR62" s="45"/>
      <c r="DS62" s="45"/>
      <c r="DT62" s="45"/>
      <c r="DU62" s="45"/>
      <c r="DV62" s="45"/>
      <c r="DW62" s="45"/>
      <c r="DX62" s="45"/>
      <c r="DY62" s="45"/>
      <c r="DZ62" s="45"/>
      <c r="EA62" s="45"/>
      <c r="EB62" s="45"/>
      <c r="EC62" s="45"/>
    </row>
    <row r="63" spans="2:133" ht="25.5" customHeight="1">
      <c r="B63" s="96">
        <f>B62+1</f>
        <v>23</v>
      </c>
      <c r="C63" s="96">
        <f t="shared" ref="C63:C70" si="13">C62</f>
        <v>3</v>
      </c>
      <c r="D63" s="97">
        <v>8</v>
      </c>
      <c r="E63" s="66" cm="1">
        <f t="array" ref="E63">SUM(--(MOD(I63:AB63,2)=1))</f>
        <v>11</v>
      </c>
      <c r="F63" s="84">
        <f ca="1">IF('Question Results'!C32,1,IF(ISBLANK(E63),0,-1))</f>
        <v>1</v>
      </c>
      <c r="I63" s="88">
        <f t="shared" ref="I63:AB63" si="14">I25</f>
        <v>49</v>
      </c>
      <c r="J63" s="88">
        <f t="shared" si="14"/>
        <v>86</v>
      </c>
      <c r="K63" s="88">
        <f t="shared" si="14"/>
        <v>76</v>
      </c>
      <c r="L63" s="88">
        <f t="shared" si="14"/>
        <v>67</v>
      </c>
      <c r="M63" s="88">
        <f t="shared" si="14"/>
        <v>12</v>
      </c>
      <c r="N63" s="88">
        <f t="shared" si="14"/>
        <v>13</v>
      </c>
      <c r="O63" s="88">
        <f t="shared" si="14"/>
        <v>47</v>
      </c>
      <c r="P63" s="88">
        <f t="shared" si="14"/>
        <v>3</v>
      </c>
      <c r="Q63" s="88">
        <f t="shared" si="14"/>
        <v>74</v>
      </c>
      <c r="R63" s="88">
        <f t="shared" si="14"/>
        <v>59</v>
      </c>
      <c r="S63" s="88">
        <f t="shared" si="14"/>
        <v>3</v>
      </c>
      <c r="T63" s="88">
        <f t="shared" si="14"/>
        <v>22</v>
      </c>
      <c r="U63" s="88">
        <f t="shared" si="14"/>
        <v>39</v>
      </c>
      <c r="V63" s="88">
        <f t="shared" si="14"/>
        <v>28</v>
      </c>
      <c r="W63" s="88">
        <f t="shared" si="14"/>
        <v>19</v>
      </c>
      <c r="X63" s="88">
        <f t="shared" si="14"/>
        <v>12</v>
      </c>
      <c r="Y63" s="88">
        <f t="shared" si="14"/>
        <v>41</v>
      </c>
      <c r="Z63" s="88">
        <f t="shared" si="14"/>
        <v>2</v>
      </c>
      <c r="AA63" s="88">
        <f t="shared" si="14"/>
        <v>20</v>
      </c>
      <c r="AB63" s="88">
        <f t="shared" si="14"/>
        <v>85</v>
      </c>
      <c r="AN63" s="45"/>
      <c r="AO63" s="45"/>
      <c r="AP63" s="45"/>
      <c r="AQ63" s="45"/>
      <c r="AR63" s="45"/>
      <c r="AS63" s="45"/>
      <c r="AT63" s="45"/>
      <c r="AU63" s="45"/>
      <c r="AV63" s="45"/>
      <c r="AW63" s="45"/>
      <c r="AX63" s="45"/>
      <c r="AY63" s="45"/>
      <c r="AZ63" s="45"/>
      <c r="BA63" s="45"/>
      <c r="BB63" s="45"/>
      <c r="BC63" s="45"/>
      <c r="BD63" s="45"/>
      <c r="BE63" s="45"/>
      <c r="BF63" s="45"/>
      <c r="BG63" s="45"/>
      <c r="BH63" s="45"/>
      <c r="BI63" s="45"/>
      <c r="BJ63" s="45"/>
      <c r="BK63" s="45"/>
      <c r="BL63" s="45"/>
      <c r="BM63" s="45"/>
      <c r="BN63" s="45"/>
      <c r="BO63" s="45"/>
      <c r="BP63" s="45"/>
      <c r="BQ63" s="45"/>
      <c r="BR63" s="45"/>
      <c r="BS63" s="45"/>
      <c r="BT63" s="45"/>
      <c r="BU63" s="45"/>
      <c r="BV63" s="45"/>
      <c r="BW63" s="45"/>
      <c r="BX63" s="45"/>
      <c r="BY63" s="45"/>
      <c r="BZ63" s="45"/>
      <c r="CA63" s="45"/>
      <c r="CB63" s="45"/>
      <c r="CC63" s="45"/>
      <c r="CD63" s="45"/>
      <c r="CE63" s="45"/>
      <c r="CF63" s="45"/>
      <c r="CG63" s="45"/>
      <c r="CH63" s="45"/>
      <c r="CI63" s="45"/>
      <c r="CJ63" s="45"/>
      <c r="CK63" s="45"/>
      <c r="CL63" s="45"/>
      <c r="CM63" s="45"/>
      <c r="CN63" s="45"/>
      <c r="CO63" s="45"/>
      <c r="CP63" s="45"/>
      <c r="CQ63" s="45"/>
      <c r="CR63" s="45"/>
      <c r="CS63" s="45"/>
      <c r="CT63" s="45"/>
      <c r="CU63" s="45"/>
      <c r="CV63" s="45"/>
      <c r="CW63" s="45"/>
      <c r="CX63" s="45"/>
      <c r="CY63" s="45"/>
      <c r="CZ63" s="45"/>
      <c r="DA63" s="45"/>
      <c r="DB63" s="45"/>
      <c r="DC63" s="45"/>
      <c r="DD63" s="45"/>
      <c r="DE63" s="45"/>
      <c r="DF63" s="45"/>
      <c r="DG63" s="45"/>
      <c r="DH63" s="45"/>
      <c r="DI63" s="45"/>
      <c r="DJ63" s="45"/>
      <c r="DK63" s="45"/>
      <c r="DL63" s="45"/>
      <c r="DM63" s="45"/>
      <c r="DN63" s="45"/>
      <c r="DO63" s="45"/>
      <c r="DP63" s="45"/>
      <c r="DQ63" s="45"/>
      <c r="DR63" s="45"/>
      <c r="DS63" s="45"/>
      <c r="DT63" s="45"/>
      <c r="DU63" s="45"/>
      <c r="DV63" s="45"/>
      <c r="DW63" s="45"/>
      <c r="DX63" s="45"/>
      <c r="DY63" s="45"/>
      <c r="DZ63" s="45"/>
      <c r="EA63" s="45"/>
      <c r="EB63" s="45"/>
      <c r="EC63" s="45"/>
    </row>
    <row r="64" spans="2:133" ht="25.5" customHeight="1">
      <c r="B64" s="96">
        <f t="shared" ref="B64:B70" si="15">B63+1</f>
        <v>24</v>
      </c>
      <c r="C64" s="96">
        <f t="shared" si="13"/>
        <v>3</v>
      </c>
      <c r="D64" s="97">
        <v>8</v>
      </c>
      <c r="E64" s="66" cm="1">
        <f t="array" ref="E64">SUM(--(MOD(I64:AB64,2)=1))</f>
        <v>9</v>
      </c>
      <c r="F64" s="84">
        <f ca="1">IF('Question Results'!C33,1,IF(ISBLANK(E64),0,-1))</f>
        <v>1</v>
      </c>
      <c r="I64" s="88">
        <f t="shared" ref="I64:AB64" si="16">I26</f>
        <v>42</v>
      </c>
      <c r="J64" s="88">
        <f t="shared" si="16"/>
        <v>5</v>
      </c>
      <c r="K64" s="88">
        <f t="shared" si="16"/>
        <v>63</v>
      </c>
      <c r="L64" s="88">
        <f t="shared" si="16"/>
        <v>50</v>
      </c>
      <c r="M64" s="88">
        <f t="shared" si="16"/>
        <v>66</v>
      </c>
      <c r="N64" s="88">
        <f t="shared" si="16"/>
        <v>69</v>
      </c>
      <c r="O64" s="88">
        <f t="shared" si="16"/>
        <v>79</v>
      </c>
      <c r="P64" s="88">
        <f t="shared" si="16"/>
        <v>16</v>
      </c>
      <c r="Q64" s="88">
        <f t="shared" si="16"/>
        <v>100</v>
      </c>
      <c r="R64" s="88">
        <f t="shared" si="16"/>
        <v>87</v>
      </c>
      <c r="S64" s="88">
        <f t="shared" si="16"/>
        <v>10</v>
      </c>
      <c r="T64" s="88">
        <f t="shared" si="16"/>
        <v>75</v>
      </c>
      <c r="U64" s="88">
        <f t="shared" si="16"/>
        <v>94</v>
      </c>
      <c r="V64" s="88">
        <f t="shared" si="16"/>
        <v>38</v>
      </c>
      <c r="W64" s="88">
        <f t="shared" si="16"/>
        <v>46</v>
      </c>
      <c r="X64" s="88">
        <f t="shared" si="16"/>
        <v>36</v>
      </c>
      <c r="Y64" s="88">
        <f t="shared" si="16"/>
        <v>3</v>
      </c>
      <c r="Z64" s="88">
        <f t="shared" si="16"/>
        <v>12</v>
      </c>
      <c r="AA64" s="88">
        <f t="shared" si="16"/>
        <v>9</v>
      </c>
      <c r="AB64" s="88">
        <f t="shared" si="16"/>
        <v>23</v>
      </c>
      <c r="AN64" s="45"/>
      <c r="AO64" s="45"/>
      <c r="AP64" s="45"/>
      <c r="AQ64" s="45"/>
      <c r="AR64" s="45"/>
      <c r="AS64" s="45"/>
      <c r="AT64" s="45"/>
      <c r="AU64" s="45"/>
      <c r="AV64" s="45"/>
      <c r="AW64" s="45"/>
      <c r="AX64" s="45"/>
      <c r="AY64" s="45"/>
      <c r="AZ64" s="45"/>
      <c r="BA64" s="45"/>
      <c r="BB64" s="45"/>
      <c r="BC64" s="45"/>
      <c r="BD64" s="45"/>
      <c r="BE64" s="45"/>
      <c r="BF64" s="45"/>
      <c r="BG64" s="45"/>
      <c r="BH64" s="45"/>
      <c r="BI64" s="45"/>
      <c r="BJ64" s="45"/>
      <c r="BK64" s="45"/>
      <c r="BL64" s="45"/>
      <c r="BM64" s="45"/>
      <c r="BN64" s="45"/>
      <c r="BO64" s="45"/>
      <c r="BP64" s="45"/>
      <c r="BQ64" s="45"/>
      <c r="BR64" s="45"/>
      <c r="BS64" s="45"/>
      <c r="BT64" s="45"/>
      <c r="BU64" s="45"/>
      <c r="BV64" s="45"/>
      <c r="BW64" s="45"/>
      <c r="BX64" s="45"/>
      <c r="BY64" s="45"/>
      <c r="BZ64" s="45"/>
      <c r="CA64" s="45"/>
      <c r="CB64" s="45"/>
      <c r="CC64" s="45"/>
      <c r="CD64" s="45"/>
      <c r="CE64" s="45"/>
      <c r="CF64" s="45"/>
      <c r="CG64" s="45"/>
      <c r="CH64" s="45"/>
      <c r="CI64" s="45"/>
      <c r="CJ64" s="45"/>
      <c r="CK64" s="45"/>
      <c r="CL64" s="45"/>
      <c r="CM64" s="45"/>
      <c r="CN64" s="45"/>
      <c r="CO64" s="45"/>
      <c r="CP64" s="45"/>
      <c r="CQ64" s="45"/>
      <c r="CR64" s="45"/>
      <c r="CS64" s="45"/>
      <c r="CT64" s="45"/>
      <c r="CU64" s="45"/>
      <c r="CV64" s="45"/>
      <c r="CW64" s="45"/>
      <c r="CX64" s="45"/>
      <c r="CY64" s="45"/>
      <c r="CZ64" s="45"/>
      <c r="DA64" s="45"/>
      <c r="DB64" s="45"/>
      <c r="DC64" s="45"/>
      <c r="DD64" s="45"/>
      <c r="DE64" s="45"/>
      <c r="DF64" s="45"/>
      <c r="DG64" s="45"/>
      <c r="DH64" s="45"/>
      <c r="DI64" s="45"/>
      <c r="DJ64" s="45"/>
      <c r="DK64" s="45"/>
      <c r="DL64" s="45"/>
      <c r="DM64" s="45"/>
      <c r="DN64" s="45"/>
      <c r="DO64" s="45"/>
      <c r="DP64" s="45"/>
      <c r="DQ64" s="45"/>
      <c r="DR64" s="45"/>
      <c r="DS64" s="45"/>
      <c r="DT64" s="45"/>
      <c r="DU64" s="45"/>
      <c r="DV64" s="45"/>
      <c r="DW64" s="45"/>
      <c r="DX64" s="45"/>
      <c r="DY64" s="45"/>
      <c r="DZ64" s="45"/>
      <c r="EA64" s="45"/>
      <c r="EB64" s="45"/>
      <c r="EC64" s="45"/>
    </row>
    <row r="65" spans="2:133" ht="25.5" customHeight="1">
      <c r="B65" s="96">
        <f t="shared" si="15"/>
        <v>25</v>
      </c>
      <c r="C65" s="96">
        <f t="shared" si="13"/>
        <v>3</v>
      </c>
      <c r="D65" s="97">
        <v>8</v>
      </c>
      <c r="E65" s="66" cm="1">
        <f t="array" ref="E65">SUM(--(MOD(I65:AB65,2)=1))</f>
        <v>8</v>
      </c>
      <c r="F65" s="84">
        <f ca="1">IF('Question Results'!C34,1,IF(ISBLANK(E65),0,-1))</f>
        <v>1</v>
      </c>
      <c r="I65" s="88">
        <f t="shared" ref="I65:AB65" si="17">I27</f>
        <v>78</v>
      </c>
      <c r="J65" s="88">
        <f t="shared" si="17"/>
        <v>75</v>
      </c>
      <c r="K65" s="88">
        <f t="shared" si="17"/>
        <v>72</v>
      </c>
      <c r="L65" s="88">
        <f t="shared" si="17"/>
        <v>64</v>
      </c>
      <c r="M65" s="88">
        <f t="shared" si="17"/>
        <v>53</v>
      </c>
      <c r="N65" s="88">
        <f t="shared" si="17"/>
        <v>78</v>
      </c>
      <c r="O65" s="88">
        <f t="shared" si="17"/>
        <v>58</v>
      </c>
      <c r="P65" s="88">
        <f t="shared" si="17"/>
        <v>13</v>
      </c>
      <c r="Q65" s="88">
        <f t="shared" si="17"/>
        <v>56</v>
      </c>
      <c r="R65" s="88">
        <f t="shared" si="17"/>
        <v>96</v>
      </c>
      <c r="S65" s="88">
        <f t="shared" si="17"/>
        <v>90</v>
      </c>
      <c r="T65" s="88">
        <f t="shared" si="17"/>
        <v>15</v>
      </c>
      <c r="U65" s="88">
        <f t="shared" si="17"/>
        <v>61</v>
      </c>
      <c r="V65" s="88">
        <f t="shared" si="17"/>
        <v>1</v>
      </c>
      <c r="W65" s="88">
        <f t="shared" si="17"/>
        <v>34</v>
      </c>
      <c r="X65" s="88">
        <f t="shared" si="17"/>
        <v>28</v>
      </c>
      <c r="Y65" s="88">
        <f t="shared" si="17"/>
        <v>100</v>
      </c>
      <c r="Z65" s="88">
        <f t="shared" si="17"/>
        <v>73</v>
      </c>
      <c r="AA65" s="88">
        <f t="shared" si="17"/>
        <v>45</v>
      </c>
      <c r="AB65" s="88">
        <f t="shared" si="17"/>
        <v>56</v>
      </c>
      <c r="AN65" s="45"/>
      <c r="AO65" s="45"/>
      <c r="AP65" s="45"/>
      <c r="AQ65" s="45"/>
      <c r="AR65" s="45"/>
      <c r="AS65" s="45"/>
      <c r="AT65" s="45"/>
      <c r="AU65" s="45"/>
      <c r="AV65" s="45"/>
      <c r="AW65" s="45"/>
      <c r="AX65" s="45"/>
      <c r="AY65" s="45"/>
      <c r="AZ65" s="45"/>
      <c r="BA65" s="45"/>
      <c r="BB65" s="45"/>
      <c r="BC65" s="45"/>
      <c r="BD65" s="45"/>
      <c r="BE65" s="45"/>
      <c r="BF65" s="45"/>
      <c r="BG65" s="45"/>
      <c r="BH65" s="45"/>
      <c r="BI65" s="45"/>
      <c r="BJ65" s="45"/>
      <c r="BK65" s="45"/>
      <c r="BL65" s="45"/>
      <c r="BM65" s="45"/>
      <c r="BN65" s="45"/>
      <c r="BO65" s="45"/>
      <c r="BP65" s="45"/>
      <c r="BQ65" s="45"/>
      <c r="BR65" s="45"/>
      <c r="BS65" s="45"/>
      <c r="BT65" s="45"/>
      <c r="BU65" s="45"/>
      <c r="BV65" s="45"/>
      <c r="BW65" s="45"/>
      <c r="BX65" s="45"/>
      <c r="BY65" s="45"/>
      <c r="BZ65" s="45"/>
      <c r="CA65" s="45"/>
      <c r="CB65" s="45"/>
      <c r="CC65" s="45"/>
      <c r="CD65" s="45"/>
      <c r="CE65" s="45"/>
      <c r="CF65" s="45"/>
      <c r="CG65" s="45"/>
      <c r="CH65" s="45"/>
      <c r="CI65" s="45"/>
      <c r="CJ65" s="45"/>
      <c r="CK65" s="45"/>
      <c r="CL65" s="45"/>
      <c r="CM65" s="45"/>
      <c r="CN65" s="45"/>
      <c r="CO65" s="45"/>
      <c r="CP65" s="45"/>
      <c r="CQ65" s="45"/>
      <c r="CR65" s="45"/>
      <c r="CS65" s="45"/>
      <c r="CT65" s="45"/>
      <c r="CU65" s="45"/>
      <c r="CV65" s="45"/>
      <c r="CW65" s="45"/>
      <c r="CX65" s="45"/>
      <c r="CY65" s="45"/>
      <c r="CZ65" s="45"/>
      <c r="DA65" s="45"/>
      <c r="DB65" s="45"/>
      <c r="DC65" s="45"/>
      <c r="DD65" s="45"/>
      <c r="DE65" s="45"/>
      <c r="DF65" s="45"/>
      <c r="DG65" s="45"/>
      <c r="DH65" s="45"/>
      <c r="DI65" s="45"/>
      <c r="DJ65" s="45"/>
      <c r="DK65" s="45"/>
      <c r="DL65" s="45"/>
      <c r="DM65" s="45"/>
      <c r="DN65" s="45"/>
      <c r="DO65" s="45"/>
      <c r="DP65" s="45"/>
      <c r="DQ65" s="45"/>
      <c r="DR65" s="45"/>
      <c r="DS65" s="45"/>
      <c r="DT65" s="45"/>
      <c r="DU65" s="45"/>
      <c r="DV65" s="45"/>
      <c r="DW65" s="45"/>
      <c r="DX65" s="45"/>
      <c r="DY65" s="45"/>
      <c r="DZ65" s="45"/>
      <c r="EA65" s="45"/>
      <c r="EB65" s="45"/>
      <c r="EC65" s="45"/>
    </row>
    <row r="66" spans="2:133" ht="25.5" customHeight="1">
      <c r="B66" s="96">
        <f t="shared" si="15"/>
        <v>26</v>
      </c>
      <c r="C66" s="96">
        <f t="shared" si="13"/>
        <v>3</v>
      </c>
      <c r="D66" s="97">
        <v>8</v>
      </c>
      <c r="E66" s="66" cm="1">
        <f t="array" ref="E66">SUM(--(MOD(I66:AB66,2)=1))</f>
        <v>12</v>
      </c>
      <c r="F66" s="84">
        <f ca="1">IF('Question Results'!C35,1,IF(ISBLANK(E66),0,-1))</f>
        <v>1</v>
      </c>
      <c r="I66" s="88">
        <f t="shared" ref="I66:AB66" si="18">I28</f>
        <v>23</v>
      </c>
      <c r="J66" s="88">
        <f t="shared" si="18"/>
        <v>89</v>
      </c>
      <c r="K66" s="88">
        <f t="shared" si="18"/>
        <v>94</v>
      </c>
      <c r="L66" s="88">
        <f t="shared" si="18"/>
        <v>97</v>
      </c>
      <c r="M66" s="88">
        <f t="shared" si="18"/>
        <v>55</v>
      </c>
      <c r="N66" s="88">
        <f t="shared" si="18"/>
        <v>87</v>
      </c>
      <c r="O66" s="88">
        <f t="shared" si="18"/>
        <v>18</v>
      </c>
      <c r="P66" s="88">
        <f t="shared" si="18"/>
        <v>80</v>
      </c>
      <c r="Q66" s="88">
        <f t="shared" si="18"/>
        <v>12</v>
      </c>
      <c r="R66" s="88">
        <f t="shared" si="18"/>
        <v>84</v>
      </c>
      <c r="S66" s="88">
        <f t="shared" si="18"/>
        <v>85</v>
      </c>
      <c r="T66" s="88">
        <f t="shared" si="18"/>
        <v>76</v>
      </c>
      <c r="U66" s="88">
        <f t="shared" si="18"/>
        <v>71</v>
      </c>
      <c r="V66" s="88">
        <f t="shared" si="18"/>
        <v>79</v>
      </c>
      <c r="W66" s="88">
        <f t="shared" si="18"/>
        <v>15</v>
      </c>
      <c r="X66" s="88">
        <f t="shared" si="18"/>
        <v>2</v>
      </c>
      <c r="Y66" s="88">
        <f t="shared" si="18"/>
        <v>93</v>
      </c>
      <c r="Z66" s="88">
        <f t="shared" si="18"/>
        <v>5</v>
      </c>
      <c r="AA66" s="88">
        <f t="shared" si="18"/>
        <v>70</v>
      </c>
      <c r="AB66" s="88">
        <f t="shared" si="18"/>
        <v>81</v>
      </c>
      <c r="AN66" s="45"/>
      <c r="AO66" s="45"/>
      <c r="AP66" s="45"/>
      <c r="AQ66" s="45"/>
      <c r="AR66" s="45"/>
      <c r="AS66" s="45"/>
      <c r="AT66" s="45"/>
      <c r="AU66" s="45"/>
      <c r="AV66" s="45"/>
      <c r="AW66" s="45"/>
      <c r="AX66" s="45"/>
      <c r="AY66" s="45"/>
      <c r="AZ66" s="45"/>
      <c r="BA66" s="45"/>
      <c r="BB66" s="45"/>
      <c r="BC66" s="45"/>
      <c r="BD66" s="45"/>
      <c r="BE66" s="45"/>
      <c r="BF66" s="45"/>
      <c r="BG66" s="45"/>
      <c r="BH66" s="45"/>
      <c r="BI66" s="45"/>
      <c r="BJ66" s="45"/>
      <c r="BK66" s="45"/>
      <c r="BL66" s="45"/>
      <c r="BM66" s="45"/>
      <c r="BN66" s="45"/>
      <c r="BO66" s="45"/>
      <c r="BP66" s="45"/>
      <c r="BQ66" s="45"/>
      <c r="BR66" s="45"/>
      <c r="BS66" s="45"/>
      <c r="BT66" s="45"/>
      <c r="BU66" s="45"/>
      <c r="BV66" s="45"/>
      <c r="BW66" s="45"/>
      <c r="BX66" s="45"/>
      <c r="BY66" s="45"/>
      <c r="BZ66" s="45"/>
      <c r="CA66" s="45"/>
      <c r="CB66" s="45"/>
      <c r="CC66" s="45"/>
      <c r="CD66" s="45"/>
      <c r="CE66" s="45"/>
      <c r="CF66" s="45"/>
      <c r="CG66" s="45"/>
      <c r="CH66" s="45"/>
      <c r="CI66" s="45"/>
      <c r="CJ66" s="45"/>
      <c r="CK66" s="45"/>
      <c r="CL66" s="45"/>
      <c r="CM66" s="45"/>
      <c r="CN66" s="45"/>
      <c r="CO66" s="45"/>
      <c r="CP66" s="45"/>
      <c r="CQ66" s="45"/>
      <c r="CR66" s="45"/>
      <c r="CS66" s="45"/>
      <c r="CT66" s="45"/>
      <c r="CU66" s="45"/>
      <c r="CV66" s="45"/>
      <c r="CW66" s="45"/>
      <c r="CX66" s="45"/>
      <c r="CY66" s="45"/>
      <c r="CZ66" s="45"/>
      <c r="DA66" s="45"/>
      <c r="DB66" s="45"/>
      <c r="DC66" s="45"/>
      <c r="DD66" s="45"/>
      <c r="DE66" s="45"/>
      <c r="DF66" s="45"/>
      <c r="DG66" s="45"/>
      <c r="DH66" s="45"/>
      <c r="DI66" s="45"/>
      <c r="DJ66" s="45"/>
      <c r="DK66" s="45"/>
      <c r="DL66" s="45"/>
      <c r="DM66" s="45"/>
      <c r="DN66" s="45"/>
      <c r="DO66" s="45"/>
      <c r="DP66" s="45"/>
      <c r="DQ66" s="45"/>
      <c r="DR66" s="45"/>
      <c r="DS66" s="45"/>
      <c r="DT66" s="45"/>
      <c r="DU66" s="45"/>
      <c r="DV66" s="45"/>
      <c r="DW66" s="45"/>
      <c r="DX66" s="45"/>
      <c r="DY66" s="45"/>
      <c r="DZ66" s="45"/>
      <c r="EA66" s="45"/>
      <c r="EB66" s="45"/>
      <c r="EC66" s="45"/>
    </row>
    <row r="67" spans="2:133" ht="25.5" customHeight="1">
      <c r="B67" s="96">
        <f t="shared" si="15"/>
        <v>27</v>
      </c>
      <c r="C67" s="96">
        <f t="shared" si="13"/>
        <v>3</v>
      </c>
      <c r="D67" s="97">
        <v>8</v>
      </c>
      <c r="E67" s="66" cm="1">
        <f t="array" ref="E67">SUM(--(MOD(I67:AB67,2)=1))</f>
        <v>10</v>
      </c>
      <c r="F67" s="84">
        <f ca="1">IF('Question Results'!C36,1,IF(ISBLANK(E67),0,-1))</f>
        <v>1</v>
      </c>
      <c r="I67" s="88">
        <f t="shared" ref="I67:AB67" si="19">I29</f>
        <v>63</v>
      </c>
      <c r="J67" s="88">
        <f t="shared" si="19"/>
        <v>3</v>
      </c>
      <c r="K67" s="88">
        <f t="shared" si="19"/>
        <v>64</v>
      </c>
      <c r="L67" s="88">
        <f t="shared" si="19"/>
        <v>1</v>
      </c>
      <c r="M67" s="88">
        <f t="shared" si="19"/>
        <v>86</v>
      </c>
      <c r="N67" s="88">
        <f t="shared" si="19"/>
        <v>62</v>
      </c>
      <c r="O67" s="88">
        <f t="shared" si="19"/>
        <v>47</v>
      </c>
      <c r="P67" s="88">
        <f t="shared" si="19"/>
        <v>57</v>
      </c>
      <c r="Q67" s="88">
        <f t="shared" si="19"/>
        <v>11</v>
      </c>
      <c r="R67" s="88">
        <f t="shared" si="19"/>
        <v>64</v>
      </c>
      <c r="S67" s="88">
        <f t="shared" si="19"/>
        <v>73</v>
      </c>
      <c r="T67" s="88">
        <f t="shared" si="19"/>
        <v>12</v>
      </c>
      <c r="U67" s="88">
        <f t="shared" si="19"/>
        <v>46</v>
      </c>
      <c r="V67" s="88">
        <f t="shared" si="19"/>
        <v>44</v>
      </c>
      <c r="W67" s="88">
        <f t="shared" si="19"/>
        <v>30</v>
      </c>
      <c r="X67" s="88">
        <f t="shared" si="19"/>
        <v>46</v>
      </c>
      <c r="Y67" s="88">
        <f t="shared" si="19"/>
        <v>7</v>
      </c>
      <c r="Z67" s="88">
        <f t="shared" si="19"/>
        <v>15</v>
      </c>
      <c r="AA67" s="88">
        <f t="shared" si="19"/>
        <v>50</v>
      </c>
      <c r="AB67" s="88">
        <f t="shared" si="19"/>
        <v>11</v>
      </c>
      <c r="AN67" s="45"/>
      <c r="AO67" s="45"/>
      <c r="AP67" s="45"/>
      <c r="AQ67" s="45"/>
      <c r="AR67" s="45"/>
      <c r="AS67" s="45"/>
      <c r="AT67" s="45"/>
      <c r="AU67" s="45"/>
      <c r="AV67" s="45"/>
      <c r="AW67" s="45"/>
      <c r="AX67" s="45"/>
      <c r="AY67" s="45"/>
      <c r="AZ67" s="45"/>
      <c r="BA67" s="45"/>
      <c r="BB67" s="45"/>
      <c r="BC67" s="45"/>
      <c r="BD67" s="45"/>
      <c r="BE67" s="45"/>
      <c r="BF67" s="45"/>
      <c r="BG67" s="45"/>
      <c r="BH67" s="45"/>
      <c r="BI67" s="45"/>
      <c r="BJ67" s="45"/>
      <c r="BK67" s="45"/>
      <c r="BL67" s="45"/>
      <c r="BM67" s="45"/>
      <c r="BN67" s="45"/>
      <c r="BO67" s="45"/>
      <c r="BP67" s="45"/>
      <c r="BQ67" s="45"/>
      <c r="BR67" s="45"/>
      <c r="BS67" s="45"/>
      <c r="BT67" s="45"/>
      <c r="BU67" s="45"/>
      <c r="BV67" s="45"/>
      <c r="BW67" s="45"/>
      <c r="BX67" s="45"/>
      <c r="BY67" s="45"/>
      <c r="BZ67" s="45"/>
      <c r="CA67" s="45"/>
      <c r="CB67" s="45"/>
      <c r="CC67" s="45"/>
      <c r="CD67" s="45"/>
      <c r="CE67" s="45"/>
      <c r="CF67" s="45"/>
      <c r="CG67" s="45"/>
      <c r="CH67" s="45"/>
      <c r="CI67" s="45"/>
      <c r="CJ67" s="45"/>
      <c r="CK67" s="45"/>
      <c r="CL67" s="45"/>
      <c r="CM67" s="45"/>
      <c r="CN67" s="45"/>
      <c r="CO67" s="45"/>
      <c r="CP67" s="45"/>
      <c r="CQ67" s="45"/>
      <c r="CR67" s="45"/>
      <c r="CS67" s="45"/>
      <c r="CT67" s="45"/>
      <c r="CU67" s="45"/>
      <c r="CV67" s="45"/>
      <c r="CW67" s="45"/>
      <c r="CX67" s="45"/>
      <c r="CY67" s="45"/>
      <c r="CZ67" s="45"/>
      <c r="DA67" s="45"/>
      <c r="DB67" s="45"/>
      <c r="DC67" s="45"/>
      <c r="DD67" s="45"/>
      <c r="DE67" s="45"/>
      <c r="DF67" s="45"/>
      <c r="DG67" s="45"/>
      <c r="DH67" s="45"/>
      <c r="DI67" s="45"/>
      <c r="DJ67" s="45"/>
      <c r="DK67" s="45"/>
      <c r="DL67" s="45"/>
      <c r="DM67" s="45"/>
      <c r="DN67" s="45"/>
      <c r="DO67" s="45"/>
      <c r="DP67" s="45"/>
      <c r="DQ67" s="45"/>
      <c r="DR67" s="45"/>
      <c r="DS67" s="45"/>
      <c r="DT67" s="45"/>
      <c r="DU67" s="45"/>
      <c r="DV67" s="45"/>
      <c r="DW67" s="45"/>
      <c r="DX67" s="45"/>
      <c r="DY67" s="45"/>
      <c r="DZ67" s="45"/>
      <c r="EA67" s="45"/>
      <c r="EB67" s="45"/>
      <c r="EC67" s="45"/>
    </row>
    <row r="68" spans="2:133" ht="25.5" customHeight="1">
      <c r="B68" s="96">
        <f t="shared" si="15"/>
        <v>28</v>
      </c>
      <c r="C68" s="96">
        <f t="shared" si="13"/>
        <v>3</v>
      </c>
      <c r="D68" s="97">
        <v>8</v>
      </c>
      <c r="E68" s="66" cm="1">
        <f t="array" ref="E68">SUM(--(MOD(I68:AB68,2)=1))</f>
        <v>8</v>
      </c>
      <c r="F68" s="84">
        <f ca="1">IF('Question Results'!C37,1,IF(ISBLANK(E68),0,-1))</f>
        <v>1</v>
      </c>
      <c r="I68" s="88">
        <f t="shared" ref="I68:AB68" si="20">I30</f>
        <v>54</v>
      </c>
      <c r="J68" s="88">
        <f t="shared" si="20"/>
        <v>11</v>
      </c>
      <c r="K68" s="88">
        <f t="shared" si="20"/>
        <v>99</v>
      </c>
      <c r="L68" s="88">
        <f t="shared" si="20"/>
        <v>77</v>
      </c>
      <c r="M68" s="88">
        <f t="shared" si="20"/>
        <v>2</v>
      </c>
      <c r="N68" s="88">
        <f t="shared" si="20"/>
        <v>6</v>
      </c>
      <c r="O68" s="88">
        <f t="shared" si="20"/>
        <v>6</v>
      </c>
      <c r="P68" s="88">
        <f t="shared" si="20"/>
        <v>76</v>
      </c>
      <c r="Q68" s="88">
        <f t="shared" si="20"/>
        <v>76</v>
      </c>
      <c r="R68" s="88">
        <f t="shared" si="20"/>
        <v>28</v>
      </c>
      <c r="S68" s="88">
        <f t="shared" si="20"/>
        <v>10</v>
      </c>
      <c r="T68" s="88">
        <f t="shared" si="20"/>
        <v>76</v>
      </c>
      <c r="U68" s="88">
        <f t="shared" si="20"/>
        <v>62</v>
      </c>
      <c r="V68" s="88">
        <f t="shared" si="20"/>
        <v>79</v>
      </c>
      <c r="W68" s="88">
        <f t="shared" si="20"/>
        <v>28</v>
      </c>
      <c r="X68" s="88">
        <f t="shared" si="20"/>
        <v>52</v>
      </c>
      <c r="Y68" s="88">
        <f t="shared" si="20"/>
        <v>77</v>
      </c>
      <c r="Z68" s="88">
        <f t="shared" si="20"/>
        <v>47</v>
      </c>
      <c r="AA68" s="88">
        <f t="shared" si="20"/>
        <v>61</v>
      </c>
      <c r="AB68" s="88">
        <f t="shared" si="20"/>
        <v>27</v>
      </c>
      <c r="AN68" s="45"/>
      <c r="AO68" s="45"/>
      <c r="AP68" s="45"/>
      <c r="AQ68" s="45"/>
      <c r="AR68" s="45"/>
      <c r="AS68" s="45"/>
      <c r="AT68" s="45"/>
      <c r="AU68" s="45"/>
      <c r="AV68" s="45"/>
      <c r="AW68" s="45"/>
      <c r="AX68" s="45"/>
      <c r="AY68" s="45"/>
      <c r="AZ68" s="45"/>
      <c r="BA68" s="45"/>
      <c r="BB68" s="45"/>
      <c r="BC68" s="45"/>
      <c r="BD68" s="45"/>
      <c r="BE68" s="45"/>
      <c r="BF68" s="45"/>
      <c r="BG68" s="45"/>
      <c r="BH68" s="45"/>
      <c r="BI68" s="45"/>
      <c r="BJ68" s="45"/>
      <c r="BK68" s="45"/>
      <c r="BL68" s="45"/>
      <c r="BM68" s="45"/>
      <c r="BN68" s="45"/>
      <c r="BO68" s="45"/>
      <c r="BP68" s="45"/>
      <c r="BQ68" s="45"/>
      <c r="BR68" s="45"/>
      <c r="BS68" s="45"/>
      <c r="BT68" s="45"/>
      <c r="BU68" s="45"/>
      <c r="BV68" s="45"/>
      <c r="BW68" s="45"/>
      <c r="BX68" s="45"/>
      <c r="BY68" s="45"/>
      <c r="BZ68" s="45"/>
      <c r="CA68" s="45"/>
      <c r="CB68" s="45"/>
      <c r="CC68" s="45"/>
      <c r="CD68" s="45"/>
      <c r="CE68" s="45"/>
      <c r="CF68" s="45"/>
      <c r="CG68" s="45"/>
      <c r="CH68" s="45"/>
      <c r="CI68" s="45"/>
      <c r="CJ68" s="45"/>
      <c r="CK68" s="45"/>
      <c r="CL68" s="45"/>
      <c r="CM68" s="45"/>
      <c r="CN68" s="45"/>
      <c r="CO68" s="45"/>
      <c r="CP68" s="45"/>
      <c r="CQ68" s="45"/>
      <c r="CR68" s="45"/>
      <c r="CS68" s="45"/>
      <c r="CT68" s="45"/>
      <c r="CU68" s="45"/>
      <c r="CV68" s="45"/>
      <c r="CW68" s="45"/>
      <c r="CX68" s="45"/>
      <c r="CY68" s="45"/>
      <c r="CZ68" s="45"/>
      <c r="DA68" s="45"/>
      <c r="DB68" s="45"/>
      <c r="DC68" s="45"/>
      <c r="DD68" s="45"/>
      <c r="DE68" s="45"/>
      <c r="DF68" s="45"/>
      <c r="DG68" s="45"/>
      <c r="DH68" s="45"/>
      <c r="DI68" s="45"/>
      <c r="DJ68" s="45"/>
      <c r="DK68" s="45"/>
      <c r="DL68" s="45"/>
      <c r="DM68" s="45"/>
      <c r="DN68" s="45"/>
      <c r="DO68" s="45"/>
      <c r="DP68" s="45"/>
      <c r="DQ68" s="45"/>
      <c r="DR68" s="45"/>
      <c r="DS68" s="45"/>
      <c r="DT68" s="45"/>
      <c r="DU68" s="45"/>
      <c r="DV68" s="45"/>
      <c r="DW68" s="45"/>
      <c r="DX68" s="45"/>
      <c r="DY68" s="45"/>
      <c r="DZ68" s="45"/>
      <c r="EA68" s="45"/>
      <c r="EB68" s="45"/>
      <c r="EC68" s="45"/>
    </row>
    <row r="69" spans="2:133" ht="25.5" customHeight="1">
      <c r="B69" s="96">
        <f t="shared" si="15"/>
        <v>29</v>
      </c>
      <c r="C69" s="96">
        <f t="shared" si="13"/>
        <v>3</v>
      </c>
      <c r="D69" s="97">
        <v>8</v>
      </c>
      <c r="E69" s="66" cm="1">
        <f t="array" ref="E69">SUM(--(MOD(I69:AB69,2)=1))</f>
        <v>10</v>
      </c>
      <c r="F69" s="84">
        <f ca="1">IF('Question Results'!C38,1,IF(ISBLANK(E69),0,-1))</f>
        <v>1</v>
      </c>
      <c r="I69" s="88">
        <f t="shared" ref="I69:AB69" si="21">I31</f>
        <v>36</v>
      </c>
      <c r="J69" s="88">
        <f t="shared" si="21"/>
        <v>79</v>
      </c>
      <c r="K69" s="88">
        <f t="shared" si="21"/>
        <v>80</v>
      </c>
      <c r="L69" s="88">
        <f t="shared" si="21"/>
        <v>7</v>
      </c>
      <c r="M69" s="88">
        <f t="shared" si="21"/>
        <v>46</v>
      </c>
      <c r="N69" s="88">
        <f t="shared" si="21"/>
        <v>81</v>
      </c>
      <c r="O69" s="88">
        <f t="shared" si="21"/>
        <v>83</v>
      </c>
      <c r="P69" s="88">
        <f t="shared" si="21"/>
        <v>95</v>
      </c>
      <c r="Q69" s="88">
        <f t="shared" si="21"/>
        <v>39</v>
      </c>
      <c r="R69" s="88">
        <f t="shared" si="21"/>
        <v>41</v>
      </c>
      <c r="S69" s="88">
        <f t="shared" si="21"/>
        <v>29</v>
      </c>
      <c r="T69" s="88">
        <f t="shared" si="21"/>
        <v>55</v>
      </c>
      <c r="U69" s="88">
        <f t="shared" si="21"/>
        <v>30</v>
      </c>
      <c r="V69" s="88">
        <f t="shared" si="21"/>
        <v>58</v>
      </c>
      <c r="W69" s="88">
        <f t="shared" si="21"/>
        <v>12</v>
      </c>
      <c r="X69" s="88">
        <f t="shared" si="21"/>
        <v>51</v>
      </c>
      <c r="Y69" s="88">
        <f t="shared" si="21"/>
        <v>8</v>
      </c>
      <c r="Z69" s="88">
        <f t="shared" si="21"/>
        <v>40</v>
      </c>
      <c r="AA69" s="88">
        <f t="shared" si="21"/>
        <v>42</v>
      </c>
      <c r="AB69" s="88">
        <f t="shared" si="21"/>
        <v>10</v>
      </c>
      <c r="AN69" s="45"/>
      <c r="AO69" s="45"/>
      <c r="AP69" s="45"/>
      <c r="AQ69" s="45"/>
      <c r="AR69" s="45"/>
      <c r="AS69" s="45"/>
      <c r="AT69" s="45"/>
      <c r="AU69" s="45"/>
      <c r="AV69" s="45"/>
      <c r="AW69" s="45"/>
      <c r="AX69" s="45"/>
      <c r="AY69" s="45"/>
      <c r="AZ69" s="45"/>
      <c r="BA69" s="45"/>
      <c r="BB69" s="45"/>
      <c r="BC69" s="45"/>
      <c r="BD69" s="45"/>
      <c r="BE69" s="45"/>
      <c r="BF69" s="45"/>
      <c r="BG69" s="45"/>
      <c r="BH69" s="45"/>
      <c r="BI69" s="45"/>
      <c r="BJ69" s="45"/>
      <c r="BK69" s="45"/>
      <c r="BL69" s="45"/>
      <c r="BM69" s="45"/>
      <c r="BN69" s="45"/>
      <c r="BO69" s="45"/>
      <c r="BP69" s="45"/>
      <c r="BQ69" s="45"/>
      <c r="BR69" s="45"/>
      <c r="BS69" s="45"/>
      <c r="BT69" s="45"/>
      <c r="BU69" s="45"/>
      <c r="BV69" s="45"/>
      <c r="BW69" s="45"/>
      <c r="BX69" s="45"/>
      <c r="BY69" s="45"/>
      <c r="BZ69" s="45"/>
      <c r="CA69" s="45"/>
      <c r="CB69" s="45"/>
      <c r="CC69" s="45"/>
      <c r="CD69" s="45"/>
      <c r="CE69" s="45"/>
      <c r="CF69" s="45"/>
      <c r="CG69" s="45"/>
      <c r="CH69" s="45"/>
      <c r="CI69" s="45"/>
      <c r="CJ69" s="45"/>
      <c r="CK69" s="45"/>
      <c r="CL69" s="45"/>
      <c r="CM69" s="45"/>
      <c r="CN69" s="45"/>
      <c r="CO69" s="45"/>
      <c r="CP69" s="45"/>
      <c r="CQ69" s="45"/>
      <c r="CR69" s="45"/>
      <c r="CS69" s="45"/>
      <c r="CT69" s="45"/>
      <c r="CU69" s="45"/>
      <c r="CV69" s="45"/>
      <c r="CW69" s="45"/>
      <c r="CX69" s="45"/>
      <c r="CY69" s="45"/>
      <c r="CZ69" s="45"/>
      <c r="DA69" s="45"/>
      <c r="DB69" s="45"/>
      <c r="DC69" s="45"/>
      <c r="DD69" s="45"/>
      <c r="DE69" s="45"/>
      <c r="DF69" s="45"/>
      <c r="DG69" s="45"/>
      <c r="DH69" s="45"/>
      <c r="DI69" s="45"/>
      <c r="DJ69" s="45"/>
      <c r="DK69" s="45"/>
      <c r="DL69" s="45"/>
      <c r="DM69" s="45"/>
      <c r="DN69" s="45"/>
      <c r="DO69" s="45"/>
      <c r="DP69" s="45"/>
      <c r="DQ69" s="45"/>
      <c r="DR69" s="45"/>
      <c r="DS69" s="45"/>
      <c r="DT69" s="45"/>
      <c r="DU69" s="45"/>
      <c r="DV69" s="45"/>
      <c r="DW69" s="45"/>
      <c r="DX69" s="45"/>
      <c r="DY69" s="45"/>
      <c r="DZ69" s="45"/>
      <c r="EA69" s="45"/>
      <c r="EB69" s="45"/>
      <c r="EC69" s="45"/>
    </row>
    <row r="70" spans="2:133" ht="25.5" customHeight="1">
      <c r="B70" s="96">
        <f t="shared" si="15"/>
        <v>30</v>
      </c>
      <c r="C70" s="96">
        <f t="shared" si="13"/>
        <v>3</v>
      </c>
      <c r="D70" s="97">
        <v>8</v>
      </c>
      <c r="E70" s="66" cm="1">
        <f t="array" ref="E70">SUM(--(MOD(I70:AB70,2)=1))</f>
        <v>7</v>
      </c>
      <c r="F70" s="84">
        <f ca="1">IF('Question Results'!C39,1,IF(ISBLANK(E70),0,-1))</f>
        <v>1</v>
      </c>
      <c r="I70" s="88">
        <f t="shared" ref="I70:AB70" si="22">I32</f>
        <v>38</v>
      </c>
      <c r="J70" s="88">
        <f t="shared" si="22"/>
        <v>10</v>
      </c>
      <c r="K70" s="88">
        <f t="shared" si="22"/>
        <v>2</v>
      </c>
      <c r="L70" s="88">
        <f t="shared" si="22"/>
        <v>83</v>
      </c>
      <c r="M70" s="88">
        <f t="shared" si="22"/>
        <v>13</v>
      </c>
      <c r="N70" s="88">
        <f t="shared" si="22"/>
        <v>46</v>
      </c>
      <c r="O70" s="88">
        <f t="shared" si="22"/>
        <v>98</v>
      </c>
      <c r="P70" s="88">
        <f t="shared" si="22"/>
        <v>53</v>
      </c>
      <c r="Q70" s="88">
        <f t="shared" si="22"/>
        <v>18</v>
      </c>
      <c r="R70" s="88">
        <f t="shared" si="22"/>
        <v>46</v>
      </c>
      <c r="S70" s="88">
        <f t="shared" si="22"/>
        <v>50</v>
      </c>
      <c r="T70" s="88">
        <f t="shared" si="22"/>
        <v>99</v>
      </c>
      <c r="U70" s="88">
        <f t="shared" si="22"/>
        <v>71</v>
      </c>
      <c r="V70" s="88">
        <f t="shared" si="22"/>
        <v>33</v>
      </c>
      <c r="W70" s="88">
        <f t="shared" si="22"/>
        <v>44</v>
      </c>
      <c r="X70" s="88">
        <f t="shared" si="22"/>
        <v>14</v>
      </c>
      <c r="Y70" s="88">
        <f t="shared" si="22"/>
        <v>22</v>
      </c>
      <c r="Z70" s="88">
        <f t="shared" si="22"/>
        <v>41</v>
      </c>
      <c r="AA70" s="88">
        <f t="shared" si="22"/>
        <v>34</v>
      </c>
      <c r="AB70" s="88">
        <f t="shared" si="22"/>
        <v>20</v>
      </c>
      <c r="AN70" s="45"/>
      <c r="AO70" s="45"/>
      <c r="AP70" s="45"/>
      <c r="AQ70" s="45"/>
      <c r="AR70" s="45"/>
      <c r="AS70" s="45"/>
      <c r="AT70" s="45"/>
      <c r="AU70" s="45"/>
      <c r="AV70" s="45"/>
      <c r="AW70" s="45"/>
      <c r="AX70" s="45"/>
      <c r="AY70" s="45"/>
      <c r="AZ70" s="45"/>
      <c r="BA70" s="45"/>
      <c r="BB70" s="45"/>
      <c r="BC70" s="45"/>
      <c r="BD70" s="45"/>
      <c r="BE70" s="45"/>
      <c r="BF70" s="45"/>
      <c r="BG70" s="45"/>
      <c r="BH70" s="45"/>
      <c r="BI70" s="45"/>
      <c r="BJ70" s="45"/>
      <c r="BK70" s="45"/>
      <c r="BL70" s="45"/>
      <c r="BM70" s="45"/>
      <c r="BN70" s="45"/>
      <c r="BO70" s="45"/>
      <c r="BP70" s="45"/>
      <c r="BQ70" s="45"/>
      <c r="BR70" s="45"/>
      <c r="BS70" s="45"/>
      <c r="BT70" s="45"/>
      <c r="BU70" s="45"/>
      <c r="BV70" s="45"/>
      <c r="BW70" s="45"/>
      <c r="BX70" s="45"/>
      <c r="BY70" s="45"/>
      <c r="BZ70" s="45"/>
      <c r="CA70" s="45"/>
      <c r="CB70" s="45"/>
      <c r="CC70" s="45"/>
      <c r="CD70" s="45"/>
      <c r="CE70" s="45"/>
      <c r="CF70" s="45"/>
      <c r="CG70" s="45"/>
      <c r="CH70" s="45"/>
      <c r="CI70" s="45"/>
      <c r="CJ70" s="45"/>
      <c r="CK70" s="45"/>
      <c r="CL70" s="45"/>
      <c r="CM70" s="45"/>
      <c r="CN70" s="45"/>
      <c r="CO70" s="45"/>
      <c r="CP70" s="45"/>
      <c r="CQ70" s="45"/>
      <c r="CR70" s="45"/>
      <c r="CS70" s="45"/>
      <c r="CT70" s="45"/>
      <c r="CU70" s="45"/>
      <c r="CV70" s="45"/>
      <c r="CW70" s="45"/>
      <c r="CX70" s="45"/>
      <c r="CY70" s="45"/>
      <c r="CZ70" s="45"/>
      <c r="DA70" s="45"/>
      <c r="DB70" s="45"/>
      <c r="DC70" s="45"/>
      <c r="DD70" s="45"/>
      <c r="DE70" s="45"/>
      <c r="DF70" s="45"/>
      <c r="DG70" s="45"/>
      <c r="DH70" s="45"/>
      <c r="DI70" s="45"/>
      <c r="DJ70" s="45"/>
      <c r="DK70" s="45"/>
      <c r="DL70" s="45"/>
      <c r="DM70" s="45"/>
      <c r="DN70" s="45"/>
      <c r="DO70" s="45"/>
      <c r="DP70" s="45"/>
      <c r="DQ70" s="45"/>
      <c r="DR70" s="45"/>
      <c r="DS70" s="45"/>
      <c r="DT70" s="45"/>
      <c r="DU70" s="45"/>
      <c r="DV70" s="45"/>
      <c r="DW70" s="45"/>
      <c r="DX70" s="45"/>
      <c r="DY70" s="45"/>
      <c r="DZ70" s="45"/>
      <c r="EA70" s="45"/>
      <c r="EB70" s="45"/>
      <c r="EC70" s="45"/>
    </row>
    <row r="71" spans="2:133" ht="19.899999999999999" customHeight="1" thickBot="1">
      <c r="B71" s="85"/>
      <c r="C71" s="85"/>
      <c r="D71" s="85"/>
      <c r="E71" s="59"/>
      <c r="F71" s="85"/>
      <c r="G71" s="59"/>
      <c r="H71" s="59"/>
      <c r="I71" s="85"/>
      <c r="J71" s="85"/>
      <c r="K71" s="85"/>
      <c r="L71" s="85"/>
      <c r="M71" s="85"/>
      <c r="N71" s="85"/>
      <c r="O71" s="85"/>
      <c r="P71" s="85"/>
      <c r="Q71" s="85"/>
      <c r="R71" s="85"/>
      <c r="S71" s="85"/>
      <c r="T71" s="85"/>
      <c r="U71" s="85"/>
      <c r="V71" s="85"/>
      <c r="W71" s="80"/>
      <c r="X71" s="80"/>
      <c r="Y71" s="80"/>
      <c r="Z71" s="80"/>
      <c r="AA71" s="80"/>
      <c r="AB71" s="80"/>
      <c r="AN71" s="45"/>
      <c r="AO71" s="45"/>
      <c r="AP71" s="45"/>
      <c r="AQ71" s="45"/>
      <c r="AR71" s="45"/>
      <c r="AS71" s="45"/>
      <c r="AT71" s="45"/>
      <c r="AU71" s="45"/>
      <c r="AV71" s="45"/>
      <c r="AW71" s="45"/>
      <c r="AX71" s="45"/>
      <c r="AY71" s="45"/>
      <c r="AZ71" s="45"/>
      <c r="BA71" s="45"/>
      <c r="BB71" s="45"/>
      <c r="BC71" s="45"/>
      <c r="BD71" s="45"/>
      <c r="BE71" s="45"/>
      <c r="BF71" s="45"/>
      <c r="BG71" s="45"/>
      <c r="BH71" s="45"/>
      <c r="BI71" s="45"/>
      <c r="BJ71" s="45"/>
      <c r="BK71" s="45"/>
      <c r="BL71" s="45"/>
      <c r="BM71" s="45"/>
      <c r="BN71" s="45"/>
      <c r="BO71" s="45"/>
      <c r="BP71" s="45"/>
      <c r="BQ71" s="45"/>
      <c r="BR71" s="45"/>
      <c r="BS71" s="45"/>
      <c r="BT71" s="45"/>
      <c r="BU71" s="45"/>
      <c r="BV71" s="45"/>
      <c r="BW71" s="45"/>
      <c r="BX71" s="45"/>
      <c r="BY71" s="45"/>
      <c r="BZ71" s="45"/>
      <c r="CA71" s="45"/>
      <c r="CB71" s="45"/>
      <c r="CC71" s="45"/>
      <c r="CD71" s="45"/>
      <c r="CE71" s="45"/>
      <c r="CF71" s="45"/>
      <c r="CG71" s="45"/>
      <c r="CH71" s="45"/>
      <c r="CI71" s="45"/>
      <c r="CJ71" s="45"/>
      <c r="CK71" s="45"/>
      <c r="CL71" s="45"/>
      <c r="CM71" s="45"/>
      <c r="CN71" s="45"/>
      <c r="CO71" s="45"/>
      <c r="CP71" s="45"/>
      <c r="CQ71" s="45"/>
      <c r="CR71" s="45"/>
      <c r="CS71" s="45"/>
      <c r="CT71" s="45"/>
      <c r="CU71" s="45"/>
      <c r="CV71" s="45"/>
      <c r="CW71" s="45"/>
      <c r="CX71" s="45"/>
      <c r="CY71" s="45"/>
      <c r="CZ71" s="45"/>
      <c r="DA71" s="45"/>
      <c r="DB71" s="45"/>
      <c r="DC71" s="45"/>
      <c r="DD71" s="45"/>
      <c r="DE71" s="45"/>
      <c r="DF71" s="45"/>
      <c r="DG71" s="45"/>
      <c r="DH71" s="45"/>
      <c r="DI71" s="45"/>
      <c r="DJ71" s="45"/>
      <c r="DK71" s="45"/>
      <c r="DL71" s="45"/>
      <c r="DM71" s="45"/>
      <c r="DN71" s="45"/>
      <c r="DO71" s="45"/>
      <c r="DP71" s="45"/>
      <c r="DQ71" s="45"/>
      <c r="DR71" s="45"/>
      <c r="DS71" s="45"/>
      <c r="DT71" s="45"/>
      <c r="DU71" s="45"/>
      <c r="DV71" s="45"/>
      <c r="DW71" s="45"/>
      <c r="DX71" s="45"/>
      <c r="DY71" s="45"/>
      <c r="DZ71" s="45"/>
      <c r="EA71" s="45"/>
      <c r="EB71" s="45"/>
      <c r="EC71" s="45"/>
    </row>
    <row r="72" spans="2:133" ht="24.4" customHeight="1" thickTop="1" thickBot="1">
      <c r="B72" s="98" t="s">
        <v>180</v>
      </c>
      <c r="C72" s="99" t="s">
        <v>181</v>
      </c>
      <c r="D72" s="83"/>
      <c r="F72" s="83"/>
      <c r="I72" s="80"/>
      <c r="J72" s="80"/>
      <c r="K72" s="80"/>
      <c r="L72" s="80"/>
      <c r="M72" s="80"/>
      <c r="N72" s="80"/>
      <c r="O72" s="80"/>
      <c r="P72" s="80"/>
      <c r="Q72" s="80"/>
      <c r="R72" s="80"/>
      <c r="S72" s="80"/>
      <c r="T72" s="80"/>
      <c r="U72" s="80"/>
      <c r="V72" s="80"/>
      <c r="W72" s="80"/>
      <c r="X72" s="80"/>
      <c r="Y72" s="80"/>
      <c r="Z72" s="80"/>
      <c r="AA72" s="80"/>
      <c r="AB72" s="80"/>
      <c r="AN72" s="45"/>
      <c r="AO72" s="45"/>
      <c r="AP72" s="45"/>
      <c r="AQ72" s="45"/>
      <c r="AR72" s="45"/>
      <c r="AS72" s="45"/>
      <c r="AT72" s="45"/>
      <c r="AU72" s="45"/>
      <c r="AV72" s="45"/>
      <c r="AW72" s="45"/>
      <c r="AX72" s="45"/>
      <c r="AY72" s="45"/>
      <c r="AZ72" s="45"/>
      <c r="BA72" s="45"/>
      <c r="BB72" s="45"/>
      <c r="BC72" s="45"/>
      <c r="BD72" s="45"/>
      <c r="BE72" s="45"/>
      <c r="BF72" s="45"/>
      <c r="BG72" s="45"/>
      <c r="BH72" s="45"/>
      <c r="BI72" s="45"/>
      <c r="BJ72" s="45"/>
      <c r="BK72" s="45"/>
      <c r="BL72" s="45"/>
      <c r="BM72" s="45"/>
      <c r="BN72" s="45"/>
      <c r="BO72" s="45"/>
      <c r="BP72" s="45"/>
      <c r="BQ72" s="45"/>
      <c r="BR72" s="45"/>
      <c r="BS72" s="45"/>
      <c r="BT72" s="45"/>
      <c r="BU72" s="45"/>
      <c r="BV72" s="45"/>
      <c r="BW72" s="45"/>
      <c r="BX72" s="45"/>
      <c r="BY72" s="45"/>
      <c r="BZ72" s="45"/>
      <c r="CA72" s="45"/>
      <c r="CB72" s="45"/>
      <c r="CC72" s="45"/>
      <c r="CD72" s="45"/>
      <c r="CE72" s="45"/>
      <c r="CF72" s="45"/>
      <c r="CG72" s="45"/>
      <c r="CH72" s="45"/>
      <c r="CI72" s="45"/>
      <c r="CJ72" s="45"/>
      <c r="CK72" s="45"/>
      <c r="CL72" s="45"/>
      <c r="CM72" s="45"/>
      <c r="CN72" s="45"/>
      <c r="CO72" s="45"/>
      <c r="CP72" s="45"/>
      <c r="CQ72" s="45"/>
      <c r="CR72" s="45"/>
      <c r="CS72" s="45"/>
      <c r="CT72" s="45"/>
      <c r="CU72" s="45"/>
      <c r="CV72" s="45"/>
      <c r="CW72" s="45"/>
      <c r="CX72" s="45"/>
      <c r="CY72" s="45"/>
      <c r="CZ72" s="45"/>
      <c r="DA72" s="45"/>
      <c r="DB72" s="45"/>
      <c r="DC72" s="45"/>
      <c r="DD72" s="45"/>
      <c r="DE72" s="45"/>
      <c r="DF72" s="45"/>
      <c r="DG72" s="45"/>
      <c r="DH72" s="45"/>
      <c r="DI72" s="45"/>
      <c r="DJ72" s="45"/>
      <c r="DK72" s="45"/>
      <c r="DL72" s="45"/>
      <c r="DM72" s="45"/>
      <c r="DN72" s="45"/>
      <c r="DO72" s="45"/>
      <c r="DP72" s="45"/>
      <c r="DQ72" s="45"/>
      <c r="DR72" s="45"/>
      <c r="DS72" s="45"/>
      <c r="DT72" s="45"/>
      <c r="DU72" s="45"/>
      <c r="DV72" s="45"/>
      <c r="DW72" s="45"/>
      <c r="DX72" s="45"/>
      <c r="DY72" s="45"/>
      <c r="DZ72" s="45"/>
      <c r="EA72" s="45"/>
      <c r="EB72" s="45"/>
      <c r="EC72" s="45"/>
    </row>
    <row r="73" spans="2:133" ht="14.65" customHeight="1" thickTop="1">
      <c r="B73" s="83"/>
      <c r="C73" s="83"/>
      <c r="D73" s="83"/>
      <c r="F73" s="83"/>
      <c r="I73" s="80"/>
      <c r="J73" s="80"/>
      <c r="K73" s="80"/>
      <c r="L73" s="80"/>
      <c r="M73" s="80"/>
      <c r="N73" s="80"/>
      <c r="O73" s="80"/>
      <c r="P73" s="80"/>
      <c r="Q73" s="80"/>
      <c r="R73" s="80"/>
      <c r="S73" s="80"/>
      <c r="T73" s="80"/>
      <c r="U73" s="80"/>
      <c r="V73" s="80"/>
      <c r="W73" s="80"/>
      <c r="X73" s="80"/>
      <c r="Y73" s="80"/>
      <c r="Z73" s="80"/>
      <c r="AA73" s="80"/>
      <c r="AB73" s="80"/>
      <c r="AN73" s="45"/>
      <c r="AO73" s="45"/>
      <c r="AP73" s="45"/>
      <c r="AQ73" s="45"/>
      <c r="AR73" s="45"/>
      <c r="AS73" s="45"/>
      <c r="AT73" s="45"/>
      <c r="AU73" s="45"/>
      <c r="AV73" s="45"/>
      <c r="AW73" s="45"/>
      <c r="AX73" s="45"/>
      <c r="AY73" s="45"/>
      <c r="AZ73" s="45"/>
      <c r="BA73" s="45"/>
      <c r="BB73" s="45"/>
      <c r="BC73" s="45"/>
      <c r="BD73" s="45"/>
      <c r="BE73" s="45"/>
      <c r="BF73" s="45"/>
      <c r="BG73" s="45"/>
      <c r="BH73" s="45"/>
      <c r="BI73" s="45"/>
      <c r="BJ73" s="45"/>
      <c r="BK73" s="45"/>
      <c r="BL73" s="45"/>
      <c r="BM73" s="45"/>
      <c r="BN73" s="45"/>
      <c r="BO73" s="45"/>
      <c r="BP73" s="45"/>
      <c r="BQ73" s="45"/>
      <c r="BR73" s="45"/>
      <c r="BS73" s="45"/>
      <c r="BT73" s="45"/>
      <c r="BU73" s="45"/>
      <c r="BV73" s="45"/>
      <c r="BW73" s="45"/>
      <c r="BX73" s="45"/>
      <c r="BY73" s="45"/>
      <c r="BZ73" s="45"/>
      <c r="CA73" s="45"/>
      <c r="CB73" s="45"/>
      <c r="CC73" s="45"/>
      <c r="CD73" s="45"/>
      <c r="CE73" s="45"/>
      <c r="CF73" s="45"/>
      <c r="CG73" s="45"/>
      <c r="CH73" s="45"/>
      <c r="CI73" s="45"/>
      <c r="CJ73" s="45"/>
      <c r="CK73" s="45"/>
      <c r="CL73" s="45"/>
      <c r="CM73" s="45"/>
      <c r="CN73" s="45"/>
      <c r="CO73" s="45"/>
      <c r="CP73" s="45"/>
      <c r="CQ73" s="45"/>
      <c r="CR73" s="45"/>
      <c r="CS73" s="45"/>
      <c r="CT73" s="45"/>
      <c r="CU73" s="45"/>
      <c r="CV73" s="45"/>
      <c r="CW73" s="45"/>
      <c r="CX73" s="45"/>
      <c r="CY73" s="45"/>
      <c r="CZ73" s="45"/>
      <c r="DA73" s="45"/>
      <c r="DB73" s="45"/>
      <c r="DC73" s="45"/>
      <c r="DD73" s="45"/>
      <c r="DE73" s="45"/>
      <c r="DF73" s="45"/>
      <c r="DG73" s="45"/>
      <c r="DH73" s="45"/>
      <c r="DI73" s="45"/>
      <c r="DJ73" s="45"/>
      <c r="DK73" s="45"/>
      <c r="DL73" s="45"/>
      <c r="DM73" s="45"/>
      <c r="DN73" s="45"/>
      <c r="DO73" s="45"/>
      <c r="DP73" s="45"/>
      <c r="DQ73" s="45"/>
      <c r="DR73" s="45"/>
      <c r="DS73" s="45"/>
      <c r="DT73" s="45"/>
      <c r="DU73" s="45"/>
      <c r="DV73" s="45"/>
      <c r="DW73" s="45"/>
      <c r="DX73" s="45"/>
      <c r="DY73" s="45"/>
      <c r="DZ73" s="45"/>
      <c r="EA73" s="45"/>
      <c r="EB73" s="45"/>
      <c r="EC73" s="45"/>
    </row>
    <row r="74" spans="2:133" ht="14.65" customHeight="1">
      <c r="B74" s="39" t="s">
        <v>182</v>
      </c>
      <c r="C74" s="83"/>
      <c r="D74" s="83"/>
      <c r="F74" s="83"/>
      <c r="I74" s="80"/>
      <c r="J74" s="80"/>
      <c r="K74" s="80"/>
      <c r="L74" s="80"/>
      <c r="M74" s="80"/>
      <c r="N74" s="80"/>
      <c r="O74" s="87"/>
      <c r="P74" s="80"/>
      <c r="Q74" s="80"/>
      <c r="R74" s="80"/>
      <c r="S74" s="80"/>
      <c r="T74" s="80"/>
      <c r="U74" s="80"/>
      <c r="V74" s="80"/>
      <c r="W74" s="80"/>
      <c r="X74" s="80"/>
      <c r="Y74" s="80"/>
      <c r="Z74" s="80"/>
      <c r="AA74" s="80"/>
      <c r="AB74" s="80"/>
      <c r="AN74" s="45"/>
      <c r="AO74" s="45"/>
      <c r="AP74" s="45"/>
      <c r="AQ74" s="45"/>
      <c r="AR74" s="45"/>
      <c r="AS74" s="45"/>
      <c r="AT74" s="45"/>
      <c r="AU74" s="45"/>
      <c r="AV74" s="45"/>
      <c r="AW74" s="45"/>
      <c r="AX74" s="45"/>
      <c r="AY74" s="45"/>
      <c r="AZ74" s="45"/>
      <c r="BA74" s="45"/>
      <c r="BB74" s="45"/>
      <c r="BC74" s="45"/>
      <c r="BD74" s="45"/>
      <c r="BE74" s="45"/>
      <c r="BF74" s="45"/>
      <c r="BG74" s="45"/>
      <c r="BH74" s="45"/>
      <c r="BI74" s="45"/>
      <c r="BJ74" s="45"/>
      <c r="BK74" s="45"/>
      <c r="BL74" s="45"/>
      <c r="BM74" s="45"/>
      <c r="BN74" s="45"/>
      <c r="BO74" s="45"/>
      <c r="BP74" s="45"/>
      <c r="BQ74" s="45"/>
      <c r="BR74" s="45"/>
      <c r="BS74" s="45"/>
      <c r="BT74" s="45"/>
      <c r="BU74" s="45"/>
      <c r="BV74" s="45"/>
      <c r="BW74" s="45"/>
      <c r="BX74" s="45"/>
      <c r="BY74" s="45"/>
      <c r="BZ74" s="45"/>
      <c r="CA74" s="45"/>
      <c r="CB74" s="45"/>
      <c r="CC74" s="45"/>
      <c r="CD74" s="45"/>
      <c r="CE74" s="45"/>
      <c r="CF74" s="45"/>
      <c r="CG74" s="45"/>
      <c r="CH74" s="45"/>
      <c r="CI74" s="45"/>
      <c r="CJ74" s="45"/>
      <c r="CK74" s="45"/>
      <c r="CL74" s="45"/>
      <c r="CM74" s="45"/>
      <c r="CN74" s="45"/>
      <c r="CO74" s="45"/>
      <c r="CP74" s="45"/>
      <c r="CQ74" s="45"/>
      <c r="CR74" s="45"/>
      <c r="CS74" s="45"/>
      <c r="CT74" s="45"/>
      <c r="CU74" s="45"/>
      <c r="CV74" s="45"/>
      <c r="CW74" s="45"/>
      <c r="CX74" s="45"/>
      <c r="CY74" s="45"/>
      <c r="CZ74" s="45"/>
      <c r="DA74" s="45"/>
      <c r="DB74" s="45"/>
      <c r="DC74" s="45"/>
      <c r="DD74" s="45"/>
      <c r="DE74" s="45"/>
      <c r="DF74" s="45"/>
      <c r="DG74" s="45"/>
      <c r="DH74" s="45"/>
      <c r="DI74" s="45"/>
      <c r="DJ74" s="45"/>
      <c r="DK74" s="45"/>
      <c r="DL74" s="45"/>
      <c r="DM74" s="45"/>
      <c r="DN74" s="45"/>
      <c r="DO74" s="45"/>
      <c r="DP74" s="45"/>
      <c r="DQ74" s="45"/>
      <c r="DR74" s="45"/>
      <c r="DS74" s="45"/>
      <c r="DT74" s="45"/>
      <c r="DU74" s="45"/>
      <c r="DV74" s="45"/>
      <c r="DW74" s="45"/>
      <c r="DX74" s="45"/>
      <c r="DY74" s="45"/>
      <c r="DZ74" s="45"/>
      <c r="EA74" s="45"/>
      <c r="EB74" s="45"/>
      <c r="EC74" s="45"/>
    </row>
    <row r="75" spans="2:133" ht="14.65" customHeight="1" thickBot="1">
      <c r="B75" s="39"/>
      <c r="C75" s="83"/>
      <c r="D75" s="83"/>
      <c r="F75" s="83"/>
      <c r="G75" s="63"/>
      <c r="H75" s="63"/>
      <c r="I75" s="90"/>
      <c r="J75" s="90"/>
      <c r="K75" s="90"/>
      <c r="L75" s="90"/>
      <c r="M75" s="80"/>
      <c r="N75" s="92"/>
      <c r="O75" s="80"/>
      <c r="P75" s="92"/>
      <c r="Q75" s="80"/>
      <c r="R75" s="80"/>
      <c r="S75" s="80"/>
      <c r="T75" s="80"/>
      <c r="U75" s="80"/>
      <c r="V75" s="80"/>
      <c r="W75" s="80"/>
      <c r="X75" s="80"/>
      <c r="Y75" s="80"/>
      <c r="Z75" s="80"/>
      <c r="AA75" s="80"/>
      <c r="AB75" s="80"/>
      <c r="AN75" s="45"/>
      <c r="AO75" s="45"/>
      <c r="AP75" s="45"/>
      <c r="AQ75" s="45"/>
      <c r="AR75" s="45"/>
      <c r="AS75" s="45"/>
      <c r="AT75" s="45"/>
      <c r="AU75" s="45"/>
      <c r="AV75" s="45"/>
      <c r="AW75" s="45"/>
      <c r="AX75" s="45"/>
      <c r="AY75" s="45"/>
      <c r="AZ75" s="45"/>
      <c r="BA75" s="45"/>
      <c r="BB75" s="45"/>
      <c r="BC75" s="45"/>
      <c r="BD75" s="45"/>
      <c r="BE75" s="45"/>
      <c r="BF75" s="45"/>
      <c r="BG75" s="45"/>
      <c r="BH75" s="45"/>
      <c r="BI75" s="45"/>
      <c r="BJ75" s="45"/>
      <c r="BK75" s="45"/>
      <c r="BL75" s="45"/>
      <c r="BM75" s="45"/>
      <c r="BN75" s="45"/>
      <c r="BO75" s="45"/>
      <c r="BP75" s="45"/>
      <c r="BQ75" s="45"/>
      <c r="BR75" s="45"/>
      <c r="BS75" s="45"/>
      <c r="BT75" s="45"/>
      <c r="BU75" s="45"/>
      <c r="BV75" s="45"/>
      <c r="BW75" s="45"/>
      <c r="BX75" s="45"/>
      <c r="BY75" s="45"/>
      <c r="BZ75" s="45"/>
      <c r="CA75" s="45"/>
      <c r="CB75" s="45"/>
      <c r="CC75" s="45"/>
      <c r="CD75" s="45"/>
      <c r="CE75" s="45"/>
      <c r="CF75" s="45"/>
      <c r="CG75" s="45"/>
      <c r="CH75" s="45"/>
      <c r="CI75" s="45"/>
      <c r="CJ75" s="45"/>
      <c r="CK75" s="45"/>
      <c r="CL75" s="45"/>
      <c r="CM75" s="45"/>
      <c r="CN75" s="45"/>
      <c r="CO75" s="45"/>
      <c r="CP75" s="45"/>
      <c r="CQ75" s="45"/>
      <c r="CR75" s="45"/>
      <c r="CS75" s="45"/>
      <c r="CT75" s="45"/>
      <c r="CU75" s="45"/>
      <c r="CV75" s="45"/>
      <c r="CW75" s="45"/>
      <c r="CX75" s="45"/>
      <c r="CY75" s="45"/>
      <c r="CZ75" s="45"/>
      <c r="DA75" s="45"/>
      <c r="DB75" s="45"/>
      <c r="DC75" s="45"/>
      <c r="DD75" s="45"/>
      <c r="DE75" s="45"/>
      <c r="DF75" s="45"/>
      <c r="DG75" s="45"/>
      <c r="DH75" s="45"/>
      <c r="DI75" s="45"/>
      <c r="DJ75" s="45"/>
      <c r="DK75" s="45"/>
      <c r="DL75" s="45"/>
      <c r="DM75" s="45"/>
      <c r="DN75" s="45"/>
      <c r="DO75" s="45"/>
      <c r="DP75" s="45"/>
      <c r="DQ75" s="45"/>
      <c r="DR75" s="45"/>
      <c r="DS75" s="45"/>
      <c r="DT75" s="45"/>
      <c r="DU75" s="45"/>
      <c r="DV75" s="45"/>
      <c r="DW75" s="45"/>
      <c r="DX75" s="45"/>
      <c r="DY75" s="45"/>
      <c r="DZ75" s="45"/>
      <c r="EA75" s="45"/>
      <c r="EB75" s="45"/>
      <c r="EC75" s="45"/>
    </row>
    <row r="76" spans="2:133" ht="14.65" customHeight="1" thickTop="1" thickBot="1">
      <c r="B76" s="91" t="s">
        <v>167</v>
      </c>
      <c r="C76" s="91" t="s">
        <v>168</v>
      </c>
      <c r="D76" s="91" t="s">
        <v>169</v>
      </c>
      <c r="E76" s="65" t="s">
        <v>170</v>
      </c>
      <c r="F76" s="83"/>
      <c r="I76" s="91">
        <v>1</v>
      </c>
      <c r="J76" s="91">
        <v>2</v>
      </c>
      <c r="K76" s="91">
        <v>3</v>
      </c>
      <c r="L76" s="91">
        <v>4</v>
      </c>
      <c r="M76" s="91">
        <f>L76+1</f>
        <v>5</v>
      </c>
      <c r="N76" s="91">
        <f t="shared" ref="N76:R76" si="23">M76+1</f>
        <v>6</v>
      </c>
      <c r="O76" s="91">
        <f t="shared" si="23"/>
        <v>7</v>
      </c>
      <c r="P76" s="91">
        <f t="shared" si="23"/>
        <v>8</v>
      </c>
      <c r="Q76" s="91">
        <f t="shared" si="23"/>
        <v>9</v>
      </c>
      <c r="R76" s="91">
        <f t="shared" si="23"/>
        <v>10</v>
      </c>
      <c r="S76" s="91">
        <v>11</v>
      </c>
      <c r="T76" s="91">
        <v>12</v>
      </c>
      <c r="U76" s="91">
        <v>13</v>
      </c>
      <c r="V76" s="91">
        <v>14</v>
      </c>
      <c r="W76" s="91">
        <v>15</v>
      </c>
      <c r="X76" s="91">
        <v>16</v>
      </c>
      <c r="Y76" s="91">
        <v>17</v>
      </c>
      <c r="Z76" s="91">
        <v>18</v>
      </c>
      <c r="AA76" s="91">
        <v>19</v>
      </c>
      <c r="AB76" s="91">
        <v>20</v>
      </c>
      <c r="AN76" s="45"/>
      <c r="AO76" s="45"/>
      <c r="AP76" s="45"/>
      <c r="AQ76" s="45"/>
      <c r="AR76" s="45"/>
      <c r="AS76" s="45"/>
      <c r="AT76" s="45"/>
      <c r="AU76" s="45"/>
      <c r="AV76" s="45"/>
      <c r="AW76" s="45"/>
      <c r="AX76" s="45"/>
      <c r="AY76" s="45"/>
      <c r="AZ76" s="45"/>
      <c r="BA76" s="45"/>
      <c r="BB76" s="45"/>
      <c r="BC76" s="45"/>
      <c r="BD76" s="45"/>
      <c r="BE76" s="45"/>
      <c r="BF76" s="45"/>
      <c r="BG76" s="45"/>
      <c r="BH76" s="45"/>
      <c r="BI76" s="45"/>
      <c r="BJ76" s="45"/>
      <c r="BK76" s="45"/>
      <c r="BL76" s="45"/>
      <c r="BM76" s="45"/>
      <c r="BN76" s="45"/>
      <c r="BO76" s="45"/>
      <c r="BP76" s="45"/>
      <c r="BQ76" s="45"/>
      <c r="BR76" s="45"/>
      <c r="BS76" s="45"/>
      <c r="BT76" s="45"/>
      <c r="BU76" s="45"/>
      <c r="BV76" s="45"/>
      <c r="BW76" s="45"/>
      <c r="BX76" s="45"/>
      <c r="BY76" s="45"/>
      <c r="BZ76" s="45"/>
      <c r="CA76" s="45"/>
      <c r="CB76" s="45"/>
      <c r="CC76" s="45"/>
      <c r="CD76" s="45"/>
      <c r="CE76" s="45"/>
      <c r="CF76" s="45"/>
      <c r="CG76" s="45"/>
      <c r="CH76" s="45"/>
      <c r="CI76" s="45"/>
      <c r="CJ76" s="45"/>
      <c r="CK76" s="45"/>
      <c r="CL76" s="45"/>
      <c r="CM76" s="45"/>
      <c r="CN76" s="45"/>
      <c r="CO76" s="45"/>
      <c r="CP76" s="45"/>
      <c r="CQ76" s="45"/>
      <c r="CR76" s="45"/>
      <c r="CS76" s="45"/>
      <c r="CT76" s="45"/>
      <c r="CU76" s="45"/>
      <c r="CV76" s="45"/>
      <c r="CW76" s="45"/>
      <c r="CX76" s="45"/>
      <c r="CY76" s="45"/>
      <c r="CZ76" s="45"/>
      <c r="DA76" s="45"/>
      <c r="DB76" s="45"/>
      <c r="DC76" s="45"/>
      <c r="DD76" s="45"/>
      <c r="DE76" s="45"/>
      <c r="DF76" s="45"/>
      <c r="DG76" s="45"/>
      <c r="DH76" s="45"/>
      <c r="DI76" s="45"/>
      <c r="DJ76" s="45"/>
      <c r="DK76" s="45"/>
      <c r="DL76" s="45"/>
      <c r="DM76" s="45"/>
      <c r="DN76" s="45"/>
      <c r="DO76" s="45"/>
      <c r="DP76" s="45"/>
      <c r="DQ76" s="45"/>
      <c r="DR76" s="45"/>
      <c r="DS76" s="45"/>
      <c r="DT76" s="45"/>
      <c r="DU76" s="45"/>
      <c r="DV76" s="45"/>
      <c r="DW76" s="45"/>
      <c r="DX76" s="45"/>
      <c r="DY76" s="45"/>
      <c r="DZ76" s="45"/>
      <c r="EA76" s="45"/>
      <c r="EB76" s="45"/>
      <c r="EC76" s="45"/>
    </row>
    <row r="77" spans="2:133" ht="14.65" customHeight="1" thickTop="1">
      <c r="B77" s="80"/>
      <c r="C77" s="80"/>
      <c r="D77" s="80"/>
      <c r="E77" s="41"/>
      <c r="F77" s="83"/>
      <c r="I77" s="80"/>
      <c r="J77" s="80"/>
      <c r="K77" s="80"/>
      <c r="L77" s="80"/>
      <c r="M77" s="80"/>
      <c r="N77" s="80"/>
      <c r="O77" s="80"/>
      <c r="P77" s="80"/>
      <c r="Q77" s="87"/>
      <c r="R77" s="87"/>
      <c r="S77" s="80"/>
      <c r="T77" s="80"/>
      <c r="U77" s="80"/>
      <c r="V77" s="80"/>
      <c r="W77" s="80"/>
      <c r="X77" s="80"/>
      <c r="Y77" s="80"/>
      <c r="Z77" s="80"/>
      <c r="AA77" s="80"/>
      <c r="AB77" s="80"/>
      <c r="AN77" s="45"/>
      <c r="AO77" s="45"/>
      <c r="AP77" s="45"/>
      <c r="AQ77" s="45"/>
      <c r="AR77" s="45"/>
      <c r="AS77" s="45"/>
      <c r="AT77" s="45"/>
      <c r="AU77" s="45"/>
      <c r="AV77" s="45"/>
      <c r="AW77" s="45"/>
      <c r="AX77" s="45"/>
      <c r="AY77" s="45"/>
      <c r="AZ77" s="45"/>
      <c r="BA77" s="45"/>
      <c r="BB77" s="45"/>
      <c r="BC77" s="45"/>
      <c r="BD77" s="45"/>
      <c r="BE77" s="45"/>
      <c r="BF77" s="45"/>
      <c r="BG77" s="45"/>
      <c r="BH77" s="45"/>
      <c r="BI77" s="45"/>
      <c r="BJ77" s="45"/>
      <c r="BK77" s="45"/>
      <c r="BL77" s="45"/>
      <c r="BM77" s="45"/>
      <c r="BN77" s="45"/>
      <c r="BO77" s="45"/>
      <c r="BP77" s="45"/>
      <c r="BQ77" s="45"/>
      <c r="BR77" s="45"/>
      <c r="BS77" s="45"/>
      <c r="BT77" s="45"/>
      <c r="BU77" s="45"/>
      <c r="BV77" s="45"/>
      <c r="BW77" s="45"/>
      <c r="BX77" s="45"/>
      <c r="BY77" s="45"/>
      <c r="BZ77" s="45"/>
      <c r="CA77" s="45"/>
      <c r="CB77" s="45"/>
      <c r="CC77" s="45"/>
      <c r="CD77" s="45"/>
      <c r="CE77" s="45"/>
      <c r="CF77" s="45"/>
      <c r="CG77" s="45"/>
      <c r="CH77" s="45"/>
      <c r="CI77" s="45"/>
      <c r="CJ77" s="45"/>
      <c r="CK77" s="45"/>
      <c r="CL77" s="45"/>
      <c r="CM77" s="45"/>
      <c r="CN77" s="45"/>
      <c r="CO77" s="45"/>
      <c r="CP77" s="45"/>
      <c r="CQ77" s="45"/>
      <c r="CR77" s="45"/>
      <c r="CS77" s="45"/>
      <c r="CT77" s="45"/>
      <c r="CU77" s="45"/>
      <c r="CV77" s="45"/>
      <c r="CW77" s="45"/>
      <c r="CX77" s="45"/>
      <c r="CY77" s="45"/>
      <c r="CZ77" s="45"/>
      <c r="DA77" s="45"/>
      <c r="DB77" s="45"/>
      <c r="DC77" s="45"/>
      <c r="DD77" s="45"/>
      <c r="DE77" s="45"/>
      <c r="DF77" s="45"/>
      <c r="DG77" s="45"/>
      <c r="DH77" s="45"/>
      <c r="DI77" s="45"/>
      <c r="DJ77" s="45"/>
      <c r="DK77" s="45"/>
      <c r="DL77" s="45"/>
      <c r="DM77" s="45"/>
      <c r="DN77" s="45"/>
      <c r="DO77" s="45"/>
      <c r="DP77" s="45"/>
      <c r="DQ77" s="45"/>
      <c r="DR77" s="45"/>
      <c r="DS77" s="45"/>
      <c r="DT77" s="45"/>
      <c r="DU77" s="45"/>
      <c r="DV77" s="45"/>
      <c r="DW77" s="45"/>
      <c r="DX77" s="45"/>
      <c r="DY77" s="45"/>
      <c r="DZ77" s="45"/>
      <c r="EA77" s="45"/>
      <c r="EB77" s="45"/>
      <c r="EC77" s="45"/>
    </row>
    <row r="78" spans="2:133" ht="25.5" customHeight="1">
      <c r="B78" s="93" t="s">
        <v>183</v>
      </c>
      <c r="C78" s="94">
        <v>4</v>
      </c>
      <c r="D78" s="95">
        <v>0</v>
      </c>
      <c r="E78" s="66">
        <v>757</v>
      </c>
      <c r="F78" s="84">
        <f>1</f>
        <v>1</v>
      </c>
      <c r="I78" s="88">
        <f t="shared" ref="I78:AB78" si="24">I21</f>
        <v>26</v>
      </c>
      <c r="J78" s="88">
        <f t="shared" si="24"/>
        <v>73</v>
      </c>
      <c r="K78" s="88">
        <f t="shared" si="24"/>
        <v>15</v>
      </c>
      <c r="L78" s="88">
        <f t="shared" si="24"/>
        <v>45</v>
      </c>
      <c r="M78" s="88">
        <f t="shared" si="24"/>
        <v>31</v>
      </c>
      <c r="N78" s="88">
        <f t="shared" si="24"/>
        <v>70</v>
      </c>
      <c r="O78" s="88">
        <f t="shared" si="24"/>
        <v>74</v>
      </c>
      <c r="P78" s="88">
        <f t="shared" si="24"/>
        <v>85</v>
      </c>
      <c r="Q78" s="88">
        <f t="shared" si="24"/>
        <v>61</v>
      </c>
      <c r="R78" s="88">
        <f t="shared" si="24"/>
        <v>13</v>
      </c>
      <c r="S78" s="88">
        <f t="shared" si="24"/>
        <v>55</v>
      </c>
      <c r="T78" s="88">
        <f t="shared" si="24"/>
        <v>60</v>
      </c>
      <c r="U78" s="88">
        <f t="shared" si="24"/>
        <v>45</v>
      </c>
      <c r="V78" s="88">
        <f t="shared" si="24"/>
        <v>25</v>
      </c>
      <c r="W78" s="88">
        <f t="shared" si="24"/>
        <v>83</v>
      </c>
      <c r="X78" s="88">
        <f t="shared" si="24"/>
        <v>58</v>
      </c>
      <c r="Y78" s="88">
        <f t="shared" si="24"/>
        <v>87</v>
      </c>
      <c r="Z78" s="88">
        <f t="shared" si="24"/>
        <v>93</v>
      </c>
      <c r="AA78" s="88">
        <f t="shared" si="24"/>
        <v>19</v>
      </c>
      <c r="AB78" s="88">
        <f t="shared" si="24"/>
        <v>27</v>
      </c>
      <c r="AN78" s="45"/>
      <c r="AO78" s="45"/>
      <c r="AP78" s="45"/>
      <c r="AQ78" s="45"/>
      <c r="AR78" s="45"/>
      <c r="AS78" s="45"/>
      <c r="AT78" s="45"/>
      <c r="AU78" s="45"/>
      <c r="AV78" s="45"/>
      <c r="AW78" s="45"/>
      <c r="AX78" s="45"/>
      <c r="AY78" s="45"/>
      <c r="AZ78" s="45"/>
      <c r="BA78" s="45"/>
      <c r="BB78" s="45"/>
      <c r="BC78" s="45"/>
      <c r="BD78" s="45"/>
      <c r="BE78" s="45"/>
      <c r="BF78" s="45"/>
      <c r="BG78" s="45"/>
      <c r="BH78" s="45"/>
      <c r="BI78" s="45"/>
      <c r="BJ78" s="45"/>
      <c r="BK78" s="45"/>
      <c r="BL78" s="45"/>
      <c r="BM78" s="45"/>
      <c r="BN78" s="45"/>
      <c r="BO78" s="45"/>
      <c r="BP78" s="45"/>
      <c r="BQ78" s="45"/>
      <c r="BR78" s="45"/>
      <c r="BS78" s="45"/>
      <c r="BT78" s="45"/>
      <c r="BU78" s="45"/>
      <c r="BV78" s="45"/>
      <c r="BW78" s="45"/>
      <c r="BX78" s="45"/>
      <c r="BY78" s="45"/>
      <c r="BZ78" s="45"/>
      <c r="CA78" s="45"/>
      <c r="CB78" s="45"/>
      <c r="CC78" s="45"/>
      <c r="CD78" s="45"/>
      <c r="CE78" s="45"/>
      <c r="CF78" s="45"/>
      <c r="CG78" s="45"/>
      <c r="CH78" s="45"/>
      <c r="CI78" s="45"/>
      <c r="CJ78" s="45"/>
      <c r="CK78" s="45"/>
      <c r="CL78" s="45"/>
      <c r="CM78" s="45"/>
      <c r="CN78" s="45"/>
      <c r="CO78" s="45"/>
      <c r="CP78" s="45"/>
      <c r="CQ78" s="45"/>
      <c r="CR78" s="45"/>
      <c r="CS78" s="45"/>
      <c r="CT78" s="45"/>
      <c r="CU78" s="45"/>
      <c r="CV78" s="45"/>
      <c r="CW78" s="45"/>
      <c r="CX78" s="45"/>
      <c r="CY78" s="45"/>
      <c r="CZ78" s="45"/>
      <c r="DA78" s="45"/>
      <c r="DB78" s="45"/>
      <c r="DC78" s="45"/>
      <c r="DD78" s="45"/>
      <c r="DE78" s="45"/>
      <c r="DF78" s="45"/>
      <c r="DG78" s="45"/>
      <c r="DH78" s="45"/>
      <c r="DI78" s="45"/>
      <c r="DJ78" s="45"/>
      <c r="DK78" s="45"/>
      <c r="DL78" s="45"/>
      <c r="DM78" s="45"/>
      <c r="DN78" s="45"/>
      <c r="DO78" s="45"/>
      <c r="DP78" s="45"/>
      <c r="DQ78" s="45"/>
      <c r="DR78" s="45"/>
      <c r="DS78" s="45"/>
      <c r="DT78" s="45"/>
      <c r="DU78" s="45"/>
      <c r="DV78" s="45"/>
      <c r="DW78" s="45"/>
      <c r="DX78" s="45"/>
      <c r="DY78" s="45"/>
      <c r="DZ78" s="45"/>
      <c r="EA78" s="45"/>
      <c r="EB78" s="45"/>
      <c r="EC78" s="45"/>
    </row>
    <row r="79" spans="2:133" ht="14.65" customHeight="1">
      <c r="B79" s="80"/>
      <c r="C79" s="80"/>
      <c r="D79" s="80"/>
      <c r="E79" s="41"/>
      <c r="F79" s="83"/>
      <c r="I79" s="80"/>
      <c r="J79" s="80"/>
      <c r="K79" s="80"/>
      <c r="L79" s="80"/>
      <c r="M79" s="80"/>
      <c r="N79" s="80"/>
      <c r="O79" s="80"/>
      <c r="P79" s="80"/>
      <c r="Q79" s="80"/>
      <c r="R79" s="80"/>
      <c r="S79" s="80"/>
      <c r="T79" s="80"/>
      <c r="U79" s="80"/>
      <c r="V79" s="80"/>
      <c r="W79" s="80"/>
      <c r="X79" s="80"/>
      <c r="Y79" s="80"/>
      <c r="Z79" s="80"/>
      <c r="AA79" s="80"/>
      <c r="AB79" s="80"/>
      <c r="AN79" s="45"/>
      <c r="AO79" s="45"/>
      <c r="AP79" s="45"/>
      <c r="AQ79" s="45"/>
      <c r="AR79" s="45"/>
      <c r="AS79" s="45"/>
      <c r="AT79" s="45"/>
      <c r="AU79" s="45"/>
      <c r="AV79" s="45"/>
      <c r="AW79" s="45"/>
      <c r="AX79" s="45"/>
      <c r="AY79" s="45"/>
      <c r="AZ79" s="45"/>
      <c r="BA79" s="45"/>
      <c r="BB79" s="45"/>
      <c r="BC79" s="45"/>
      <c r="BD79" s="45"/>
      <c r="BE79" s="45"/>
      <c r="BF79" s="45"/>
      <c r="BG79" s="45"/>
      <c r="BH79" s="45"/>
      <c r="BI79" s="45"/>
      <c r="BJ79" s="45"/>
      <c r="BK79" s="45"/>
      <c r="BL79" s="45"/>
      <c r="BM79" s="45"/>
      <c r="BN79" s="45"/>
      <c r="BO79" s="45"/>
      <c r="BP79" s="45"/>
      <c r="BQ79" s="45"/>
      <c r="BR79" s="45"/>
      <c r="BS79" s="45"/>
      <c r="BT79" s="45"/>
      <c r="BU79" s="45"/>
      <c r="BV79" s="45"/>
      <c r="BW79" s="45"/>
      <c r="BX79" s="45"/>
      <c r="BY79" s="45"/>
      <c r="BZ79" s="45"/>
      <c r="CA79" s="45"/>
      <c r="CB79" s="45"/>
      <c r="CC79" s="45"/>
      <c r="CD79" s="45"/>
      <c r="CE79" s="45"/>
      <c r="CF79" s="45"/>
      <c r="CG79" s="45"/>
      <c r="CH79" s="45"/>
      <c r="CI79" s="45"/>
      <c r="CJ79" s="45"/>
      <c r="CK79" s="45"/>
      <c r="CL79" s="45"/>
      <c r="CM79" s="45"/>
      <c r="CN79" s="45"/>
      <c r="CO79" s="45"/>
      <c r="CP79" s="45"/>
      <c r="CQ79" s="45"/>
      <c r="CR79" s="45"/>
      <c r="CS79" s="45"/>
      <c r="CT79" s="45"/>
      <c r="CU79" s="45"/>
      <c r="CV79" s="45"/>
      <c r="CW79" s="45"/>
      <c r="CX79" s="45"/>
      <c r="CY79" s="45"/>
      <c r="CZ79" s="45"/>
      <c r="DA79" s="45"/>
      <c r="DB79" s="45"/>
      <c r="DC79" s="45"/>
      <c r="DD79" s="45"/>
      <c r="DE79" s="45"/>
      <c r="DF79" s="45"/>
      <c r="DG79" s="45"/>
      <c r="DH79" s="45"/>
      <c r="DI79" s="45"/>
      <c r="DJ79" s="45"/>
      <c r="DK79" s="45"/>
      <c r="DL79" s="45"/>
      <c r="DM79" s="45"/>
      <c r="DN79" s="45"/>
      <c r="DO79" s="45"/>
      <c r="DP79" s="45"/>
      <c r="DQ79" s="45"/>
      <c r="DR79" s="45"/>
      <c r="DS79" s="45"/>
      <c r="DT79" s="45"/>
      <c r="DU79" s="45"/>
      <c r="DV79" s="45"/>
      <c r="DW79" s="45"/>
      <c r="DX79" s="45"/>
      <c r="DY79" s="45"/>
      <c r="DZ79" s="45"/>
      <c r="EA79" s="45"/>
      <c r="EB79" s="45"/>
      <c r="EC79" s="45"/>
    </row>
    <row r="80" spans="2:133" ht="25.5" customHeight="1">
      <c r="B80" s="96">
        <v>31</v>
      </c>
      <c r="C80" s="96">
        <v>4</v>
      </c>
      <c r="D80" s="97">
        <v>12</v>
      </c>
      <c r="E80" s="66" cm="1">
        <f t="array" ref="E80">SUM(--(MOD(I80:AB80,2))*I80:AB80)</f>
        <v>493</v>
      </c>
      <c r="F80" s="84">
        <f ca="1">IF('Question Results'!C40,1,IF(ISBLANK(E80),0,-1))</f>
        <v>1</v>
      </c>
      <c r="I80" s="88">
        <f>I23</f>
        <v>68</v>
      </c>
      <c r="J80" s="88">
        <f t="shared" ref="J80:AB80" si="25">J23</f>
        <v>17</v>
      </c>
      <c r="K80" s="88">
        <f t="shared" si="25"/>
        <v>97</v>
      </c>
      <c r="L80" s="88">
        <f t="shared" si="25"/>
        <v>9</v>
      </c>
      <c r="M80" s="88">
        <f t="shared" si="25"/>
        <v>55</v>
      </c>
      <c r="N80" s="88">
        <f t="shared" si="25"/>
        <v>34</v>
      </c>
      <c r="O80" s="88">
        <f t="shared" si="25"/>
        <v>72</v>
      </c>
      <c r="P80" s="88">
        <f t="shared" si="25"/>
        <v>18</v>
      </c>
      <c r="Q80" s="88">
        <f t="shared" si="25"/>
        <v>20</v>
      </c>
      <c r="R80" s="88">
        <f t="shared" si="25"/>
        <v>62</v>
      </c>
      <c r="S80" s="88">
        <f t="shared" si="25"/>
        <v>28</v>
      </c>
      <c r="T80" s="88">
        <f t="shared" si="25"/>
        <v>15</v>
      </c>
      <c r="U80" s="88">
        <f t="shared" si="25"/>
        <v>87</v>
      </c>
      <c r="V80" s="88">
        <f t="shared" si="25"/>
        <v>39</v>
      </c>
      <c r="W80" s="88">
        <f t="shared" si="25"/>
        <v>1</v>
      </c>
      <c r="X80" s="88">
        <f t="shared" si="25"/>
        <v>93</v>
      </c>
      <c r="Y80" s="88">
        <f t="shared" si="25"/>
        <v>60</v>
      </c>
      <c r="Z80" s="88">
        <f t="shared" si="25"/>
        <v>74</v>
      </c>
      <c r="AA80" s="88">
        <f t="shared" si="25"/>
        <v>13</v>
      </c>
      <c r="AB80" s="88">
        <f t="shared" si="25"/>
        <v>67</v>
      </c>
      <c r="AN80" s="45"/>
      <c r="AO80" s="45"/>
      <c r="AP80" s="45"/>
      <c r="AQ80" s="45"/>
      <c r="AR80" s="45"/>
      <c r="AS80" s="45"/>
      <c r="AT80" s="45"/>
      <c r="AU80" s="45"/>
      <c r="AV80" s="45"/>
      <c r="AW80" s="45"/>
      <c r="AX80" s="45"/>
      <c r="AY80" s="45"/>
      <c r="AZ80" s="45"/>
      <c r="BA80" s="45"/>
      <c r="BB80" s="45"/>
      <c r="BC80" s="45"/>
      <c r="BD80" s="45"/>
      <c r="BE80" s="45"/>
      <c r="BF80" s="45"/>
      <c r="BG80" s="45"/>
      <c r="BH80" s="45"/>
      <c r="BI80" s="45"/>
      <c r="BJ80" s="45"/>
      <c r="BK80" s="45"/>
      <c r="BL80" s="45"/>
      <c r="BM80" s="45"/>
      <c r="BN80" s="45"/>
      <c r="BO80" s="45"/>
      <c r="BP80" s="45"/>
      <c r="BQ80" s="45"/>
      <c r="BR80" s="45"/>
      <c r="BS80" s="45"/>
      <c r="BT80" s="45"/>
      <c r="BU80" s="45"/>
      <c r="BV80" s="45"/>
      <c r="BW80" s="45"/>
      <c r="BX80" s="45"/>
      <c r="BY80" s="45"/>
      <c r="BZ80" s="45"/>
      <c r="CA80" s="45"/>
      <c r="CB80" s="45"/>
      <c r="CC80" s="45"/>
      <c r="CD80" s="45"/>
      <c r="CE80" s="45"/>
      <c r="CF80" s="45"/>
      <c r="CG80" s="45"/>
      <c r="CH80" s="45"/>
      <c r="CI80" s="45"/>
      <c r="CJ80" s="45"/>
      <c r="CK80" s="45"/>
      <c r="CL80" s="45"/>
      <c r="CM80" s="45"/>
      <c r="CN80" s="45"/>
      <c r="CO80" s="45"/>
      <c r="CP80" s="45"/>
      <c r="CQ80" s="45"/>
      <c r="CR80" s="45"/>
      <c r="CS80" s="45"/>
      <c r="CT80" s="45"/>
      <c r="CU80" s="45"/>
      <c r="CV80" s="45"/>
      <c r="CW80" s="45"/>
      <c r="CX80" s="45"/>
      <c r="CY80" s="45"/>
      <c r="CZ80" s="45"/>
      <c r="DA80" s="45"/>
      <c r="DB80" s="45"/>
      <c r="DC80" s="45"/>
      <c r="DD80" s="45"/>
      <c r="DE80" s="45"/>
      <c r="DF80" s="45"/>
      <c r="DG80" s="45"/>
      <c r="DH80" s="45"/>
      <c r="DI80" s="45"/>
      <c r="DJ80" s="45"/>
      <c r="DK80" s="45"/>
      <c r="DL80" s="45"/>
      <c r="DM80" s="45"/>
      <c r="DN80" s="45"/>
      <c r="DO80" s="45"/>
      <c r="DP80" s="45"/>
      <c r="DQ80" s="45"/>
      <c r="DR80" s="45"/>
      <c r="DS80" s="45"/>
      <c r="DT80" s="45"/>
      <c r="DU80" s="45"/>
      <c r="DV80" s="45"/>
      <c r="DW80" s="45"/>
      <c r="DX80" s="45"/>
      <c r="DY80" s="45"/>
      <c r="DZ80" s="45"/>
      <c r="EA80" s="45"/>
      <c r="EB80" s="45"/>
      <c r="EC80" s="45"/>
    </row>
    <row r="81" spans="2:133" ht="25.5" customHeight="1">
      <c r="B81" s="96">
        <f>B80+1</f>
        <v>32</v>
      </c>
      <c r="C81" s="96">
        <f>C80</f>
        <v>4</v>
      </c>
      <c r="D81" s="97">
        <v>12</v>
      </c>
      <c r="E81" s="66" cm="1">
        <f t="array" ref="E81">SUM(--(MOD(I81:AB81,2))*I81:AB81)</f>
        <v>386</v>
      </c>
      <c r="F81" s="84">
        <f ca="1">IF('Question Results'!C41,1,IF(ISBLANK(E81),0,-1))</f>
        <v>1</v>
      </c>
      <c r="I81" s="88">
        <f t="shared" ref="I81:AB81" si="26">I24</f>
        <v>36</v>
      </c>
      <c r="J81" s="88">
        <f t="shared" si="26"/>
        <v>9</v>
      </c>
      <c r="K81" s="88">
        <f t="shared" si="26"/>
        <v>6</v>
      </c>
      <c r="L81" s="88">
        <f t="shared" si="26"/>
        <v>84</v>
      </c>
      <c r="M81" s="88">
        <f t="shared" si="26"/>
        <v>36</v>
      </c>
      <c r="N81" s="88">
        <f t="shared" si="26"/>
        <v>73</v>
      </c>
      <c r="O81" s="88">
        <f t="shared" si="26"/>
        <v>94</v>
      </c>
      <c r="P81" s="88">
        <f t="shared" si="26"/>
        <v>71</v>
      </c>
      <c r="Q81" s="88">
        <f t="shared" si="26"/>
        <v>23</v>
      </c>
      <c r="R81" s="88">
        <f t="shared" si="26"/>
        <v>13</v>
      </c>
      <c r="S81" s="88">
        <f t="shared" si="26"/>
        <v>52</v>
      </c>
      <c r="T81" s="88">
        <f t="shared" si="26"/>
        <v>21</v>
      </c>
      <c r="U81" s="88">
        <f t="shared" si="26"/>
        <v>71</v>
      </c>
      <c r="V81" s="88">
        <f t="shared" si="26"/>
        <v>34</v>
      </c>
      <c r="W81" s="88">
        <f t="shared" si="26"/>
        <v>17</v>
      </c>
      <c r="X81" s="88">
        <f t="shared" si="26"/>
        <v>88</v>
      </c>
      <c r="Y81" s="88">
        <f t="shared" si="26"/>
        <v>77</v>
      </c>
      <c r="Z81" s="88">
        <f t="shared" si="26"/>
        <v>11</v>
      </c>
      <c r="AA81" s="88">
        <f t="shared" si="26"/>
        <v>2</v>
      </c>
      <c r="AB81" s="88">
        <f t="shared" si="26"/>
        <v>30</v>
      </c>
      <c r="AN81" s="45"/>
      <c r="AO81" s="45"/>
      <c r="AP81" s="45"/>
      <c r="AQ81" s="45"/>
      <c r="AR81" s="45"/>
      <c r="AS81" s="45"/>
      <c r="AT81" s="45"/>
      <c r="AU81" s="45"/>
      <c r="AV81" s="45"/>
      <c r="AW81" s="45"/>
      <c r="AX81" s="45"/>
      <c r="AY81" s="45"/>
      <c r="AZ81" s="45"/>
      <c r="BA81" s="45"/>
      <c r="BB81" s="45"/>
      <c r="BC81" s="45"/>
      <c r="BD81" s="45"/>
      <c r="BE81" s="45"/>
      <c r="BF81" s="45"/>
      <c r="BG81" s="45"/>
      <c r="BH81" s="45"/>
      <c r="BI81" s="45"/>
      <c r="BJ81" s="45"/>
      <c r="BK81" s="45"/>
      <c r="BL81" s="45"/>
      <c r="BM81" s="45"/>
      <c r="BN81" s="45"/>
      <c r="BO81" s="45"/>
      <c r="BP81" s="45"/>
      <c r="BQ81" s="45"/>
      <c r="BR81" s="45"/>
      <c r="BS81" s="45"/>
      <c r="BT81" s="45"/>
      <c r="BU81" s="45"/>
      <c r="BV81" s="45"/>
      <c r="BW81" s="45"/>
      <c r="BX81" s="45"/>
      <c r="BY81" s="45"/>
      <c r="BZ81" s="45"/>
      <c r="CA81" s="45"/>
      <c r="CB81" s="45"/>
      <c r="CC81" s="45"/>
      <c r="CD81" s="45"/>
      <c r="CE81" s="45"/>
      <c r="CF81" s="45"/>
      <c r="CG81" s="45"/>
      <c r="CH81" s="45"/>
      <c r="CI81" s="45"/>
      <c r="CJ81" s="45"/>
      <c r="CK81" s="45"/>
      <c r="CL81" s="45"/>
      <c r="CM81" s="45"/>
      <c r="CN81" s="45"/>
      <c r="CO81" s="45"/>
      <c r="CP81" s="45"/>
      <c r="CQ81" s="45"/>
      <c r="CR81" s="45"/>
      <c r="CS81" s="45"/>
      <c r="CT81" s="45"/>
      <c r="CU81" s="45"/>
      <c r="CV81" s="45"/>
      <c r="CW81" s="45"/>
      <c r="CX81" s="45"/>
      <c r="CY81" s="45"/>
      <c r="CZ81" s="45"/>
      <c r="DA81" s="45"/>
      <c r="DB81" s="45"/>
      <c r="DC81" s="45"/>
      <c r="DD81" s="45"/>
      <c r="DE81" s="45"/>
      <c r="DF81" s="45"/>
      <c r="DG81" s="45"/>
      <c r="DH81" s="45"/>
      <c r="DI81" s="45"/>
      <c r="DJ81" s="45"/>
      <c r="DK81" s="45"/>
      <c r="DL81" s="45"/>
      <c r="DM81" s="45"/>
      <c r="DN81" s="45"/>
      <c r="DO81" s="45"/>
      <c r="DP81" s="45"/>
      <c r="DQ81" s="45"/>
      <c r="DR81" s="45"/>
      <c r="DS81" s="45"/>
      <c r="DT81" s="45"/>
      <c r="DU81" s="45"/>
      <c r="DV81" s="45"/>
      <c r="DW81" s="45"/>
      <c r="DX81" s="45"/>
      <c r="DY81" s="45"/>
      <c r="DZ81" s="45"/>
      <c r="EA81" s="45"/>
      <c r="EB81" s="45"/>
      <c r="EC81" s="45"/>
    </row>
    <row r="82" spans="2:133" ht="25.5" customHeight="1">
      <c r="B82" s="96">
        <f>B81+1</f>
        <v>33</v>
      </c>
      <c r="C82" s="96">
        <f t="shared" ref="C82:C89" si="27">C81</f>
        <v>4</v>
      </c>
      <c r="D82" s="97">
        <v>12</v>
      </c>
      <c r="E82" s="66" cm="1">
        <f t="array" ref="E82">SUM(--(MOD(I82:AB82,2))*I82:AB82)</f>
        <v>425</v>
      </c>
      <c r="F82" s="84">
        <f ca="1">IF('Question Results'!C42,1,IF(ISBLANK(E82),0,-1))</f>
        <v>1</v>
      </c>
      <c r="I82" s="88">
        <f t="shared" ref="I82:AB82" si="28">I25</f>
        <v>49</v>
      </c>
      <c r="J82" s="88">
        <f t="shared" si="28"/>
        <v>86</v>
      </c>
      <c r="K82" s="88">
        <f t="shared" si="28"/>
        <v>76</v>
      </c>
      <c r="L82" s="88">
        <f t="shared" si="28"/>
        <v>67</v>
      </c>
      <c r="M82" s="88">
        <f t="shared" si="28"/>
        <v>12</v>
      </c>
      <c r="N82" s="88">
        <f t="shared" si="28"/>
        <v>13</v>
      </c>
      <c r="O82" s="88">
        <f t="shared" si="28"/>
        <v>47</v>
      </c>
      <c r="P82" s="88">
        <f t="shared" si="28"/>
        <v>3</v>
      </c>
      <c r="Q82" s="88">
        <f t="shared" si="28"/>
        <v>74</v>
      </c>
      <c r="R82" s="88">
        <f t="shared" si="28"/>
        <v>59</v>
      </c>
      <c r="S82" s="88">
        <f t="shared" si="28"/>
        <v>3</v>
      </c>
      <c r="T82" s="88">
        <f t="shared" si="28"/>
        <v>22</v>
      </c>
      <c r="U82" s="88">
        <f t="shared" si="28"/>
        <v>39</v>
      </c>
      <c r="V82" s="88">
        <f t="shared" si="28"/>
        <v>28</v>
      </c>
      <c r="W82" s="88">
        <f t="shared" si="28"/>
        <v>19</v>
      </c>
      <c r="X82" s="88">
        <f t="shared" si="28"/>
        <v>12</v>
      </c>
      <c r="Y82" s="88">
        <f t="shared" si="28"/>
        <v>41</v>
      </c>
      <c r="Z82" s="88">
        <f t="shared" si="28"/>
        <v>2</v>
      </c>
      <c r="AA82" s="88">
        <f t="shared" si="28"/>
        <v>20</v>
      </c>
      <c r="AB82" s="88">
        <f t="shared" si="28"/>
        <v>85</v>
      </c>
      <c r="AN82" s="45"/>
      <c r="AO82" s="45"/>
      <c r="AP82" s="45"/>
      <c r="AQ82" s="45"/>
      <c r="AR82" s="45"/>
      <c r="AS82" s="45"/>
      <c r="AT82" s="45"/>
      <c r="AU82" s="45"/>
      <c r="AV82" s="45"/>
      <c r="AW82" s="45"/>
      <c r="AX82" s="45"/>
      <c r="AY82" s="45"/>
      <c r="AZ82" s="45"/>
      <c r="BA82" s="45"/>
      <c r="BB82" s="45"/>
      <c r="BC82" s="45"/>
      <c r="BD82" s="45"/>
      <c r="BE82" s="45"/>
      <c r="BF82" s="45"/>
      <c r="BG82" s="45"/>
      <c r="BH82" s="45"/>
      <c r="BI82" s="45"/>
      <c r="BJ82" s="45"/>
      <c r="BK82" s="45"/>
      <c r="BL82" s="45"/>
      <c r="BM82" s="45"/>
      <c r="BN82" s="45"/>
      <c r="BO82" s="45"/>
      <c r="BP82" s="45"/>
      <c r="BQ82" s="45"/>
      <c r="BR82" s="45"/>
      <c r="BS82" s="45"/>
      <c r="BT82" s="45"/>
      <c r="BU82" s="45"/>
      <c r="BV82" s="45"/>
      <c r="BW82" s="45"/>
      <c r="BX82" s="45"/>
      <c r="BY82" s="45"/>
      <c r="BZ82" s="45"/>
      <c r="CA82" s="45"/>
      <c r="CB82" s="45"/>
      <c r="CC82" s="45"/>
      <c r="CD82" s="45"/>
      <c r="CE82" s="45"/>
      <c r="CF82" s="45"/>
      <c r="CG82" s="45"/>
      <c r="CH82" s="45"/>
      <c r="CI82" s="45"/>
      <c r="CJ82" s="45"/>
      <c r="CK82" s="45"/>
      <c r="CL82" s="45"/>
      <c r="CM82" s="45"/>
      <c r="CN82" s="45"/>
      <c r="CO82" s="45"/>
      <c r="CP82" s="45"/>
      <c r="CQ82" s="45"/>
      <c r="CR82" s="45"/>
      <c r="CS82" s="45"/>
      <c r="CT82" s="45"/>
      <c r="CU82" s="45"/>
      <c r="CV82" s="45"/>
      <c r="CW82" s="45"/>
      <c r="CX82" s="45"/>
      <c r="CY82" s="45"/>
      <c r="CZ82" s="45"/>
      <c r="DA82" s="45"/>
      <c r="DB82" s="45"/>
      <c r="DC82" s="45"/>
      <c r="DD82" s="45"/>
      <c r="DE82" s="45"/>
      <c r="DF82" s="45"/>
      <c r="DG82" s="45"/>
      <c r="DH82" s="45"/>
      <c r="DI82" s="45"/>
      <c r="DJ82" s="45"/>
      <c r="DK82" s="45"/>
      <c r="DL82" s="45"/>
      <c r="DM82" s="45"/>
      <c r="DN82" s="45"/>
      <c r="DO82" s="45"/>
      <c r="DP82" s="45"/>
      <c r="DQ82" s="45"/>
      <c r="DR82" s="45"/>
      <c r="DS82" s="45"/>
      <c r="DT82" s="45"/>
      <c r="DU82" s="45"/>
      <c r="DV82" s="45"/>
      <c r="DW82" s="45"/>
      <c r="DX82" s="45"/>
      <c r="DY82" s="45"/>
      <c r="DZ82" s="45"/>
      <c r="EA82" s="45"/>
      <c r="EB82" s="45"/>
      <c r="EC82" s="45"/>
    </row>
    <row r="83" spans="2:133" ht="25.5" customHeight="1">
      <c r="B83" s="96">
        <f t="shared" ref="B83:B89" si="29">B82+1</f>
        <v>34</v>
      </c>
      <c r="C83" s="96">
        <f t="shared" si="27"/>
        <v>4</v>
      </c>
      <c r="D83" s="97">
        <v>12</v>
      </c>
      <c r="E83" s="66" cm="1">
        <f t="array" ref="E83">SUM(--(MOD(I83:AB83,2))*I83:AB83)</f>
        <v>413</v>
      </c>
      <c r="F83" s="84">
        <f ca="1">IF('Question Results'!C43,1,IF(ISBLANK(E83),0,-1))</f>
        <v>1</v>
      </c>
      <c r="I83" s="88">
        <f t="shared" ref="I83:AB83" si="30">I26</f>
        <v>42</v>
      </c>
      <c r="J83" s="88">
        <f t="shared" si="30"/>
        <v>5</v>
      </c>
      <c r="K83" s="88">
        <f t="shared" si="30"/>
        <v>63</v>
      </c>
      <c r="L83" s="88">
        <f t="shared" si="30"/>
        <v>50</v>
      </c>
      <c r="M83" s="88">
        <f t="shared" si="30"/>
        <v>66</v>
      </c>
      <c r="N83" s="88">
        <f t="shared" si="30"/>
        <v>69</v>
      </c>
      <c r="O83" s="88">
        <f t="shared" si="30"/>
        <v>79</v>
      </c>
      <c r="P83" s="88">
        <f t="shared" si="30"/>
        <v>16</v>
      </c>
      <c r="Q83" s="88">
        <f t="shared" si="30"/>
        <v>100</v>
      </c>
      <c r="R83" s="88">
        <f t="shared" si="30"/>
        <v>87</v>
      </c>
      <c r="S83" s="88">
        <f t="shared" si="30"/>
        <v>10</v>
      </c>
      <c r="T83" s="88">
        <f t="shared" si="30"/>
        <v>75</v>
      </c>
      <c r="U83" s="88">
        <f t="shared" si="30"/>
        <v>94</v>
      </c>
      <c r="V83" s="88">
        <f t="shared" si="30"/>
        <v>38</v>
      </c>
      <c r="W83" s="88">
        <f t="shared" si="30"/>
        <v>46</v>
      </c>
      <c r="X83" s="88">
        <f t="shared" si="30"/>
        <v>36</v>
      </c>
      <c r="Y83" s="88">
        <f t="shared" si="30"/>
        <v>3</v>
      </c>
      <c r="Z83" s="88">
        <f t="shared" si="30"/>
        <v>12</v>
      </c>
      <c r="AA83" s="88">
        <f t="shared" si="30"/>
        <v>9</v>
      </c>
      <c r="AB83" s="88">
        <f t="shared" si="30"/>
        <v>23</v>
      </c>
      <c r="AN83" s="45"/>
      <c r="AO83" s="45"/>
      <c r="AP83" s="45"/>
      <c r="AQ83" s="45"/>
      <c r="AR83" s="45"/>
      <c r="AS83" s="45"/>
      <c r="AT83" s="45"/>
      <c r="AU83" s="45"/>
      <c r="AV83" s="45"/>
      <c r="AW83" s="45"/>
      <c r="AX83" s="45"/>
      <c r="AY83" s="45"/>
      <c r="AZ83" s="45"/>
      <c r="BA83" s="45"/>
      <c r="BB83" s="45"/>
      <c r="BC83" s="45"/>
      <c r="BD83" s="45"/>
      <c r="BE83" s="45"/>
      <c r="BF83" s="45"/>
      <c r="BG83" s="45"/>
      <c r="BH83" s="45"/>
      <c r="BI83" s="45"/>
      <c r="BJ83" s="45"/>
      <c r="BK83" s="45"/>
      <c r="BL83" s="45"/>
      <c r="BM83" s="45"/>
      <c r="BN83" s="45"/>
      <c r="BO83" s="45"/>
      <c r="BP83" s="45"/>
      <c r="BQ83" s="45"/>
      <c r="BR83" s="45"/>
      <c r="BS83" s="45"/>
      <c r="BT83" s="45"/>
      <c r="BU83" s="45"/>
      <c r="BV83" s="45"/>
      <c r="BW83" s="45"/>
      <c r="BX83" s="45"/>
      <c r="BY83" s="45"/>
      <c r="BZ83" s="45"/>
      <c r="CA83" s="45"/>
      <c r="CB83" s="45"/>
      <c r="CC83" s="45"/>
      <c r="CD83" s="45"/>
      <c r="CE83" s="45"/>
      <c r="CF83" s="45"/>
      <c r="CG83" s="45"/>
      <c r="CH83" s="45"/>
      <c r="CI83" s="45"/>
      <c r="CJ83" s="45"/>
      <c r="CK83" s="45"/>
      <c r="CL83" s="45"/>
      <c r="CM83" s="45"/>
      <c r="CN83" s="45"/>
      <c r="CO83" s="45"/>
      <c r="CP83" s="45"/>
      <c r="CQ83" s="45"/>
      <c r="CR83" s="45"/>
      <c r="CS83" s="45"/>
      <c r="CT83" s="45"/>
      <c r="CU83" s="45"/>
      <c r="CV83" s="45"/>
      <c r="CW83" s="45"/>
      <c r="CX83" s="45"/>
      <c r="CY83" s="45"/>
      <c r="CZ83" s="45"/>
      <c r="DA83" s="45"/>
      <c r="DB83" s="45"/>
      <c r="DC83" s="45"/>
      <c r="DD83" s="45"/>
      <c r="DE83" s="45"/>
      <c r="DF83" s="45"/>
      <c r="DG83" s="45"/>
      <c r="DH83" s="45"/>
      <c r="DI83" s="45"/>
      <c r="DJ83" s="45"/>
      <c r="DK83" s="45"/>
      <c r="DL83" s="45"/>
      <c r="DM83" s="45"/>
      <c r="DN83" s="45"/>
      <c r="DO83" s="45"/>
      <c r="DP83" s="45"/>
      <c r="DQ83" s="45"/>
      <c r="DR83" s="45"/>
      <c r="DS83" s="45"/>
      <c r="DT83" s="45"/>
      <c r="DU83" s="45"/>
      <c r="DV83" s="45"/>
      <c r="DW83" s="45"/>
      <c r="DX83" s="45"/>
      <c r="DY83" s="45"/>
      <c r="DZ83" s="45"/>
      <c r="EA83" s="45"/>
      <c r="EB83" s="45"/>
      <c r="EC83" s="45"/>
    </row>
    <row r="84" spans="2:133" ht="25.5" customHeight="1">
      <c r="B84" s="96">
        <f t="shared" si="29"/>
        <v>35</v>
      </c>
      <c r="C84" s="96">
        <f t="shared" si="27"/>
        <v>4</v>
      </c>
      <c r="D84" s="97">
        <v>12</v>
      </c>
      <c r="E84" s="66" cm="1">
        <f t="array" ref="E84">SUM(--(MOD(I84:AB84,2))*I84:AB84)</f>
        <v>336</v>
      </c>
      <c r="F84" s="84">
        <f ca="1">IF('Question Results'!C44,1,IF(ISBLANK(E84),0,-1))</f>
        <v>1</v>
      </c>
      <c r="I84" s="88">
        <f t="shared" ref="I84:AB84" si="31">I27</f>
        <v>78</v>
      </c>
      <c r="J84" s="88">
        <f t="shared" si="31"/>
        <v>75</v>
      </c>
      <c r="K84" s="88">
        <f t="shared" si="31"/>
        <v>72</v>
      </c>
      <c r="L84" s="88">
        <f t="shared" si="31"/>
        <v>64</v>
      </c>
      <c r="M84" s="88">
        <f t="shared" si="31"/>
        <v>53</v>
      </c>
      <c r="N84" s="88">
        <f t="shared" si="31"/>
        <v>78</v>
      </c>
      <c r="O84" s="88">
        <f t="shared" si="31"/>
        <v>58</v>
      </c>
      <c r="P84" s="88">
        <f t="shared" si="31"/>
        <v>13</v>
      </c>
      <c r="Q84" s="88">
        <f t="shared" si="31"/>
        <v>56</v>
      </c>
      <c r="R84" s="88">
        <f t="shared" si="31"/>
        <v>96</v>
      </c>
      <c r="S84" s="88">
        <f t="shared" si="31"/>
        <v>90</v>
      </c>
      <c r="T84" s="88">
        <f t="shared" si="31"/>
        <v>15</v>
      </c>
      <c r="U84" s="88">
        <f t="shared" si="31"/>
        <v>61</v>
      </c>
      <c r="V84" s="88">
        <f t="shared" si="31"/>
        <v>1</v>
      </c>
      <c r="W84" s="88">
        <f t="shared" si="31"/>
        <v>34</v>
      </c>
      <c r="X84" s="88">
        <f t="shared" si="31"/>
        <v>28</v>
      </c>
      <c r="Y84" s="88">
        <f t="shared" si="31"/>
        <v>100</v>
      </c>
      <c r="Z84" s="88">
        <f t="shared" si="31"/>
        <v>73</v>
      </c>
      <c r="AA84" s="88">
        <f t="shared" si="31"/>
        <v>45</v>
      </c>
      <c r="AB84" s="88">
        <f t="shared" si="31"/>
        <v>56</v>
      </c>
      <c r="AN84" s="45"/>
      <c r="AO84" s="45"/>
      <c r="AP84" s="45"/>
      <c r="AQ84" s="45"/>
      <c r="AR84" s="45"/>
      <c r="AS84" s="45"/>
      <c r="AT84" s="45"/>
      <c r="AU84" s="45"/>
      <c r="AV84" s="45"/>
      <c r="AW84" s="45"/>
      <c r="AX84" s="45"/>
      <c r="AY84" s="45"/>
      <c r="AZ84" s="45"/>
      <c r="BA84" s="45"/>
      <c r="BB84" s="45"/>
      <c r="BC84" s="45"/>
      <c r="BD84" s="45"/>
      <c r="BE84" s="45"/>
      <c r="BF84" s="45"/>
      <c r="BG84" s="45"/>
      <c r="BH84" s="45"/>
      <c r="BI84" s="45"/>
      <c r="BJ84" s="45"/>
      <c r="BK84" s="45"/>
      <c r="BL84" s="45"/>
      <c r="BM84" s="45"/>
      <c r="BN84" s="45"/>
      <c r="BO84" s="45"/>
      <c r="BP84" s="45"/>
      <c r="BQ84" s="45"/>
      <c r="BR84" s="45"/>
      <c r="BS84" s="45"/>
      <c r="BT84" s="45"/>
      <c r="BU84" s="45"/>
      <c r="BV84" s="45"/>
      <c r="BW84" s="45"/>
      <c r="BX84" s="45"/>
      <c r="BY84" s="45"/>
      <c r="BZ84" s="45"/>
      <c r="CA84" s="45"/>
      <c r="CB84" s="45"/>
      <c r="CC84" s="45"/>
      <c r="CD84" s="45"/>
      <c r="CE84" s="45"/>
      <c r="CF84" s="45"/>
      <c r="CG84" s="45"/>
      <c r="CH84" s="45"/>
      <c r="CI84" s="45"/>
      <c r="CJ84" s="45"/>
      <c r="CK84" s="45"/>
      <c r="CL84" s="45"/>
      <c r="CM84" s="45"/>
      <c r="CN84" s="45"/>
      <c r="CO84" s="45"/>
      <c r="CP84" s="45"/>
      <c r="CQ84" s="45"/>
      <c r="CR84" s="45"/>
      <c r="CS84" s="45"/>
      <c r="CT84" s="45"/>
      <c r="CU84" s="45"/>
      <c r="CV84" s="45"/>
      <c r="CW84" s="45"/>
      <c r="CX84" s="45"/>
      <c r="CY84" s="45"/>
      <c r="CZ84" s="45"/>
      <c r="DA84" s="45"/>
      <c r="DB84" s="45"/>
      <c r="DC84" s="45"/>
      <c r="DD84" s="45"/>
      <c r="DE84" s="45"/>
      <c r="DF84" s="45"/>
      <c r="DG84" s="45"/>
      <c r="DH84" s="45"/>
      <c r="DI84" s="45"/>
      <c r="DJ84" s="45"/>
      <c r="DK84" s="45"/>
      <c r="DL84" s="45"/>
      <c r="DM84" s="45"/>
      <c r="DN84" s="45"/>
      <c r="DO84" s="45"/>
      <c r="DP84" s="45"/>
      <c r="DQ84" s="45"/>
      <c r="DR84" s="45"/>
      <c r="DS84" s="45"/>
      <c r="DT84" s="45"/>
      <c r="DU84" s="45"/>
      <c r="DV84" s="45"/>
      <c r="DW84" s="45"/>
      <c r="DX84" s="45"/>
      <c r="DY84" s="45"/>
      <c r="DZ84" s="45"/>
      <c r="EA84" s="45"/>
      <c r="EB84" s="45"/>
      <c r="EC84" s="45"/>
    </row>
    <row r="85" spans="2:133" ht="25.5" customHeight="1">
      <c r="B85" s="96">
        <f t="shared" si="29"/>
        <v>36</v>
      </c>
      <c r="C85" s="96">
        <f t="shared" si="27"/>
        <v>4</v>
      </c>
      <c r="D85" s="97">
        <v>12</v>
      </c>
      <c r="E85" s="66" cm="1">
        <f t="array" ref="E85">SUM(--(MOD(I85:AB85,2))*I85:AB85)</f>
        <v>780</v>
      </c>
      <c r="F85" s="84">
        <f ca="1">IF('Question Results'!C45,1,IF(ISBLANK(E85),0,-1))</f>
        <v>1</v>
      </c>
      <c r="I85" s="88">
        <f t="shared" ref="I85:AB85" si="32">I28</f>
        <v>23</v>
      </c>
      <c r="J85" s="88">
        <f t="shared" si="32"/>
        <v>89</v>
      </c>
      <c r="K85" s="88">
        <f t="shared" si="32"/>
        <v>94</v>
      </c>
      <c r="L85" s="88">
        <f t="shared" si="32"/>
        <v>97</v>
      </c>
      <c r="M85" s="88">
        <f t="shared" si="32"/>
        <v>55</v>
      </c>
      <c r="N85" s="88">
        <f t="shared" si="32"/>
        <v>87</v>
      </c>
      <c r="O85" s="88">
        <f t="shared" si="32"/>
        <v>18</v>
      </c>
      <c r="P85" s="88">
        <f t="shared" si="32"/>
        <v>80</v>
      </c>
      <c r="Q85" s="88">
        <f t="shared" si="32"/>
        <v>12</v>
      </c>
      <c r="R85" s="88">
        <f t="shared" si="32"/>
        <v>84</v>
      </c>
      <c r="S85" s="88">
        <f t="shared" si="32"/>
        <v>85</v>
      </c>
      <c r="T85" s="88">
        <f t="shared" si="32"/>
        <v>76</v>
      </c>
      <c r="U85" s="88">
        <f t="shared" si="32"/>
        <v>71</v>
      </c>
      <c r="V85" s="88">
        <f t="shared" si="32"/>
        <v>79</v>
      </c>
      <c r="W85" s="88">
        <f t="shared" si="32"/>
        <v>15</v>
      </c>
      <c r="X85" s="88">
        <f t="shared" si="32"/>
        <v>2</v>
      </c>
      <c r="Y85" s="88">
        <f t="shared" si="32"/>
        <v>93</v>
      </c>
      <c r="Z85" s="88">
        <f t="shared" si="32"/>
        <v>5</v>
      </c>
      <c r="AA85" s="88">
        <f t="shared" si="32"/>
        <v>70</v>
      </c>
      <c r="AB85" s="88">
        <f t="shared" si="32"/>
        <v>81</v>
      </c>
      <c r="AN85" s="45"/>
      <c r="AO85" s="45"/>
      <c r="AP85" s="45"/>
      <c r="AQ85" s="45"/>
      <c r="AR85" s="45"/>
      <c r="AS85" s="45"/>
      <c r="AT85" s="45"/>
      <c r="AU85" s="45"/>
      <c r="AV85" s="45"/>
      <c r="AW85" s="45"/>
      <c r="AX85" s="45"/>
      <c r="AY85" s="45"/>
      <c r="AZ85" s="45"/>
      <c r="BA85" s="45"/>
      <c r="BB85" s="45"/>
      <c r="BC85" s="45"/>
      <c r="BD85" s="45"/>
      <c r="BE85" s="45"/>
      <c r="BF85" s="45"/>
      <c r="BG85" s="45"/>
      <c r="BH85" s="45"/>
      <c r="BI85" s="45"/>
      <c r="BJ85" s="45"/>
      <c r="BK85" s="45"/>
      <c r="BL85" s="45"/>
      <c r="BM85" s="45"/>
      <c r="BN85" s="45"/>
      <c r="BO85" s="45"/>
      <c r="BP85" s="45"/>
      <c r="BQ85" s="45"/>
      <c r="BR85" s="45"/>
      <c r="BS85" s="45"/>
      <c r="BT85" s="45"/>
      <c r="BU85" s="45"/>
      <c r="BV85" s="45"/>
      <c r="BW85" s="45"/>
      <c r="BX85" s="45"/>
      <c r="BY85" s="45"/>
      <c r="BZ85" s="45"/>
      <c r="CA85" s="45"/>
      <c r="CB85" s="45"/>
      <c r="CC85" s="45"/>
      <c r="CD85" s="45"/>
      <c r="CE85" s="45"/>
      <c r="CF85" s="45"/>
      <c r="CG85" s="45"/>
      <c r="CH85" s="45"/>
      <c r="CI85" s="45"/>
      <c r="CJ85" s="45"/>
      <c r="CK85" s="45"/>
      <c r="CL85" s="45"/>
      <c r="CM85" s="45"/>
      <c r="CN85" s="45"/>
      <c r="CO85" s="45"/>
      <c r="CP85" s="45"/>
      <c r="CQ85" s="45"/>
      <c r="CR85" s="45"/>
      <c r="CS85" s="45"/>
      <c r="CT85" s="45"/>
      <c r="CU85" s="45"/>
      <c r="CV85" s="45"/>
      <c r="CW85" s="45"/>
      <c r="CX85" s="45"/>
      <c r="CY85" s="45"/>
      <c r="CZ85" s="45"/>
      <c r="DA85" s="45"/>
      <c r="DB85" s="45"/>
      <c r="DC85" s="45"/>
      <c r="DD85" s="45"/>
      <c r="DE85" s="45"/>
      <c r="DF85" s="45"/>
      <c r="DG85" s="45"/>
      <c r="DH85" s="45"/>
      <c r="DI85" s="45"/>
      <c r="DJ85" s="45"/>
      <c r="DK85" s="45"/>
      <c r="DL85" s="45"/>
      <c r="DM85" s="45"/>
      <c r="DN85" s="45"/>
      <c r="DO85" s="45"/>
      <c r="DP85" s="45"/>
      <c r="DQ85" s="45"/>
      <c r="DR85" s="45"/>
      <c r="DS85" s="45"/>
      <c r="DT85" s="45"/>
      <c r="DU85" s="45"/>
      <c r="DV85" s="45"/>
      <c r="DW85" s="45"/>
      <c r="DX85" s="45"/>
      <c r="DY85" s="45"/>
      <c r="DZ85" s="45"/>
      <c r="EA85" s="45"/>
      <c r="EB85" s="45"/>
      <c r="EC85" s="45"/>
    </row>
    <row r="86" spans="2:133" ht="25.5" customHeight="1">
      <c r="B86" s="96">
        <f t="shared" si="29"/>
        <v>37</v>
      </c>
      <c r="C86" s="96">
        <f t="shared" si="27"/>
        <v>4</v>
      </c>
      <c r="D86" s="97">
        <v>12</v>
      </c>
      <c r="E86" s="66" cm="1">
        <f t="array" ref="E86">SUM(--(MOD(I86:AB86,2))*I86:AB86)</f>
        <v>288</v>
      </c>
      <c r="F86" s="84">
        <f ca="1">IF('Question Results'!C46,1,IF(ISBLANK(E86),0,-1))</f>
        <v>1</v>
      </c>
      <c r="I86" s="88">
        <f t="shared" ref="I86:AB86" si="33">I29</f>
        <v>63</v>
      </c>
      <c r="J86" s="88">
        <f t="shared" si="33"/>
        <v>3</v>
      </c>
      <c r="K86" s="88">
        <f t="shared" si="33"/>
        <v>64</v>
      </c>
      <c r="L86" s="88">
        <f t="shared" si="33"/>
        <v>1</v>
      </c>
      <c r="M86" s="88">
        <f t="shared" si="33"/>
        <v>86</v>
      </c>
      <c r="N86" s="88">
        <f t="shared" si="33"/>
        <v>62</v>
      </c>
      <c r="O86" s="88">
        <f t="shared" si="33"/>
        <v>47</v>
      </c>
      <c r="P86" s="88">
        <f t="shared" si="33"/>
        <v>57</v>
      </c>
      <c r="Q86" s="88">
        <f t="shared" si="33"/>
        <v>11</v>
      </c>
      <c r="R86" s="88">
        <f t="shared" si="33"/>
        <v>64</v>
      </c>
      <c r="S86" s="88">
        <f t="shared" si="33"/>
        <v>73</v>
      </c>
      <c r="T86" s="88">
        <f t="shared" si="33"/>
        <v>12</v>
      </c>
      <c r="U86" s="88">
        <f t="shared" si="33"/>
        <v>46</v>
      </c>
      <c r="V86" s="88">
        <f t="shared" si="33"/>
        <v>44</v>
      </c>
      <c r="W86" s="88">
        <f t="shared" si="33"/>
        <v>30</v>
      </c>
      <c r="X86" s="88">
        <f t="shared" si="33"/>
        <v>46</v>
      </c>
      <c r="Y86" s="88">
        <f t="shared" si="33"/>
        <v>7</v>
      </c>
      <c r="Z86" s="88">
        <f t="shared" si="33"/>
        <v>15</v>
      </c>
      <c r="AA86" s="88">
        <f t="shared" si="33"/>
        <v>50</v>
      </c>
      <c r="AB86" s="88">
        <f t="shared" si="33"/>
        <v>11</v>
      </c>
      <c r="AN86" s="45"/>
      <c r="AO86" s="45"/>
      <c r="AP86" s="45"/>
      <c r="AQ86" s="45"/>
      <c r="AR86" s="45"/>
      <c r="AS86" s="45"/>
      <c r="AT86" s="45"/>
      <c r="AU86" s="45"/>
      <c r="AV86" s="45"/>
      <c r="AW86" s="45"/>
      <c r="AX86" s="45"/>
      <c r="AY86" s="45"/>
      <c r="AZ86" s="45"/>
      <c r="BA86" s="45"/>
      <c r="BB86" s="45"/>
      <c r="BC86" s="45"/>
      <c r="BD86" s="45"/>
      <c r="BE86" s="45"/>
      <c r="BF86" s="45"/>
      <c r="BG86" s="45"/>
      <c r="BH86" s="45"/>
      <c r="BI86" s="45"/>
      <c r="BJ86" s="45"/>
      <c r="BK86" s="45"/>
      <c r="BL86" s="45"/>
      <c r="BM86" s="45"/>
      <c r="BN86" s="45"/>
      <c r="BO86" s="45"/>
      <c r="BP86" s="45"/>
      <c r="BQ86" s="45"/>
      <c r="BR86" s="45"/>
      <c r="BS86" s="45"/>
      <c r="BT86" s="45"/>
      <c r="BU86" s="45"/>
      <c r="BV86" s="45"/>
      <c r="BW86" s="45"/>
      <c r="BX86" s="45"/>
      <c r="BY86" s="45"/>
      <c r="BZ86" s="45"/>
      <c r="CA86" s="45"/>
      <c r="CB86" s="45"/>
      <c r="CC86" s="45"/>
      <c r="CD86" s="45"/>
      <c r="CE86" s="45"/>
      <c r="CF86" s="45"/>
      <c r="CG86" s="45"/>
      <c r="CH86" s="45"/>
      <c r="CI86" s="45"/>
      <c r="CJ86" s="45"/>
      <c r="CK86" s="45"/>
      <c r="CL86" s="45"/>
      <c r="CM86" s="45"/>
      <c r="CN86" s="45"/>
      <c r="CO86" s="45"/>
      <c r="CP86" s="45"/>
      <c r="CQ86" s="45"/>
      <c r="CR86" s="45"/>
      <c r="CS86" s="45"/>
      <c r="CT86" s="45"/>
      <c r="CU86" s="45"/>
      <c r="CV86" s="45"/>
      <c r="CW86" s="45"/>
      <c r="CX86" s="45"/>
      <c r="CY86" s="45"/>
      <c r="CZ86" s="45"/>
      <c r="DA86" s="45"/>
      <c r="DB86" s="45"/>
      <c r="DC86" s="45"/>
      <c r="DD86" s="45"/>
      <c r="DE86" s="45"/>
      <c r="DF86" s="45"/>
      <c r="DG86" s="45"/>
      <c r="DH86" s="45"/>
      <c r="DI86" s="45"/>
      <c r="DJ86" s="45"/>
      <c r="DK86" s="45"/>
      <c r="DL86" s="45"/>
      <c r="DM86" s="45"/>
      <c r="DN86" s="45"/>
      <c r="DO86" s="45"/>
      <c r="DP86" s="45"/>
      <c r="DQ86" s="45"/>
      <c r="DR86" s="45"/>
      <c r="DS86" s="45"/>
      <c r="DT86" s="45"/>
      <c r="DU86" s="45"/>
      <c r="DV86" s="45"/>
      <c r="DW86" s="45"/>
      <c r="DX86" s="45"/>
      <c r="DY86" s="45"/>
      <c r="DZ86" s="45"/>
      <c r="EA86" s="45"/>
      <c r="EB86" s="45"/>
      <c r="EC86" s="45"/>
    </row>
    <row r="87" spans="2:133" ht="25.5" customHeight="1">
      <c r="B87" s="96">
        <f t="shared" si="29"/>
        <v>38</v>
      </c>
      <c r="C87" s="96">
        <f t="shared" si="27"/>
        <v>4</v>
      </c>
      <c r="D87" s="97">
        <v>12</v>
      </c>
      <c r="E87" s="66" cm="1">
        <f t="array" ref="E87">SUM(--(MOD(I87:AB87,2))*I87:AB87)</f>
        <v>478</v>
      </c>
      <c r="F87" s="84">
        <f ca="1">IF('Question Results'!C47,1,IF(ISBLANK(E87),0,-1))</f>
        <v>1</v>
      </c>
      <c r="I87" s="88">
        <f t="shared" ref="I87:AB87" si="34">I30</f>
        <v>54</v>
      </c>
      <c r="J87" s="88">
        <f t="shared" si="34"/>
        <v>11</v>
      </c>
      <c r="K87" s="88">
        <f t="shared" si="34"/>
        <v>99</v>
      </c>
      <c r="L87" s="88">
        <f t="shared" si="34"/>
        <v>77</v>
      </c>
      <c r="M87" s="88">
        <f t="shared" si="34"/>
        <v>2</v>
      </c>
      <c r="N87" s="88">
        <f t="shared" si="34"/>
        <v>6</v>
      </c>
      <c r="O87" s="88">
        <f t="shared" si="34"/>
        <v>6</v>
      </c>
      <c r="P87" s="88">
        <f t="shared" si="34"/>
        <v>76</v>
      </c>
      <c r="Q87" s="88">
        <f t="shared" si="34"/>
        <v>76</v>
      </c>
      <c r="R87" s="88">
        <f t="shared" si="34"/>
        <v>28</v>
      </c>
      <c r="S87" s="88">
        <f t="shared" si="34"/>
        <v>10</v>
      </c>
      <c r="T87" s="88">
        <f t="shared" si="34"/>
        <v>76</v>
      </c>
      <c r="U87" s="88">
        <f t="shared" si="34"/>
        <v>62</v>
      </c>
      <c r="V87" s="88">
        <f t="shared" si="34"/>
        <v>79</v>
      </c>
      <c r="W87" s="88">
        <f t="shared" si="34"/>
        <v>28</v>
      </c>
      <c r="X87" s="88">
        <f t="shared" si="34"/>
        <v>52</v>
      </c>
      <c r="Y87" s="88">
        <f t="shared" si="34"/>
        <v>77</v>
      </c>
      <c r="Z87" s="88">
        <f t="shared" si="34"/>
        <v>47</v>
      </c>
      <c r="AA87" s="88">
        <f t="shared" si="34"/>
        <v>61</v>
      </c>
      <c r="AB87" s="88">
        <f t="shared" si="34"/>
        <v>27</v>
      </c>
      <c r="AN87" s="45"/>
      <c r="AO87" s="45"/>
      <c r="AP87" s="45"/>
      <c r="AQ87" s="45"/>
      <c r="AR87" s="45"/>
      <c r="AS87" s="45"/>
      <c r="AT87" s="45"/>
      <c r="AU87" s="45"/>
      <c r="AV87" s="45"/>
      <c r="AW87" s="45"/>
      <c r="AX87" s="45"/>
      <c r="AY87" s="45"/>
      <c r="AZ87" s="45"/>
      <c r="BA87" s="45"/>
      <c r="BB87" s="45"/>
      <c r="BC87" s="45"/>
      <c r="BD87" s="45"/>
      <c r="BE87" s="45"/>
      <c r="BF87" s="45"/>
      <c r="BG87" s="45"/>
      <c r="BH87" s="45"/>
      <c r="BI87" s="45"/>
      <c r="BJ87" s="45"/>
      <c r="BK87" s="45"/>
      <c r="BL87" s="45"/>
      <c r="BM87" s="45"/>
      <c r="BN87" s="45"/>
      <c r="BO87" s="45"/>
      <c r="BP87" s="45"/>
      <c r="BQ87" s="45"/>
      <c r="BR87" s="45"/>
      <c r="BS87" s="45"/>
      <c r="BT87" s="45"/>
      <c r="BU87" s="45"/>
      <c r="BV87" s="45"/>
      <c r="BW87" s="45"/>
      <c r="BX87" s="45"/>
      <c r="BY87" s="45"/>
      <c r="BZ87" s="45"/>
      <c r="CA87" s="45"/>
      <c r="CB87" s="45"/>
      <c r="CC87" s="45"/>
      <c r="CD87" s="45"/>
      <c r="CE87" s="45"/>
      <c r="CF87" s="45"/>
      <c r="CG87" s="45"/>
      <c r="CH87" s="45"/>
      <c r="CI87" s="45"/>
      <c r="CJ87" s="45"/>
      <c r="CK87" s="45"/>
      <c r="CL87" s="45"/>
      <c r="CM87" s="45"/>
      <c r="CN87" s="45"/>
      <c r="CO87" s="45"/>
      <c r="CP87" s="45"/>
      <c r="CQ87" s="45"/>
      <c r="CR87" s="45"/>
      <c r="CS87" s="45"/>
      <c r="CT87" s="45"/>
      <c r="CU87" s="45"/>
      <c r="CV87" s="45"/>
      <c r="CW87" s="45"/>
      <c r="CX87" s="45"/>
      <c r="CY87" s="45"/>
      <c r="CZ87" s="45"/>
      <c r="DA87" s="45"/>
      <c r="DB87" s="45"/>
      <c r="DC87" s="45"/>
      <c r="DD87" s="45"/>
      <c r="DE87" s="45"/>
      <c r="DF87" s="45"/>
      <c r="DG87" s="45"/>
      <c r="DH87" s="45"/>
      <c r="DI87" s="45"/>
      <c r="DJ87" s="45"/>
      <c r="DK87" s="45"/>
      <c r="DL87" s="45"/>
      <c r="DM87" s="45"/>
      <c r="DN87" s="45"/>
      <c r="DO87" s="45"/>
      <c r="DP87" s="45"/>
      <c r="DQ87" s="45"/>
      <c r="DR87" s="45"/>
      <c r="DS87" s="45"/>
      <c r="DT87" s="45"/>
      <c r="DU87" s="45"/>
      <c r="DV87" s="45"/>
      <c r="DW87" s="45"/>
      <c r="DX87" s="45"/>
      <c r="DY87" s="45"/>
      <c r="DZ87" s="45"/>
      <c r="EA87" s="45"/>
      <c r="EB87" s="45"/>
      <c r="EC87" s="45"/>
    </row>
    <row r="88" spans="2:133" ht="25.5" customHeight="1">
      <c r="B88" s="96">
        <f t="shared" si="29"/>
        <v>39</v>
      </c>
      <c r="C88" s="96">
        <f t="shared" si="27"/>
        <v>4</v>
      </c>
      <c r="D88" s="97">
        <v>12</v>
      </c>
      <c r="E88" s="66" cm="1">
        <f t="array" ref="E88">SUM(--(MOD(I88:AB88,2))*I88:AB88)</f>
        <v>560</v>
      </c>
      <c r="F88" s="84">
        <f ca="1">IF('Question Results'!C48,1,IF(ISBLANK(E88),0,-1))</f>
        <v>1</v>
      </c>
      <c r="I88" s="88">
        <f t="shared" ref="I88:AB88" si="35">I31</f>
        <v>36</v>
      </c>
      <c r="J88" s="88">
        <f t="shared" si="35"/>
        <v>79</v>
      </c>
      <c r="K88" s="88">
        <f t="shared" si="35"/>
        <v>80</v>
      </c>
      <c r="L88" s="88">
        <f t="shared" si="35"/>
        <v>7</v>
      </c>
      <c r="M88" s="88">
        <f t="shared" si="35"/>
        <v>46</v>
      </c>
      <c r="N88" s="88">
        <f t="shared" si="35"/>
        <v>81</v>
      </c>
      <c r="O88" s="88">
        <f t="shared" si="35"/>
        <v>83</v>
      </c>
      <c r="P88" s="88">
        <f t="shared" si="35"/>
        <v>95</v>
      </c>
      <c r="Q88" s="88">
        <f t="shared" si="35"/>
        <v>39</v>
      </c>
      <c r="R88" s="88">
        <f t="shared" si="35"/>
        <v>41</v>
      </c>
      <c r="S88" s="88">
        <f t="shared" si="35"/>
        <v>29</v>
      </c>
      <c r="T88" s="88">
        <f t="shared" si="35"/>
        <v>55</v>
      </c>
      <c r="U88" s="88">
        <f t="shared" si="35"/>
        <v>30</v>
      </c>
      <c r="V88" s="88">
        <f t="shared" si="35"/>
        <v>58</v>
      </c>
      <c r="W88" s="88">
        <f t="shared" si="35"/>
        <v>12</v>
      </c>
      <c r="X88" s="88">
        <f t="shared" si="35"/>
        <v>51</v>
      </c>
      <c r="Y88" s="88">
        <f t="shared" si="35"/>
        <v>8</v>
      </c>
      <c r="Z88" s="88">
        <f t="shared" si="35"/>
        <v>40</v>
      </c>
      <c r="AA88" s="88">
        <f t="shared" si="35"/>
        <v>42</v>
      </c>
      <c r="AB88" s="88">
        <f t="shared" si="35"/>
        <v>10</v>
      </c>
      <c r="AN88" s="45"/>
      <c r="AO88" s="45"/>
      <c r="AP88" s="45"/>
      <c r="AQ88" s="45"/>
      <c r="AR88" s="45"/>
      <c r="AS88" s="45"/>
      <c r="AT88" s="45"/>
      <c r="AU88" s="45"/>
      <c r="AV88" s="45"/>
      <c r="AW88" s="45"/>
      <c r="AX88" s="45"/>
      <c r="AY88" s="45"/>
      <c r="AZ88" s="45"/>
      <c r="BA88" s="45"/>
      <c r="BB88" s="45"/>
      <c r="BC88" s="45"/>
      <c r="BD88" s="45"/>
      <c r="BE88" s="45"/>
      <c r="BF88" s="45"/>
      <c r="BG88" s="45"/>
      <c r="BH88" s="45"/>
      <c r="BI88" s="45"/>
      <c r="BJ88" s="45"/>
      <c r="BK88" s="45"/>
      <c r="BL88" s="45"/>
      <c r="BM88" s="45"/>
      <c r="BN88" s="45"/>
      <c r="BO88" s="45"/>
      <c r="BP88" s="45"/>
      <c r="BQ88" s="45"/>
      <c r="BR88" s="45"/>
      <c r="BS88" s="45"/>
      <c r="BT88" s="45"/>
      <c r="BU88" s="45"/>
      <c r="BV88" s="45"/>
      <c r="BW88" s="45"/>
      <c r="BX88" s="45"/>
      <c r="BY88" s="45"/>
      <c r="BZ88" s="45"/>
      <c r="CA88" s="45"/>
      <c r="CB88" s="45"/>
      <c r="CC88" s="45"/>
      <c r="CD88" s="45"/>
      <c r="CE88" s="45"/>
      <c r="CF88" s="45"/>
      <c r="CG88" s="45"/>
      <c r="CH88" s="45"/>
      <c r="CI88" s="45"/>
      <c r="CJ88" s="45"/>
      <c r="CK88" s="45"/>
      <c r="CL88" s="45"/>
      <c r="CM88" s="45"/>
      <c r="CN88" s="45"/>
      <c r="CO88" s="45"/>
      <c r="CP88" s="45"/>
      <c r="CQ88" s="45"/>
      <c r="CR88" s="45"/>
      <c r="CS88" s="45"/>
      <c r="CT88" s="45"/>
      <c r="CU88" s="45"/>
      <c r="CV88" s="45"/>
      <c r="CW88" s="45"/>
      <c r="CX88" s="45"/>
      <c r="CY88" s="45"/>
      <c r="CZ88" s="45"/>
      <c r="DA88" s="45"/>
      <c r="DB88" s="45"/>
      <c r="DC88" s="45"/>
      <c r="DD88" s="45"/>
      <c r="DE88" s="45"/>
      <c r="DF88" s="45"/>
      <c r="DG88" s="45"/>
      <c r="DH88" s="45"/>
      <c r="DI88" s="45"/>
      <c r="DJ88" s="45"/>
      <c r="DK88" s="45"/>
      <c r="DL88" s="45"/>
      <c r="DM88" s="45"/>
      <c r="DN88" s="45"/>
      <c r="DO88" s="45"/>
      <c r="DP88" s="45"/>
      <c r="DQ88" s="45"/>
      <c r="DR88" s="45"/>
      <c r="DS88" s="45"/>
      <c r="DT88" s="45"/>
      <c r="DU88" s="45"/>
      <c r="DV88" s="45"/>
      <c r="DW88" s="45"/>
      <c r="DX88" s="45"/>
      <c r="DY88" s="45"/>
      <c r="DZ88" s="45"/>
      <c r="EA88" s="45"/>
      <c r="EB88" s="45"/>
      <c r="EC88" s="45"/>
    </row>
    <row r="89" spans="2:133" ht="25.5" customHeight="1">
      <c r="B89" s="96">
        <f t="shared" si="29"/>
        <v>40</v>
      </c>
      <c r="C89" s="96">
        <f t="shared" si="27"/>
        <v>4</v>
      </c>
      <c r="D89" s="97">
        <v>12</v>
      </c>
      <c r="E89" s="66" cm="1">
        <f t="array" ref="E89">SUM(--(MOD(I89:AB89,2))*I89:AB89)</f>
        <v>393</v>
      </c>
      <c r="F89" s="84">
        <f ca="1">IF('Question Results'!C49,1,IF(ISBLANK(E89),0,-1))</f>
        <v>1</v>
      </c>
      <c r="I89" s="88">
        <f t="shared" ref="I89:AB89" si="36">I32</f>
        <v>38</v>
      </c>
      <c r="J89" s="88">
        <f t="shared" si="36"/>
        <v>10</v>
      </c>
      <c r="K89" s="88">
        <f t="shared" si="36"/>
        <v>2</v>
      </c>
      <c r="L89" s="88">
        <f t="shared" si="36"/>
        <v>83</v>
      </c>
      <c r="M89" s="88">
        <f t="shared" si="36"/>
        <v>13</v>
      </c>
      <c r="N89" s="88">
        <f t="shared" si="36"/>
        <v>46</v>
      </c>
      <c r="O89" s="88">
        <f t="shared" si="36"/>
        <v>98</v>
      </c>
      <c r="P89" s="88">
        <f t="shared" si="36"/>
        <v>53</v>
      </c>
      <c r="Q89" s="88">
        <f t="shared" si="36"/>
        <v>18</v>
      </c>
      <c r="R89" s="88">
        <f t="shared" si="36"/>
        <v>46</v>
      </c>
      <c r="S89" s="88">
        <f t="shared" si="36"/>
        <v>50</v>
      </c>
      <c r="T89" s="88">
        <f t="shared" si="36"/>
        <v>99</v>
      </c>
      <c r="U89" s="88">
        <f t="shared" si="36"/>
        <v>71</v>
      </c>
      <c r="V89" s="88">
        <f t="shared" si="36"/>
        <v>33</v>
      </c>
      <c r="W89" s="88">
        <f t="shared" si="36"/>
        <v>44</v>
      </c>
      <c r="X89" s="88">
        <f t="shared" si="36"/>
        <v>14</v>
      </c>
      <c r="Y89" s="88">
        <f t="shared" si="36"/>
        <v>22</v>
      </c>
      <c r="Z89" s="88">
        <f t="shared" si="36"/>
        <v>41</v>
      </c>
      <c r="AA89" s="88">
        <f t="shared" si="36"/>
        <v>34</v>
      </c>
      <c r="AB89" s="88">
        <f t="shared" si="36"/>
        <v>20</v>
      </c>
      <c r="AN89" s="45"/>
      <c r="AO89" s="45"/>
      <c r="AP89" s="45"/>
      <c r="AQ89" s="45"/>
      <c r="AR89" s="45"/>
      <c r="AS89" s="45"/>
      <c r="AT89" s="45"/>
      <c r="AU89" s="45"/>
      <c r="AV89" s="45"/>
      <c r="AW89" s="45"/>
      <c r="AX89" s="45"/>
      <c r="AY89" s="45"/>
      <c r="AZ89" s="45"/>
      <c r="BA89" s="45"/>
      <c r="BB89" s="45"/>
      <c r="BC89" s="45"/>
      <c r="BD89" s="45"/>
      <c r="BE89" s="45"/>
      <c r="BF89" s="45"/>
      <c r="BG89" s="45"/>
      <c r="BH89" s="45"/>
      <c r="BI89" s="45"/>
      <c r="BJ89" s="45"/>
      <c r="BK89" s="45"/>
      <c r="BL89" s="45"/>
      <c r="BM89" s="45"/>
      <c r="BN89" s="45"/>
      <c r="BO89" s="45"/>
      <c r="BP89" s="45"/>
      <c r="BQ89" s="45"/>
      <c r="BR89" s="45"/>
      <c r="BS89" s="45"/>
      <c r="BT89" s="45"/>
      <c r="BU89" s="45"/>
      <c r="BV89" s="45"/>
      <c r="BW89" s="45"/>
      <c r="BX89" s="45"/>
      <c r="BY89" s="45"/>
      <c r="BZ89" s="45"/>
      <c r="CA89" s="45"/>
      <c r="CB89" s="45"/>
      <c r="CC89" s="45"/>
      <c r="CD89" s="45"/>
      <c r="CE89" s="45"/>
      <c r="CF89" s="45"/>
      <c r="CG89" s="45"/>
      <c r="CH89" s="45"/>
      <c r="CI89" s="45"/>
      <c r="CJ89" s="45"/>
      <c r="CK89" s="45"/>
      <c r="CL89" s="45"/>
      <c r="CM89" s="45"/>
      <c r="CN89" s="45"/>
      <c r="CO89" s="45"/>
      <c r="CP89" s="45"/>
      <c r="CQ89" s="45"/>
      <c r="CR89" s="45"/>
      <c r="CS89" s="45"/>
      <c r="CT89" s="45"/>
      <c r="CU89" s="45"/>
      <c r="CV89" s="45"/>
      <c r="CW89" s="45"/>
      <c r="CX89" s="45"/>
      <c r="CY89" s="45"/>
      <c r="CZ89" s="45"/>
      <c r="DA89" s="45"/>
      <c r="DB89" s="45"/>
      <c r="DC89" s="45"/>
      <c r="DD89" s="45"/>
      <c r="DE89" s="45"/>
      <c r="DF89" s="45"/>
      <c r="DG89" s="45"/>
      <c r="DH89" s="45"/>
      <c r="DI89" s="45"/>
      <c r="DJ89" s="45"/>
      <c r="DK89" s="45"/>
      <c r="DL89" s="45"/>
      <c r="DM89" s="45"/>
      <c r="DN89" s="45"/>
      <c r="DO89" s="45"/>
      <c r="DP89" s="45"/>
      <c r="DQ89" s="45"/>
      <c r="DR89" s="45"/>
      <c r="DS89" s="45"/>
      <c r="DT89" s="45"/>
      <c r="DU89" s="45"/>
      <c r="DV89" s="45"/>
      <c r="DW89" s="45"/>
      <c r="DX89" s="45"/>
      <c r="DY89" s="45"/>
      <c r="DZ89" s="45"/>
      <c r="EA89" s="45"/>
      <c r="EB89" s="45"/>
      <c r="EC89" s="45"/>
    </row>
    <row r="90" spans="2:133" ht="19.899999999999999" customHeight="1" thickBot="1">
      <c r="B90" s="85"/>
      <c r="C90" s="85"/>
      <c r="D90" s="85"/>
      <c r="E90" s="59"/>
      <c r="F90" s="85"/>
      <c r="G90" s="59"/>
      <c r="H90" s="59"/>
      <c r="I90" s="85"/>
      <c r="J90" s="85"/>
      <c r="K90" s="85"/>
      <c r="L90" s="85"/>
      <c r="M90" s="85"/>
      <c r="N90" s="85"/>
      <c r="O90" s="85"/>
      <c r="P90" s="85"/>
      <c r="Q90" s="85"/>
      <c r="R90" s="85"/>
      <c r="S90" s="85"/>
      <c r="T90" s="85"/>
      <c r="U90" s="85"/>
      <c r="V90" s="85"/>
      <c r="W90" s="80"/>
      <c r="X90" s="80"/>
      <c r="Y90" s="80"/>
      <c r="Z90" s="80"/>
      <c r="AA90" s="80"/>
      <c r="AB90" s="80"/>
      <c r="AN90" s="45"/>
      <c r="AO90" s="45"/>
      <c r="AP90" s="45"/>
      <c r="AQ90" s="45"/>
      <c r="AR90" s="45"/>
      <c r="AS90" s="45"/>
      <c r="AT90" s="45"/>
      <c r="AU90" s="45"/>
      <c r="AV90" s="45"/>
      <c r="AW90" s="45"/>
      <c r="AX90" s="45"/>
      <c r="AY90" s="45"/>
      <c r="AZ90" s="45"/>
      <c r="BA90" s="45"/>
      <c r="BB90" s="45"/>
      <c r="BC90" s="45"/>
      <c r="BD90" s="45"/>
      <c r="BE90" s="45"/>
      <c r="BF90" s="45"/>
      <c r="BG90" s="45"/>
      <c r="BH90" s="45"/>
      <c r="BI90" s="45"/>
      <c r="BJ90" s="45"/>
      <c r="BK90" s="45"/>
      <c r="BL90" s="45"/>
      <c r="BM90" s="45"/>
      <c r="BN90" s="45"/>
      <c r="BO90" s="45"/>
      <c r="BP90" s="45"/>
      <c r="BQ90" s="45"/>
      <c r="BR90" s="45"/>
      <c r="BS90" s="45"/>
      <c r="BT90" s="45"/>
      <c r="BU90" s="45"/>
      <c r="BV90" s="45"/>
      <c r="BW90" s="45"/>
      <c r="BX90" s="45"/>
      <c r="BY90" s="45"/>
      <c r="BZ90" s="45"/>
      <c r="CA90" s="45"/>
      <c r="CB90" s="45"/>
      <c r="CC90" s="45"/>
      <c r="CD90" s="45"/>
      <c r="CE90" s="45"/>
      <c r="CF90" s="45"/>
      <c r="CG90" s="45"/>
      <c r="CH90" s="45"/>
      <c r="CI90" s="45"/>
      <c r="CJ90" s="45"/>
      <c r="CK90" s="45"/>
      <c r="CL90" s="45"/>
      <c r="CM90" s="45"/>
      <c r="CN90" s="45"/>
      <c r="CO90" s="45"/>
      <c r="CP90" s="45"/>
      <c r="CQ90" s="45"/>
      <c r="CR90" s="45"/>
      <c r="CS90" s="45"/>
      <c r="CT90" s="45"/>
      <c r="CU90" s="45"/>
      <c r="CV90" s="45"/>
      <c r="CW90" s="45"/>
      <c r="CX90" s="45"/>
      <c r="CY90" s="45"/>
      <c r="CZ90" s="45"/>
      <c r="DA90" s="45"/>
      <c r="DB90" s="45"/>
      <c r="DC90" s="45"/>
      <c r="DD90" s="45"/>
      <c r="DE90" s="45"/>
      <c r="DF90" s="45"/>
      <c r="DG90" s="45"/>
      <c r="DH90" s="45"/>
      <c r="DI90" s="45"/>
      <c r="DJ90" s="45"/>
      <c r="DK90" s="45"/>
      <c r="DL90" s="45"/>
      <c r="DM90" s="45"/>
      <c r="DN90" s="45"/>
      <c r="DO90" s="45"/>
      <c r="DP90" s="45"/>
      <c r="DQ90" s="45"/>
      <c r="DR90" s="45"/>
      <c r="DS90" s="45"/>
      <c r="DT90" s="45"/>
      <c r="DU90" s="45"/>
      <c r="DV90" s="45"/>
      <c r="DW90" s="45"/>
      <c r="DX90" s="45"/>
      <c r="DY90" s="45"/>
      <c r="DZ90" s="45"/>
      <c r="EA90" s="45"/>
      <c r="EB90" s="45"/>
      <c r="EC90" s="45"/>
    </row>
    <row r="91" spans="2:133" ht="24.4" customHeight="1" thickTop="1" thickBot="1">
      <c r="B91" s="98" t="s">
        <v>184</v>
      </c>
      <c r="C91" s="99" t="s">
        <v>173</v>
      </c>
      <c r="D91" s="83"/>
      <c r="F91" s="83"/>
      <c r="I91" s="80"/>
      <c r="J91" s="80"/>
      <c r="K91" s="80"/>
      <c r="L91" s="80"/>
      <c r="M91" s="80"/>
      <c r="N91" s="80"/>
      <c r="O91" s="80"/>
      <c r="P91" s="80"/>
      <c r="Q91" s="80"/>
      <c r="R91" s="80"/>
      <c r="S91" s="80"/>
      <c r="T91" s="80"/>
      <c r="U91" s="80"/>
      <c r="V91" s="80"/>
      <c r="W91" s="80"/>
      <c r="X91" s="80"/>
      <c r="Y91" s="80"/>
      <c r="Z91" s="80"/>
      <c r="AA91" s="80"/>
      <c r="AB91" s="80"/>
      <c r="AN91" s="45"/>
      <c r="AO91" s="45"/>
      <c r="AP91" s="45"/>
      <c r="AQ91" s="45"/>
      <c r="AR91" s="45"/>
      <c r="AS91" s="45"/>
      <c r="AT91" s="45"/>
      <c r="AU91" s="45"/>
      <c r="AV91" s="45"/>
      <c r="AW91" s="45"/>
      <c r="AX91" s="45"/>
      <c r="AY91" s="45"/>
      <c r="AZ91" s="45"/>
      <c r="BA91" s="45"/>
      <c r="BB91" s="45"/>
      <c r="BC91" s="45"/>
      <c r="BD91" s="45"/>
      <c r="BE91" s="45"/>
      <c r="BF91" s="45"/>
      <c r="BG91" s="45"/>
      <c r="BH91" s="45"/>
      <c r="BI91" s="45"/>
      <c r="BJ91" s="45"/>
      <c r="BK91" s="45"/>
      <c r="BL91" s="45"/>
      <c r="BM91" s="45"/>
      <c r="BN91" s="45"/>
      <c r="BO91" s="45"/>
      <c r="BP91" s="45"/>
      <c r="BQ91" s="45"/>
      <c r="BR91" s="45"/>
      <c r="BS91" s="45"/>
      <c r="BT91" s="45"/>
      <c r="BU91" s="45"/>
      <c r="BV91" s="45"/>
      <c r="BW91" s="45"/>
      <c r="BX91" s="45"/>
      <c r="BY91" s="45"/>
      <c r="BZ91" s="45"/>
      <c r="CA91" s="45"/>
      <c r="CB91" s="45"/>
      <c r="CC91" s="45"/>
      <c r="CD91" s="45"/>
      <c r="CE91" s="45"/>
      <c r="CF91" s="45"/>
      <c r="CG91" s="45"/>
      <c r="CH91" s="45"/>
      <c r="CI91" s="45"/>
      <c r="CJ91" s="45"/>
      <c r="CK91" s="45"/>
      <c r="CL91" s="45"/>
      <c r="CM91" s="45"/>
      <c r="CN91" s="45"/>
      <c r="CO91" s="45"/>
      <c r="CP91" s="45"/>
      <c r="CQ91" s="45"/>
      <c r="CR91" s="45"/>
      <c r="CS91" s="45"/>
      <c r="CT91" s="45"/>
      <c r="CU91" s="45"/>
      <c r="CV91" s="45"/>
      <c r="CW91" s="45"/>
      <c r="CX91" s="45"/>
      <c r="CY91" s="45"/>
      <c r="CZ91" s="45"/>
      <c r="DA91" s="45"/>
      <c r="DB91" s="45"/>
      <c r="DC91" s="45"/>
      <c r="DD91" s="45"/>
      <c r="DE91" s="45"/>
      <c r="DF91" s="45"/>
      <c r="DG91" s="45"/>
      <c r="DH91" s="45"/>
      <c r="DI91" s="45"/>
      <c r="DJ91" s="45"/>
      <c r="DK91" s="45"/>
      <c r="DL91" s="45"/>
      <c r="DM91" s="45"/>
      <c r="DN91" s="45"/>
      <c r="DO91" s="45"/>
      <c r="DP91" s="45"/>
      <c r="DQ91" s="45"/>
      <c r="DR91" s="45"/>
      <c r="DS91" s="45"/>
      <c r="DT91" s="45"/>
      <c r="DU91" s="45"/>
      <c r="DV91" s="45"/>
      <c r="DW91" s="45"/>
      <c r="DX91" s="45"/>
      <c r="DY91" s="45"/>
      <c r="DZ91" s="45"/>
      <c r="EA91" s="45"/>
      <c r="EB91" s="45"/>
      <c r="EC91" s="45"/>
    </row>
    <row r="92" spans="2:133" ht="14.65" customHeight="1" thickTop="1">
      <c r="B92" s="83"/>
      <c r="C92" s="83"/>
      <c r="D92" s="83"/>
      <c r="F92" s="83"/>
      <c r="I92" s="80"/>
      <c r="J92" s="80"/>
      <c r="K92" s="80"/>
      <c r="L92" s="80"/>
      <c r="M92" s="80"/>
      <c r="N92" s="80"/>
      <c r="O92" s="80"/>
      <c r="P92" s="80"/>
      <c r="Q92" s="80"/>
      <c r="R92" s="80"/>
      <c r="S92" s="80"/>
      <c r="T92" s="80"/>
      <c r="U92" s="80"/>
      <c r="V92" s="80"/>
      <c r="W92" s="80"/>
      <c r="X92" s="80"/>
      <c r="Y92" s="80"/>
      <c r="Z92" s="80"/>
      <c r="AA92" s="80"/>
      <c r="AB92" s="80"/>
      <c r="AN92" s="45"/>
      <c r="AO92" s="45"/>
      <c r="AP92" s="45"/>
      <c r="AQ92" s="45"/>
      <c r="AR92" s="45"/>
      <c r="AS92" s="45"/>
      <c r="AT92" s="45"/>
      <c r="AU92" s="45"/>
      <c r="AV92" s="45"/>
      <c r="AW92" s="45"/>
      <c r="AX92" s="45"/>
      <c r="AY92" s="45"/>
      <c r="AZ92" s="45"/>
      <c r="BA92" s="45"/>
      <c r="BB92" s="45"/>
      <c r="BC92" s="45"/>
      <c r="BD92" s="45"/>
      <c r="BE92" s="45"/>
      <c r="BF92" s="45"/>
      <c r="BG92" s="45"/>
      <c r="BH92" s="45"/>
      <c r="BI92" s="45"/>
      <c r="BJ92" s="45"/>
      <c r="BK92" s="45"/>
      <c r="BL92" s="45"/>
      <c r="BM92" s="45"/>
      <c r="BN92" s="45"/>
      <c r="BO92" s="45"/>
      <c r="BP92" s="45"/>
      <c r="BQ92" s="45"/>
      <c r="BR92" s="45"/>
      <c r="BS92" s="45"/>
      <c r="BT92" s="45"/>
      <c r="BU92" s="45"/>
      <c r="BV92" s="45"/>
      <c r="BW92" s="45"/>
      <c r="BX92" s="45"/>
      <c r="BY92" s="45"/>
      <c r="BZ92" s="45"/>
      <c r="CA92" s="45"/>
      <c r="CB92" s="45"/>
      <c r="CC92" s="45"/>
      <c r="CD92" s="45"/>
      <c r="CE92" s="45"/>
      <c r="CF92" s="45"/>
      <c r="CG92" s="45"/>
      <c r="CH92" s="45"/>
      <c r="CI92" s="45"/>
      <c r="CJ92" s="45"/>
      <c r="CK92" s="45"/>
      <c r="CL92" s="45"/>
      <c r="CM92" s="45"/>
      <c r="CN92" s="45"/>
      <c r="CO92" s="45"/>
      <c r="CP92" s="45"/>
      <c r="CQ92" s="45"/>
      <c r="CR92" s="45"/>
      <c r="CS92" s="45"/>
      <c r="CT92" s="45"/>
      <c r="CU92" s="45"/>
      <c r="CV92" s="45"/>
      <c r="CW92" s="45"/>
      <c r="CX92" s="45"/>
      <c r="CY92" s="45"/>
      <c r="CZ92" s="45"/>
      <c r="DA92" s="45"/>
      <c r="DB92" s="45"/>
      <c r="DC92" s="45"/>
      <c r="DD92" s="45"/>
      <c r="DE92" s="45"/>
      <c r="DF92" s="45"/>
      <c r="DG92" s="45"/>
      <c r="DH92" s="45"/>
      <c r="DI92" s="45"/>
      <c r="DJ92" s="45"/>
      <c r="DK92" s="45"/>
      <c r="DL92" s="45"/>
      <c r="DM92" s="45"/>
      <c r="DN92" s="45"/>
      <c r="DO92" s="45"/>
      <c r="DP92" s="45"/>
      <c r="DQ92" s="45"/>
      <c r="DR92" s="45"/>
      <c r="DS92" s="45"/>
      <c r="DT92" s="45"/>
      <c r="DU92" s="45"/>
      <c r="DV92" s="45"/>
      <c r="DW92" s="45"/>
      <c r="DX92" s="45"/>
      <c r="DY92" s="45"/>
      <c r="DZ92" s="45"/>
      <c r="EA92" s="45"/>
      <c r="EB92" s="45"/>
      <c r="EC92" s="45"/>
    </row>
    <row r="93" spans="2:133" ht="14.65" customHeight="1">
      <c r="B93" s="39" t="s">
        <v>185</v>
      </c>
      <c r="C93" s="83"/>
      <c r="D93" s="83"/>
      <c r="F93" s="83"/>
      <c r="I93" s="80"/>
      <c r="J93" s="80"/>
      <c r="K93" s="80"/>
      <c r="L93" s="80"/>
      <c r="M93" s="80"/>
      <c r="N93" s="80"/>
      <c r="O93" s="87"/>
      <c r="P93" s="80"/>
      <c r="Q93" s="80"/>
      <c r="R93" s="80"/>
      <c r="S93" s="80"/>
      <c r="T93" s="80"/>
      <c r="U93" s="80"/>
      <c r="V93" s="80"/>
      <c r="W93" s="80"/>
      <c r="X93" s="80"/>
      <c r="Y93" s="80"/>
      <c r="Z93" s="80"/>
      <c r="AA93" s="80"/>
      <c r="AB93" s="80"/>
      <c r="AN93" s="45"/>
      <c r="AO93" s="45"/>
      <c r="AP93" s="45"/>
      <c r="AQ93" s="45"/>
      <c r="AR93" s="45"/>
      <c r="AS93" s="45"/>
      <c r="AT93" s="45"/>
      <c r="AU93" s="45"/>
      <c r="AV93" s="45"/>
      <c r="AW93" s="45"/>
      <c r="AX93" s="45"/>
      <c r="AY93" s="45"/>
      <c r="AZ93" s="45"/>
      <c r="BA93" s="45"/>
      <c r="BB93" s="45"/>
      <c r="BC93" s="45"/>
      <c r="BD93" s="45"/>
      <c r="BE93" s="45"/>
      <c r="BF93" s="45"/>
      <c r="BG93" s="45"/>
      <c r="BH93" s="45"/>
      <c r="BI93" s="45"/>
      <c r="BJ93" s="45"/>
      <c r="BK93" s="45"/>
      <c r="BL93" s="45"/>
      <c r="BM93" s="45"/>
      <c r="BN93" s="45"/>
      <c r="BO93" s="45"/>
      <c r="BP93" s="45"/>
      <c r="BQ93" s="45"/>
      <c r="BR93" s="45"/>
      <c r="BS93" s="45"/>
      <c r="BT93" s="45"/>
      <c r="BU93" s="45"/>
      <c r="BV93" s="45"/>
      <c r="BW93" s="45"/>
      <c r="BX93" s="45"/>
      <c r="BY93" s="45"/>
      <c r="BZ93" s="45"/>
      <c r="CA93" s="45"/>
      <c r="CB93" s="45"/>
      <c r="CC93" s="45"/>
      <c r="CD93" s="45"/>
      <c r="CE93" s="45"/>
      <c r="CF93" s="45"/>
      <c r="CG93" s="45"/>
      <c r="CH93" s="45"/>
      <c r="CI93" s="45"/>
      <c r="CJ93" s="45"/>
      <c r="CK93" s="45"/>
      <c r="CL93" s="45"/>
      <c r="CM93" s="45"/>
      <c r="CN93" s="45"/>
      <c r="CO93" s="45"/>
      <c r="CP93" s="45"/>
      <c r="CQ93" s="45"/>
      <c r="CR93" s="45"/>
      <c r="CS93" s="45"/>
      <c r="CT93" s="45"/>
      <c r="CU93" s="45"/>
      <c r="CV93" s="45"/>
      <c r="CW93" s="45"/>
      <c r="CX93" s="45"/>
      <c r="CY93" s="45"/>
      <c r="CZ93" s="45"/>
      <c r="DA93" s="45"/>
      <c r="DB93" s="45"/>
      <c r="DC93" s="45"/>
      <c r="DD93" s="45"/>
      <c r="DE93" s="45"/>
      <c r="DF93" s="45"/>
      <c r="DG93" s="45"/>
      <c r="DH93" s="45"/>
      <c r="DI93" s="45"/>
      <c r="DJ93" s="45"/>
      <c r="DK93" s="45"/>
      <c r="DL93" s="45"/>
      <c r="DM93" s="45"/>
      <c r="DN93" s="45"/>
      <c r="DO93" s="45"/>
      <c r="DP93" s="45"/>
      <c r="DQ93" s="45"/>
      <c r="DR93" s="45"/>
      <c r="DS93" s="45"/>
      <c r="DT93" s="45"/>
      <c r="DU93" s="45"/>
      <c r="DV93" s="45"/>
      <c r="DW93" s="45"/>
      <c r="DX93" s="45"/>
      <c r="DY93" s="45"/>
      <c r="DZ93" s="45"/>
      <c r="EA93" s="45"/>
      <c r="EB93" s="45"/>
      <c r="EC93" s="45"/>
    </row>
    <row r="94" spans="2:133" ht="14.65" customHeight="1" thickBot="1">
      <c r="B94" s="39"/>
      <c r="C94" s="83"/>
      <c r="D94" s="83"/>
      <c r="F94" s="83"/>
      <c r="G94" s="63"/>
      <c r="H94" s="63"/>
      <c r="I94" s="90"/>
      <c r="J94" s="90"/>
      <c r="K94" s="90"/>
      <c r="L94" s="90"/>
      <c r="M94" s="80"/>
      <c r="N94" s="92"/>
      <c r="O94" s="80"/>
      <c r="P94" s="92"/>
      <c r="Q94" s="80"/>
      <c r="R94" s="80"/>
      <c r="S94" s="80"/>
      <c r="T94" s="80"/>
      <c r="U94" s="80"/>
      <c r="V94" s="80"/>
      <c r="W94" s="80"/>
      <c r="X94" s="80"/>
      <c r="Y94" s="80"/>
      <c r="Z94" s="80"/>
      <c r="AA94" s="80"/>
      <c r="AB94" s="80"/>
      <c r="AN94" s="45"/>
      <c r="AO94" s="45"/>
      <c r="AP94" s="45"/>
      <c r="AQ94" s="45"/>
      <c r="AR94" s="45"/>
      <c r="AS94" s="45"/>
      <c r="AT94" s="45"/>
      <c r="AU94" s="45"/>
      <c r="AV94" s="45"/>
      <c r="AW94" s="45"/>
      <c r="AX94" s="45"/>
      <c r="AY94" s="45"/>
      <c r="AZ94" s="45"/>
      <c r="BA94" s="45"/>
      <c r="BB94" s="45"/>
      <c r="BC94" s="45"/>
      <c r="BD94" s="45"/>
      <c r="BE94" s="45"/>
      <c r="BF94" s="45"/>
      <c r="BG94" s="45"/>
      <c r="BH94" s="45"/>
      <c r="BI94" s="45"/>
      <c r="BJ94" s="45"/>
      <c r="BK94" s="45"/>
      <c r="BL94" s="45"/>
      <c r="BM94" s="45"/>
      <c r="BN94" s="45"/>
      <c r="BO94" s="45"/>
      <c r="BP94" s="45"/>
      <c r="BQ94" s="45"/>
      <c r="BR94" s="45"/>
      <c r="BS94" s="45"/>
      <c r="BT94" s="45"/>
      <c r="BU94" s="45"/>
      <c r="BV94" s="45"/>
      <c r="BW94" s="45"/>
      <c r="BX94" s="45"/>
      <c r="BY94" s="45"/>
      <c r="BZ94" s="45"/>
      <c r="CA94" s="45"/>
      <c r="CB94" s="45"/>
      <c r="CC94" s="45"/>
      <c r="CD94" s="45"/>
      <c r="CE94" s="45"/>
      <c r="CF94" s="45"/>
      <c r="CG94" s="45"/>
      <c r="CH94" s="45"/>
      <c r="CI94" s="45"/>
      <c r="CJ94" s="45"/>
      <c r="CK94" s="45"/>
      <c r="CL94" s="45"/>
      <c r="CM94" s="45"/>
      <c r="CN94" s="45"/>
      <c r="CO94" s="45"/>
      <c r="CP94" s="45"/>
      <c r="CQ94" s="45"/>
      <c r="CR94" s="45"/>
      <c r="CS94" s="45"/>
      <c r="CT94" s="45"/>
      <c r="CU94" s="45"/>
      <c r="CV94" s="45"/>
      <c r="CW94" s="45"/>
      <c r="CX94" s="45"/>
      <c r="CY94" s="45"/>
      <c r="CZ94" s="45"/>
      <c r="DA94" s="45"/>
      <c r="DB94" s="45"/>
      <c r="DC94" s="45"/>
      <c r="DD94" s="45"/>
      <c r="DE94" s="45"/>
      <c r="DF94" s="45"/>
      <c r="DG94" s="45"/>
      <c r="DH94" s="45"/>
      <c r="DI94" s="45"/>
      <c r="DJ94" s="45"/>
      <c r="DK94" s="45"/>
      <c r="DL94" s="45"/>
      <c r="DM94" s="45"/>
      <c r="DN94" s="45"/>
      <c r="DO94" s="45"/>
      <c r="DP94" s="45"/>
      <c r="DQ94" s="45"/>
      <c r="DR94" s="45"/>
      <c r="DS94" s="45"/>
      <c r="DT94" s="45"/>
      <c r="DU94" s="45"/>
      <c r="DV94" s="45"/>
      <c r="DW94" s="45"/>
      <c r="DX94" s="45"/>
      <c r="DY94" s="45"/>
      <c r="DZ94" s="45"/>
      <c r="EA94" s="45"/>
      <c r="EB94" s="45"/>
      <c r="EC94" s="45"/>
    </row>
    <row r="95" spans="2:133" ht="14.65" customHeight="1" thickTop="1" thickBot="1">
      <c r="B95" s="91" t="s">
        <v>167</v>
      </c>
      <c r="C95" s="91" t="s">
        <v>168</v>
      </c>
      <c r="D95" s="91" t="s">
        <v>169</v>
      </c>
      <c r="E95" s="65" t="s">
        <v>170</v>
      </c>
      <c r="F95" s="83"/>
      <c r="I95" s="91">
        <v>1</v>
      </c>
      <c r="J95" s="91">
        <v>2</v>
      </c>
      <c r="K95" s="91">
        <v>3</v>
      </c>
      <c r="L95" s="91">
        <v>4</v>
      </c>
      <c r="M95" s="91">
        <f>L95+1</f>
        <v>5</v>
      </c>
      <c r="N95" s="91">
        <f t="shared" ref="N95:R95" si="37">M95+1</f>
        <v>6</v>
      </c>
      <c r="O95" s="91">
        <f t="shared" si="37"/>
        <v>7</v>
      </c>
      <c r="P95" s="91">
        <f t="shared" si="37"/>
        <v>8</v>
      </c>
      <c r="Q95" s="91">
        <f t="shared" si="37"/>
        <v>9</v>
      </c>
      <c r="R95" s="91">
        <f t="shared" si="37"/>
        <v>10</v>
      </c>
      <c r="S95" s="91">
        <v>11</v>
      </c>
      <c r="T95" s="91">
        <v>12</v>
      </c>
      <c r="U95" s="91">
        <v>13</v>
      </c>
      <c r="V95" s="91">
        <v>14</v>
      </c>
      <c r="W95" s="91">
        <v>15</v>
      </c>
      <c r="X95" s="91">
        <v>16</v>
      </c>
      <c r="Y95" s="91">
        <v>17</v>
      </c>
      <c r="Z95" s="91">
        <v>18</v>
      </c>
      <c r="AA95" s="91">
        <v>19</v>
      </c>
      <c r="AB95" s="91">
        <v>20</v>
      </c>
      <c r="AN95" s="45"/>
      <c r="AO95" s="45"/>
      <c r="AP95" s="45"/>
      <c r="AQ95" s="45"/>
      <c r="AR95" s="45"/>
      <c r="AS95" s="45"/>
      <c r="AT95" s="45"/>
      <c r="AU95" s="45"/>
      <c r="AV95" s="45"/>
      <c r="AW95" s="45"/>
      <c r="AX95" s="45"/>
      <c r="AY95" s="45"/>
      <c r="AZ95" s="45"/>
      <c r="BA95" s="45"/>
      <c r="BB95" s="45"/>
      <c r="BC95" s="45"/>
      <c r="BD95" s="45"/>
      <c r="BE95" s="45"/>
      <c r="BF95" s="45"/>
      <c r="BG95" s="45"/>
      <c r="BH95" s="45"/>
      <c r="BI95" s="45"/>
      <c r="BJ95" s="45"/>
      <c r="BK95" s="45"/>
      <c r="BL95" s="45"/>
      <c r="BM95" s="45"/>
      <c r="BN95" s="45"/>
      <c r="BO95" s="45"/>
      <c r="BP95" s="45"/>
      <c r="BQ95" s="45"/>
      <c r="BR95" s="45"/>
      <c r="BS95" s="45"/>
      <c r="BT95" s="45"/>
      <c r="BU95" s="45"/>
      <c r="BV95" s="45"/>
      <c r="BW95" s="45"/>
      <c r="BX95" s="45"/>
      <c r="BY95" s="45"/>
      <c r="BZ95" s="45"/>
      <c r="CA95" s="45"/>
      <c r="CB95" s="45"/>
      <c r="CC95" s="45"/>
      <c r="CD95" s="45"/>
      <c r="CE95" s="45"/>
      <c r="CF95" s="45"/>
      <c r="CG95" s="45"/>
      <c r="CH95" s="45"/>
      <c r="CI95" s="45"/>
      <c r="CJ95" s="45"/>
      <c r="CK95" s="45"/>
      <c r="CL95" s="45"/>
      <c r="CM95" s="45"/>
      <c r="CN95" s="45"/>
      <c r="CO95" s="45"/>
      <c r="CP95" s="45"/>
      <c r="CQ95" s="45"/>
      <c r="CR95" s="45"/>
      <c r="CS95" s="45"/>
      <c r="CT95" s="45"/>
      <c r="CU95" s="45"/>
      <c r="CV95" s="45"/>
      <c r="CW95" s="45"/>
      <c r="CX95" s="45"/>
      <c r="CY95" s="45"/>
      <c r="CZ95" s="45"/>
      <c r="DA95" s="45"/>
      <c r="DB95" s="45"/>
      <c r="DC95" s="45"/>
      <c r="DD95" s="45"/>
      <c r="DE95" s="45"/>
      <c r="DF95" s="45"/>
      <c r="DG95" s="45"/>
      <c r="DH95" s="45"/>
      <c r="DI95" s="45"/>
      <c r="DJ95" s="45"/>
      <c r="DK95" s="45"/>
      <c r="DL95" s="45"/>
      <c r="DM95" s="45"/>
      <c r="DN95" s="45"/>
      <c r="DO95" s="45"/>
      <c r="DP95" s="45"/>
      <c r="DQ95" s="45"/>
      <c r="DR95" s="45"/>
      <c r="DS95" s="45"/>
      <c r="DT95" s="45"/>
      <c r="DU95" s="45"/>
      <c r="DV95" s="45"/>
      <c r="DW95" s="45"/>
      <c r="DX95" s="45"/>
      <c r="DY95" s="45"/>
      <c r="DZ95" s="45"/>
      <c r="EA95" s="45"/>
      <c r="EB95" s="45"/>
      <c r="EC95" s="45"/>
    </row>
    <row r="96" spans="2:133" ht="14.65" customHeight="1" thickTop="1">
      <c r="B96" s="80"/>
      <c r="C96" s="80"/>
      <c r="D96" s="80"/>
      <c r="E96" s="41"/>
      <c r="F96" s="83"/>
      <c r="I96" s="80"/>
      <c r="J96" s="80"/>
      <c r="K96" s="80"/>
      <c r="L96" s="80"/>
      <c r="M96" s="80"/>
      <c r="N96" s="80"/>
      <c r="O96" s="80"/>
      <c r="P96" s="80"/>
      <c r="Q96" s="87"/>
      <c r="R96" s="87"/>
      <c r="S96" s="80"/>
      <c r="T96" s="80"/>
      <c r="U96" s="80"/>
      <c r="V96" s="80"/>
      <c r="W96" s="80"/>
      <c r="X96" s="80"/>
      <c r="Y96" s="80"/>
      <c r="Z96" s="80"/>
      <c r="AA96" s="80"/>
      <c r="AB96" s="80"/>
      <c r="AN96" s="45"/>
      <c r="AO96" s="45"/>
      <c r="AP96" s="45"/>
      <c r="AQ96" s="45"/>
      <c r="AR96" s="45"/>
      <c r="AS96" s="45"/>
      <c r="AT96" s="45"/>
      <c r="AU96" s="45"/>
      <c r="AV96" s="45"/>
      <c r="AW96" s="45"/>
      <c r="AX96" s="45"/>
      <c r="AY96" s="45"/>
      <c r="AZ96" s="45"/>
      <c r="BA96" s="45"/>
      <c r="BB96" s="45"/>
      <c r="BC96" s="45"/>
      <c r="BD96" s="45"/>
      <c r="BE96" s="45"/>
      <c r="BF96" s="45"/>
      <c r="BG96" s="45"/>
      <c r="BH96" s="45"/>
      <c r="BI96" s="45"/>
      <c r="BJ96" s="45"/>
      <c r="BK96" s="45"/>
      <c r="BL96" s="45"/>
      <c r="BM96" s="45"/>
      <c r="BN96" s="45"/>
      <c r="BO96" s="45"/>
      <c r="BP96" s="45"/>
      <c r="BQ96" s="45"/>
      <c r="BR96" s="45"/>
      <c r="BS96" s="45"/>
      <c r="BT96" s="45"/>
      <c r="BU96" s="45"/>
      <c r="BV96" s="45"/>
      <c r="BW96" s="45"/>
      <c r="BX96" s="45"/>
      <c r="BY96" s="45"/>
      <c r="BZ96" s="45"/>
      <c r="CA96" s="45"/>
      <c r="CB96" s="45"/>
      <c r="CC96" s="45"/>
      <c r="CD96" s="45"/>
      <c r="CE96" s="45"/>
      <c r="CF96" s="45"/>
      <c r="CG96" s="45"/>
      <c r="CH96" s="45"/>
      <c r="CI96" s="45"/>
      <c r="CJ96" s="45"/>
      <c r="CK96" s="45"/>
      <c r="CL96" s="45"/>
      <c r="CM96" s="45"/>
      <c r="CN96" s="45"/>
      <c r="CO96" s="45"/>
      <c r="CP96" s="45"/>
      <c r="CQ96" s="45"/>
      <c r="CR96" s="45"/>
      <c r="CS96" s="45"/>
      <c r="CT96" s="45"/>
      <c r="CU96" s="45"/>
      <c r="CV96" s="45"/>
      <c r="CW96" s="45"/>
      <c r="CX96" s="45"/>
      <c r="CY96" s="45"/>
      <c r="CZ96" s="45"/>
      <c r="DA96" s="45"/>
      <c r="DB96" s="45"/>
      <c r="DC96" s="45"/>
      <c r="DD96" s="45"/>
      <c r="DE96" s="45"/>
      <c r="DF96" s="45"/>
      <c r="DG96" s="45"/>
      <c r="DH96" s="45"/>
      <c r="DI96" s="45"/>
      <c r="DJ96" s="45"/>
      <c r="DK96" s="45"/>
      <c r="DL96" s="45"/>
      <c r="DM96" s="45"/>
      <c r="DN96" s="45"/>
      <c r="DO96" s="45"/>
      <c r="DP96" s="45"/>
      <c r="DQ96" s="45"/>
      <c r="DR96" s="45"/>
      <c r="DS96" s="45"/>
      <c r="DT96" s="45"/>
      <c r="DU96" s="45"/>
      <c r="DV96" s="45"/>
      <c r="DW96" s="45"/>
      <c r="DX96" s="45"/>
      <c r="DY96" s="45"/>
      <c r="DZ96" s="45"/>
      <c r="EA96" s="45"/>
      <c r="EB96" s="45"/>
      <c r="EC96" s="45"/>
    </row>
    <row r="97" spans="2:133" ht="25.5" customHeight="1">
      <c r="B97" s="93" t="s">
        <v>186</v>
      </c>
      <c r="C97" s="94">
        <v>5</v>
      </c>
      <c r="D97" s="95">
        <v>0</v>
      </c>
      <c r="E97" s="66">
        <v>93</v>
      </c>
      <c r="F97" s="84">
        <f>1</f>
        <v>1</v>
      </c>
      <c r="I97" s="88">
        <f t="shared" ref="I97:AB97" si="38">I21</f>
        <v>26</v>
      </c>
      <c r="J97" s="88">
        <f t="shared" si="38"/>
        <v>73</v>
      </c>
      <c r="K97" s="88">
        <f t="shared" si="38"/>
        <v>15</v>
      </c>
      <c r="L97" s="88">
        <f t="shared" si="38"/>
        <v>45</v>
      </c>
      <c r="M97" s="88">
        <f t="shared" si="38"/>
        <v>31</v>
      </c>
      <c r="N97" s="88">
        <f t="shared" si="38"/>
        <v>70</v>
      </c>
      <c r="O97" s="88">
        <f t="shared" si="38"/>
        <v>74</v>
      </c>
      <c r="P97" s="88">
        <f t="shared" si="38"/>
        <v>85</v>
      </c>
      <c r="Q97" s="88">
        <f t="shared" si="38"/>
        <v>61</v>
      </c>
      <c r="R97" s="88">
        <f t="shared" si="38"/>
        <v>13</v>
      </c>
      <c r="S97" s="88">
        <f t="shared" si="38"/>
        <v>55</v>
      </c>
      <c r="T97" s="88">
        <f t="shared" si="38"/>
        <v>60</v>
      </c>
      <c r="U97" s="88">
        <f t="shared" si="38"/>
        <v>45</v>
      </c>
      <c r="V97" s="88">
        <f t="shared" si="38"/>
        <v>25</v>
      </c>
      <c r="W97" s="88">
        <f t="shared" si="38"/>
        <v>83</v>
      </c>
      <c r="X97" s="88">
        <f t="shared" si="38"/>
        <v>58</v>
      </c>
      <c r="Y97" s="88">
        <f t="shared" si="38"/>
        <v>87</v>
      </c>
      <c r="Z97" s="88">
        <f t="shared" si="38"/>
        <v>93</v>
      </c>
      <c r="AA97" s="88">
        <f t="shared" si="38"/>
        <v>19</v>
      </c>
      <c r="AB97" s="88">
        <f t="shared" si="38"/>
        <v>27</v>
      </c>
      <c r="AN97" s="45"/>
      <c r="AO97" s="45"/>
      <c r="AP97" s="45"/>
      <c r="AQ97" s="45"/>
      <c r="AR97" s="45"/>
      <c r="AS97" s="45"/>
      <c r="AT97" s="45"/>
      <c r="AU97" s="45"/>
      <c r="AV97" s="45"/>
      <c r="AW97" s="45"/>
      <c r="AX97" s="45"/>
      <c r="AY97" s="45"/>
      <c r="AZ97" s="45"/>
      <c r="BA97" s="45"/>
      <c r="BB97" s="45"/>
      <c r="BC97" s="45"/>
      <c r="BD97" s="45"/>
      <c r="BE97" s="45"/>
      <c r="BF97" s="45"/>
      <c r="BG97" s="45"/>
      <c r="BH97" s="45"/>
      <c r="BI97" s="45"/>
      <c r="BJ97" s="45"/>
      <c r="BK97" s="45"/>
      <c r="BL97" s="45"/>
      <c r="BM97" s="45"/>
      <c r="BN97" s="45"/>
      <c r="BO97" s="45"/>
      <c r="BP97" s="45"/>
      <c r="BQ97" s="45"/>
      <c r="BR97" s="45"/>
      <c r="BS97" s="45"/>
      <c r="BT97" s="45"/>
      <c r="BU97" s="45"/>
      <c r="BV97" s="45"/>
      <c r="BW97" s="45"/>
      <c r="BX97" s="45"/>
      <c r="BY97" s="45"/>
      <c r="BZ97" s="45"/>
      <c r="CA97" s="45"/>
      <c r="CB97" s="45"/>
      <c r="CC97" s="45"/>
      <c r="CD97" s="45"/>
      <c r="CE97" s="45"/>
      <c r="CF97" s="45"/>
      <c r="CG97" s="45"/>
      <c r="CH97" s="45"/>
      <c r="CI97" s="45"/>
      <c r="CJ97" s="45"/>
      <c r="CK97" s="45"/>
      <c r="CL97" s="45"/>
      <c r="CM97" s="45"/>
      <c r="CN97" s="45"/>
      <c r="CO97" s="45"/>
      <c r="CP97" s="45"/>
      <c r="CQ97" s="45"/>
      <c r="CR97" s="45"/>
      <c r="CS97" s="45"/>
      <c r="CT97" s="45"/>
      <c r="CU97" s="45"/>
      <c r="CV97" s="45"/>
      <c r="CW97" s="45"/>
      <c r="CX97" s="45"/>
      <c r="CY97" s="45"/>
      <c r="CZ97" s="45"/>
      <c r="DA97" s="45"/>
      <c r="DB97" s="45"/>
      <c r="DC97" s="45"/>
      <c r="DD97" s="45"/>
      <c r="DE97" s="45"/>
      <c r="DF97" s="45"/>
      <c r="DG97" s="45"/>
      <c r="DH97" s="45"/>
      <c r="DI97" s="45"/>
      <c r="DJ97" s="45"/>
      <c r="DK97" s="45"/>
      <c r="DL97" s="45"/>
      <c r="DM97" s="45"/>
      <c r="DN97" s="45"/>
      <c r="DO97" s="45"/>
      <c r="DP97" s="45"/>
      <c r="DQ97" s="45"/>
      <c r="DR97" s="45"/>
      <c r="DS97" s="45"/>
      <c r="DT97" s="45"/>
      <c r="DU97" s="45"/>
      <c r="DV97" s="45"/>
      <c r="DW97" s="45"/>
      <c r="DX97" s="45"/>
      <c r="DY97" s="45"/>
      <c r="DZ97" s="45"/>
      <c r="EA97" s="45"/>
      <c r="EB97" s="45"/>
      <c r="EC97" s="45"/>
    </row>
    <row r="98" spans="2:133" ht="14.65" customHeight="1">
      <c r="B98" s="80"/>
      <c r="C98" s="80"/>
      <c r="D98" s="80"/>
      <c r="E98" s="41"/>
      <c r="F98" s="83"/>
      <c r="I98" s="80"/>
      <c r="J98" s="80"/>
      <c r="K98" s="80"/>
      <c r="L98" s="80"/>
      <c r="M98" s="80"/>
      <c r="N98" s="80"/>
      <c r="O98" s="80"/>
      <c r="P98" s="80"/>
      <c r="Q98" s="80"/>
      <c r="R98" s="80"/>
      <c r="S98" s="80"/>
      <c r="T98" s="80"/>
      <c r="U98" s="80"/>
      <c r="V98" s="80"/>
      <c r="W98" s="80"/>
      <c r="X98" s="80"/>
      <c r="Y98" s="80"/>
      <c r="Z98" s="80"/>
      <c r="AA98" s="80"/>
      <c r="AB98" s="80"/>
      <c r="AN98" s="45"/>
      <c r="AO98" s="45"/>
      <c r="AP98" s="45"/>
      <c r="AQ98" s="45"/>
      <c r="AR98" s="45"/>
      <c r="AS98" s="45"/>
      <c r="AT98" s="45"/>
      <c r="AU98" s="45"/>
      <c r="AV98" s="45"/>
      <c r="AW98" s="45"/>
      <c r="AX98" s="45"/>
      <c r="AY98" s="45"/>
      <c r="AZ98" s="45"/>
      <c r="BA98" s="45"/>
      <c r="BB98" s="45"/>
      <c r="BC98" s="45"/>
      <c r="BD98" s="45"/>
      <c r="BE98" s="45"/>
      <c r="BF98" s="45"/>
      <c r="BG98" s="45"/>
      <c r="BH98" s="45"/>
      <c r="BI98" s="45"/>
      <c r="BJ98" s="45"/>
      <c r="BK98" s="45"/>
      <c r="BL98" s="45"/>
      <c r="BM98" s="45"/>
      <c r="BN98" s="45"/>
      <c r="BO98" s="45"/>
      <c r="BP98" s="45"/>
      <c r="BQ98" s="45"/>
      <c r="BR98" s="45"/>
      <c r="BS98" s="45"/>
      <c r="BT98" s="45"/>
      <c r="BU98" s="45"/>
      <c r="BV98" s="45"/>
      <c r="BW98" s="45"/>
      <c r="BX98" s="45"/>
      <c r="BY98" s="45"/>
      <c r="BZ98" s="45"/>
      <c r="CA98" s="45"/>
      <c r="CB98" s="45"/>
      <c r="CC98" s="45"/>
      <c r="CD98" s="45"/>
      <c r="CE98" s="45"/>
      <c r="CF98" s="45"/>
      <c r="CG98" s="45"/>
      <c r="CH98" s="45"/>
      <c r="CI98" s="45"/>
      <c r="CJ98" s="45"/>
      <c r="CK98" s="45"/>
      <c r="CL98" s="45"/>
      <c r="CM98" s="45"/>
      <c r="CN98" s="45"/>
      <c r="CO98" s="45"/>
      <c r="CP98" s="45"/>
      <c r="CQ98" s="45"/>
      <c r="CR98" s="45"/>
      <c r="CS98" s="45"/>
      <c r="CT98" s="45"/>
      <c r="CU98" s="45"/>
      <c r="CV98" s="45"/>
      <c r="CW98" s="45"/>
      <c r="CX98" s="45"/>
      <c r="CY98" s="45"/>
      <c r="CZ98" s="45"/>
      <c r="DA98" s="45"/>
      <c r="DB98" s="45"/>
      <c r="DC98" s="45"/>
      <c r="DD98" s="45"/>
      <c r="DE98" s="45"/>
      <c r="DF98" s="45"/>
      <c r="DG98" s="45"/>
      <c r="DH98" s="45"/>
      <c r="DI98" s="45"/>
      <c r="DJ98" s="45"/>
      <c r="DK98" s="45"/>
      <c r="DL98" s="45"/>
      <c r="DM98" s="45"/>
      <c r="DN98" s="45"/>
      <c r="DO98" s="45"/>
      <c r="DP98" s="45"/>
      <c r="DQ98" s="45"/>
      <c r="DR98" s="45"/>
      <c r="DS98" s="45"/>
      <c r="DT98" s="45"/>
      <c r="DU98" s="45"/>
      <c r="DV98" s="45"/>
      <c r="DW98" s="45"/>
      <c r="DX98" s="45"/>
      <c r="DY98" s="45"/>
      <c r="DZ98" s="45"/>
      <c r="EA98" s="45"/>
      <c r="EB98" s="45"/>
      <c r="EC98" s="45"/>
    </row>
    <row r="99" spans="2:133" ht="25.5" customHeight="1">
      <c r="B99" s="96">
        <v>41</v>
      </c>
      <c r="C99" s="96">
        <v>5</v>
      </c>
      <c r="D99" s="97">
        <v>5</v>
      </c>
      <c r="E99" s="66">
        <f>MAX(I99:AB99)</f>
        <v>97</v>
      </c>
      <c r="F99" s="84">
        <f ca="1">IF('Question Results'!C50,1,IF(ISBLANK(E99),0,-1))</f>
        <v>1</v>
      </c>
      <c r="I99" s="88">
        <f>I23</f>
        <v>68</v>
      </c>
      <c r="J99" s="88">
        <f t="shared" ref="J99:AB99" si="39">J23</f>
        <v>17</v>
      </c>
      <c r="K99" s="88">
        <f t="shared" si="39"/>
        <v>97</v>
      </c>
      <c r="L99" s="88">
        <f t="shared" si="39"/>
        <v>9</v>
      </c>
      <c r="M99" s="88">
        <f t="shared" si="39"/>
        <v>55</v>
      </c>
      <c r="N99" s="88">
        <f t="shared" si="39"/>
        <v>34</v>
      </c>
      <c r="O99" s="88">
        <f t="shared" si="39"/>
        <v>72</v>
      </c>
      <c r="P99" s="88">
        <f t="shared" si="39"/>
        <v>18</v>
      </c>
      <c r="Q99" s="88">
        <f t="shared" si="39"/>
        <v>20</v>
      </c>
      <c r="R99" s="88">
        <f t="shared" si="39"/>
        <v>62</v>
      </c>
      <c r="S99" s="88">
        <f t="shared" si="39"/>
        <v>28</v>
      </c>
      <c r="T99" s="88">
        <f t="shared" si="39"/>
        <v>15</v>
      </c>
      <c r="U99" s="88">
        <f t="shared" si="39"/>
        <v>87</v>
      </c>
      <c r="V99" s="88">
        <f t="shared" si="39"/>
        <v>39</v>
      </c>
      <c r="W99" s="88">
        <f t="shared" si="39"/>
        <v>1</v>
      </c>
      <c r="X99" s="88">
        <f t="shared" si="39"/>
        <v>93</v>
      </c>
      <c r="Y99" s="88">
        <f t="shared" si="39"/>
        <v>60</v>
      </c>
      <c r="Z99" s="88">
        <f t="shared" si="39"/>
        <v>74</v>
      </c>
      <c r="AA99" s="88">
        <f t="shared" si="39"/>
        <v>13</v>
      </c>
      <c r="AB99" s="88">
        <f t="shared" si="39"/>
        <v>67</v>
      </c>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45"/>
      <c r="CR99" s="45"/>
      <c r="CS99" s="45"/>
      <c r="CT99" s="45"/>
      <c r="CU99" s="45"/>
      <c r="CV99" s="45"/>
      <c r="CW99" s="45"/>
      <c r="CX99" s="45"/>
      <c r="CY99" s="45"/>
      <c r="CZ99" s="45"/>
      <c r="DA99" s="45"/>
      <c r="DB99" s="45"/>
      <c r="DC99" s="45"/>
      <c r="DD99" s="45"/>
      <c r="DE99" s="45"/>
      <c r="DF99" s="45"/>
      <c r="DG99" s="45"/>
      <c r="DH99" s="45"/>
      <c r="DI99" s="45"/>
      <c r="DJ99" s="45"/>
      <c r="DK99" s="45"/>
      <c r="DL99" s="45"/>
      <c r="DM99" s="45"/>
      <c r="DN99" s="45"/>
      <c r="DO99" s="45"/>
      <c r="DP99" s="45"/>
      <c r="DQ99" s="45"/>
      <c r="DR99" s="45"/>
      <c r="DS99" s="45"/>
      <c r="DT99" s="45"/>
      <c r="DU99" s="45"/>
      <c r="DV99" s="45"/>
      <c r="DW99" s="45"/>
      <c r="DX99" s="45"/>
      <c r="DY99" s="45"/>
      <c r="DZ99" s="45"/>
      <c r="EA99" s="45"/>
      <c r="EB99" s="45"/>
      <c r="EC99" s="45"/>
    </row>
    <row r="100" spans="2:133" ht="25.5" customHeight="1">
      <c r="B100" s="96">
        <f>B99+1</f>
        <v>42</v>
      </c>
      <c r="C100" s="96">
        <f>C99</f>
        <v>5</v>
      </c>
      <c r="D100" s="97">
        <v>5</v>
      </c>
      <c r="E100" s="66">
        <f t="shared" ref="E100:E108" si="40">MAX(I100:AB100)</f>
        <v>94</v>
      </c>
      <c r="F100" s="84">
        <f ca="1">IF('Question Results'!C51,1,IF(ISBLANK(E100),0,-1))</f>
        <v>1</v>
      </c>
      <c r="I100" s="88">
        <f t="shared" ref="I100:AB100" si="41">I24</f>
        <v>36</v>
      </c>
      <c r="J100" s="88">
        <f t="shared" si="41"/>
        <v>9</v>
      </c>
      <c r="K100" s="88">
        <f t="shared" si="41"/>
        <v>6</v>
      </c>
      <c r="L100" s="88">
        <f t="shared" si="41"/>
        <v>84</v>
      </c>
      <c r="M100" s="88">
        <f t="shared" si="41"/>
        <v>36</v>
      </c>
      <c r="N100" s="88">
        <f t="shared" si="41"/>
        <v>73</v>
      </c>
      <c r="O100" s="88">
        <f t="shared" si="41"/>
        <v>94</v>
      </c>
      <c r="P100" s="88">
        <f t="shared" si="41"/>
        <v>71</v>
      </c>
      <c r="Q100" s="88">
        <f t="shared" si="41"/>
        <v>23</v>
      </c>
      <c r="R100" s="88">
        <f t="shared" si="41"/>
        <v>13</v>
      </c>
      <c r="S100" s="88">
        <f t="shared" si="41"/>
        <v>52</v>
      </c>
      <c r="T100" s="88">
        <f t="shared" si="41"/>
        <v>21</v>
      </c>
      <c r="U100" s="88">
        <f t="shared" si="41"/>
        <v>71</v>
      </c>
      <c r="V100" s="88">
        <f t="shared" si="41"/>
        <v>34</v>
      </c>
      <c r="W100" s="88">
        <f t="shared" si="41"/>
        <v>17</v>
      </c>
      <c r="X100" s="88">
        <f t="shared" si="41"/>
        <v>88</v>
      </c>
      <c r="Y100" s="88">
        <f t="shared" si="41"/>
        <v>77</v>
      </c>
      <c r="Z100" s="88">
        <f t="shared" si="41"/>
        <v>11</v>
      </c>
      <c r="AA100" s="88">
        <f t="shared" si="41"/>
        <v>2</v>
      </c>
      <c r="AB100" s="88">
        <f t="shared" si="41"/>
        <v>30</v>
      </c>
      <c r="AN100" s="45"/>
      <c r="AO100" s="45"/>
      <c r="AP100" s="45"/>
      <c r="AQ100" s="45"/>
      <c r="AR100" s="45"/>
      <c r="AS100" s="45"/>
      <c r="AT100" s="45"/>
      <c r="AU100" s="45"/>
      <c r="AV100" s="45"/>
      <c r="AW100" s="45"/>
      <c r="AX100" s="45"/>
      <c r="AY100" s="45"/>
      <c r="AZ100" s="45"/>
      <c r="BA100" s="45"/>
      <c r="BB100" s="45"/>
      <c r="BC100" s="45"/>
      <c r="BD100" s="45"/>
      <c r="BE100" s="45"/>
      <c r="BF100" s="45"/>
      <c r="BG100" s="45"/>
      <c r="BH100" s="45"/>
      <c r="BI100" s="45"/>
      <c r="BJ100" s="45"/>
      <c r="BK100" s="45"/>
      <c r="BL100" s="45"/>
      <c r="BM100" s="45"/>
      <c r="BN100" s="45"/>
      <c r="BO100" s="45"/>
      <c r="BP100" s="45"/>
      <c r="BQ100" s="45"/>
      <c r="BR100" s="45"/>
      <c r="BS100" s="45"/>
      <c r="BT100" s="45"/>
      <c r="BU100" s="45"/>
      <c r="BV100" s="45"/>
      <c r="BW100" s="45"/>
      <c r="BX100" s="45"/>
      <c r="BY100" s="45"/>
      <c r="BZ100" s="45"/>
      <c r="CA100" s="45"/>
      <c r="CB100" s="45"/>
      <c r="CC100" s="45"/>
      <c r="CD100" s="45"/>
      <c r="CE100" s="45"/>
      <c r="CF100" s="45"/>
      <c r="CG100" s="45"/>
      <c r="CH100" s="45"/>
      <c r="CI100" s="45"/>
      <c r="CJ100" s="45"/>
      <c r="CK100" s="45"/>
      <c r="CL100" s="45"/>
      <c r="CM100" s="45"/>
      <c r="CN100" s="45"/>
      <c r="CO100" s="45"/>
      <c r="CP100" s="45"/>
      <c r="CQ100" s="45"/>
      <c r="CR100" s="45"/>
      <c r="CS100" s="45"/>
      <c r="CT100" s="45"/>
      <c r="CU100" s="45"/>
      <c r="CV100" s="45"/>
      <c r="CW100" s="45"/>
      <c r="CX100" s="45"/>
      <c r="CY100" s="45"/>
      <c r="CZ100" s="45"/>
      <c r="DA100" s="45"/>
      <c r="DB100" s="45"/>
      <c r="DC100" s="45"/>
      <c r="DD100" s="45"/>
      <c r="DE100" s="45"/>
      <c r="DF100" s="45"/>
      <c r="DG100" s="45"/>
      <c r="DH100" s="45"/>
      <c r="DI100" s="45"/>
      <c r="DJ100" s="45"/>
      <c r="DK100" s="45"/>
      <c r="DL100" s="45"/>
      <c r="DM100" s="45"/>
      <c r="DN100" s="45"/>
      <c r="DO100" s="45"/>
      <c r="DP100" s="45"/>
      <c r="DQ100" s="45"/>
      <c r="DR100" s="45"/>
      <c r="DS100" s="45"/>
      <c r="DT100" s="45"/>
      <c r="DU100" s="45"/>
      <c r="DV100" s="45"/>
      <c r="DW100" s="45"/>
      <c r="DX100" s="45"/>
      <c r="DY100" s="45"/>
      <c r="DZ100" s="45"/>
      <c r="EA100" s="45"/>
      <c r="EB100" s="45"/>
      <c r="EC100" s="45"/>
    </row>
    <row r="101" spans="2:133" ht="25.5" customHeight="1">
      <c r="B101" s="96">
        <f>B100+1</f>
        <v>43</v>
      </c>
      <c r="C101" s="96">
        <f t="shared" ref="C101:C108" si="42">C100</f>
        <v>5</v>
      </c>
      <c r="D101" s="97">
        <v>5</v>
      </c>
      <c r="E101" s="66">
        <f t="shared" si="40"/>
        <v>86</v>
      </c>
      <c r="F101" s="84">
        <f ca="1">IF('Question Results'!C52,1,IF(ISBLANK(E101),0,-1))</f>
        <v>1</v>
      </c>
      <c r="I101" s="88">
        <f t="shared" ref="I101:AB101" si="43">I25</f>
        <v>49</v>
      </c>
      <c r="J101" s="88">
        <f t="shared" si="43"/>
        <v>86</v>
      </c>
      <c r="K101" s="88">
        <f t="shared" si="43"/>
        <v>76</v>
      </c>
      <c r="L101" s="88">
        <f t="shared" si="43"/>
        <v>67</v>
      </c>
      <c r="M101" s="88">
        <f t="shared" si="43"/>
        <v>12</v>
      </c>
      <c r="N101" s="88">
        <f t="shared" si="43"/>
        <v>13</v>
      </c>
      <c r="O101" s="88">
        <f t="shared" si="43"/>
        <v>47</v>
      </c>
      <c r="P101" s="88">
        <f t="shared" si="43"/>
        <v>3</v>
      </c>
      <c r="Q101" s="88">
        <f t="shared" si="43"/>
        <v>74</v>
      </c>
      <c r="R101" s="88">
        <f t="shared" si="43"/>
        <v>59</v>
      </c>
      <c r="S101" s="88">
        <f t="shared" si="43"/>
        <v>3</v>
      </c>
      <c r="T101" s="88">
        <f t="shared" si="43"/>
        <v>22</v>
      </c>
      <c r="U101" s="88">
        <f t="shared" si="43"/>
        <v>39</v>
      </c>
      <c r="V101" s="88">
        <f t="shared" si="43"/>
        <v>28</v>
      </c>
      <c r="W101" s="88">
        <f t="shared" si="43"/>
        <v>19</v>
      </c>
      <c r="X101" s="88">
        <f t="shared" si="43"/>
        <v>12</v>
      </c>
      <c r="Y101" s="88">
        <f t="shared" si="43"/>
        <v>41</v>
      </c>
      <c r="Z101" s="88">
        <f t="shared" si="43"/>
        <v>2</v>
      </c>
      <c r="AA101" s="88">
        <f t="shared" si="43"/>
        <v>20</v>
      </c>
      <c r="AB101" s="88">
        <f t="shared" si="43"/>
        <v>85</v>
      </c>
      <c r="AN101" s="45"/>
      <c r="AO101" s="45"/>
      <c r="AP101" s="45"/>
      <c r="AQ101" s="45"/>
      <c r="AR101" s="45"/>
      <c r="AS101" s="45"/>
      <c r="AT101" s="45"/>
      <c r="AU101" s="45"/>
      <c r="AV101" s="45"/>
      <c r="AW101" s="45"/>
      <c r="AX101" s="45"/>
      <c r="AY101" s="45"/>
      <c r="AZ101" s="45"/>
      <c r="BA101" s="45"/>
      <c r="BB101" s="45"/>
      <c r="BC101" s="45"/>
      <c r="BD101" s="45"/>
      <c r="BE101" s="45"/>
      <c r="BF101" s="45"/>
      <c r="BG101" s="45"/>
      <c r="BH101" s="45"/>
      <c r="BI101" s="45"/>
      <c r="BJ101" s="45"/>
      <c r="BK101" s="45"/>
      <c r="BL101" s="45"/>
      <c r="BM101" s="45"/>
      <c r="BN101" s="45"/>
      <c r="BO101" s="45"/>
      <c r="BP101" s="45"/>
      <c r="BQ101" s="45"/>
      <c r="BR101" s="45"/>
      <c r="BS101" s="45"/>
      <c r="BT101" s="45"/>
      <c r="BU101" s="45"/>
      <c r="BV101" s="45"/>
      <c r="BW101" s="45"/>
      <c r="BX101" s="45"/>
      <c r="BY101" s="45"/>
      <c r="BZ101" s="45"/>
      <c r="CA101" s="45"/>
      <c r="CB101" s="45"/>
      <c r="CC101" s="45"/>
      <c r="CD101" s="45"/>
      <c r="CE101" s="45"/>
      <c r="CF101" s="45"/>
      <c r="CG101" s="45"/>
      <c r="CH101" s="45"/>
      <c r="CI101" s="45"/>
      <c r="CJ101" s="45"/>
      <c r="CK101" s="45"/>
      <c r="CL101" s="45"/>
      <c r="CM101" s="45"/>
      <c r="CN101" s="45"/>
      <c r="CO101" s="45"/>
      <c r="CP101" s="45"/>
      <c r="CQ101" s="45"/>
      <c r="CR101" s="45"/>
      <c r="CS101" s="45"/>
      <c r="CT101" s="45"/>
      <c r="CU101" s="45"/>
      <c r="CV101" s="45"/>
      <c r="CW101" s="45"/>
      <c r="CX101" s="45"/>
      <c r="CY101" s="45"/>
      <c r="CZ101" s="45"/>
      <c r="DA101" s="45"/>
      <c r="DB101" s="45"/>
      <c r="DC101" s="45"/>
      <c r="DD101" s="45"/>
      <c r="DE101" s="45"/>
      <c r="DF101" s="45"/>
      <c r="DG101" s="45"/>
      <c r="DH101" s="45"/>
      <c r="DI101" s="45"/>
      <c r="DJ101" s="45"/>
      <c r="DK101" s="45"/>
      <c r="DL101" s="45"/>
      <c r="DM101" s="45"/>
      <c r="DN101" s="45"/>
      <c r="DO101" s="45"/>
      <c r="DP101" s="45"/>
      <c r="DQ101" s="45"/>
      <c r="DR101" s="45"/>
      <c r="DS101" s="45"/>
      <c r="DT101" s="45"/>
      <c r="DU101" s="45"/>
      <c r="DV101" s="45"/>
      <c r="DW101" s="45"/>
      <c r="DX101" s="45"/>
      <c r="DY101" s="45"/>
      <c r="DZ101" s="45"/>
      <c r="EA101" s="45"/>
      <c r="EB101" s="45"/>
      <c r="EC101" s="45"/>
    </row>
    <row r="102" spans="2:133" ht="25.5" customHeight="1">
      <c r="B102" s="96">
        <f t="shared" ref="B102:B108" si="44">B101+1</f>
        <v>44</v>
      </c>
      <c r="C102" s="96">
        <f t="shared" si="42"/>
        <v>5</v>
      </c>
      <c r="D102" s="97">
        <v>5</v>
      </c>
      <c r="E102" s="66">
        <f t="shared" si="40"/>
        <v>100</v>
      </c>
      <c r="F102" s="84">
        <f ca="1">IF('Question Results'!C53,1,IF(ISBLANK(E102),0,-1))</f>
        <v>1</v>
      </c>
      <c r="I102" s="88">
        <f t="shared" ref="I102:AB102" si="45">I26</f>
        <v>42</v>
      </c>
      <c r="J102" s="88">
        <f t="shared" si="45"/>
        <v>5</v>
      </c>
      <c r="K102" s="88">
        <f t="shared" si="45"/>
        <v>63</v>
      </c>
      <c r="L102" s="88">
        <f t="shared" si="45"/>
        <v>50</v>
      </c>
      <c r="M102" s="88">
        <f t="shared" si="45"/>
        <v>66</v>
      </c>
      <c r="N102" s="88">
        <f t="shared" si="45"/>
        <v>69</v>
      </c>
      <c r="O102" s="88">
        <f t="shared" si="45"/>
        <v>79</v>
      </c>
      <c r="P102" s="88">
        <f t="shared" si="45"/>
        <v>16</v>
      </c>
      <c r="Q102" s="88">
        <f t="shared" si="45"/>
        <v>100</v>
      </c>
      <c r="R102" s="88">
        <f t="shared" si="45"/>
        <v>87</v>
      </c>
      <c r="S102" s="88">
        <f t="shared" si="45"/>
        <v>10</v>
      </c>
      <c r="T102" s="88">
        <f t="shared" si="45"/>
        <v>75</v>
      </c>
      <c r="U102" s="88">
        <f t="shared" si="45"/>
        <v>94</v>
      </c>
      <c r="V102" s="88">
        <f t="shared" si="45"/>
        <v>38</v>
      </c>
      <c r="W102" s="88">
        <f t="shared" si="45"/>
        <v>46</v>
      </c>
      <c r="X102" s="88">
        <f t="shared" si="45"/>
        <v>36</v>
      </c>
      <c r="Y102" s="88">
        <f t="shared" si="45"/>
        <v>3</v>
      </c>
      <c r="Z102" s="88">
        <f t="shared" si="45"/>
        <v>12</v>
      </c>
      <c r="AA102" s="88">
        <f t="shared" si="45"/>
        <v>9</v>
      </c>
      <c r="AB102" s="88">
        <f t="shared" si="45"/>
        <v>23</v>
      </c>
      <c r="AN102" s="45"/>
      <c r="AO102" s="45"/>
      <c r="AP102" s="45"/>
      <c r="AQ102" s="45"/>
      <c r="AR102" s="45"/>
      <c r="AS102" s="45"/>
      <c r="AT102" s="45"/>
      <c r="AU102" s="45"/>
      <c r="AV102" s="45"/>
      <c r="AW102" s="45"/>
      <c r="AX102" s="45"/>
      <c r="AY102" s="45"/>
      <c r="AZ102" s="45"/>
      <c r="BA102" s="45"/>
      <c r="BB102" s="45"/>
      <c r="BC102" s="45"/>
      <c r="BD102" s="45"/>
      <c r="BE102" s="45"/>
      <c r="BF102" s="45"/>
      <c r="BG102" s="45"/>
      <c r="BH102" s="45"/>
      <c r="BI102" s="45"/>
      <c r="BJ102" s="45"/>
      <c r="BK102" s="45"/>
      <c r="BL102" s="45"/>
      <c r="BM102" s="45"/>
      <c r="BN102" s="45"/>
      <c r="BO102" s="45"/>
      <c r="BP102" s="45"/>
      <c r="BQ102" s="45"/>
      <c r="BR102" s="45"/>
      <c r="BS102" s="45"/>
      <c r="BT102" s="45"/>
      <c r="BU102" s="45"/>
      <c r="BV102" s="45"/>
      <c r="BW102" s="45"/>
      <c r="BX102" s="45"/>
      <c r="BY102" s="45"/>
      <c r="BZ102" s="45"/>
      <c r="CA102" s="45"/>
      <c r="CB102" s="45"/>
      <c r="CC102" s="45"/>
      <c r="CD102" s="45"/>
      <c r="CE102" s="45"/>
      <c r="CF102" s="45"/>
      <c r="CG102" s="45"/>
      <c r="CH102" s="45"/>
      <c r="CI102" s="45"/>
      <c r="CJ102" s="45"/>
      <c r="CK102" s="45"/>
      <c r="CL102" s="45"/>
      <c r="CM102" s="45"/>
      <c r="CN102" s="45"/>
      <c r="CO102" s="45"/>
      <c r="CP102" s="45"/>
      <c r="CQ102" s="45"/>
      <c r="CR102" s="45"/>
      <c r="CS102" s="45"/>
      <c r="CT102" s="45"/>
      <c r="CU102" s="45"/>
      <c r="CV102" s="45"/>
      <c r="CW102" s="45"/>
      <c r="CX102" s="45"/>
      <c r="CY102" s="45"/>
      <c r="CZ102" s="45"/>
      <c r="DA102" s="45"/>
      <c r="DB102" s="45"/>
      <c r="DC102" s="45"/>
      <c r="DD102" s="45"/>
      <c r="DE102" s="45"/>
      <c r="DF102" s="45"/>
      <c r="DG102" s="45"/>
      <c r="DH102" s="45"/>
      <c r="DI102" s="45"/>
      <c r="DJ102" s="45"/>
      <c r="DK102" s="45"/>
      <c r="DL102" s="45"/>
      <c r="DM102" s="45"/>
      <c r="DN102" s="45"/>
      <c r="DO102" s="45"/>
      <c r="DP102" s="45"/>
      <c r="DQ102" s="45"/>
      <c r="DR102" s="45"/>
      <c r="DS102" s="45"/>
      <c r="DT102" s="45"/>
      <c r="DU102" s="45"/>
      <c r="DV102" s="45"/>
      <c r="DW102" s="45"/>
      <c r="DX102" s="45"/>
      <c r="DY102" s="45"/>
      <c r="DZ102" s="45"/>
      <c r="EA102" s="45"/>
      <c r="EB102" s="45"/>
      <c r="EC102" s="45"/>
    </row>
    <row r="103" spans="2:133" ht="25.5" customHeight="1">
      <c r="B103" s="96">
        <f t="shared" si="44"/>
        <v>45</v>
      </c>
      <c r="C103" s="96">
        <f t="shared" si="42"/>
        <v>5</v>
      </c>
      <c r="D103" s="97">
        <v>5</v>
      </c>
      <c r="E103" s="66">
        <f t="shared" si="40"/>
        <v>100</v>
      </c>
      <c r="F103" s="84">
        <f ca="1">IF('Question Results'!C54,1,IF(ISBLANK(E103),0,-1))</f>
        <v>1</v>
      </c>
      <c r="I103" s="88">
        <f t="shared" ref="I103:AB103" si="46">I27</f>
        <v>78</v>
      </c>
      <c r="J103" s="88">
        <f t="shared" si="46"/>
        <v>75</v>
      </c>
      <c r="K103" s="88">
        <f t="shared" si="46"/>
        <v>72</v>
      </c>
      <c r="L103" s="88">
        <f t="shared" si="46"/>
        <v>64</v>
      </c>
      <c r="M103" s="88">
        <f t="shared" si="46"/>
        <v>53</v>
      </c>
      <c r="N103" s="88">
        <f t="shared" si="46"/>
        <v>78</v>
      </c>
      <c r="O103" s="88">
        <f t="shared" si="46"/>
        <v>58</v>
      </c>
      <c r="P103" s="88">
        <f t="shared" si="46"/>
        <v>13</v>
      </c>
      <c r="Q103" s="88">
        <f t="shared" si="46"/>
        <v>56</v>
      </c>
      <c r="R103" s="88">
        <f t="shared" si="46"/>
        <v>96</v>
      </c>
      <c r="S103" s="88">
        <f t="shared" si="46"/>
        <v>90</v>
      </c>
      <c r="T103" s="88">
        <f t="shared" si="46"/>
        <v>15</v>
      </c>
      <c r="U103" s="88">
        <f t="shared" si="46"/>
        <v>61</v>
      </c>
      <c r="V103" s="88">
        <f t="shared" si="46"/>
        <v>1</v>
      </c>
      <c r="W103" s="88">
        <f t="shared" si="46"/>
        <v>34</v>
      </c>
      <c r="X103" s="88">
        <f t="shared" si="46"/>
        <v>28</v>
      </c>
      <c r="Y103" s="88">
        <f t="shared" si="46"/>
        <v>100</v>
      </c>
      <c r="Z103" s="88">
        <f t="shared" si="46"/>
        <v>73</v>
      </c>
      <c r="AA103" s="88">
        <f t="shared" si="46"/>
        <v>45</v>
      </c>
      <c r="AB103" s="88">
        <f t="shared" si="46"/>
        <v>56</v>
      </c>
      <c r="AN103" s="45"/>
      <c r="AO103" s="45"/>
      <c r="AP103" s="45"/>
      <c r="AQ103" s="45"/>
      <c r="AR103" s="45"/>
      <c r="AS103" s="45"/>
      <c r="AT103" s="45"/>
      <c r="AU103" s="45"/>
      <c r="AV103" s="45"/>
      <c r="AW103" s="45"/>
      <c r="AX103" s="45"/>
      <c r="AY103" s="45"/>
      <c r="AZ103" s="45"/>
      <c r="BA103" s="45"/>
      <c r="BB103" s="45"/>
      <c r="BC103" s="45"/>
      <c r="BD103" s="45"/>
      <c r="BE103" s="45"/>
      <c r="BF103" s="45"/>
      <c r="BG103" s="45"/>
      <c r="BH103" s="45"/>
      <c r="BI103" s="45"/>
      <c r="BJ103" s="45"/>
      <c r="BK103" s="45"/>
      <c r="BL103" s="45"/>
      <c r="BM103" s="45"/>
      <c r="BN103" s="45"/>
      <c r="BO103" s="45"/>
      <c r="BP103" s="45"/>
      <c r="BQ103" s="45"/>
      <c r="BR103" s="45"/>
      <c r="BS103" s="45"/>
      <c r="BT103" s="45"/>
      <c r="BU103" s="45"/>
      <c r="BV103" s="45"/>
      <c r="BW103" s="45"/>
      <c r="BX103" s="45"/>
      <c r="BY103" s="45"/>
      <c r="BZ103" s="45"/>
      <c r="CA103" s="45"/>
      <c r="CB103" s="45"/>
      <c r="CC103" s="45"/>
      <c r="CD103" s="45"/>
      <c r="CE103" s="45"/>
      <c r="CF103" s="45"/>
      <c r="CG103" s="45"/>
      <c r="CH103" s="45"/>
      <c r="CI103" s="45"/>
      <c r="CJ103" s="45"/>
      <c r="CK103" s="45"/>
      <c r="CL103" s="45"/>
      <c r="CM103" s="45"/>
      <c r="CN103" s="45"/>
      <c r="CO103" s="45"/>
      <c r="CP103" s="45"/>
      <c r="CQ103" s="45"/>
      <c r="CR103" s="45"/>
      <c r="CS103" s="45"/>
      <c r="CT103" s="45"/>
      <c r="CU103" s="45"/>
      <c r="CV103" s="45"/>
      <c r="CW103" s="45"/>
      <c r="CX103" s="45"/>
      <c r="CY103" s="45"/>
      <c r="CZ103" s="45"/>
      <c r="DA103" s="45"/>
      <c r="DB103" s="45"/>
      <c r="DC103" s="45"/>
      <c r="DD103" s="45"/>
      <c r="DE103" s="45"/>
      <c r="DF103" s="45"/>
      <c r="DG103" s="45"/>
      <c r="DH103" s="45"/>
      <c r="DI103" s="45"/>
      <c r="DJ103" s="45"/>
      <c r="DK103" s="45"/>
      <c r="DL103" s="45"/>
      <c r="DM103" s="45"/>
      <c r="DN103" s="45"/>
      <c r="DO103" s="45"/>
      <c r="DP103" s="45"/>
      <c r="DQ103" s="45"/>
      <c r="DR103" s="45"/>
      <c r="DS103" s="45"/>
      <c r="DT103" s="45"/>
      <c r="DU103" s="45"/>
      <c r="DV103" s="45"/>
      <c r="DW103" s="45"/>
      <c r="DX103" s="45"/>
      <c r="DY103" s="45"/>
      <c r="DZ103" s="45"/>
      <c r="EA103" s="45"/>
      <c r="EB103" s="45"/>
      <c r="EC103" s="45"/>
    </row>
    <row r="104" spans="2:133" ht="25.5" customHeight="1">
      <c r="B104" s="96">
        <f t="shared" si="44"/>
        <v>46</v>
      </c>
      <c r="C104" s="96">
        <f t="shared" si="42"/>
        <v>5</v>
      </c>
      <c r="D104" s="97">
        <v>5</v>
      </c>
      <c r="E104" s="66">
        <f t="shared" si="40"/>
        <v>97</v>
      </c>
      <c r="F104" s="84">
        <f ca="1">IF('Question Results'!C55,1,IF(ISBLANK(E104),0,-1))</f>
        <v>1</v>
      </c>
      <c r="I104" s="88">
        <f t="shared" ref="I104:AB104" si="47">I28</f>
        <v>23</v>
      </c>
      <c r="J104" s="88">
        <f t="shared" si="47"/>
        <v>89</v>
      </c>
      <c r="K104" s="88">
        <f t="shared" si="47"/>
        <v>94</v>
      </c>
      <c r="L104" s="88">
        <f t="shared" si="47"/>
        <v>97</v>
      </c>
      <c r="M104" s="88">
        <f t="shared" si="47"/>
        <v>55</v>
      </c>
      <c r="N104" s="88">
        <f t="shared" si="47"/>
        <v>87</v>
      </c>
      <c r="O104" s="88">
        <f t="shared" si="47"/>
        <v>18</v>
      </c>
      <c r="P104" s="88">
        <f t="shared" si="47"/>
        <v>80</v>
      </c>
      <c r="Q104" s="88">
        <f t="shared" si="47"/>
        <v>12</v>
      </c>
      <c r="R104" s="88">
        <f t="shared" si="47"/>
        <v>84</v>
      </c>
      <c r="S104" s="88">
        <f t="shared" si="47"/>
        <v>85</v>
      </c>
      <c r="T104" s="88">
        <f t="shared" si="47"/>
        <v>76</v>
      </c>
      <c r="U104" s="88">
        <f t="shared" si="47"/>
        <v>71</v>
      </c>
      <c r="V104" s="88">
        <f t="shared" si="47"/>
        <v>79</v>
      </c>
      <c r="W104" s="88">
        <f t="shared" si="47"/>
        <v>15</v>
      </c>
      <c r="X104" s="88">
        <f t="shared" si="47"/>
        <v>2</v>
      </c>
      <c r="Y104" s="88">
        <f t="shared" si="47"/>
        <v>93</v>
      </c>
      <c r="Z104" s="88">
        <f t="shared" si="47"/>
        <v>5</v>
      </c>
      <c r="AA104" s="88">
        <f t="shared" si="47"/>
        <v>70</v>
      </c>
      <c r="AB104" s="88">
        <f t="shared" si="47"/>
        <v>81</v>
      </c>
      <c r="AN104" s="45"/>
      <c r="AO104" s="45"/>
      <c r="AP104" s="45"/>
      <c r="AQ104" s="45"/>
      <c r="AR104" s="45"/>
      <c r="AS104" s="45"/>
      <c r="AT104" s="45"/>
      <c r="AU104" s="45"/>
      <c r="AV104" s="45"/>
      <c r="AW104" s="45"/>
      <c r="AX104" s="45"/>
      <c r="AY104" s="45"/>
      <c r="AZ104" s="45"/>
      <c r="BA104" s="45"/>
      <c r="BB104" s="45"/>
      <c r="BC104" s="45"/>
      <c r="BD104" s="45"/>
      <c r="BE104" s="45"/>
      <c r="BF104" s="45"/>
      <c r="BG104" s="45"/>
      <c r="BH104" s="45"/>
      <c r="BI104" s="45"/>
      <c r="BJ104" s="45"/>
      <c r="BK104" s="45"/>
      <c r="BL104" s="45"/>
      <c r="BM104" s="45"/>
      <c r="BN104" s="45"/>
      <c r="BO104" s="45"/>
      <c r="BP104" s="45"/>
      <c r="BQ104" s="45"/>
      <c r="BR104" s="45"/>
      <c r="BS104" s="45"/>
      <c r="BT104" s="45"/>
      <c r="BU104" s="45"/>
      <c r="BV104" s="45"/>
      <c r="BW104" s="45"/>
      <c r="BX104" s="45"/>
      <c r="BY104" s="45"/>
      <c r="BZ104" s="45"/>
      <c r="CA104" s="45"/>
      <c r="CB104" s="45"/>
      <c r="CC104" s="45"/>
      <c r="CD104" s="45"/>
      <c r="CE104" s="45"/>
      <c r="CF104" s="45"/>
      <c r="CG104" s="45"/>
      <c r="CH104" s="45"/>
      <c r="CI104" s="45"/>
      <c r="CJ104" s="45"/>
      <c r="CK104" s="45"/>
      <c r="CL104" s="45"/>
      <c r="CM104" s="45"/>
      <c r="CN104" s="45"/>
      <c r="CO104" s="45"/>
      <c r="CP104" s="45"/>
      <c r="CQ104" s="45"/>
      <c r="CR104" s="45"/>
      <c r="CS104" s="45"/>
      <c r="CT104" s="45"/>
      <c r="CU104" s="45"/>
      <c r="CV104" s="45"/>
      <c r="CW104" s="45"/>
      <c r="CX104" s="45"/>
      <c r="CY104" s="45"/>
      <c r="CZ104" s="45"/>
      <c r="DA104" s="45"/>
      <c r="DB104" s="45"/>
      <c r="DC104" s="45"/>
      <c r="DD104" s="45"/>
      <c r="DE104" s="45"/>
      <c r="DF104" s="45"/>
      <c r="DG104" s="45"/>
      <c r="DH104" s="45"/>
      <c r="DI104" s="45"/>
      <c r="DJ104" s="45"/>
      <c r="DK104" s="45"/>
      <c r="DL104" s="45"/>
      <c r="DM104" s="45"/>
      <c r="DN104" s="45"/>
      <c r="DO104" s="45"/>
      <c r="DP104" s="45"/>
      <c r="DQ104" s="45"/>
      <c r="DR104" s="45"/>
      <c r="DS104" s="45"/>
      <c r="DT104" s="45"/>
      <c r="DU104" s="45"/>
      <c r="DV104" s="45"/>
      <c r="DW104" s="45"/>
      <c r="DX104" s="45"/>
      <c r="DY104" s="45"/>
      <c r="DZ104" s="45"/>
      <c r="EA104" s="45"/>
      <c r="EB104" s="45"/>
      <c r="EC104" s="45"/>
    </row>
    <row r="105" spans="2:133" ht="25.5" customHeight="1">
      <c r="B105" s="96">
        <f t="shared" si="44"/>
        <v>47</v>
      </c>
      <c r="C105" s="96">
        <f t="shared" si="42"/>
        <v>5</v>
      </c>
      <c r="D105" s="97">
        <v>5</v>
      </c>
      <c r="E105" s="66">
        <f t="shared" si="40"/>
        <v>86</v>
      </c>
      <c r="F105" s="84">
        <f ca="1">IF('Question Results'!C56,1,IF(ISBLANK(E105),0,-1))</f>
        <v>1</v>
      </c>
      <c r="I105" s="88">
        <f t="shared" ref="I105:AB105" si="48">I29</f>
        <v>63</v>
      </c>
      <c r="J105" s="88">
        <f t="shared" si="48"/>
        <v>3</v>
      </c>
      <c r="K105" s="88">
        <f t="shared" si="48"/>
        <v>64</v>
      </c>
      <c r="L105" s="88">
        <f t="shared" si="48"/>
        <v>1</v>
      </c>
      <c r="M105" s="88">
        <f t="shared" si="48"/>
        <v>86</v>
      </c>
      <c r="N105" s="88">
        <f t="shared" si="48"/>
        <v>62</v>
      </c>
      <c r="O105" s="88">
        <f t="shared" si="48"/>
        <v>47</v>
      </c>
      <c r="P105" s="88">
        <f t="shared" si="48"/>
        <v>57</v>
      </c>
      <c r="Q105" s="88">
        <f t="shared" si="48"/>
        <v>11</v>
      </c>
      <c r="R105" s="88">
        <f t="shared" si="48"/>
        <v>64</v>
      </c>
      <c r="S105" s="88">
        <f t="shared" si="48"/>
        <v>73</v>
      </c>
      <c r="T105" s="88">
        <f t="shared" si="48"/>
        <v>12</v>
      </c>
      <c r="U105" s="88">
        <f t="shared" si="48"/>
        <v>46</v>
      </c>
      <c r="V105" s="88">
        <f t="shared" si="48"/>
        <v>44</v>
      </c>
      <c r="W105" s="88">
        <f t="shared" si="48"/>
        <v>30</v>
      </c>
      <c r="X105" s="88">
        <f t="shared" si="48"/>
        <v>46</v>
      </c>
      <c r="Y105" s="88">
        <f t="shared" si="48"/>
        <v>7</v>
      </c>
      <c r="Z105" s="88">
        <f t="shared" si="48"/>
        <v>15</v>
      </c>
      <c r="AA105" s="88">
        <f t="shared" si="48"/>
        <v>50</v>
      </c>
      <c r="AB105" s="88">
        <f t="shared" si="48"/>
        <v>11</v>
      </c>
      <c r="AN105" s="45"/>
      <c r="AO105" s="45"/>
      <c r="AP105" s="45"/>
      <c r="AQ105" s="45"/>
      <c r="AR105" s="45"/>
      <c r="AS105" s="45"/>
      <c r="AT105" s="45"/>
      <c r="AU105" s="45"/>
      <c r="AV105" s="45"/>
      <c r="AW105" s="45"/>
      <c r="AX105" s="45"/>
      <c r="AY105" s="45"/>
      <c r="AZ105" s="45"/>
      <c r="BA105" s="45"/>
      <c r="BB105" s="45"/>
      <c r="BC105" s="45"/>
      <c r="BD105" s="45"/>
      <c r="BE105" s="45"/>
      <c r="BF105" s="45"/>
      <c r="BG105" s="45"/>
      <c r="BH105" s="45"/>
      <c r="BI105" s="45"/>
      <c r="BJ105" s="45"/>
      <c r="BK105" s="45"/>
      <c r="BL105" s="45"/>
      <c r="BM105" s="45"/>
      <c r="BN105" s="45"/>
      <c r="BO105" s="45"/>
      <c r="BP105" s="45"/>
      <c r="BQ105" s="45"/>
      <c r="BR105" s="45"/>
      <c r="BS105" s="45"/>
      <c r="BT105" s="45"/>
      <c r="BU105" s="45"/>
      <c r="BV105" s="45"/>
      <c r="BW105" s="45"/>
      <c r="BX105" s="45"/>
      <c r="BY105" s="45"/>
      <c r="BZ105" s="45"/>
      <c r="CA105" s="45"/>
      <c r="CB105" s="45"/>
      <c r="CC105" s="45"/>
      <c r="CD105" s="45"/>
      <c r="CE105" s="45"/>
      <c r="CF105" s="45"/>
      <c r="CG105" s="45"/>
      <c r="CH105" s="45"/>
      <c r="CI105" s="45"/>
      <c r="CJ105" s="45"/>
      <c r="CK105" s="45"/>
      <c r="CL105" s="45"/>
      <c r="CM105" s="45"/>
      <c r="CN105" s="45"/>
      <c r="CO105" s="45"/>
      <c r="CP105" s="45"/>
      <c r="CQ105" s="45"/>
      <c r="CR105" s="45"/>
      <c r="CS105" s="45"/>
      <c r="CT105" s="45"/>
      <c r="CU105" s="45"/>
      <c r="CV105" s="45"/>
      <c r="CW105" s="45"/>
      <c r="CX105" s="45"/>
      <c r="CY105" s="45"/>
      <c r="CZ105" s="45"/>
      <c r="DA105" s="45"/>
      <c r="DB105" s="45"/>
      <c r="DC105" s="45"/>
      <c r="DD105" s="45"/>
      <c r="DE105" s="45"/>
      <c r="DF105" s="45"/>
      <c r="DG105" s="45"/>
      <c r="DH105" s="45"/>
      <c r="DI105" s="45"/>
      <c r="DJ105" s="45"/>
      <c r="DK105" s="45"/>
      <c r="DL105" s="45"/>
      <c r="DM105" s="45"/>
      <c r="DN105" s="45"/>
      <c r="DO105" s="45"/>
      <c r="DP105" s="45"/>
      <c r="DQ105" s="45"/>
      <c r="DR105" s="45"/>
      <c r="DS105" s="45"/>
      <c r="DT105" s="45"/>
      <c r="DU105" s="45"/>
      <c r="DV105" s="45"/>
      <c r="DW105" s="45"/>
      <c r="DX105" s="45"/>
      <c r="DY105" s="45"/>
      <c r="DZ105" s="45"/>
      <c r="EA105" s="45"/>
      <c r="EB105" s="45"/>
      <c r="EC105" s="45"/>
    </row>
    <row r="106" spans="2:133" ht="25.5" customHeight="1">
      <c r="B106" s="96">
        <f t="shared" si="44"/>
        <v>48</v>
      </c>
      <c r="C106" s="96">
        <f t="shared" si="42"/>
        <v>5</v>
      </c>
      <c r="D106" s="97">
        <v>5</v>
      </c>
      <c r="E106" s="66">
        <f t="shared" si="40"/>
        <v>99</v>
      </c>
      <c r="F106" s="84">
        <f ca="1">IF('Question Results'!C57,1,IF(ISBLANK(E106),0,-1))</f>
        <v>1</v>
      </c>
      <c r="I106" s="88">
        <f t="shared" ref="I106:AB106" si="49">I30</f>
        <v>54</v>
      </c>
      <c r="J106" s="88">
        <f t="shared" si="49"/>
        <v>11</v>
      </c>
      <c r="K106" s="88">
        <f t="shared" si="49"/>
        <v>99</v>
      </c>
      <c r="L106" s="88">
        <f t="shared" si="49"/>
        <v>77</v>
      </c>
      <c r="M106" s="88">
        <f t="shared" si="49"/>
        <v>2</v>
      </c>
      <c r="N106" s="88">
        <f t="shared" si="49"/>
        <v>6</v>
      </c>
      <c r="O106" s="88">
        <f t="shared" si="49"/>
        <v>6</v>
      </c>
      <c r="P106" s="88">
        <f t="shared" si="49"/>
        <v>76</v>
      </c>
      <c r="Q106" s="88">
        <f t="shared" si="49"/>
        <v>76</v>
      </c>
      <c r="R106" s="88">
        <f t="shared" si="49"/>
        <v>28</v>
      </c>
      <c r="S106" s="88">
        <f t="shared" si="49"/>
        <v>10</v>
      </c>
      <c r="T106" s="88">
        <f t="shared" si="49"/>
        <v>76</v>
      </c>
      <c r="U106" s="88">
        <f t="shared" si="49"/>
        <v>62</v>
      </c>
      <c r="V106" s="88">
        <f t="shared" si="49"/>
        <v>79</v>
      </c>
      <c r="W106" s="88">
        <f t="shared" si="49"/>
        <v>28</v>
      </c>
      <c r="X106" s="88">
        <f t="shared" si="49"/>
        <v>52</v>
      </c>
      <c r="Y106" s="88">
        <f t="shared" si="49"/>
        <v>77</v>
      </c>
      <c r="Z106" s="88">
        <f t="shared" si="49"/>
        <v>47</v>
      </c>
      <c r="AA106" s="88">
        <f t="shared" si="49"/>
        <v>61</v>
      </c>
      <c r="AB106" s="88">
        <f t="shared" si="49"/>
        <v>27</v>
      </c>
      <c r="AN106" s="45"/>
      <c r="AO106" s="45"/>
      <c r="AP106" s="45"/>
      <c r="AQ106" s="45"/>
      <c r="AR106" s="45"/>
      <c r="AS106" s="45"/>
      <c r="AT106" s="45"/>
      <c r="AU106" s="45"/>
      <c r="AV106" s="45"/>
      <c r="AW106" s="45"/>
      <c r="AX106" s="45"/>
      <c r="AY106" s="45"/>
      <c r="AZ106" s="45"/>
      <c r="BA106" s="45"/>
      <c r="BB106" s="45"/>
      <c r="BC106" s="45"/>
      <c r="BD106" s="45"/>
      <c r="BE106" s="45"/>
      <c r="BF106" s="45"/>
      <c r="BG106" s="45"/>
      <c r="BH106" s="45"/>
      <c r="BI106" s="45"/>
      <c r="BJ106" s="45"/>
      <c r="BK106" s="45"/>
      <c r="BL106" s="45"/>
      <c r="BM106" s="45"/>
      <c r="BN106" s="45"/>
      <c r="BO106" s="45"/>
      <c r="BP106" s="45"/>
      <c r="BQ106" s="45"/>
      <c r="BR106" s="45"/>
      <c r="BS106" s="45"/>
      <c r="BT106" s="45"/>
      <c r="BU106" s="45"/>
      <c r="BV106" s="45"/>
      <c r="BW106" s="45"/>
      <c r="BX106" s="45"/>
      <c r="BY106" s="45"/>
      <c r="BZ106" s="45"/>
      <c r="CA106" s="45"/>
      <c r="CB106" s="45"/>
      <c r="CC106" s="45"/>
      <c r="CD106" s="45"/>
      <c r="CE106" s="45"/>
      <c r="CF106" s="45"/>
      <c r="CG106" s="45"/>
      <c r="CH106" s="45"/>
      <c r="CI106" s="45"/>
      <c r="CJ106" s="45"/>
      <c r="CK106" s="45"/>
      <c r="CL106" s="45"/>
      <c r="CM106" s="45"/>
      <c r="CN106" s="45"/>
      <c r="CO106" s="45"/>
      <c r="CP106" s="45"/>
      <c r="CQ106" s="45"/>
      <c r="CR106" s="45"/>
      <c r="CS106" s="45"/>
      <c r="CT106" s="45"/>
      <c r="CU106" s="45"/>
      <c r="CV106" s="45"/>
      <c r="CW106" s="45"/>
      <c r="CX106" s="45"/>
      <c r="CY106" s="45"/>
      <c r="CZ106" s="45"/>
      <c r="DA106" s="45"/>
      <c r="DB106" s="45"/>
      <c r="DC106" s="45"/>
      <c r="DD106" s="45"/>
      <c r="DE106" s="45"/>
      <c r="DF106" s="45"/>
      <c r="DG106" s="45"/>
      <c r="DH106" s="45"/>
      <c r="DI106" s="45"/>
      <c r="DJ106" s="45"/>
      <c r="DK106" s="45"/>
      <c r="DL106" s="45"/>
      <c r="DM106" s="45"/>
      <c r="DN106" s="45"/>
      <c r="DO106" s="45"/>
      <c r="DP106" s="45"/>
      <c r="DQ106" s="45"/>
      <c r="DR106" s="45"/>
      <c r="DS106" s="45"/>
      <c r="DT106" s="45"/>
      <c r="DU106" s="45"/>
      <c r="DV106" s="45"/>
      <c r="DW106" s="45"/>
      <c r="DX106" s="45"/>
      <c r="DY106" s="45"/>
      <c r="DZ106" s="45"/>
      <c r="EA106" s="45"/>
      <c r="EB106" s="45"/>
      <c r="EC106" s="45"/>
    </row>
    <row r="107" spans="2:133" ht="25.5" customHeight="1">
      <c r="B107" s="96">
        <f t="shared" si="44"/>
        <v>49</v>
      </c>
      <c r="C107" s="96">
        <f t="shared" si="42"/>
        <v>5</v>
      </c>
      <c r="D107" s="97">
        <v>5</v>
      </c>
      <c r="E107" s="66">
        <f t="shared" si="40"/>
        <v>95</v>
      </c>
      <c r="F107" s="84">
        <f ca="1">IF('Question Results'!C58,1,IF(ISBLANK(E107),0,-1))</f>
        <v>1</v>
      </c>
      <c r="I107" s="88">
        <f t="shared" ref="I107:AB107" si="50">I31</f>
        <v>36</v>
      </c>
      <c r="J107" s="88">
        <f t="shared" si="50"/>
        <v>79</v>
      </c>
      <c r="K107" s="88">
        <f t="shared" si="50"/>
        <v>80</v>
      </c>
      <c r="L107" s="88">
        <f t="shared" si="50"/>
        <v>7</v>
      </c>
      <c r="M107" s="88">
        <f t="shared" si="50"/>
        <v>46</v>
      </c>
      <c r="N107" s="88">
        <f t="shared" si="50"/>
        <v>81</v>
      </c>
      <c r="O107" s="88">
        <f t="shared" si="50"/>
        <v>83</v>
      </c>
      <c r="P107" s="88">
        <f t="shared" si="50"/>
        <v>95</v>
      </c>
      <c r="Q107" s="88">
        <f t="shared" si="50"/>
        <v>39</v>
      </c>
      <c r="R107" s="88">
        <f t="shared" si="50"/>
        <v>41</v>
      </c>
      <c r="S107" s="88">
        <f t="shared" si="50"/>
        <v>29</v>
      </c>
      <c r="T107" s="88">
        <f t="shared" si="50"/>
        <v>55</v>
      </c>
      <c r="U107" s="88">
        <f t="shared" si="50"/>
        <v>30</v>
      </c>
      <c r="V107" s="88">
        <f t="shared" si="50"/>
        <v>58</v>
      </c>
      <c r="W107" s="88">
        <f t="shared" si="50"/>
        <v>12</v>
      </c>
      <c r="X107" s="88">
        <f t="shared" si="50"/>
        <v>51</v>
      </c>
      <c r="Y107" s="88">
        <f t="shared" si="50"/>
        <v>8</v>
      </c>
      <c r="Z107" s="88">
        <f t="shared" si="50"/>
        <v>40</v>
      </c>
      <c r="AA107" s="88">
        <f t="shared" si="50"/>
        <v>42</v>
      </c>
      <c r="AB107" s="88">
        <f t="shared" si="50"/>
        <v>10</v>
      </c>
      <c r="AN107" s="45"/>
      <c r="AO107" s="45"/>
      <c r="AP107" s="45"/>
      <c r="AQ107" s="45"/>
      <c r="AR107" s="45"/>
      <c r="AS107" s="45"/>
      <c r="AT107" s="45"/>
      <c r="AU107" s="45"/>
      <c r="AV107" s="45"/>
      <c r="AW107" s="45"/>
      <c r="AX107" s="45"/>
      <c r="AY107" s="45"/>
      <c r="AZ107" s="45"/>
      <c r="BA107" s="45"/>
      <c r="BB107" s="45"/>
      <c r="BC107" s="45"/>
      <c r="BD107" s="45"/>
      <c r="BE107" s="45"/>
      <c r="BF107" s="45"/>
      <c r="BG107" s="45"/>
      <c r="BH107" s="45"/>
      <c r="BI107" s="45"/>
      <c r="BJ107" s="45"/>
      <c r="BK107" s="45"/>
      <c r="BL107" s="45"/>
      <c r="BM107" s="45"/>
      <c r="BN107" s="45"/>
      <c r="BO107" s="45"/>
      <c r="BP107" s="45"/>
      <c r="BQ107" s="45"/>
      <c r="BR107" s="45"/>
      <c r="BS107" s="45"/>
      <c r="BT107" s="45"/>
      <c r="BU107" s="45"/>
      <c r="BV107" s="45"/>
      <c r="BW107" s="45"/>
      <c r="BX107" s="45"/>
      <c r="BY107" s="45"/>
      <c r="BZ107" s="45"/>
      <c r="CA107" s="45"/>
      <c r="CB107" s="45"/>
      <c r="CC107" s="45"/>
      <c r="CD107" s="45"/>
      <c r="CE107" s="45"/>
      <c r="CF107" s="45"/>
      <c r="CG107" s="45"/>
      <c r="CH107" s="45"/>
      <c r="CI107" s="45"/>
      <c r="CJ107" s="45"/>
      <c r="CK107" s="45"/>
      <c r="CL107" s="45"/>
      <c r="CM107" s="45"/>
      <c r="CN107" s="45"/>
      <c r="CO107" s="45"/>
      <c r="CP107" s="45"/>
      <c r="CQ107" s="45"/>
      <c r="CR107" s="45"/>
      <c r="CS107" s="45"/>
      <c r="CT107" s="45"/>
      <c r="CU107" s="45"/>
      <c r="CV107" s="45"/>
      <c r="CW107" s="45"/>
      <c r="CX107" s="45"/>
      <c r="CY107" s="45"/>
      <c r="CZ107" s="45"/>
      <c r="DA107" s="45"/>
      <c r="DB107" s="45"/>
      <c r="DC107" s="45"/>
      <c r="DD107" s="45"/>
      <c r="DE107" s="45"/>
      <c r="DF107" s="45"/>
      <c r="DG107" s="45"/>
      <c r="DH107" s="45"/>
      <c r="DI107" s="45"/>
      <c r="DJ107" s="45"/>
      <c r="DK107" s="45"/>
      <c r="DL107" s="45"/>
      <c r="DM107" s="45"/>
      <c r="DN107" s="45"/>
      <c r="DO107" s="45"/>
      <c r="DP107" s="45"/>
      <c r="DQ107" s="45"/>
      <c r="DR107" s="45"/>
      <c r="DS107" s="45"/>
      <c r="DT107" s="45"/>
      <c r="DU107" s="45"/>
      <c r="DV107" s="45"/>
      <c r="DW107" s="45"/>
      <c r="DX107" s="45"/>
      <c r="DY107" s="45"/>
      <c r="DZ107" s="45"/>
      <c r="EA107" s="45"/>
      <c r="EB107" s="45"/>
      <c r="EC107" s="45"/>
    </row>
    <row r="108" spans="2:133" ht="25.5" customHeight="1">
      <c r="B108" s="96">
        <f t="shared" si="44"/>
        <v>50</v>
      </c>
      <c r="C108" s="96">
        <f t="shared" si="42"/>
        <v>5</v>
      </c>
      <c r="D108" s="97">
        <v>5</v>
      </c>
      <c r="E108" s="66">
        <f t="shared" si="40"/>
        <v>99</v>
      </c>
      <c r="F108" s="84">
        <f ca="1">IF('Question Results'!C59,1,IF(ISBLANK(E108),0,-1))</f>
        <v>1</v>
      </c>
      <c r="I108" s="88">
        <f t="shared" ref="I108:AB108" si="51">I32</f>
        <v>38</v>
      </c>
      <c r="J108" s="88">
        <f t="shared" si="51"/>
        <v>10</v>
      </c>
      <c r="K108" s="88">
        <f t="shared" si="51"/>
        <v>2</v>
      </c>
      <c r="L108" s="88">
        <f t="shared" si="51"/>
        <v>83</v>
      </c>
      <c r="M108" s="88">
        <f t="shared" si="51"/>
        <v>13</v>
      </c>
      <c r="N108" s="88">
        <f t="shared" si="51"/>
        <v>46</v>
      </c>
      <c r="O108" s="88">
        <f t="shared" si="51"/>
        <v>98</v>
      </c>
      <c r="P108" s="88">
        <f t="shared" si="51"/>
        <v>53</v>
      </c>
      <c r="Q108" s="88">
        <f t="shared" si="51"/>
        <v>18</v>
      </c>
      <c r="R108" s="88">
        <f t="shared" si="51"/>
        <v>46</v>
      </c>
      <c r="S108" s="88">
        <f t="shared" si="51"/>
        <v>50</v>
      </c>
      <c r="T108" s="88">
        <f t="shared" si="51"/>
        <v>99</v>
      </c>
      <c r="U108" s="88">
        <f t="shared" si="51"/>
        <v>71</v>
      </c>
      <c r="V108" s="88">
        <f t="shared" si="51"/>
        <v>33</v>
      </c>
      <c r="W108" s="88">
        <f t="shared" si="51"/>
        <v>44</v>
      </c>
      <c r="X108" s="88">
        <f t="shared" si="51"/>
        <v>14</v>
      </c>
      <c r="Y108" s="88">
        <f t="shared" si="51"/>
        <v>22</v>
      </c>
      <c r="Z108" s="88">
        <f t="shared" si="51"/>
        <v>41</v>
      </c>
      <c r="AA108" s="88">
        <f t="shared" si="51"/>
        <v>34</v>
      </c>
      <c r="AB108" s="88">
        <f t="shared" si="51"/>
        <v>20</v>
      </c>
      <c r="AN108" s="45"/>
      <c r="AO108" s="45"/>
      <c r="AP108" s="45"/>
      <c r="AQ108" s="45"/>
      <c r="AR108" s="45"/>
      <c r="AS108" s="45"/>
      <c r="AT108" s="45"/>
      <c r="AU108" s="45"/>
      <c r="AV108" s="45"/>
      <c r="AW108" s="45"/>
      <c r="AX108" s="45"/>
      <c r="AY108" s="45"/>
      <c r="AZ108" s="45"/>
      <c r="BA108" s="45"/>
      <c r="BB108" s="45"/>
      <c r="BC108" s="45"/>
      <c r="BD108" s="45"/>
      <c r="BE108" s="45"/>
      <c r="BF108" s="45"/>
      <c r="BG108" s="45"/>
      <c r="BH108" s="45"/>
      <c r="BI108" s="45"/>
      <c r="BJ108" s="45"/>
      <c r="BK108" s="45"/>
      <c r="BL108" s="45"/>
      <c r="BM108" s="45"/>
      <c r="BN108" s="45"/>
      <c r="BO108" s="45"/>
      <c r="BP108" s="45"/>
      <c r="BQ108" s="45"/>
      <c r="BR108" s="45"/>
      <c r="BS108" s="45"/>
      <c r="BT108" s="45"/>
      <c r="BU108" s="45"/>
      <c r="BV108" s="45"/>
      <c r="BW108" s="45"/>
      <c r="BX108" s="45"/>
      <c r="BY108" s="45"/>
      <c r="BZ108" s="45"/>
      <c r="CA108" s="45"/>
      <c r="CB108" s="45"/>
      <c r="CC108" s="45"/>
      <c r="CD108" s="45"/>
      <c r="CE108" s="45"/>
      <c r="CF108" s="45"/>
      <c r="CG108" s="45"/>
      <c r="CH108" s="45"/>
      <c r="CI108" s="45"/>
      <c r="CJ108" s="45"/>
      <c r="CK108" s="45"/>
      <c r="CL108" s="45"/>
      <c r="CM108" s="45"/>
      <c r="CN108" s="45"/>
      <c r="CO108" s="45"/>
      <c r="CP108" s="45"/>
      <c r="CQ108" s="45"/>
      <c r="CR108" s="45"/>
      <c r="CS108" s="45"/>
      <c r="CT108" s="45"/>
      <c r="CU108" s="45"/>
      <c r="CV108" s="45"/>
      <c r="CW108" s="45"/>
      <c r="CX108" s="45"/>
      <c r="CY108" s="45"/>
      <c r="CZ108" s="45"/>
      <c r="DA108" s="45"/>
      <c r="DB108" s="45"/>
      <c r="DC108" s="45"/>
      <c r="DD108" s="45"/>
      <c r="DE108" s="45"/>
      <c r="DF108" s="45"/>
      <c r="DG108" s="45"/>
      <c r="DH108" s="45"/>
      <c r="DI108" s="45"/>
      <c r="DJ108" s="45"/>
      <c r="DK108" s="45"/>
      <c r="DL108" s="45"/>
      <c r="DM108" s="45"/>
      <c r="DN108" s="45"/>
      <c r="DO108" s="45"/>
      <c r="DP108" s="45"/>
      <c r="DQ108" s="45"/>
      <c r="DR108" s="45"/>
      <c r="DS108" s="45"/>
      <c r="DT108" s="45"/>
      <c r="DU108" s="45"/>
      <c r="DV108" s="45"/>
      <c r="DW108" s="45"/>
      <c r="DX108" s="45"/>
      <c r="DY108" s="45"/>
      <c r="DZ108" s="45"/>
      <c r="EA108" s="45"/>
      <c r="EB108" s="45"/>
      <c r="EC108" s="45"/>
    </row>
    <row r="109" spans="2:133" ht="19.899999999999999" customHeight="1" thickBot="1">
      <c r="B109" s="85"/>
      <c r="C109" s="85"/>
      <c r="D109" s="85"/>
      <c r="E109" s="59"/>
      <c r="F109" s="85"/>
      <c r="G109" s="59"/>
      <c r="H109" s="59"/>
      <c r="I109" s="85"/>
      <c r="J109" s="85"/>
      <c r="K109" s="85"/>
      <c r="L109" s="85"/>
      <c r="M109" s="85"/>
      <c r="N109" s="85"/>
      <c r="O109" s="85"/>
      <c r="P109" s="85"/>
      <c r="Q109" s="85"/>
      <c r="R109" s="85"/>
      <c r="S109" s="85"/>
      <c r="T109" s="85"/>
      <c r="U109" s="85"/>
      <c r="V109" s="85"/>
      <c r="W109" s="80"/>
      <c r="X109" s="80"/>
      <c r="Y109" s="80"/>
      <c r="Z109" s="80"/>
      <c r="AA109" s="80"/>
      <c r="AB109" s="80"/>
      <c r="AN109" s="45"/>
      <c r="AO109" s="45"/>
      <c r="AP109" s="45"/>
      <c r="AQ109" s="45"/>
      <c r="AR109" s="45"/>
      <c r="AS109" s="45"/>
      <c r="AT109" s="45"/>
      <c r="AU109" s="45"/>
      <c r="AV109" s="45"/>
      <c r="AW109" s="45"/>
      <c r="AX109" s="45"/>
      <c r="AY109" s="45"/>
      <c r="AZ109" s="45"/>
      <c r="BA109" s="45"/>
      <c r="BB109" s="45"/>
      <c r="BC109" s="45"/>
      <c r="BD109" s="45"/>
      <c r="BE109" s="45"/>
      <c r="BF109" s="45"/>
      <c r="BG109" s="45"/>
      <c r="BH109" s="45"/>
      <c r="BI109" s="45"/>
      <c r="BJ109" s="45"/>
      <c r="BK109" s="45"/>
      <c r="BL109" s="45"/>
      <c r="BM109" s="45"/>
      <c r="BN109" s="45"/>
      <c r="BO109" s="45"/>
      <c r="BP109" s="45"/>
      <c r="BQ109" s="45"/>
      <c r="BR109" s="45"/>
      <c r="BS109" s="45"/>
      <c r="BT109" s="45"/>
      <c r="BU109" s="45"/>
      <c r="BV109" s="45"/>
      <c r="BW109" s="45"/>
      <c r="BX109" s="45"/>
      <c r="BY109" s="45"/>
      <c r="BZ109" s="45"/>
      <c r="CA109" s="45"/>
      <c r="CB109" s="45"/>
      <c r="CC109" s="45"/>
      <c r="CD109" s="45"/>
      <c r="CE109" s="45"/>
      <c r="CF109" s="45"/>
      <c r="CG109" s="45"/>
      <c r="CH109" s="45"/>
      <c r="CI109" s="45"/>
      <c r="CJ109" s="45"/>
      <c r="CK109" s="45"/>
      <c r="CL109" s="45"/>
      <c r="CM109" s="45"/>
      <c r="CN109" s="45"/>
      <c r="CO109" s="45"/>
      <c r="CP109" s="45"/>
      <c r="CQ109" s="45"/>
      <c r="CR109" s="45"/>
      <c r="CS109" s="45"/>
      <c r="CT109" s="45"/>
      <c r="CU109" s="45"/>
      <c r="CV109" s="45"/>
      <c r="CW109" s="45"/>
      <c r="CX109" s="45"/>
      <c r="CY109" s="45"/>
      <c r="CZ109" s="45"/>
      <c r="DA109" s="45"/>
      <c r="DB109" s="45"/>
      <c r="DC109" s="45"/>
      <c r="DD109" s="45"/>
      <c r="DE109" s="45"/>
      <c r="DF109" s="45"/>
      <c r="DG109" s="45"/>
      <c r="DH109" s="45"/>
      <c r="DI109" s="45"/>
      <c r="DJ109" s="45"/>
      <c r="DK109" s="45"/>
      <c r="DL109" s="45"/>
      <c r="DM109" s="45"/>
      <c r="DN109" s="45"/>
      <c r="DO109" s="45"/>
      <c r="DP109" s="45"/>
      <c r="DQ109" s="45"/>
      <c r="DR109" s="45"/>
      <c r="DS109" s="45"/>
      <c r="DT109" s="45"/>
      <c r="DU109" s="45"/>
      <c r="DV109" s="45"/>
      <c r="DW109" s="45"/>
      <c r="DX109" s="45"/>
      <c r="DY109" s="45"/>
      <c r="DZ109" s="45"/>
      <c r="EA109" s="45"/>
      <c r="EB109" s="45"/>
      <c r="EC109" s="45"/>
    </row>
    <row r="110" spans="2:133" ht="24.4" customHeight="1" thickTop="1" thickBot="1">
      <c r="B110" s="98" t="s">
        <v>187</v>
      </c>
      <c r="C110" s="99" t="s">
        <v>188</v>
      </c>
      <c r="D110" s="83"/>
      <c r="F110" s="83"/>
      <c r="I110" s="80"/>
      <c r="J110" s="80"/>
      <c r="K110" s="80"/>
      <c r="L110" s="80"/>
      <c r="M110" s="80"/>
      <c r="N110" s="80"/>
      <c r="O110" s="80"/>
      <c r="P110" s="80"/>
      <c r="Q110" s="80"/>
      <c r="R110" s="80"/>
      <c r="S110" s="80"/>
      <c r="T110" s="80"/>
      <c r="U110" s="80"/>
      <c r="V110" s="80"/>
      <c r="W110" s="80"/>
      <c r="X110" s="80"/>
      <c r="Y110" s="80"/>
      <c r="Z110" s="80"/>
      <c r="AA110" s="80"/>
      <c r="AB110" s="80"/>
      <c r="AN110" s="45"/>
      <c r="AO110" s="45"/>
      <c r="AP110" s="45"/>
      <c r="AQ110" s="45"/>
      <c r="AR110" s="45"/>
      <c r="AS110" s="45"/>
      <c r="AT110" s="45"/>
      <c r="AU110" s="45"/>
      <c r="AV110" s="45"/>
      <c r="AW110" s="45"/>
      <c r="AX110" s="45"/>
      <c r="AY110" s="45"/>
      <c r="AZ110" s="45"/>
      <c r="BA110" s="45"/>
      <c r="BB110" s="45"/>
      <c r="BC110" s="45"/>
      <c r="BD110" s="45"/>
      <c r="BE110" s="45"/>
      <c r="BF110" s="45"/>
      <c r="BG110" s="45"/>
      <c r="BH110" s="45"/>
      <c r="BI110" s="45"/>
      <c r="BJ110" s="45"/>
      <c r="BK110" s="45"/>
      <c r="BL110" s="45"/>
      <c r="BM110" s="45"/>
      <c r="BN110" s="45"/>
      <c r="BO110" s="45"/>
      <c r="BP110" s="45"/>
      <c r="BQ110" s="45"/>
      <c r="BR110" s="45"/>
      <c r="BS110" s="45"/>
      <c r="BT110" s="45"/>
      <c r="BU110" s="45"/>
      <c r="BV110" s="45"/>
      <c r="BW110" s="45"/>
      <c r="BX110" s="45"/>
      <c r="BY110" s="45"/>
      <c r="BZ110" s="45"/>
      <c r="CA110" s="45"/>
      <c r="CB110" s="45"/>
      <c r="CC110" s="45"/>
      <c r="CD110" s="45"/>
      <c r="CE110" s="45"/>
      <c r="CF110" s="45"/>
      <c r="CG110" s="45"/>
      <c r="CH110" s="45"/>
      <c r="CI110" s="45"/>
      <c r="CJ110" s="45"/>
      <c r="CK110" s="45"/>
      <c r="CL110" s="45"/>
      <c r="CM110" s="45"/>
      <c r="CN110" s="45"/>
      <c r="CO110" s="45"/>
      <c r="CP110" s="45"/>
      <c r="CQ110" s="45"/>
      <c r="CR110" s="45"/>
      <c r="CS110" s="45"/>
      <c r="CT110" s="45"/>
      <c r="CU110" s="45"/>
      <c r="CV110" s="45"/>
      <c r="CW110" s="45"/>
      <c r="CX110" s="45"/>
      <c r="CY110" s="45"/>
      <c r="CZ110" s="45"/>
      <c r="DA110" s="45"/>
      <c r="DB110" s="45"/>
      <c r="DC110" s="45"/>
      <c r="DD110" s="45"/>
      <c r="DE110" s="45"/>
      <c r="DF110" s="45"/>
      <c r="DG110" s="45"/>
      <c r="DH110" s="45"/>
      <c r="DI110" s="45"/>
      <c r="DJ110" s="45"/>
      <c r="DK110" s="45"/>
      <c r="DL110" s="45"/>
      <c r="DM110" s="45"/>
      <c r="DN110" s="45"/>
      <c r="DO110" s="45"/>
      <c r="DP110" s="45"/>
      <c r="DQ110" s="45"/>
      <c r="DR110" s="45"/>
      <c r="DS110" s="45"/>
      <c r="DT110" s="45"/>
      <c r="DU110" s="45"/>
      <c r="DV110" s="45"/>
      <c r="DW110" s="45"/>
      <c r="DX110" s="45"/>
      <c r="DY110" s="45"/>
      <c r="DZ110" s="45"/>
      <c r="EA110" s="45"/>
      <c r="EB110" s="45"/>
      <c r="EC110" s="45"/>
    </row>
    <row r="111" spans="2:133" ht="14.65" customHeight="1" thickTop="1">
      <c r="B111" s="83"/>
      <c r="C111" s="83"/>
      <c r="D111" s="83"/>
      <c r="F111" s="83"/>
      <c r="I111" s="80"/>
      <c r="J111" s="80"/>
      <c r="K111" s="80"/>
      <c r="L111" s="80"/>
      <c r="M111" s="80"/>
      <c r="N111" s="80"/>
      <c r="O111" s="80"/>
      <c r="P111" s="80"/>
      <c r="Q111" s="80"/>
      <c r="R111" s="80"/>
      <c r="S111" s="80"/>
      <c r="T111" s="80"/>
      <c r="U111" s="80"/>
      <c r="V111" s="80"/>
      <c r="W111" s="80"/>
      <c r="X111" s="80"/>
      <c r="Y111" s="80"/>
      <c r="Z111" s="80"/>
      <c r="AA111" s="80"/>
      <c r="AB111" s="80"/>
      <c r="AN111" s="45"/>
      <c r="AO111" s="45"/>
      <c r="AP111" s="45"/>
      <c r="AQ111" s="45"/>
      <c r="AR111" s="45"/>
      <c r="AS111" s="45"/>
      <c r="AT111" s="45"/>
      <c r="AU111" s="45"/>
      <c r="AV111" s="45"/>
      <c r="AW111" s="45"/>
      <c r="AX111" s="45"/>
      <c r="AY111" s="45"/>
      <c r="AZ111" s="45"/>
      <c r="BA111" s="45"/>
      <c r="BB111" s="45"/>
      <c r="BC111" s="45"/>
      <c r="BD111" s="45"/>
      <c r="BE111" s="45"/>
      <c r="BF111" s="45"/>
      <c r="BG111" s="45"/>
      <c r="BH111" s="45"/>
      <c r="BI111" s="45"/>
      <c r="BJ111" s="45"/>
      <c r="BK111" s="45"/>
      <c r="BL111" s="45"/>
      <c r="BM111" s="45"/>
      <c r="BN111" s="45"/>
      <c r="BO111" s="45"/>
      <c r="BP111" s="45"/>
      <c r="BQ111" s="45"/>
      <c r="BR111" s="45"/>
      <c r="BS111" s="45"/>
      <c r="BT111" s="45"/>
      <c r="BU111" s="45"/>
      <c r="BV111" s="45"/>
      <c r="BW111" s="45"/>
      <c r="BX111" s="45"/>
      <c r="BY111" s="45"/>
      <c r="BZ111" s="45"/>
      <c r="CA111" s="45"/>
      <c r="CB111" s="45"/>
      <c r="CC111" s="45"/>
      <c r="CD111" s="45"/>
      <c r="CE111" s="45"/>
      <c r="CF111" s="45"/>
      <c r="CG111" s="45"/>
      <c r="CH111" s="45"/>
      <c r="CI111" s="45"/>
      <c r="CJ111" s="45"/>
      <c r="CK111" s="45"/>
      <c r="CL111" s="45"/>
      <c r="CM111" s="45"/>
      <c r="CN111" s="45"/>
      <c r="CO111" s="45"/>
      <c r="CP111" s="45"/>
      <c r="CQ111" s="45"/>
      <c r="CR111" s="45"/>
      <c r="CS111" s="45"/>
      <c r="CT111" s="45"/>
      <c r="CU111" s="45"/>
      <c r="CV111" s="45"/>
      <c r="CW111" s="45"/>
      <c r="CX111" s="45"/>
      <c r="CY111" s="45"/>
      <c r="CZ111" s="45"/>
      <c r="DA111" s="45"/>
      <c r="DB111" s="45"/>
      <c r="DC111" s="45"/>
      <c r="DD111" s="45"/>
      <c r="DE111" s="45"/>
      <c r="DF111" s="45"/>
      <c r="DG111" s="45"/>
      <c r="DH111" s="45"/>
      <c r="DI111" s="45"/>
      <c r="DJ111" s="45"/>
      <c r="DK111" s="45"/>
      <c r="DL111" s="45"/>
      <c r="DM111" s="45"/>
      <c r="DN111" s="45"/>
      <c r="DO111" s="45"/>
      <c r="DP111" s="45"/>
      <c r="DQ111" s="45"/>
      <c r="DR111" s="45"/>
      <c r="DS111" s="45"/>
      <c r="DT111" s="45"/>
      <c r="DU111" s="45"/>
      <c r="DV111" s="45"/>
      <c r="DW111" s="45"/>
      <c r="DX111" s="45"/>
      <c r="DY111" s="45"/>
      <c r="DZ111" s="45"/>
      <c r="EA111" s="45"/>
      <c r="EB111" s="45"/>
      <c r="EC111" s="45"/>
    </row>
    <row r="112" spans="2:133" ht="14.65" customHeight="1">
      <c r="B112" s="39" t="s">
        <v>189</v>
      </c>
      <c r="C112" s="83"/>
      <c r="D112" s="83"/>
      <c r="F112" s="83"/>
      <c r="I112" s="80"/>
      <c r="J112" s="80"/>
      <c r="K112" s="80"/>
      <c r="L112" s="80"/>
      <c r="M112" s="80"/>
      <c r="N112" s="80"/>
      <c r="O112" s="87"/>
      <c r="P112" s="80"/>
      <c r="Q112" s="80"/>
      <c r="R112" s="80"/>
      <c r="S112" s="80"/>
      <c r="T112" s="80"/>
      <c r="U112" s="80"/>
      <c r="V112" s="80"/>
      <c r="W112" s="80"/>
      <c r="X112" s="80"/>
      <c r="Y112" s="80"/>
      <c r="Z112" s="80"/>
      <c r="AA112" s="80"/>
      <c r="AB112" s="80"/>
      <c r="AN112" s="45"/>
      <c r="AO112" s="45"/>
      <c r="AP112" s="45"/>
      <c r="AQ112" s="45"/>
      <c r="AR112" s="45"/>
      <c r="AS112" s="45"/>
      <c r="AT112" s="45"/>
      <c r="AU112" s="45"/>
      <c r="AV112" s="45"/>
      <c r="AW112" s="45"/>
      <c r="AX112" s="45"/>
      <c r="AY112" s="45"/>
      <c r="AZ112" s="45"/>
      <c r="BA112" s="45"/>
      <c r="BB112" s="45"/>
      <c r="BC112" s="45"/>
      <c r="BD112" s="45"/>
      <c r="BE112" s="45"/>
      <c r="BF112" s="45"/>
      <c r="BG112" s="45"/>
      <c r="BH112" s="45"/>
      <c r="BI112" s="45"/>
      <c r="BJ112" s="45"/>
      <c r="BK112" s="45"/>
      <c r="BL112" s="45"/>
      <c r="BM112" s="45"/>
      <c r="BN112" s="45"/>
      <c r="BO112" s="45"/>
      <c r="BP112" s="45"/>
      <c r="BQ112" s="45"/>
      <c r="BR112" s="45"/>
      <c r="BS112" s="45"/>
      <c r="BT112" s="45"/>
      <c r="BU112" s="45"/>
      <c r="BV112" s="45"/>
      <c r="BW112" s="45"/>
      <c r="BX112" s="45"/>
      <c r="BY112" s="45"/>
      <c r="BZ112" s="45"/>
      <c r="CA112" s="45"/>
      <c r="CB112" s="45"/>
      <c r="CC112" s="45"/>
      <c r="CD112" s="45"/>
      <c r="CE112" s="45"/>
      <c r="CF112" s="45"/>
      <c r="CG112" s="45"/>
      <c r="CH112" s="45"/>
      <c r="CI112" s="45"/>
      <c r="CJ112" s="45"/>
      <c r="CK112" s="45"/>
      <c r="CL112" s="45"/>
      <c r="CM112" s="45"/>
      <c r="CN112" s="45"/>
      <c r="CO112" s="45"/>
      <c r="CP112" s="45"/>
      <c r="CQ112" s="45"/>
      <c r="CR112" s="45"/>
      <c r="CS112" s="45"/>
      <c r="CT112" s="45"/>
      <c r="CU112" s="45"/>
      <c r="CV112" s="45"/>
      <c r="CW112" s="45"/>
      <c r="CX112" s="45"/>
      <c r="CY112" s="45"/>
      <c r="CZ112" s="45"/>
      <c r="DA112" s="45"/>
      <c r="DB112" s="45"/>
      <c r="DC112" s="45"/>
      <c r="DD112" s="45"/>
      <c r="DE112" s="45"/>
      <c r="DF112" s="45"/>
      <c r="DG112" s="45"/>
      <c r="DH112" s="45"/>
      <c r="DI112" s="45"/>
      <c r="DJ112" s="45"/>
      <c r="DK112" s="45"/>
      <c r="DL112" s="45"/>
      <c r="DM112" s="45"/>
      <c r="DN112" s="45"/>
      <c r="DO112" s="45"/>
      <c r="DP112" s="45"/>
      <c r="DQ112" s="45"/>
      <c r="DR112" s="45"/>
      <c r="DS112" s="45"/>
      <c r="DT112" s="45"/>
      <c r="DU112" s="45"/>
      <c r="DV112" s="45"/>
      <c r="DW112" s="45"/>
      <c r="DX112" s="45"/>
      <c r="DY112" s="45"/>
      <c r="DZ112" s="45"/>
      <c r="EA112" s="45"/>
      <c r="EB112" s="45"/>
      <c r="EC112" s="45"/>
    </row>
    <row r="113" spans="2:133" ht="14.65" customHeight="1" thickBot="1">
      <c r="B113" s="39"/>
      <c r="C113" s="83"/>
      <c r="D113" s="83"/>
      <c r="F113" s="83"/>
      <c r="G113" s="63"/>
      <c r="H113" s="63"/>
      <c r="I113" s="90"/>
      <c r="J113" s="90"/>
      <c r="K113" s="90"/>
      <c r="L113" s="90"/>
      <c r="M113" s="80"/>
      <c r="N113" s="92"/>
      <c r="O113" s="80"/>
      <c r="P113" s="92"/>
      <c r="Q113" s="80"/>
      <c r="R113" s="80"/>
      <c r="S113" s="80"/>
      <c r="T113" s="80"/>
      <c r="U113" s="80"/>
      <c r="V113" s="80"/>
      <c r="W113" s="80"/>
      <c r="X113" s="80"/>
      <c r="Y113" s="80"/>
      <c r="Z113" s="80"/>
      <c r="AA113" s="80"/>
      <c r="AB113" s="80"/>
      <c r="AN113" s="45"/>
      <c r="AO113" s="45"/>
      <c r="AP113" s="45"/>
      <c r="AQ113" s="45"/>
      <c r="AR113" s="45"/>
      <c r="AS113" s="45"/>
      <c r="AT113" s="45"/>
      <c r="AU113" s="45"/>
      <c r="AV113" s="45"/>
      <c r="AW113" s="45"/>
      <c r="AX113" s="45"/>
      <c r="AY113" s="45"/>
      <c r="AZ113" s="45"/>
      <c r="BA113" s="45"/>
      <c r="BB113" s="45"/>
      <c r="BC113" s="45"/>
      <c r="BD113" s="45"/>
      <c r="BE113" s="45"/>
      <c r="BF113" s="45"/>
      <c r="BG113" s="45"/>
      <c r="BH113" s="45"/>
      <c r="BI113" s="45"/>
      <c r="BJ113" s="45"/>
      <c r="BK113" s="45"/>
      <c r="BL113" s="45"/>
      <c r="BM113" s="45"/>
      <c r="BN113" s="45"/>
      <c r="BO113" s="45"/>
      <c r="BP113" s="45"/>
      <c r="BQ113" s="45"/>
      <c r="BR113" s="45"/>
      <c r="BS113" s="45"/>
      <c r="BT113" s="45"/>
      <c r="BU113" s="45"/>
      <c r="BV113" s="45"/>
      <c r="BW113" s="45"/>
      <c r="BX113" s="45"/>
      <c r="BY113" s="45"/>
      <c r="BZ113" s="45"/>
      <c r="CA113" s="45"/>
      <c r="CB113" s="45"/>
      <c r="CC113" s="45"/>
      <c r="CD113" s="45"/>
      <c r="CE113" s="45"/>
      <c r="CF113" s="45"/>
      <c r="CG113" s="45"/>
      <c r="CH113" s="45"/>
      <c r="CI113" s="45"/>
      <c r="CJ113" s="45"/>
      <c r="CK113" s="45"/>
      <c r="CL113" s="45"/>
      <c r="CM113" s="45"/>
      <c r="CN113" s="45"/>
      <c r="CO113" s="45"/>
      <c r="CP113" s="45"/>
      <c r="CQ113" s="45"/>
      <c r="CR113" s="45"/>
      <c r="CS113" s="45"/>
      <c r="CT113" s="45"/>
      <c r="CU113" s="45"/>
      <c r="CV113" s="45"/>
      <c r="CW113" s="45"/>
      <c r="CX113" s="45"/>
      <c r="CY113" s="45"/>
      <c r="CZ113" s="45"/>
      <c r="DA113" s="45"/>
      <c r="DB113" s="45"/>
      <c r="DC113" s="45"/>
      <c r="DD113" s="45"/>
      <c r="DE113" s="45"/>
      <c r="DF113" s="45"/>
      <c r="DG113" s="45"/>
      <c r="DH113" s="45"/>
      <c r="DI113" s="45"/>
      <c r="DJ113" s="45"/>
      <c r="DK113" s="45"/>
      <c r="DL113" s="45"/>
      <c r="DM113" s="45"/>
      <c r="DN113" s="45"/>
      <c r="DO113" s="45"/>
      <c r="DP113" s="45"/>
      <c r="DQ113" s="45"/>
      <c r="DR113" s="45"/>
      <c r="DS113" s="45"/>
      <c r="DT113" s="45"/>
      <c r="DU113" s="45"/>
      <c r="DV113" s="45"/>
      <c r="DW113" s="45"/>
      <c r="DX113" s="45"/>
      <c r="DY113" s="45"/>
      <c r="DZ113" s="45"/>
      <c r="EA113" s="45"/>
      <c r="EB113" s="45"/>
      <c r="EC113" s="45"/>
    </row>
    <row r="114" spans="2:133" ht="14.65" customHeight="1" thickTop="1" thickBot="1">
      <c r="B114" s="91" t="s">
        <v>167</v>
      </c>
      <c r="C114" s="91" t="s">
        <v>168</v>
      </c>
      <c r="D114" s="91" t="s">
        <v>169</v>
      </c>
      <c r="E114" s="65" t="s">
        <v>170</v>
      </c>
      <c r="F114" s="83"/>
      <c r="G114" s="86" t="s">
        <v>174</v>
      </c>
      <c r="H114" s="45"/>
      <c r="I114" s="91">
        <v>1</v>
      </c>
      <c r="J114" s="91">
        <v>2</v>
      </c>
      <c r="K114" s="91">
        <v>3</v>
      </c>
      <c r="L114" s="91">
        <v>4</v>
      </c>
      <c r="M114" s="91">
        <f>L114+1</f>
        <v>5</v>
      </c>
      <c r="N114" s="91">
        <f t="shared" ref="N114:R114" si="52">M114+1</f>
        <v>6</v>
      </c>
      <c r="O114" s="91">
        <f t="shared" si="52"/>
        <v>7</v>
      </c>
      <c r="P114" s="91">
        <f t="shared" si="52"/>
        <v>8</v>
      </c>
      <c r="Q114" s="91">
        <f t="shared" si="52"/>
        <v>9</v>
      </c>
      <c r="R114" s="91">
        <f t="shared" si="52"/>
        <v>10</v>
      </c>
      <c r="S114" s="91">
        <v>11</v>
      </c>
      <c r="T114" s="91">
        <v>12</v>
      </c>
      <c r="U114" s="91">
        <v>13</v>
      </c>
      <c r="V114" s="91">
        <v>14</v>
      </c>
      <c r="W114" s="91">
        <v>15</v>
      </c>
      <c r="X114" s="91">
        <v>16</v>
      </c>
      <c r="Y114" s="91">
        <v>17</v>
      </c>
      <c r="Z114" s="91">
        <v>18</v>
      </c>
      <c r="AA114" s="91">
        <v>19</v>
      </c>
      <c r="AB114" s="91">
        <v>20</v>
      </c>
      <c r="AN114" s="45"/>
      <c r="AO114" s="45"/>
      <c r="AP114" s="45"/>
      <c r="AQ114" s="45"/>
      <c r="AR114" s="45"/>
      <c r="AS114" s="45"/>
      <c r="AT114" s="45"/>
      <c r="AU114" s="45"/>
      <c r="AV114" s="45"/>
      <c r="AW114" s="45"/>
      <c r="AX114" s="45"/>
      <c r="AY114" s="45"/>
      <c r="AZ114" s="45"/>
      <c r="BA114" s="45"/>
      <c r="BB114" s="45"/>
      <c r="BC114" s="45"/>
      <c r="BD114" s="45"/>
      <c r="BE114" s="45"/>
      <c r="BF114" s="45"/>
      <c r="BG114" s="45"/>
      <c r="BH114" s="45"/>
      <c r="BI114" s="45"/>
      <c r="BJ114" s="45"/>
      <c r="BK114" s="45"/>
      <c r="BL114" s="45"/>
      <c r="BM114" s="45"/>
      <c r="BN114" s="45"/>
      <c r="BO114" s="45"/>
      <c r="BP114" s="45"/>
      <c r="BQ114" s="45"/>
      <c r="BR114" s="45"/>
      <c r="BS114" s="45"/>
      <c r="BT114" s="45"/>
      <c r="BU114" s="45"/>
      <c r="BV114" s="45"/>
      <c r="BW114" s="45"/>
      <c r="BX114" s="45"/>
      <c r="BY114" s="45"/>
      <c r="BZ114" s="45"/>
      <c r="CA114" s="45"/>
      <c r="CB114" s="45"/>
      <c r="CC114" s="45"/>
      <c r="CD114" s="45"/>
      <c r="CE114" s="45"/>
      <c r="CF114" s="45"/>
      <c r="CG114" s="45"/>
      <c r="CH114" s="45"/>
      <c r="CI114" s="45"/>
      <c r="CJ114" s="45"/>
      <c r="CK114" s="45"/>
      <c r="CL114" s="45"/>
      <c r="CM114" s="45"/>
      <c r="CN114" s="45"/>
      <c r="CO114" s="45"/>
      <c r="CP114" s="45"/>
      <c r="CQ114" s="45"/>
      <c r="CR114" s="45"/>
      <c r="CS114" s="45"/>
      <c r="CT114" s="45"/>
      <c r="CU114" s="45"/>
      <c r="CV114" s="45"/>
      <c r="CW114" s="45"/>
      <c r="CX114" s="45"/>
      <c r="CY114" s="45"/>
      <c r="CZ114" s="45"/>
      <c r="DA114" s="45"/>
      <c r="DB114" s="45"/>
      <c r="DC114" s="45"/>
      <c r="DD114" s="45"/>
      <c r="DE114" s="45"/>
      <c r="DF114" s="45"/>
      <c r="DG114" s="45"/>
      <c r="DH114" s="45"/>
      <c r="DI114" s="45"/>
      <c r="DJ114" s="45"/>
      <c r="DK114" s="45"/>
      <c r="DL114" s="45"/>
      <c r="DM114" s="45"/>
      <c r="DN114" s="45"/>
      <c r="DO114" s="45"/>
      <c r="DP114" s="45"/>
      <c r="DQ114" s="45"/>
      <c r="DR114" s="45"/>
      <c r="DS114" s="45"/>
      <c r="DT114" s="45"/>
      <c r="DU114" s="45"/>
      <c r="DV114" s="45"/>
      <c r="DW114" s="45"/>
      <c r="DX114" s="45"/>
      <c r="DY114" s="45"/>
      <c r="DZ114" s="45"/>
      <c r="EA114" s="45"/>
      <c r="EB114" s="45"/>
      <c r="EC114" s="45"/>
    </row>
    <row r="115" spans="2:133" ht="14.65" customHeight="1" thickTop="1">
      <c r="B115" s="80"/>
      <c r="C115" s="80"/>
      <c r="D115" s="80"/>
      <c r="E115" s="41"/>
      <c r="F115" s="83"/>
      <c r="G115" s="87"/>
      <c r="H115" s="45"/>
      <c r="I115" s="80"/>
      <c r="J115" s="80"/>
      <c r="K115" s="80"/>
      <c r="L115" s="80"/>
      <c r="M115" s="80"/>
      <c r="N115" s="80"/>
      <c r="O115" s="80"/>
      <c r="P115" s="80"/>
      <c r="Q115" s="87"/>
      <c r="R115" s="87"/>
      <c r="S115" s="80"/>
      <c r="T115" s="80"/>
      <c r="U115" s="80"/>
      <c r="V115" s="80"/>
      <c r="W115" s="80"/>
      <c r="X115" s="80"/>
      <c r="Y115" s="80"/>
      <c r="Z115" s="80"/>
      <c r="AA115" s="80"/>
      <c r="AB115" s="80"/>
      <c r="AN115" s="45"/>
      <c r="AO115" s="45"/>
      <c r="AP115" s="45"/>
      <c r="AQ115" s="45"/>
      <c r="AR115" s="45"/>
      <c r="AS115" s="45"/>
      <c r="AT115" s="45"/>
      <c r="AU115" s="45"/>
      <c r="AV115" s="45"/>
      <c r="AW115" s="45"/>
      <c r="AX115" s="45"/>
      <c r="AY115" s="45"/>
      <c r="AZ115" s="45"/>
      <c r="BA115" s="45"/>
      <c r="BB115" s="45"/>
      <c r="BC115" s="45"/>
      <c r="BD115" s="45"/>
      <c r="BE115" s="45"/>
      <c r="BF115" s="45"/>
      <c r="BG115" s="45"/>
      <c r="BH115" s="45"/>
      <c r="BI115" s="45"/>
      <c r="BJ115" s="45"/>
      <c r="BK115" s="45"/>
      <c r="BL115" s="45"/>
      <c r="BM115" s="45"/>
      <c r="BN115" s="45"/>
      <c r="BO115" s="45"/>
      <c r="BP115" s="45"/>
      <c r="BQ115" s="45"/>
      <c r="BR115" s="45"/>
      <c r="BS115" s="45"/>
      <c r="BT115" s="45"/>
      <c r="BU115" s="45"/>
      <c r="BV115" s="45"/>
      <c r="BW115" s="45"/>
      <c r="BX115" s="45"/>
      <c r="BY115" s="45"/>
      <c r="BZ115" s="45"/>
      <c r="CA115" s="45"/>
      <c r="CB115" s="45"/>
      <c r="CC115" s="45"/>
      <c r="CD115" s="45"/>
      <c r="CE115" s="45"/>
      <c r="CF115" s="45"/>
      <c r="CG115" s="45"/>
      <c r="CH115" s="45"/>
      <c r="CI115" s="45"/>
      <c r="CJ115" s="45"/>
      <c r="CK115" s="45"/>
      <c r="CL115" s="45"/>
      <c r="CM115" s="45"/>
      <c r="CN115" s="45"/>
      <c r="CO115" s="45"/>
      <c r="CP115" s="45"/>
      <c r="CQ115" s="45"/>
      <c r="CR115" s="45"/>
      <c r="CS115" s="45"/>
      <c r="CT115" s="45"/>
      <c r="CU115" s="45"/>
      <c r="CV115" s="45"/>
      <c r="CW115" s="45"/>
      <c r="CX115" s="45"/>
      <c r="CY115" s="45"/>
      <c r="CZ115" s="45"/>
      <c r="DA115" s="45"/>
      <c r="DB115" s="45"/>
      <c r="DC115" s="45"/>
      <c r="DD115" s="45"/>
      <c r="DE115" s="45"/>
      <c r="DF115" s="45"/>
      <c r="DG115" s="45"/>
      <c r="DH115" s="45"/>
      <c r="DI115" s="45"/>
      <c r="DJ115" s="45"/>
      <c r="DK115" s="45"/>
      <c r="DL115" s="45"/>
      <c r="DM115" s="45"/>
      <c r="DN115" s="45"/>
      <c r="DO115" s="45"/>
      <c r="DP115" s="45"/>
      <c r="DQ115" s="45"/>
      <c r="DR115" s="45"/>
      <c r="DS115" s="45"/>
      <c r="DT115" s="45"/>
      <c r="DU115" s="45"/>
      <c r="DV115" s="45"/>
      <c r="DW115" s="45"/>
      <c r="DX115" s="45"/>
      <c r="DY115" s="45"/>
      <c r="DZ115" s="45"/>
      <c r="EA115" s="45"/>
      <c r="EB115" s="45"/>
      <c r="EC115" s="45"/>
    </row>
    <row r="116" spans="2:133" ht="25.5" customHeight="1">
      <c r="B116" s="93" t="s">
        <v>190</v>
      </c>
      <c r="C116" s="94">
        <v>6</v>
      </c>
      <c r="D116" s="95">
        <v>0</v>
      </c>
      <c r="E116" s="66">
        <v>19</v>
      </c>
      <c r="F116" s="84">
        <f>1</f>
        <v>1</v>
      </c>
      <c r="G116" s="88">
        <v>3</v>
      </c>
      <c r="H116" s="45"/>
      <c r="I116" s="88">
        <f t="shared" ref="I116:AB116" si="53">I21</f>
        <v>26</v>
      </c>
      <c r="J116" s="88">
        <f t="shared" si="53"/>
        <v>73</v>
      </c>
      <c r="K116" s="88">
        <f t="shared" si="53"/>
        <v>15</v>
      </c>
      <c r="L116" s="88">
        <f t="shared" si="53"/>
        <v>45</v>
      </c>
      <c r="M116" s="88">
        <f t="shared" si="53"/>
        <v>31</v>
      </c>
      <c r="N116" s="88">
        <f t="shared" si="53"/>
        <v>70</v>
      </c>
      <c r="O116" s="88">
        <f t="shared" si="53"/>
        <v>74</v>
      </c>
      <c r="P116" s="88">
        <f t="shared" si="53"/>
        <v>85</v>
      </c>
      <c r="Q116" s="88">
        <f t="shared" si="53"/>
        <v>61</v>
      </c>
      <c r="R116" s="88">
        <f t="shared" si="53"/>
        <v>13</v>
      </c>
      <c r="S116" s="88">
        <f t="shared" si="53"/>
        <v>55</v>
      </c>
      <c r="T116" s="88">
        <f t="shared" si="53"/>
        <v>60</v>
      </c>
      <c r="U116" s="88">
        <f t="shared" si="53"/>
        <v>45</v>
      </c>
      <c r="V116" s="88">
        <f t="shared" si="53"/>
        <v>25</v>
      </c>
      <c r="W116" s="88">
        <f t="shared" si="53"/>
        <v>83</v>
      </c>
      <c r="X116" s="88">
        <f t="shared" si="53"/>
        <v>58</v>
      </c>
      <c r="Y116" s="88">
        <f t="shared" si="53"/>
        <v>87</v>
      </c>
      <c r="Z116" s="88">
        <f t="shared" si="53"/>
        <v>93</v>
      </c>
      <c r="AA116" s="88">
        <f t="shared" si="53"/>
        <v>19</v>
      </c>
      <c r="AB116" s="88">
        <f t="shared" si="53"/>
        <v>27</v>
      </c>
      <c r="AN116" s="45"/>
      <c r="AO116" s="45"/>
      <c r="AP116" s="45"/>
      <c r="AQ116" s="45"/>
      <c r="AR116" s="45"/>
      <c r="AS116" s="45"/>
      <c r="AT116" s="45"/>
      <c r="AU116" s="45"/>
      <c r="AV116" s="45"/>
      <c r="AW116" s="45"/>
      <c r="AX116" s="45"/>
      <c r="AY116" s="45"/>
      <c r="AZ116" s="45"/>
      <c r="BA116" s="45"/>
      <c r="BB116" s="45"/>
      <c r="BC116" s="45"/>
      <c r="BD116" s="45"/>
      <c r="BE116" s="45"/>
      <c r="BF116" s="45"/>
      <c r="BG116" s="45"/>
      <c r="BH116" s="45"/>
      <c r="BI116" s="45"/>
      <c r="BJ116" s="45"/>
      <c r="BK116" s="45"/>
      <c r="BL116" s="45"/>
      <c r="BM116" s="45"/>
      <c r="BN116" s="45"/>
      <c r="BO116" s="45"/>
      <c r="BP116" s="45"/>
      <c r="BQ116" s="45"/>
      <c r="BR116" s="45"/>
      <c r="BS116" s="45"/>
      <c r="BT116" s="45"/>
      <c r="BU116" s="45"/>
      <c r="BV116" s="45"/>
      <c r="BW116" s="45"/>
      <c r="BX116" s="45"/>
      <c r="BY116" s="45"/>
      <c r="BZ116" s="45"/>
      <c r="CA116" s="45"/>
      <c r="CB116" s="45"/>
      <c r="CC116" s="45"/>
      <c r="CD116" s="45"/>
      <c r="CE116" s="45"/>
      <c r="CF116" s="45"/>
      <c r="CG116" s="45"/>
      <c r="CH116" s="45"/>
      <c r="CI116" s="45"/>
      <c r="CJ116" s="45"/>
      <c r="CK116" s="45"/>
      <c r="CL116" s="45"/>
      <c r="CM116" s="45"/>
      <c r="CN116" s="45"/>
      <c r="CO116" s="45"/>
      <c r="CP116" s="45"/>
      <c r="CQ116" s="45"/>
      <c r="CR116" s="45"/>
      <c r="CS116" s="45"/>
      <c r="CT116" s="45"/>
      <c r="CU116" s="45"/>
      <c r="CV116" s="45"/>
      <c r="CW116" s="45"/>
      <c r="CX116" s="45"/>
      <c r="CY116" s="45"/>
      <c r="CZ116" s="45"/>
      <c r="DA116" s="45"/>
      <c r="DB116" s="45"/>
      <c r="DC116" s="45"/>
      <c r="DD116" s="45"/>
      <c r="DE116" s="45"/>
      <c r="DF116" s="45"/>
      <c r="DG116" s="45"/>
      <c r="DH116" s="45"/>
      <c r="DI116" s="45"/>
      <c r="DJ116" s="45"/>
      <c r="DK116" s="45"/>
      <c r="DL116" s="45"/>
      <c r="DM116" s="45"/>
      <c r="DN116" s="45"/>
      <c r="DO116" s="45"/>
      <c r="DP116" s="45"/>
      <c r="DQ116" s="45"/>
      <c r="DR116" s="45"/>
      <c r="DS116" s="45"/>
      <c r="DT116" s="45"/>
      <c r="DU116" s="45"/>
      <c r="DV116" s="45"/>
      <c r="DW116" s="45"/>
      <c r="DX116" s="45"/>
      <c r="DY116" s="45"/>
      <c r="DZ116" s="45"/>
      <c r="EA116" s="45"/>
      <c r="EB116" s="45"/>
      <c r="EC116" s="45"/>
    </row>
    <row r="117" spans="2:133" ht="14.65" customHeight="1">
      <c r="B117" s="80"/>
      <c r="C117" s="80"/>
      <c r="D117" s="80"/>
      <c r="E117" s="41"/>
      <c r="F117" s="83"/>
      <c r="G117" s="80"/>
      <c r="H117" s="45"/>
      <c r="I117" s="80"/>
      <c r="J117" s="80"/>
      <c r="K117" s="80"/>
      <c r="L117" s="80"/>
      <c r="M117" s="80"/>
      <c r="N117" s="80"/>
      <c r="O117" s="80"/>
      <c r="P117" s="80"/>
      <c r="Q117" s="80"/>
      <c r="R117" s="80"/>
      <c r="S117" s="80"/>
      <c r="T117" s="80"/>
      <c r="U117" s="80"/>
      <c r="V117" s="80"/>
      <c r="W117" s="80"/>
      <c r="X117" s="80"/>
      <c r="Y117" s="80"/>
      <c r="Z117" s="80"/>
      <c r="AA117" s="80"/>
      <c r="AB117" s="80"/>
      <c r="AN117" s="45"/>
      <c r="AO117" s="45"/>
      <c r="AP117" s="45"/>
      <c r="AQ117" s="45"/>
      <c r="AR117" s="45"/>
      <c r="AS117" s="45"/>
      <c r="AT117" s="45"/>
      <c r="AU117" s="45"/>
      <c r="AV117" s="45"/>
      <c r="AW117" s="45"/>
      <c r="AX117" s="45"/>
      <c r="AY117" s="45"/>
      <c r="AZ117" s="45"/>
      <c r="BA117" s="45"/>
      <c r="BB117" s="45"/>
      <c r="BC117" s="45"/>
      <c r="BD117" s="45"/>
      <c r="BE117" s="45"/>
      <c r="BF117" s="45"/>
      <c r="BG117" s="45"/>
      <c r="BH117" s="45"/>
      <c r="BI117" s="45"/>
      <c r="BJ117" s="45"/>
      <c r="BK117" s="45"/>
      <c r="BL117" s="45"/>
      <c r="BM117" s="45"/>
      <c r="BN117" s="45"/>
      <c r="BO117" s="45"/>
      <c r="BP117" s="45"/>
      <c r="BQ117" s="45"/>
      <c r="BR117" s="45"/>
      <c r="BS117" s="45"/>
      <c r="BT117" s="45"/>
      <c r="BU117" s="45"/>
      <c r="BV117" s="45"/>
      <c r="BW117" s="45"/>
      <c r="BX117" s="45"/>
      <c r="BY117" s="45"/>
      <c r="BZ117" s="45"/>
      <c r="CA117" s="45"/>
      <c r="CB117" s="45"/>
      <c r="CC117" s="45"/>
      <c r="CD117" s="45"/>
      <c r="CE117" s="45"/>
      <c r="CF117" s="45"/>
      <c r="CG117" s="45"/>
      <c r="CH117" s="45"/>
      <c r="CI117" s="45"/>
      <c r="CJ117" s="45"/>
      <c r="CK117" s="45"/>
      <c r="CL117" s="45"/>
      <c r="CM117" s="45"/>
      <c r="CN117" s="45"/>
      <c r="CO117" s="45"/>
      <c r="CP117" s="45"/>
      <c r="CQ117" s="45"/>
      <c r="CR117" s="45"/>
      <c r="CS117" s="45"/>
      <c r="CT117" s="45"/>
      <c r="CU117" s="45"/>
      <c r="CV117" s="45"/>
      <c r="CW117" s="45"/>
      <c r="CX117" s="45"/>
      <c r="CY117" s="45"/>
      <c r="CZ117" s="45"/>
      <c r="DA117" s="45"/>
      <c r="DB117" s="45"/>
      <c r="DC117" s="45"/>
      <c r="DD117" s="45"/>
      <c r="DE117" s="45"/>
      <c r="DF117" s="45"/>
      <c r="DG117" s="45"/>
      <c r="DH117" s="45"/>
      <c r="DI117" s="45"/>
      <c r="DJ117" s="45"/>
      <c r="DK117" s="45"/>
      <c r="DL117" s="45"/>
      <c r="DM117" s="45"/>
      <c r="DN117" s="45"/>
      <c r="DO117" s="45"/>
      <c r="DP117" s="45"/>
      <c r="DQ117" s="45"/>
      <c r="DR117" s="45"/>
      <c r="DS117" s="45"/>
      <c r="DT117" s="45"/>
      <c r="DU117" s="45"/>
      <c r="DV117" s="45"/>
      <c r="DW117" s="45"/>
      <c r="DX117" s="45"/>
      <c r="DY117" s="45"/>
      <c r="DZ117" s="45"/>
      <c r="EA117" s="45"/>
      <c r="EB117" s="45"/>
      <c r="EC117" s="45"/>
    </row>
    <row r="118" spans="2:133" ht="25.5" customHeight="1">
      <c r="B118" s="96">
        <v>51</v>
      </c>
      <c r="C118" s="96">
        <v>6</v>
      </c>
      <c r="D118" s="97">
        <v>8</v>
      </c>
      <c r="E118" s="66">
        <f>SMALL(I118:AB118,G118)</f>
        <v>13</v>
      </c>
      <c r="F118" s="84">
        <f ca="1">IF('Question Results'!C60,1,IF(ISBLANK(E118),0,-1))</f>
        <v>1</v>
      </c>
      <c r="G118" s="89">
        <f>BackgroundCalcs!Q212</f>
        <v>3</v>
      </c>
      <c r="H118" s="45"/>
      <c r="I118" s="88">
        <f t="shared" ref="I118:AB118" si="54">I23</f>
        <v>68</v>
      </c>
      <c r="J118" s="88">
        <f t="shared" si="54"/>
        <v>17</v>
      </c>
      <c r="K118" s="88">
        <f t="shared" si="54"/>
        <v>97</v>
      </c>
      <c r="L118" s="88">
        <f t="shared" si="54"/>
        <v>9</v>
      </c>
      <c r="M118" s="88">
        <f t="shared" si="54"/>
        <v>55</v>
      </c>
      <c r="N118" s="88">
        <f t="shared" si="54"/>
        <v>34</v>
      </c>
      <c r="O118" s="88">
        <f t="shared" si="54"/>
        <v>72</v>
      </c>
      <c r="P118" s="88">
        <f t="shared" si="54"/>
        <v>18</v>
      </c>
      <c r="Q118" s="88">
        <f t="shared" si="54"/>
        <v>20</v>
      </c>
      <c r="R118" s="88">
        <f t="shared" si="54"/>
        <v>62</v>
      </c>
      <c r="S118" s="88">
        <f t="shared" si="54"/>
        <v>28</v>
      </c>
      <c r="T118" s="88">
        <f t="shared" si="54"/>
        <v>15</v>
      </c>
      <c r="U118" s="88">
        <f t="shared" si="54"/>
        <v>87</v>
      </c>
      <c r="V118" s="88">
        <f t="shared" si="54"/>
        <v>39</v>
      </c>
      <c r="W118" s="88">
        <f t="shared" si="54"/>
        <v>1</v>
      </c>
      <c r="X118" s="88">
        <f t="shared" si="54"/>
        <v>93</v>
      </c>
      <c r="Y118" s="88">
        <f t="shared" si="54"/>
        <v>60</v>
      </c>
      <c r="Z118" s="88">
        <f t="shared" si="54"/>
        <v>74</v>
      </c>
      <c r="AA118" s="88">
        <f t="shared" si="54"/>
        <v>13</v>
      </c>
      <c r="AB118" s="88">
        <f t="shared" si="54"/>
        <v>67</v>
      </c>
      <c r="AN118" s="45"/>
      <c r="AO118" s="45"/>
      <c r="AP118" s="45"/>
      <c r="AQ118" s="45"/>
      <c r="AR118" s="45"/>
      <c r="AS118" s="45"/>
      <c r="AT118" s="45"/>
      <c r="AU118" s="45"/>
      <c r="AV118" s="45"/>
      <c r="AW118" s="45"/>
      <c r="AX118" s="45"/>
      <c r="AY118" s="45"/>
      <c r="AZ118" s="45"/>
      <c r="BA118" s="45"/>
      <c r="BB118" s="45"/>
      <c r="BC118" s="45"/>
      <c r="BD118" s="45"/>
      <c r="BE118" s="45"/>
      <c r="BF118" s="45"/>
      <c r="BG118" s="45"/>
      <c r="BH118" s="45"/>
      <c r="BI118" s="45"/>
      <c r="BJ118" s="45"/>
      <c r="BK118" s="45"/>
      <c r="BL118" s="45"/>
      <c r="BM118" s="45"/>
      <c r="BN118" s="45"/>
      <c r="BO118" s="45"/>
      <c r="BP118" s="45"/>
      <c r="BQ118" s="45"/>
      <c r="BR118" s="45"/>
      <c r="BS118" s="45"/>
      <c r="BT118" s="45"/>
      <c r="BU118" s="45"/>
      <c r="BV118" s="45"/>
      <c r="BW118" s="45"/>
      <c r="BX118" s="45"/>
      <c r="BY118" s="45"/>
      <c r="BZ118" s="45"/>
      <c r="CA118" s="45"/>
      <c r="CB118" s="45"/>
      <c r="CC118" s="45"/>
      <c r="CD118" s="45"/>
      <c r="CE118" s="45"/>
      <c r="CF118" s="45"/>
      <c r="CG118" s="45"/>
      <c r="CH118" s="45"/>
      <c r="CI118" s="45"/>
      <c r="CJ118" s="45"/>
      <c r="CK118" s="45"/>
      <c r="CL118" s="45"/>
      <c r="CM118" s="45"/>
      <c r="CN118" s="45"/>
      <c r="CO118" s="45"/>
      <c r="CP118" s="45"/>
      <c r="CQ118" s="45"/>
      <c r="CR118" s="45"/>
      <c r="CS118" s="45"/>
      <c r="CT118" s="45"/>
      <c r="CU118" s="45"/>
      <c r="CV118" s="45"/>
      <c r="CW118" s="45"/>
      <c r="CX118" s="45"/>
      <c r="CY118" s="45"/>
      <c r="CZ118" s="45"/>
      <c r="DA118" s="45"/>
      <c r="DB118" s="45"/>
      <c r="DC118" s="45"/>
      <c r="DD118" s="45"/>
      <c r="DE118" s="45"/>
      <c r="DF118" s="45"/>
      <c r="DG118" s="45"/>
      <c r="DH118" s="45"/>
      <c r="DI118" s="45"/>
      <c r="DJ118" s="45"/>
      <c r="DK118" s="45"/>
      <c r="DL118" s="45"/>
      <c r="DM118" s="45"/>
      <c r="DN118" s="45"/>
      <c r="DO118" s="45"/>
      <c r="DP118" s="45"/>
      <c r="DQ118" s="45"/>
      <c r="DR118" s="45"/>
      <c r="DS118" s="45"/>
      <c r="DT118" s="45"/>
      <c r="DU118" s="45"/>
      <c r="DV118" s="45"/>
      <c r="DW118" s="45"/>
      <c r="DX118" s="45"/>
      <c r="DY118" s="45"/>
      <c r="DZ118" s="45"/>
      <c r="EA118" s="45"/>
      <c r="EB118" s="45"/>
      <c r="EC118" s="45"/>
    </row>
    <row r="119" spans="2:133" ht="25.5" customHeight="1">
      <c r="B119" s="96">
        <f>B118+1</f>
        <v>52</v>
      </c>
      <c r="C119" s="96">
        <f>C118</f>
        <v>6</v>
      </c>
      <c r="D119" s="97">
        <v>8</v>
      </c>
      <c r="E119" s="66">
        <f t="shared" ref="E119:E127" si="55">SMALL(I119:AB119,G119)</f>
        <v>2</v>
      </c>
      <c r="F119" s="84">
        <f ca="1">IF('Question Results'!C61,1,IF(ISBLANK(E119),0,-1))</f>
        <v>1</v>
      </c>
      <c r="G119" s="89">
        <f>BackgroundCalcs!Q213</f>
        <v>1</v>
      </c>
      <c r="H119" s="45"/>
      <c r="I119" s="88">
        <f t="shared" ref="I119:AB119" si="56">I24</f>
        <v>36</v>
      </c>
      <c r="J119" s="88">
        <f t="shared" si="56"/>
        <v>9</v>
      </c>
      <c r="K119" s="88">
        <f t="shared" si="56"/>
        <v>6</v>
      </c>
      <c r="L119" s="88">
        <f t="shared" si="56"/>
        <v>84</v>
      </c>
      <c r="M119" s="88">
        <f t="shared" si="56"/>
        <v>36</v>
      </c>
      <c r="N119" s="88">
        <f t="shared" si="56"/>
        <v>73</v>
      </c>
      <c r="O119" s="88">
        <f t="shared" si="56"/>
        <v>94</v>
      </c>
      <c r="P119" s="88">
        <f t="shared" si="56"/>
        <v>71</v>
      </c>
      <c r="Q119" s="88">
        <f t="shared" si="56"/>
        <v>23</v>
      </c>
      <c r="R119" s="88">
        <f t="shared" si="56"/>
        <v>13</v>
      </c>
      <c r="S119" s="88">
        <f t="shared" si="56"/>
        <v>52</v>
      </c>
      <c r="T119" s="88">
        <f t="shared" si="56"/>
        <v>21</v>
      </c>
      <c r="U119" s="88">
        <f t="shared" si="56"/>
        <v>71</v>
      </c>
      <c r="V119" s="88">
        <f t="shared" si="56"/>
        <v>34</v>
      </c>
      <c r="W119" s="88">
        <f t="shared" si="56"/>
        <v>17</v>
      </c>
      <c r="X119" s="88">
        <f t="shared" si="56"/>
        <v>88</v>
      </c>
      <c r="Y119" s="88">
        <f t="shared" si="56"/>
        <v>77</v>
      </c>
      <c r="Z119" s="88">
        <f t="shared" si="56"/>
        <v>11</v>
      </c>
      <c r="AA119" s="88">
        <f t="shared" si="56"/>
        <v>2</v>
      </c>
      <c r="AB119" s="88">
        <f t="shared" si="56"/>
        <v>30</v>
      </c>
      <c r="AN119" s="45"/>
      <c r="AO119" s="45"/>
      <c r="AP119" s="45"/>
      <c r="AQ119" s="45"/>
      <c r="AR119" s="45"/>
      <c r="AS119" s="45"/>
      <c r="AT119" s="45"/>
      <c r="AU119" s="45"/>
      <c r="AV119" s="45"/>
      <c r="AW119" s="45"/>
      <c r="AX119" s="45"/>
      <c r="AY119" s="45"/>
      <c r="AZ119" s="45"/>
      <c r="BA119" s="45"/>
      <c r="BB119" s="45"/>
      <c r="BC119" s="45"/>
      <c r="BD119" s="45"/>
      <c r="BE119" s="45"/>
      <c r="BF119" s="45"/>
      <c r="BG119" s="45"/>
      <c r="BH119" s="45"/>
      <c r="BI119" s="45"/>
      <c r="BJ119" s="45"/>
      <c r="BK119" s="45"/>
      <c r="BL119" s="45"/>
      <c r="BM119" s="45"/>
      <c r="BN119" s="45"/>
      <c r="BO119" s="45"/>
      <c r="BP119" s="45"/>
      <c r="BQ119" s="45"/>
      <c r="BR119" s="45"/>
      <c r="BS119" s="45"/>
      <c r="BT119" s="45"/>
      <c r="BU119" s="45"/>
      <c r="BV119" s="45"/>
      <c r="BW119" s="45"/>
      <c r="BX119" s="45"/>
      <c r="BY119" s="45"/>
      <c r="BZ119" s="45"/>
      <c r="CA119" s="45"/>
      <c r="CB119" s="45"/>
      <c r="CC119" s="45"/>
      <c r="CD119" s="45"/>
      <c r="CE119" s="45"/>
      <c r="CF119" s="45"/>
      <c r="CG119" s="45"/>
      <c r="CH119" s="45"/>
      <c r="CI119" s="45"/>
      <c r="CJ119" s="45"/>
      <c r="CK119" s="45"/>
      <c r="CL119" s="45"/>
      <c r="CM119" s="45"/>
      <c r="CN119" s="45"/>
      <c r="CO119" s="45"/>
      <c r="CP119" s="45"/>
      <c r="CQ119" s="45"/>
      <c r="CR119" s="45"/>
      <c r="CS119" s="45"/>
      <c r="CT119" s="45"/>
      <c r="CU119" s="45"/>
      <c r="CV119" s="45"/>
      <c r="CW119" s="45"/>
      <c r="CX119" s="45"/>
      <c r="CY119" s="45"/>
      <c r="CZ119" s="45"/>
      <c r="DA119" s="45"/>
      <c r="DB119" s="45"/>
      <c r="DC119" s="45"/>
      <c r="DD119" s="45"/>
      <c r="DE119" s="45"/>
      <c r="DF119" s="45"/>
      <c r="DG119" s="45"/>
      <c r="DH119" s="45"/>
      <c r="DI119" s="45"/>
      <c r="DJ119" s="45"/>
      <c r="DK119" s="45"/>
      <c r="DL119" s="45"/>
      <c r="DM119" s="45"/>
      <c r="DN119" s="45"/>
      <c r="DO119" s="45"/>
      <c r="DP119" s="45"/>
      <c r="DQ119" s="45"/>
      <c r="DR119" s="45"/>
      <c r="DS119" s="45"/>
      <c r="DT119" s="45"/>
      <c r="DU119" s="45"/>
      <c r="DV119" s="45"/>
      <c r="DW119" s="45"/>
      <c r="DX119" s="45"/>
      <c r="DY119" s="45"/>
      <c r="DZ119" s="45"/>
      <c r="EA119" s="45"/>
      <c r="EB119" s="45"/>
      <c r="EC119" s="45"/>
    </row>
    <row r="120" spans="2:133" ht="25.5" customHeight="1">
      <c r="B120" s="96">
        <f>B119+1</f>
        <v>53</v>
      </c>
      <c r="C120" s="96">
        <f t="shared" ref="C120:C127" si="57">C119</f>
        <v>6</v>
      </c>
      <c r="D120" s="97">
        <v>8</v>
      </c>
      <c r="E120" s="66">
        <f t="shared" si="55"/>
        <v>2</v>
      </c>
      <c r="F120" s="84">
        <f ca="1">IF('Question Results'!C62,1,IF(ISBLANK(E120),0,-1))</f>
        <v>1</v>
      </c>
      <c r="G120" s="89">
        <f>BackgroundCalcs!Q214</f>
        <v>1</v>
      </c>
      <c r="H120" s="45"/>
      <c r="I120" s="88">
        <f t="shared" ref="I120:AB120" si="58">I25</f>
        <v>49</v>
      </c>
      <c r="J120" s="88">
        <f t="shared" si="58"/>
        <v>86</v>
      </c>
      <c r="K120" s="88">
        <f t="shared" si="58"/>
        <v>76</v>
      </c>
      <c r="L120" s="88">
        <f t="shared" si="58"/>
        <v>67</v>
      </c>
      <c r="M120" s="88">
        <f t="shared" si="58"/>
        <v>12</v>
      </c>
      <c r="N120" s="88">
        <f t="shared" si="58"/>
        <v>13</v>
      </c>
      <c r="O120" s="88">
        <f t="shared" si="58"/>
        <v>47</v>
      </c>
      <c r="P120" s="88">
        <f t="shared" si="58"/>
        <v>3</v>
      </c>
      <c r="Q120" s="88">
        <f t="shared" si="58"/>
        <v>74</v>
      </c>
      <c r="R120" s="88">
        <f t="shared" si="58"/>
        <v>59</v>
      </c>
      <c r="S120" s="88">
        <f t="shared" si="58"/>
        <v>3</v>
      </c>
      <c r="T120" s="88">
        <f t="shared" si="58"/>
        <v>22</v>
      </c>
      <c r="U120" s="88">
        <f t="shared" si="58"/>
        <v>39</v>
      </c>
      <c r="V120" s="88">
        <f t="shared" si="58"/>
        <v>28</v>
      </c>
      <c r="W120" s="88">
        <f t="shared" si="58"/>
        <v>19</v>
      </c>
      <c r="X120" s="88">
        <f t="shared" si="58"/>
        <v>12</v>
      </c>
      <c r="Y120" s="88">
        <f t="shared" si="58"/>
        <v>41</v>
      </c>
      <c r="Z120" s="88">
        <f t="shared" si="58"/>
        <v>2</v>
      </c>
      <c r="AA120" s="88">
        <f t="shared" si="58"/>
        <v>20</v>
      </c>
      <c r="AB120" s="88">
        <f t="shared" si="58"/>
        <v>85</v>
      </c>
      <c r="AN120" s="45"/>
      <c r="AO120" s="45"/>
      <c r="AP120" s="45"/>
      <c r="AQ120" s="45"/>
      <c r="AR120" s="45"/>
      <c r="AS120" s="45"/>
      <c r="AT120" s="45"/>
      <c r="AU120" s="45"/>
      <c r="AV120" s="45"/>
      <c r="AW120" s="45"/>
      <c r="AX120" s="45"/>
      <c r="AY120" s="45"/>
      <c r="AZ120" s="45"/>
      <c r="BA120" s="45"/>
      <c r="BB120" s="45"/>
      <c r="BC120" s="45"/>
      <c r="BD120" s="45"/>
      <c r="BE120" s="45"/>
      <c r="BF120" s="45"/>
      <c r="BG120" s="45"/>
      <c r="BH120" s="45"/>
      <c r="BI120" s="45"/>
      <c r="BJ120" s="45"/>
      <c r="BK120" s="45"/>
      <c r="BL120" s="45"/>
      <c r="BM120" s="45"/>
      <c r="BN120" s="45"/>
      <c r="BO120" s="45"/>
      <c r="BP120" s="45"/>
      <c r="BQ120" s="45"/>
      <c r="BR120" s="45"/>
      <c r="BS120" s="45"/>
      <c r="BT120" s="45"/>
      <c r="BU120" s="45"/>
      <c r="BV120" s="45"/>
      <c r="BW120" s="45"/>
      <c r="BX120" s="45"/>
      <c r="BY120" s="45"/>
      <c r="BZ120" s="45"/>
      <c r="CA120" s="45"/>
      <c r="CB120" s="45"/>
      <c r="CC120" s="45"/>
      <c r="CD120" s="45"/>
      <c r="CE120" s="45"/>
      <c r="CF120" s="45"/>
      <c r="CG120" s="45"/>
      <c r="CH120" s="45"/>
      <c r="CI120" s="45"/>
      <c r="CJ120" s="45"/>
      <c r="CK120" s="45"/>
      <c r="CL120" s="45"/>
      <c r="CM120" s="45"/>
      <c r="CN120" s="45"/>
      <c r="CO120" s="45"/>
      <c r="CP120" s="45"/>
      <c r="CQ120" s="45"/>
      <c r="CR120" s="45"/>
      <c r="CS120" s="45"/>
      <c r="CT120" s="45"/>
      <c r="CU120" s="45"/>
      <c r="CV120" s="45"/>
      <c r="CW120" s="45"/>
      <c r="CX120" s="45"/>
      <c r="CY120" s="45"/>
      <c r="CZ120" s="45"/>
      <c r="DA120" s="45"/>
      <c r="DB120" s="45"/>
      <c r="DC120" s="45"/>
      <c r="DD120" s="45"/>
      <c r="DE120" s="45"/>
      <c r="DF120" s="45"/>
      <c r="DG120" s="45"/>
      <c r="DH120" s="45"/>
      <c r="DI120" s="45"/>
      <c r="DJ120" s="45"/>
      <c r="DK120" s="45"/>
      <c r="DL120" s="45"/>
      <c r="DM120" s="45"/>
      <c r="DN120" s="45"/>
      <c r="DO120" s="45"/>
      <c r="DP120" s="45"/>
      <c r="DQ120" s="45"/>
      <c r="DR120" s="45"/>
      <c r="DS120" s="45"/>
      <c r="DT120" s="45"/>
      <c r="DU120" s="45"/>
      <c r="DV120" s="45"/>
      <c r="DW120" s="45"/>
      <c r="DX120" s="45"/>
      <c r="DY120" s="45"/>
      <c r="DZ120" s="45"/>
      <c r="EA120" s="45"/>
      <c r="EB120" s="45"/>
      <c r="EC120" s="45"/>
    </row>
    <row r="121" spans="2:133" ht="25.5" customHeight="1">
      <c r="B121" s="96">
        <f t="shared" ref="B121:B127" si="59">B120+1</f>
        <v>54</v>
      </c>
      <c r="C121" s="96">
        <f t="shared" si="57"/>
        <v>6</v>
      </c>
      <c r="D121" s="97">
        <v>8</v>
      </c>
      <c r="E121" s="66">
        <f t="shared" si="55"/>
        <v>9</v>
      </c>
      <c r="F121" s="84">
        <f ca="1">IF('Question Results'!C63,1,IF(ISBLANK(E121),0,-1))</f>
        <v>1</v>
      </c>
      <c r="G121" s="89">
        <f>BackgroundCalcs!Q215</f>
        <v>3</v>
      </c>
      <c r="H121" s="45"/>
      <c r="I121" s="88">
        <f t="shared" ref="I121:AB121" si="60">I26</f>
        <v>42</v>
      </c>
      <c r="J121" s="88">
        <f t="shared" si="60"/>
        <v>5</v>
      </c>
      <c r="K121" s="88">
        <f t="shared" si="60"/>
        <v>63</v>
      </c>
      <c r="L121" s="88">
        <f t="shared" si="60"/>
        <v>50</v>
      </c>
      <c r="M121" s="88">
        <f t="shared" si="60"/>
        <v>66</v>
      </c>
      <c r="N121" s="88">
        <f t="shared" si="60"/>
        <v>69</v>
      </c>
      <c r="O121" s="88">
        <f t="shared" si="60"/>
        <v>79</v>
      </c>
      <c r="P121" s="88">
        <f t="shared" si="60"/>
        <v>16</v>
      </c>
      <c r="Q121" s="88">
        <f t="shared" si="60"/>
        <v>100</v>
      </c>
      <c r="R121" s="88">
        <f t="shared" si="60"/>
        <v>87</v>
      </c>
      <c r="S121" s="88">
        <f t="shared" si="60"/>
        <v>10</v>
      </c>
      <c r="T121" s="88">
        <f t="shared" si="60"/>
        <v>75</v>
      </c>
      <c r="U121" s="88">
        <f t="shared" si="60"/>
        <v>94</v>
      </c>
      <c r="V121" s="88">
        <f t="shared" si="60"/>
        <v>38</v>
      </c>
      <c r="W121" s="88">
        <f t="shared" si="60"/>
        <v>46</v>
      </c>
      <c r="X121" s="88">
        <f t="shared" si="60"/>
        <v>36</v>
      </c>
      <c r="Y121" s="88">
        <f t="shared" si="60"/>
        <v>3</v>
      </c>
      <c r="Z121" s="88">
        <f t="shared" si="60"/>
        <v>12</v>
      </c>
      <c r="AA121" s="88">
        <f t="shared" si="60"/>
        <v>9</v>
      </c>
      <c r="AB121" s="88">
        <f t="shared" si="60"/>
        <v>23</v>
      </c>
      <c r="AN121" s="45"/>
      <c r="AO121" s="45"/>
      <c r="AP121" s="45"/>
      <c r="AQ121" s="45"/>
      <c r="AR121" s="45"/>
      <c r="AS121" s="45"/>
      <c r="AT121" s="45"/>
      <c r="AU121" s="45"/>
      <c r="AV121" s="45"/>
      <c r="AW121" s="45"/>
      <c r="AX121" s="45"/>
      <c r="AY121" s="45"/>
      <c r="AZ121" s="45"/>
      <c r="BA121" s="45"/>
      <c r="BB121" s="45"/>
      <c r="BC121" s="45"/>
      <c r="BD121" s="45"/>
      <c r="BE121" s="45"/>
      <c r="BF121" s="45"/>
      <c r="BG121" s="45"/>
      <c r="BH121" s="45"/>
      <c r="BI121" s="45"/>
      <c r="BJ121" s="45"/>
      <c r="BK121" s="45"/>
      <c r="BL121" s="45"/>
      <c r="BM121" s="45"/>
      <c r="BN121" s="45"/>
      <c r="BO121" s="45"/>
      <c r="BP121" s="45"/>
      <c r="BQ121" s="45"/>
      <c r="BR121" s="45"/>
      <c r="BS121" s="45"/>
      <c r="BT121" s="45"/>
      <c r="BU121" s="45"/>
      <c r="BV121" s="45"/>
      <c r="BW121" s="45"/>
      <c r="BX121" s="45"/>
      <c r="BY121" s="45"/>
      <c r="BZ121" s="45"/>
      <c r="CA121" s="45"/>
      <c r="CB121" s="45"/>
      <c r="CC121" s="45"/>
      <c r="CD121" s="45"/>
      <c r="CE121" s="45"/>
      <c r="CF121" s="45"/>
      <c r="CG121" s="45"/>
      <c r="CH121" s="45"/>
      <c r="CI121" s="45"/>
      <c r="CJ121" s="45"/>
      <c r="CK121" s="45"/>
      <c r="CL121" s="45"/>
      <c r="CM121" s="45"/>
      <c r="CN121" s="45"/>
      <c r="CO121" s="45"/>
      <c r="CP121" s="45"/>
      <c r="CQ121" s="45"/>
      <c r="CR121" s="45"/>
      <c r="CS121" s="45"/>
      <c r="CT121" s="45"/>
      <c r="CU121" s="45"/>
      <c r="CV121" s="45"/>
      <c r="CW121" s="45"/>
      <c r="CX121" s="45"/>
      <c r="CY121" s="45"/>
      <c r="CZ121" s="45"/>
      <c r="DA121" s="45"/>
      <c r="DB121" s="45"/>
      <c r="DC121" s="45"/>
      <c r="DD121" s="45"/>
      <c r="DE121" s="45"/>
      <c r="DF121" s="45"/>
      <c r="DG121" s="45"/>
      <c r="DH121" s="45"/>
      <c r="DI121" s="45"/>
      <c r="DJ121" s="45"/>
      <c r="DK121" s="45"/>
      <c r="DL121" s="45"/>
      <c r="DM121" s="45"/>
      <c r="DN121" s="45"/>
      <c r="DO121" s="45"/>
      <c r="DP121" s="45"/>
      <c r="DQ121" s="45"/>
      <c r="DR121" s="45"/>
      <c r="DS121" s="45"/>
      <c r="DT121" s="45"/>
      <c r="DU121" s="45"/>
      <c r="DV121" s="45"/>
      <c r="DW121" s="45"/>
      <c r="DX121" s="45"/>
      <c r="DY121" s="45"/>
      <c r="DZ121" s="45"/>
      <c r="EA121" s="45"/>
      <c r="EB121" s="45"/>
      <c r="EC121" s="45"/>
    </row>
    <row r="122" spans="2:133" ht="25.5" customHeight="1">
      <c r="B122" s="96">
        <f t="shared" si="59"/>
        <v>55</v>
      </c>
      <c r="C122" s="96">
        <f t="shared" si="57"/>
        <v>6</v>
      </c>
      <c r="D122" s="97">
        <v>8</v>
      </c>
      <c r="E122" s="66">
        <f t="shared" si="55"/>
        <v>1</v>
      </c>
      <c r="F122" s="84">
        <f ca="1">IF('Question Results'!C64,1,IF(ISBLANK(E122),0,-1))</f>
        <v>1</v>
      </c>
      <c r="G122" s="89">
        <f>BackgroundCalcs!Q216</f>
        <v>1</v>
      </c>
      <c r="H122" s="45"/>
      <c r="I122" s="88">
        <f t="shared" ref="I122:AB122" si="61">I27</f>
        <v>78</v>
      </c>
      <c r="J122" s="88">
        <f t="shared" si="61"/>
        <v>75</v>
      </c>
      <c r="K122" s="88">
        <f t="shared" si="61"/>
        <v>72</v>
      </c>
      <c r="L122" s="88">
        <f t="shared" si="61"/>
        <v>64</v>
      </c>
      <c r="M122" s="88">
        <f t="shared" si="61"/>
        <v>53</v>
      </c>
      <c r="N122" s="88">
        <f t="shared" si="61"/>
        <v>78</v>
      </c>
      <c r="O122" s="88">
        <f t="shared" si="61"/>
        <v>58</v>
      </c>
      <c r="P122" s="88">
        <f t="shared" si="61"/>
        <v>13</v>
      </c>
      <c r="Q122" s="88">
        <f t="shared" si="61"/>
        <v>56</v>
      </c>
      <c r="R122" s="88">
        <f t="shared" si="61"/>
        <v>96</v>
      </c>
      <c r="S122" s="88">
        <f t="shared" si="61"/>
        <v>90</v>
      </c>
      <c r="T122" s="88">
        <f t="shared" si="61"/>
        <v>15</v>
      </c>
      <c r="U122" s="88">
        <f t="shared" si="61"/>
        <v>61</v>
      </c>
      <c r="V122" s="88">
        <f t="shared" si="61"/>
        <v>1</v>
      </c>
      <c r="W122" s="88">
        <f t="shared" si="61"/>
        <v>34</v>
      </c>
      <c r="X122" s="88">
        <f t="shared" si="61"/>
        <v>28</v>
      </c>
      <c r="Y122" s="88">
        <f t="shared" si="61"/>
        <v>100</v>
      </c>
      <c r="Z122" s="88">
        <f t="shared" si="61"/>
        <v>73</v>
      </c>
      <c r="AA122" s="88">
        <f t="shared" si="61"/>
        <v>45</v>
      </c>
      <c r="AB122" s="88">
        <f t="shared" si="61"/>
        <v>56</v>
      </c>
      <c r="AN122" s="45"/>
      <c r="AO122" s="45"/>
      <c r="AP122" s="45"/>
      <c r="AQ122" s="45"/>
      <c r="AR122" s="45"/>
      <c r="AS122" s="45"/>
      <c r="AT122" s="45"/>
      <c r="AU122" s="45"/>
      <c r="AV122" s="45"/>
      <c r="AW122" s="45"/>
      <c r="AX122" s="45"/>
      <c r="AY122" s="45"/>
      <c r="AZ122" s="45"/>
      <c r="BA122" s="45"/>
      <c r="BB122" s="45"/>
      <c r="BC122" s="45"/>
      <c r="BD122" s="45"/>
      <c r="BE122" s="45"/>
      <c r="BF122" s="45"/>
      <c r="BG122" s="45"/>
      <c r="BH122" s="45"/>
      <c r="BI122" s="45"/>
      <c r="BJ122" s="45"/>
      <c r="BK122" s="45"/>
      <c r="BL122" s="45"/>
      <c r="BM122" s="45"/>
      <c r="BN122" s="45"/>
      <c r="BO122" s="45"/>
      <c r="BP122" s="45"/>
      <c r="BQ122" s="45"/>
      <c r="BR122" s="45"/>
      <c r="BS122" s="45"/>
      <c r="BT122" s="45"/>
      <c r="BU122" s="45"/>
      <c r="BV122" s="45"/>
      <c r="BW122" s="45"/>
      <c r="BX122" s="45"/>
      <c r="BY122" s="45"/>
      <c r="BZ122" s="45"/>
      <c r="CA122" s="45"/>
      <c r="CB122" s="45"/>
      <c r="CC122" s="45"/>
      <c r="CD122" s="45"/>
      <c r="CE122" s="45"/>
      <c r="CF122" s="45"/>
      <c r="CG122" s="45"/>
      <c r="CH122" s="45"/>
      <c r="CI122" s="45"/>
      <c r="CJ122" s="45"/>
      <c r="CK122" s="45"/>
      <c r="CL122" s="45"/>
      <c r="CM122" s="45"/>
      <c r="CN122" s="45"/>
      <c r="CO122" s="45"/>
      <c r="CP122" s="45"/>
      <c r="CQ122" s="45"/>
      <c r="CR122" s="45"/>
      <c r="CS122" s="45"/>
      <c r="CT122" s="45"/>
      <c r="CU122" s="45"/>
      <c r="CV122" s="45"/>
      <c r="CW122" s="45"/>
      <c r="CX122" s="45"/>
      <c r="CY122" s="45"/>
      <c r="CZ122" s="45"/>
      <c r="DA122" s="45"/>
      <c r="DB122" s="45"/>
      <c r="DC122" s="45"/>
      <c r="DD122" s="45"/>
      <c r="DE122" s="45"/>
      <c r="DF122" s="45"/>
      <c r="DG122" s="45"/>
      <c r="DH122" s="45"/>
      <c r="DI122" s="45"/>
      <c r="DJ122" s="45"/>
      <c r="DK122" s="45"/>
      <c r="DL122" s="45"/>
      <c r="DM122" s="45"/>
      <c r="DN122" s="45"/>
      <c r="DO122" s="45"/>
      <c r="DP122" s="45"/>
      <c r="DQ122" s="45"/>
      <c r="DR122" s="45"/>
      <c r="DS122" s="45"/>
      <c r="DT122" s="45"/>
      <c r="DU122" s="45"/>
      <c r="DV122" s="45"/>
      <c r="DW122" s="45"/>
      <c r="DX122" s="45"/>
      <c r="DY122" s="45"/>
      <c r="DZ122" s="45"/>
      <c r="EA122" s="45"/>
      <c r="EB122" s="45"/>
      <c r="EC122" s="45"/>
    </row>
    <row r="123" spans="2:133" ht="25.5" customHeight="1">
      <c r="B123" s="96">
        <f t="shared" si="59"/>
        <v>56</v>
      </c>
      <c r="C123" s="96">
        <f t="shared" si="57"/>
        <v>6</v>
      </c>
      <c r="D123" s="97">
        <v>8</v>
      </c>
      <c r="E123" s="66">
        <f t="shared" si="55"/>
        <v>2</v>
      </c>
      <c r="F123" s="84">
        <f ca="1">IF('Question Results'!C65,1,IF(ISBLANK(E123),0,-1))</f>
        <v>1</v>
      </c>
      <c r="G123" s="89">
        <f>BackgroundCalcs!Q217</f>
        <v>1</v>
      </c>
      <c r="H123" s="45"/>
      <c r="I123" s="88">
        <f t="shared" ref="I123:AB123" si="62">I28</f>
        <v>23</v>
      </c>
      <c r="J123" s="88">
        <f t="shared" si="62"/>
        <v>89</v>
      </c>
      <c r="K123" s="88">
        <f t="shared" si="62"/>
        <v>94</v>
      </c>
      <c r="L123" s="88">
        <f t="shared" si="62"/>
        <v>97</v>
      </c>
      <c r="M123" s="88">
        <f t="shared" si="62"/>
        <v>55</v>
      </c>
      <c r="N123" s="88">
        <f t="shared" si="62"/>
        <v>87</v>
      </c>
      <c r="O123" s="88">
        <f t="shared" si="62"/>
        <v>18</v>
      </c>
      <c r="P123" s="88">
        <f t="shared" si="62"/>
        <v>80</v>
      </c>
      <c r="Q123" s="88">
        <f t="shared" si="62"/>
        <v>12</v>
      </c>
      <c r="R123" s="88">
        <f t="shared" si="62"/>
        <v>84</v>
      </c>
      <c r="S123" s="88">
        <f t="shared" si="62"/>
        <v>85</v>
      </c>
      <c r="T123" s="88">
        <f t="shared" si="62"/>
        <v>76</v>
      </c>
      <c r="U123" s="88">
        <f t="shared" si="62"/>
        <v>71</v>
      </c>
      <c r="V123" s="88">
        <f t="shared" si="62"/>
        <v>79</v>
      </c>
      <c r="W123" s="88">
        <f t="shared" si="62"/>
        <v>15</v>
      </c>
      <c r="X123" s="88">
        <f t="shared" si="62"/>
        <v>2</v>
      </c>
      <c r="Y123" s="88">
        <f t="shared" si="62"/>
        <v>93</v>
      </c>
      <c r="Z123" s="88">
        <f t="shared" si="62"/>
        <v>5</v>
      </c>
      <c r="AA123" s="88">
        <f t="shared" si="62"/>
        <v>70</v>
      </c>
      <c r="AB123" s="88">
        <f t="shared" si="62"/>
        <v>81</v>
      </c>
      <c r="AN123" s="45"/>
      <c r="AO123" s="45"/>
      <c r="AP123" s="45"/>
      <c r="AQ123" s="45"/>
      <c r="AR123" s="45"/>
      <c r="AS123" s="45"/>
      <c r="AT123" s="45"/>
      <c r="AU123" s="45"/>
      <c r="AV123" s="45"/>
      <c r="AW123" s="45"/>
      <c r="AX123" s="45"/>
      <c r="AY123" s="45"/>
      <c r="AZ123" s="45"/>
      <c r="BA123" s="45"/>
      <c r="BB123" s="45"/>
      <c r="BC123" s="45"/>
      <c r="BD123" s="45"/>
      <c r="BE123" s="45"/>
      <c r="BF123" s="45"/>
      <c r="BG123" s="45"/>
      <c r="BH123" s="45"/>
      <c r="BI123" s="45"/>
      <c r="BJ123" s="45"/>
      <c r="BK123" s="45"/>
      <c r="BL123" s="45"/>
      <c r="BM123" s="45"/>
      <c r="BN123" s="45"/>
      <c r="BO123" s="45"/>
      <c r="BP123" s="45"/>
      <c r="BQ123" s="45"/>
      <c r="BR123" s="45"/>
      <c r="BS123" s="45"/>
      <c r="BT123" s="45"/>
      <c r="BU123" s="45"/>
      <c r="BV123" s="45"/>
      <c r="BW123" s="45"/>
      <c r="BX123" s="45"/>
      <c r="BY123" s="45"/>
      <c r="BZ123" s="45"/>
      <c r="CA123" s="45"/>
      <c r="CB123" s="45"/>
      <c r="CC123" s="45"/>
      <c r="CD123" s="45"/>
      <c r="CE123" s="45"/>
      <c r="CF123" s="45"/>
      <c r="CG123" s="45"/>
      <c r="CH123" s="45"/>
      <c r="CI123" s="45"/>
      <c r="CJ123" s="45"/>
      <c r="CK123" s="45"/>
      <c r="CL123" s="45"/>
      <c r="CM123" s="45"/>
      <c r="CN123" s="45"/>
      <c r="CO123" s="45"/>
      <c r="CP123" s="45"/>
      <c r="CQ123" s="45"/>
      <c r="CR123" s="45"/>
      <c r="CS123" s="45"/>
      <c r="CT123" s="45"/>
      <c r="CU123" s="45"/>
      <c r="CV123" s="45"/>
      <c r="CW123" s="45"/>
      <c r="CX123" s="45"/>
      <c r="CY123" s="45"/>
      <c r="CZ123" s="45"/>
      <c r="DA123" s="45"/>
      <c r="DB123" s="45"/>
      <c r="DC123" s="45"/>
      <c r="DD123" s="45"/>
      <c r="DE123" s="45"/>
      <c r="DF123" s="45"/>
      <c r="DG123" s="45"/>
      <c r="DH123" s="45"/>
      <c r="DI123" s="45"/>
      <c r="DJ123" s="45"/>
      <c r="DK123" s="45"/>
      <c r="DL123" s="45"/>
      <c r="DM123" s="45"/>
      <c r="DN123" s="45"/>
      <c r="DO123" s="45"/>
      <c r="DP123" s="45"/>
      <c r="DQ123" s="45"/>
      <c r="DR123" s="45"/>
      <c r="DS123" s="45"/>
      <c r="DT123" s="45"/>
      <c r="DU123" s="45"/>
      <c r="DV123" s="45"/>
      <c r="DW123" s="45"/>
      <c r="DX123" s="45"/>
      <c r="DY123" s="45"/>
      <c r="DZ123" s="45"/>
      <c r="EA123" s="45"/>
      <c r="EB123" s="45"/>
      <c r="EC123" s="45"/>
    </row>
    <row r="124" spans="2:133" ht="25.5" customHeight="1">
      <c r="B124" s="96">
        <f t="shared" si="59"/>
        <v>57</v>
      </c>
      <c r="C124" s="96">
        <f t="shared" si="57"/>
        <v>6</v>
      </c>
      <c r="D124" s="97">
        <v>8</v>
      </c>
      <c r="E124" s="66">
        <f t="shared" si="55"/>
        <v>7</v>
      </c>
      <c r="F124" s="84">
        <f ca="1">IF('Question Results'!C66,1,IF(ISBLANK(E124),0,-1))</f>
        <v>1</v>
      </c>
      <c r="G124" s="89">
        <f>BackgroundCalcs!Q218</f>
        <v>3</v>
      </c>
      <c r="H124" s="45"/>
      <c r="I124" s="88">
        <f t="shared" ref="I124:AB124" si="63">I29</f>
        <v>63</v>
      </c>
      <c r="J124" s="88">
        <f t="shared" si="63"/>
        <v>3</v>
      </c>
      <c r="K124" s="88">
        <f t="shared" si="63"/>
        <v>64</v>
      </c>
      <c r="L124" s="88">
        <f t="shared" si="63"/>
        <v>1</v>
      </c>
      <c r="M124" s="88">
        <f t="shared" si="63"/>
        <v>86</v>
      </c>
      <c r="N124" s="88">
        <f t="shared" si="63"/>
        <v>62</v>
      </c>
      <c r="O124" s="88">
        <f t="shared" si="63"/>
        <v>47</v>
      </c>
      <c r="P124" s="88">
        <f t="shared" si="63"/>
        <v>57</v>
      </c>
      <c r="Q124" s="88">
        <f t="shared" si="63"/>
        <v>11</v>
      </c>
      <c r="R124" s="88">
        <f t="shared" si="63"/>
        <v>64</v>
      </c>
      <c r="S124" s="88">
        <f t="shared" si="63"/>
        <v>73</v>
      </c>
      <c r="T124" s="88">
        <f t="shared" si="63"/>
        <v>12</v>
      </c>
      <c r="U124" s="88">
        <f t="shared" si="63"/>
        <v>46</v>
      </c>
      <c r="V124" s="88">
        <f t="shared" si="63"/>
        <v>44</v>
      </c>
      <c r="W124" s="88">
        <f t="shared" si="63"/>
        <v>30</v>
      </c>
      <c r="X124" s="88">
        <f t="shared" si="63"/>
        <v>46</v>
      </c>
      <c r="Y124" s="88">
        <f t="shared" si="63"/>
        <v>7</v>
      </c>
      <c r="Z124" s="88">
        <f t="shared" si="63"/>
        <v>15</v>
      </c>
      <c r="AA124" s="88">
        <f t="shared" si="63"/>
        <v>50</v>
      </c>
      <c r="AB124" s="88">
        <f t="shared" si="63"/>
        <v>11</v>
      </c>
      <c r="AN124" s="45"/>
      <c r="AO124" s="45"/>
      <c r="AP124" s="45"/>
      <c r="AQ124" s="45"/>
      <c r="AR124" s="45"/>
      <c r="AS124" s="45"/>
      <c r="AT124" s="45"/>
      <c r="AU124" s="45"/>
      <c r="AV124" s="45"/>
      <c r="AW124" s="45"/>
      <c r="AX124" s="45"/>
      <c r="AY124" s="45"/>
      <c r="AZ124" s="45"/>
      <c r="BA124" s="45"/>
      <c r="BB124" s="45"/>
      <c r="BC124" s="45"/>
      <c r="BD124" s="45"/>
      <c r="BE124" s="45"/>
      <c r="BF124" s="45"/>
      <c r="BG124" s="45"/>
      <c r="BH124" s="45"/>
      <c r="BI124" s="45"/>
      <c r="BJ124" s="45"/>
      <c r="BK124" s="45"/>
      <c r="BL124" s="45"/>
      <c r="BM124" s="45"/>
      <c r="BN124" s="45"/>
      <c r="BO124" s="45"/>
      <c r="BP124" s="45"/>
      <c r="BQ124" s="45"/>
      <c r="BR124" s="45"/>
      <c r="BS124" s="45"/>
      <c r="BT124" s="45"/>
      <c r="BU124" s="45"/>
      <c r="BV124" s="45"/>
      <c r="BW124" s="45"/>
      <c r="BX124" s="45"/>
      <c r="BY124" s="45"/>
      <c r="BZ124" s="45"/>
      <c r="CA124" s="45"/>
      <c r="CB124" s="45"/>
      <c r="CC124" s="45"/>
      <c r="CD124" s="45"/>
      <c r="CE124" s="45"/>
      <c r="CF124" s="45"/>
      <c r="CG124" s="45"/>
      <c r="CH124" s="45"/>
      <c r="CI124" s="45"/>
      <c r="CJ124" s="45"/>
      <c r="CK124" s="45"/>
      <c r="CL124" s="45"/>
      <c r="CM124" s="45"/>
      <c r="CN124" s="45"/>
      <c r="CO124" s="45"/>
      <c r="CP124" s="45"/>
      <c r="CQ124" s="45"/>
      <c r="CR124" s="45"/>
      <c r="CS124" s="45"/>
      <c r="CT124" s="45"/>
      <c r="CU124" s="45"/>
      <c r="CV124" s="45"/>
      <c r="CW124" s="45"/>
      <c r="CX124" s="45"/>
      <c r="CY124" s="45"/>
      <c r="CZ124" s="45"/>
      <c r="DA124" s="45"/>
      <c r="DB124" s="45"/>
      <c r="DC124" s="45"/>
      <c r="DD124" s="45"/>
      <c r="DE124" s="45"/>
      <c r="DF124" s="45"/>
      <c r="DG124" s="45"/>
      <c r="DH124" s="45"/>
      <c r="DI124" s="45"/>
      <c r="DJ124" s="45"/>
      <c r="DK124" s="45"/>
      <c r="DL124" s="45"/>
      <c r="DM124" s="45"/>
      <c r="DN124" s="45"/>
      <c r="DO124" s="45"/>
      <c r="DP124" s="45"/>
      <c r="DQ124" s="45"/>
      <c r="DR124" s="45"/>
      <c r="DS124" s="45"/>
      <c r="DT124" s="45"/>
      <c r="DU124" s="45"/>
      <c r="DV124" s="45"/>
      <c r="DW124" s="45"/>
      <c r="DX124" s="45"/>
      <c r="DY124" s="45"/>
      <c r="DZ124" s="45"/>
      <c r="EA124" s="45"/>
      <c r="EB124" s="45"/>
      <c r="EC124" s="45"/>
    </row>
    <row r="125" spans="2:133" ht="25.5" customHeight="1">
      <c r="B125" s="96">
        <f t="shared" si="59"/>
        <v>58</v>
      </c>
      <c r="C125" s="96">
        <f t="shared" si="57"/>
        <v>6</v>
      </c>
      <c r="D125" s="97">
        <v>8</v>
      </c>
      <c r="E125" s="66">
        <f t="shared" si="55"/>
        <v>6</v>
      </c>
      <c r="F125" s="84">
        <f ca="1">IF('Question Results'!C67,1,IF(ISBLANK(E125),0,-1))</f>
        <v>1</v>
      </c>
      <c r="G125" s="89">
        <f>BackgroundCalcs!Q219</f>
        <v>3</v>
      </c>
      <c r="H125" s="45"/>
      <c r="I125" s="88">
        <f t="shared" ref="I125:AB125" si="64">I30</f>
        <v>54</v>
      </c>
      <c r="J125" s="88">
        <f t="shared" si="64"/>
        <v>11</v>
      </c>
      <c r="K125" s="88">
        <f t="shared" si="64"/>
        <v>99</v>
      </c>
      <c r="L125" s="88">
        <f t="shared" si="64"/>
        <v>77</v>
      </c>
      <c r="M125" s="88">
        <f t="shared" si="64"/>
        <v>2</v>
      </c>
      <c r="N125" s="88">
        <f t="shared" si="64"/>
        <v>6</v>
      </c>
      <c r="O125" s="88">
        <f t="shared" si="64"/>
        <v>6</v>
      </c>
      <c r="P125" s="88">
        <f t="shared" si="64"/>
        <v>76</v>
      </c>
      <c r="Q125" s="88">
        <f t="shared" si="64"/>
        <v>76</v>
      </c>
      <c r="R125" s="88">
        <f t="shared" si="64"/>
        <v>28</v>
      </c>
      <c r="S125" s="88">
        <f t="shared" si="64"/>
        <v>10</v>
      </c>
      <c r="T125" s="88">
        <f t="shared" si="64"/>
        <v>76</v>
      </c>
      <c r="U125" s="88">
        <f t="shared" si="64"/>
        <v>62</v>
      </c>
      <c r="V125" s="88">
        <f t="shared" si="64"/>
        <v>79</v>
      </c>
      <c r="W125" s="88">
        <f t="shared" si="64"/>
        <v>28</v>
      </c>
      <c r="X125" s="88">
        <f t="shared" si="64"/>
        <v>52</v>
      </c>
      <c r="Y125" s="88">
        <f t="shared" si="64"/>
        <v>77</v>
      </c>
      <c r="Z125" s="88">
        <f t="shared" si="64"/>
        <v>47</v>
      </c>
      <c r="AA125" s="88">
        <f t="shared" si="64"/>
        <v>61</v>
      </c>
      <c r="AB125" s="88">
        <f t="shared" si="64"/>
        <v>27</v>
      </c>
      <c r="AN125" s="45"/>
      <c r="AO125" s="45"/>
      <c r="AP125" s="45"/>
      <c r="AQ125" s="45"/>
      <c r="AR125" s="45"/>
      <c r="AS125" s="45"/>
      <c r="AT125" s="45"/>
      <c r="AU125" s="45"/>
      <c r="AV125" s="45"/>
      <c r="AW125" s="45"/>
      <c r="AX125" s="45"/>
      <c r="AY125" s="45"/>
      <c r="AZ125" s="45"/>
      <c r="BA125" s="45"/>
      <c r="BB125" s="45"/>
      <c r="BC125" s="45"/>
      <c r="BD125" s="45"/>
      <c r="BE125" s="45"/>
      <c r="BF125" s="45"/>
      <c r="BG125" s="45"/>
      <c r="BH125" s="45"/>
      <c r="BI125" s="45"/>
      <c r="BJ125" s="45"/>
      <c r="BK125" s="45"/>
      <c r="BL125" s="45"/>
      <c r="BM125" s="45"/>
      <c r="BN125" s="45"/>
      <c r="BO125" s="45"/>
      <c r="BP125" s="45"/>
      <c r="BQ125" s="45"/>
      <c r="BR125" s="45"/>
      <c r="BS125" s="45"/>
      <c r="BT125" s="45"/>
      <c r="BU125" s="45"/>
      <c r="BV125" s="45"/>
      <c r="BW125" s="45"/>
      <c r="BX125" s="45"/>
      <c r="BY125" s="45"/>
      <c r="BZ125" s="45"/>
      <c r="CA125" s="45"/>
      <c r="CB125" s="45"/>
      <c r="CC125" s="45"/>
      <c r="CD125" s="45"/>
      <c r="CE125" s="45"/>
      <c r="CF125" s="45"/>
      <c r="CG125" s="45"/>
      <c r="CH125" s="45"/>
      <c r="CI125" s="45"/>
      <c r="CJ125" s="45"/>
      <c r="CK125" s="45"/>
      <c r="CL125" s="45"/>
      <c r="CM125" s="45"/>
      <c r="CN125" s="45"/>
      <c r="CO125" s="45"/>
      <c r="CP125" s="45"/>
      <c r="CQ125" s="45"/>
      <c r="CR125" s="45"/>
      <c r="CS125" s="45"/>
      <c r="CT125" s="45"/>
      <c r="CU125" s="45"/>
      <c r="CV125" s="45"/>
      <c r="CW125" s="45"/>
      <c r="CX125" s="45"/>
      <c r="CY125" s="45"/>
      <c r="CZ125" s="45"/>
      <c r="DA125" s="45"/>
      <c r="DB125" s="45"/>
      <c r="DC125" s="45"/>
      <c r="DD125" s="45"/>
      <c r="DE125" s="45"/>
      <c r="DF125" s="45"/>
      <c r="DG125" s="45"/>
      <c r="DH125" s="45"/>
      <c r="DI125" s="45"/>
      <c r="DJ125" s="45"/>
      <c r="DK125" s="45"/>
      <c r="DL125" s="45"/>
      <c r="DM125" s="45"/>
      <c r="DN125" s="45"/>
      <c r="DO125" s="45"/>
      <c r="DP125" s="45"/>
      <c r="DQ125" s="45"/>
      <c r="DR125" s="45"/>
      <c r="DS125" s="45"/>
      <c r="DT125" s="45"/>
      <c r="DU125" s="45"/>
      <c r="DV125" s="45"/>
      <c r="DW125" s="45"/>
      <c r="DX125" s="45"/>
      <c r="DY125" s="45"/>
      <c r="DZ125" s="45"/>
      <c r="EA125" s="45"/>
      <c r="EB125" s="45"/>
      <c r="EC125" s="45"/>
    </row>
    <row r="126" spans="2:133" ht="25.5" customHeight="1">
      <c r="B126" s="96">
        <f t="shared" si="59"/>
        <v>59</v>
      </c>
      <c r="C126" s="96">
        <f t="shared" si="57"/>
        <v>6</v>
      </c>
      <c r="D126" s="97">
        <v>8</v>
      </c>
      <c r="E126" s="66">
        <f t="shared" si="55"/>
        <v>10</v>
      </c>
      <c r="F126" s="84">
        <f ca="1">IF('Question Results'!C68,1,IF(ISBLANK(E126),0,-1))</f>
        <v>1</v>
      </c>
      <c r="G126" s="89">
        <f>BackgroundCalcs!Q220</f>
        <v>3</v>
      </c>
      <c r="H126" s="45"/>
      <c r="I126" s="88">
        <f t="shared" ref="I126:AB126" si="65">I31</f>
        <v>36</v>
      </c>
      <c r="J126" s="88">
        <f t="shared" si="65"/>
        <v>79</v>
      </c>
      <c r="K126" s="88">
        <f t="shared" si="65"/>
        <v>80</v>
      </c>
      <c r="L126" s="88">
        <f t="shared" si="65"/>
        <v>7</v>
      </c>
      <c r="M126" s="88">
        <f t="shared" si="65"/>
        <v>46</v>
      </c>
      <c r="N126" s="88">
        <f t="shared" si="65"/>
        <v>81</v>
      </c>
      <c r="O126" s="88">
        <f t="shared" si="65"/>
        <v>83</v>
      </c>
      <c r="P126" s="88">
        <f t="shared" si="65"/>
        <v>95</v>
      </c>
      <c r="Q126" s="88">
        <f t="shared" si="65"/>
        <v>39</v>
      </c>
      <c r="R126" s="88">
        <f t="shared" si="65"/>
        <v>41</v>
      </c>
      <c r="S126" s="88">
        <f t="shared" si="65"/>
        <v>29</v>
      </c>
      <c r="T126" s="88">
        <f t="shared" si="65"/>
        <v>55</v>
      </c>
      <c r="U126" s="88">
        <f t="shared" si="65"/>
        <v>30</v>
      </c>
      <c r="V126" s="88">
        <f t="shared" si="65"/>
        <v>58</v>
      </c>
      <c r="W126" s="88">
        <f t="shared" si="65"/>
        <v>12</v>
      </c>
      <c r="X126" s="88">
        <f t="shared" si="65"/>
        <v>51</v>
      </c>
      <c r="Y126" s="88">
        <f t="shared" si="65"/>
        <v>8</v>
      </c>
      <c r="Z126" s="88">
        <f t="shared" si="65"/>
        <v>40</v>
      </c>
      <c r="AA126" s="88">
        <f t="shared" si="65"/>
        <v>42</v>
      </c>
      <c r="AB126" s="88">
        <f t="shared" si="65"/>
        <v>10</v>
      </c>
      <c r="AN126" s="45"/>
      <c r="AO126" s="45"/>
      <c r="AP126" s="45"/>
      <c r="AQ126" s="45"/>
      <c r="AR126" s="45"/>
      <c r="AS126" s="45"/>
      <c r="AT126" s="45"/>
      <c r="AU126" s="45"/>
      <c r="AV126" s="45"/>
      <c r="AW126" s="45"/>
      <c r="AX126" s="45"/>
      <c r="AY126" s="45"/>
      <c r="AZ126" s="45"/>
      <c r="BA126" s="45"/>
      <c r="BB126" s="45"/>
      <c r="BC126" s="45"/>
      <c r="BD126" s="45"/>
      <c r="BE126" s="45"/>
      <c r="BF126" s="45"/>
      <c r="BG126" s="45"/>
      <c r="BH126" s="45"/>
      <c r="BI126" s="45"/>
      <c r="BJ126" s="45"/>
      <c r="BK126" s="45"/>
      <c r="BL126" s="45"/>
      <c r="BM126" s="45"/>
      <c r="BN126" s="45"/>
      <c r="BO126" s="45"/>
      <c r="BP126" s="45"/>
      <c r="BQ126" s="45"/>
      <c r="BR126" s="45"/>
      <c r="BS126" s="45"/>
      <c r="BT126" s="45"/>
      <c r="BU126" s="45"/>
      <c r="BV126" s="45"/>
      <c r="BW126" s="45"/>
      <c r="BX126" s="45"/>
      <c r="BY126" s="45"/>
      <c r="BZ126" s="45"/>
      <c r="CA126" s="45"/>
      <c r="CB126" s="45"/>
      <c r="CC126" s="45"/>
      <c r="CD126" s="45"/>
      <c r="CE126" s="45"/>
      <c r="CF126" s="45"/>
      <c r="CG126" s="45"/>
      <c r="CH126" s="45"/>
      <c r="CI126" s="45"/>
      <c r="CJ126" s="45"/>
      <c r="CK126" s="45"/>
      <c r="CL126" s="45"/>
      <c r="CM126" s="45"/>
      <c r="CN126" s="45"/>
      <c r="CO126" s="45"/>
      <c r="CP126" s="45"/>
      <c r="CQ126" s="45"/>
      <c r="CR126" s="45"/>
      <c r="CS126" s="45"/>
      <c r="CT126" s="45"/>
      <c r="CU126" s="45"/>
      <c r="CV126" s="45"/>
      <c r="CW126" s="45"/>
      <c r="CX126" s="45"/>
      <c r="CY126" s="45"/>
      <c r="CZ126" s="45"/>
      <c r="DA126" s="45"/>
      <c r="DB126" s="45"/>
      <c r="DC126" s="45"/>
      <c r="DD126" s="45"/>
      <c r="DE126" s="45"/>
      <c r="DF126" s="45"/>
      <c r="DG126" s="45"/>
      <c r="DH126" s="45"/>
      <c r="DI126" s="45"/>
      <c r="DJ126" s="45"/>
      <c r="DK126" s="45"/>
      <c r="DL126" s="45"/>
      <c r="DM126" s="45"/>
      <c r="DN126" s="45"/>
      <c r="DO126" s="45"/>
      <c r="DP126" s="45"/>
      <c r="DQ126" s="45"/>
      <c r="DR126" s="45"/>
      <c r="DS126" s="45"/>
      <c r="DT126" s="45"/>
      <c r="DU126" s="45"/>
      <c r="DV126" s="45"/>
      <c r="DW126" s="45"/>
      <c r="DX126" s="45"/>
      <c r="DY126" s="45"/>
      <c r="DZ126" s="45"/>
      <c r="EA126" s="45"/>
      <c r="EB126" s="45"/>
      <c r="EC126" s="45"/>
    </row>
    <row r="127" spans="2:133" ht="25.5" customHeight="1">
      <c r="B127" s="96">
        <f t="shared" si="59"/>
        <v>60</v>
      </c>
      <c r="C127" s="96">
        <f t="shared" si="57"/>
        <v>6</v>
      </c>
      <c r="D127" s="97">
        <v>8</v>
      </c>
      <c r="E127" s="66">
        <f t="shared" si="55"/>
        <v>13</v>
      </c>
      <c r="F127" s="84">
        <f ca="1">IF('Question Results'!C69,1,IF(ISBLANK(E127),0,-1))</f>
        <v>1</v>
      </c>
      <c r="G127" s="89">
        <f>BackgroundCalcs!Q221</f>
        <v>3</v>
      </c>
      <c r="H127" s="45"/>
      <c r="I127" s="88">
        <f t="shared" ref="I127:AB127" si="66">I32</f>
        <v>38</v>
      </c>
      <c r="J127" s="88">
        <f t="shared" si="66"/>
        <v>10</v>
      </c>
      <c r="K127" s="88">
        <f t="shared" si="66"/>
        <v>2</v>
      </c>
      <c r="L127" s="88">
        <f t="shared" si="66"/>
        <v>83</v>
      </c>
      <c r="M127" s="88">
        <f t="shared" si="66"/>
        <v>13</v>
      </c>
      <c r="N127" s="88">
        <f t="shared" si="66"/>
        <v>46</v>
      </c>
      <c r="O127" s="88">
        <f t="shared" si="66"/>
        <v>98</v>
      </c>
      <c r="P127" s="88">
        <f t="shared" si="66"/>
        <v>53</v>
      </c>
      <c r="Q127" s="88">
        <f t="shared" si="66"/>
        <v>18</v>
      </c>
      <c r="R127" s="88">
        <f t="shared" si="66"/>
        <v>46</v>
      </c>
      <c r="S127" s="88">
        <f t="shared" si="66"/>
        <v>50</v>
      </c>
      <c r="T127" s="88">
        <f t="shared" si="66"/>
        <v>99</v>
      </c>
      <c r="U127" s="88">
        <f t="shared" si="66"/>
        <v>71</v>
      </c>
      <c r="V127" s="88">
        <f t="shared" si="66"/>
        <v>33</v>
      </c>
      <c r="W127" s="88">
        <f t="shared" si="66"/>
        <v>44</v>
      </c>
      <c r="X127" s="88">
        <f t="shared" si="66"/>
        <v>14</v>
      </c>
      <c r="Y127" s="88">
        <f t="shared" si="66"/>
        <v>22</v>
      </c>
      <c r="Z127" s="88">
        <f t="shared" si="66"/>
        <v>41</v>
      </c>
      <c r="AA127" s="88">
        <f t="shared" si="66"/>
        <v>34</v>
      </c>
      <c r="AB127" s="88">
        <f t="shared" si="66"/>
        <v>20</v>
      </c>
      <c r="AN127" s="45"/>
      <c r="AO127" s="45"/>
      <c r="AP127" s="45"/>
      <c r="AQ127" s="45"/>
      <c r="AR127" s="45"/>
      <c r="AS127" s="45"/>
      <c r="AT127" s="45"/>
      <c r="AU127" s="45"/>
      <c r="AV127" s="45"/>
      <c r="AW127" s="45"/>
      <c r="AX127" s="45"/>
      <c r="AY127" s="45"/>
      <c r="AZ127" s="45"/>
      <c r="BA127" s="45"/>
      <c r="BB127" s="45"/>
      <c r="BC127" s="45"/>
      <c r="BD127" s="45"/>
      <c r="BE127" s="45"/>
      <c r="BF127" s="45"/>
      <c r="BG127" s="45"/>
      <c r="BH127" s="45"/>
      <c r="BI127" s="45"/>
      <c r="BJ127" s="45"/>
      <c r="BK127" s="45"/>
      <c r="BL127" s="45"/>
      <c r="BM127" s="45"/>
      <c r="BN127" s="45"/>
      <c r="BO127" s="45"/>
      <c r="BP127" s="45"/>
      <c r="BQ127" s="45"/>
      <c r="BR127" s="45"/>
      <c r="BS127" s="45"/>
      <c r="BT127" s="45"/>
      <c r="BU127" s="45"/>
      <c r="BV127" s="45"/>
      <c r="BW127" s="45"/>
      <c r="BX127" s="45"/>
      <c r="BY127" s="45"/>
      <c r="BZ127" s="45"/>
      <c r="CA127" s="45"/>
      <c r="CB127" s="45"/>
      <c r="CC127" s="45"/>
      <c r="CD127" s="45"/>
      <c r="CE127" s="45"/>
      <c r="CF127" s="45"/>
      <c r="CG127" s="45"/>
      <c r="CH127" s="45"/>
      <c r="CI127" s="45"/>
      <c r="CJ127" s="45"/>
      <c r="CK127" s="45"/>
      <c r="CL127" s="45"/>
      <c r="CM127" s="45"/>
      <c r="CN127" s="45"/>
      <c r="CO127" s="45"/>
      <c r="CP127" s="45"/>
      <c r="CQ127" s="45"/>
      <c r="CR127" s="45"/>
      <c r="CS127" s="45"/>
      <c r="CT127" s="45"/>
      <c r="CU127" s="45"/>
      <c r="CV127" s="45"/>
      <c r="CW127" s="45"/>
      <c r="CX127" s="45"/>
      <c r="CY127" s="45"/>
      <c r="CZ127" s="45"/>
      <c r="DA127" s="45"/>
      <c r="DB127" s="45"/>
      <c r="DC127" s="45"/>
      <c r="DD127" s="45"/>
      <c r="DE127" s="45"/>
      <c r="DF127" s="45"/>
      <c r="DG127" s="45"/>
      <c r="DH127" s="45"/>
      <c r="DI127" s="45"/>
      <c r="DJ127" s="45"/>
      <c r="DK127" s="45"/>
      <c r="DL127" s="45"/>
      <c r="DM127" s="45"/>
      <c r="DN127" s="45"/>
      <c r="DO127" s="45"/>
      <c r="DP127" s="45"/>
      <c r="DQ127" s="45"/>
      <c r="DR127" s="45"/>
      <c r="DS127" s="45"/>
      <c r="DT127" s="45"/>
      <c r="DU127" s="45"/>
      <c r="DV127" s="45"/>
      <c r="DW127" s="45"/>
      <c r="DX127" s="45"/>
      <c r="DY127" s="45"/>
      <c r="DZ127" s="45"/>
      <c r="EA127" s="45"/>
      <c r="EB127" s="45"/>
      <c r="EC127" s="45"/>
    </row>
    <row r="128" spans="2:133" ht="19.899999999999999" customHeight="1" thickBot="1">
      <c r="B128" s="85"/>
      <c r="C128" s="85"/>
      <c r="D128" s="85"/>
      <c r="E128" s="59"/>
      <c r="F128" s="85"/>
      <c r="G128" s="85"/>
      <c r="H128" s="59"/>
      <c r="I128" s="85"/>
      <c r="J128" s="85"/>
      <c r="K128" s="85"/>
      <c r="L128" s="85"/>
      <c r="M128" s="85"/>
      <c r="N128" s="85"/>
      <c r="O128" s="85"/>
      <c r="P128" s="85"/>
      <c r="Q128" s="85"/>
      <c r="R128" s="85"/>
      <c r="S128" s="85"/>
      <c r="T128" s="85"/>
      <c r="U128" s="85"/>
      <c r="V128" s="85"/>
      <c r="W128" s="80"/>
      <c r="X128" s="80"/>
      <c r="Y128" s="80"/>
      <c r="Z128" s="80"/>
      <c r="AA128" s="80"/>
      <c r="AB128" s="80"/>
      <c r="AN128" s="45"/>
      <c r="AO128" s="45"/>
      <c r="AP128" s="45"/>
      <c r="AQ128" s="45"/>
      <c r="AR128" s="45"/>
      <c r="AS128" s="45"/>
      <c r="AT128" s="45"/>
      <c r="AU128" s="45"/>
      <c r="AV128" s="45"/>
      <c r="AW128" s="45"/>
      <c r="AX128" s="45"/>
      <c r="AY128" s="45"/>
      <c r="AZ128" s="45"/>
      <c r="BA128" s="45"/>
      <c r="BB128" s="45"/>
      <c r="BC128" s="45"/>
      <c r="BD128" s="45"/>
      <c r="BE128" s="45"/>
      <c r="BF128" s="45"/>
      <c r="BG128" s="45"/>
      <c r="BH128" s="45"/>
      <c r="BI128" s="45"/>
      <c r="BJ128" s="45"/>
      <c r="BK128" s="45"/>
      <c r="BL128" s="45"/>
      <c r="BM128" s="45"/>
      <c r="BN128" s="45"/>
      <c r="BO128" s="45"/>
      <c r="BP128" s="45"/>
      <c r="BQ128" s="45"/>
      <c r="BR128" s="45"/>
      <c r="BS128" s="45"/>
      <c r="BT128" s="45"/>
      <c r="BU128" s="45"/>
      <c r="BV128" s="45"/>
      <c r="BW128" s="45"/>
      <c r="BX128" s="45"/>
      <c r="BY128" s="45"/>
      <c r="BZ128" s="45"/>
      <c r="CA128" s="45"/>
      <c r="CB128" s="45"/>
      <c r="CC128" s="45"/>
      <c r="CD128" s="45"/>
      <c r="CE128" s="45"/>
      <c r="CF128" s="45"/>
      <c r="CG128" s="45"/>
      <c r="CH128" s="45"/>
      <c r="CI128" s="45"/>
      <c r="CJ128" s="45"/>
      <c r="CK128" s="45"/>
      <c r="CL128" s="45"/>
      <c r="CM128" s="45"/>
      <c r="CN128" s="45"/>
      <c r="CO128" s="45"/>
      <c r="CP128" s="45"/>
      <c r="CQ128" s="45"/>
      <c r="CR128" s="45"/>
      <c r="CS128" s="45"/>
      <c r="CT128" s="45"/>
      <c r="CU128" s="45"/>
      <c r="CV128" s="45"/>
      <c r="CW128" s="45"/>
      <c r="CX128" s="45"/>
      <c r="CY128" s="45"/>
      <c r="CZ128" s="45"/>
      <c r="DA128" s="45"/>
      <c r="DB128" s="45"/>
      <c r="DC128" s="45"/>
      <c r="DD128" s="45"/>
      <c r="DE128" s="45"/>
      <c r="DF128" s="45"/>
      <c r="DG128" s="45"/>
      <c r="DH128" s="45"/>
      <c r="DI128" s="45"/>
      <c r="DJ128" s="45"/>
      <c r="DK128" s="45"/>
      <c r="DL128" s="45"/>
      <c r="DM128" s="45"/>
      <c r="DN128" s="45"/>
      <c r="DO128" s="45"/>
      <c r="DP128" s="45"/>
      <c r="DQ128" s="45"/>
      <c r="DR128" s="45"/>
      <c r="DS128" s="45"/>
      <c r="DT128" s="45"/>
      <c r="DU128" s="45"/>
      <c r="DV128" s="45"/>
      <c r="DW128" s="45"/>
      <c r="DX128" s="45"/>
      <c r="DY128" s="45"/>
      <c r="DZ128" s="45"/>
      <c r="EA128" s="45"/>
      <c r="EB128" s="45"/>
      <c r="EC128" s="45"/>
    </row>
    <row r="129" spans="2:133" ht="24.4" customHeight="1" thickTop="1" thickBot="1">
      <c r="B129" s="98" t="s">
        <v>191</v>
      </c>
      <c r="C129" s="99" t="s">
        <v>181</v>
      </c>
      <c r="D129" s="83"/>
      <c r="F129" s="83"/>
      <c r="G129" s="80"/>
      <c r="I129" s="80"/>
      <c r="J129" s="80"/>
      <c r="K129" s="80"/>
      <c r="L129" s="80"/>
      <c r="M129" s="80"/>
      <c r="N129" s="80"/>
      <c r="O129" s="80"/>
      <c r="P129" s="80"/>
      <c r="Q129" s="80"/>
      <c r="R129" s="80"/>
      <c r="S129" s="80"/>
      <c r="T129" s="80"/>
      <c r="U129" s="80"/>
      <c r="V129" s="80"/>
      <c r="W129" s="80"/>
      <c r="X129" s="80"/>
      <c r="Y129" s="80"/>
      <c r="Z129" s="80"/>
      <c r="AA129" s="80"/>
      <c r="AB129" s="80"/>
      <c r="AN129" s="45"/>
      <c r="AO129" s="45"/>
      <c r="AP129" s="45"/>
      <c r="AQ129" s="45"/>
      <c r="AR129" s="45"/>
      <c r="AS129" s="45"/>
      <c r="AT129" s="45"/>
      <c r="AU129" s="45"/>
      <c r="AV129" s="45"/>
      <c r="AW129" s="45"/>
      <c r="AX129" s="45"/>
      <c r="AY129" s="45"/>
      <c r="AZ129" s="45"/>
      <c r="BA129" s="45"/>
      <c r="BB129" s="45"/>
      <c r="BC129" s="45"/>
      <c r="BD129" s="45"/>
      <c r="BE129" s="45"/>
      <c r="BF129" s="45"/>
      <c r="BG129" s="45"/>
      <c r="BH129" s="45"/>
      <c r="BI129" s="45"/>
      <c r="BJ129" s="45"/>
      <c r="BK129" s="45"/>
      <c r="BL129" s="45"/>
      <c r="BM129" s="45"/>
      <c r="BN129" s="45"/>
      <c r="BO129" s="45"/>
      <c r="BP129" s="45"/>
      <c r="BQ129" s="45"/>
      <c r="BR129" s="45"/>
      <c r="BS129" s="45"/>
      <c r="BT129" s="45"/>
      <c r="BU129" s="45"/>
      <c r="BV129" s="45"/>
      <c r="BW129" s="45"/>
      <c r="BX129" s="45"/>
      <c r="BY129" s="45"/>
      <c r="BZ129" s="45"/>
      <c r="CA129" s="45"/>
      <c r="CB129" s="45"/>
      <c r="CC129" s="45"/>
      <c r="CD129" s="45"/>
      <c r="CE129" s="45"/>
      <c r="CF129" s="45"/>
      <c r="CG129" s="45"/>
      <c r="CH129" s="45"/>
      <c r="CI129" s="45"/>
      <c r="CJ129" s="45"/>
      <c r="CK129" s="45"/>
      <c r="CL129" s="45"/>
      <c r="CM129" s="45"/>
      <c r="CN129" s="45"/>
      <c r="CO129" s="45"/>
      <c r="CP129" s="45"/>
      <c r="CQ129" s="45"/>
      <c r="CR129" s="45"/>
      <c r="CS129" s="45"/>
      <c r="CT129" s="45"/>
      <c r="CU129" s="45"/>
      <c r="CV129" s="45"/>
      <c r="CW129" s="45"/>
      <c r="CX129" s="45"/>
      <c r="CY129" s="45"/>
      <c r="CZ129" s="45"/>
      <c r="DA129" s="45"/>
      <c r="DB129" s="45"/>
      <c r="DC129" s="45"/>
      <c r="DD129" s="45"/>
      <c r="DE129" s="45"/>
      <c r="DF129" s="45"/>
      <c r="DG129" s="45"/>
      <c r="DH129" s="45"/>
      <c r="DI129" s="45"/>
      <c r="DJ129" s="45"/>
      <c r="DK129" s="45"/>
      <c r="DL129" s="45"/>
      <c r="DM129" s="45"/>
      <c r="DN129" s="45"/>
      <c r="DO129" s="45"/>
      <c r="DP129" s="45"/>
      <c r="DQ129" s="45"/>
      <c r="DR129" s="45"/>
      <c r="DS129" s="45"/>
      <c r="DT129" s="45"/>
      <c r="DU129" s="45"/>
      <c r="DV129" s="45"/>
      <c r="DW129" s="45"/>
      <c r="DX129" s="45"/>
      <c r="DY129" s="45"/>
      <c r="DZ129" s="45"/>
      <c r="EA129" s="45"/>
      <c r="EB129" s="45"/>
      <c r="EC129" s="45"/>
    </row>
    <row r="130" spans="2:133" ht="14.65" customHeight="1" thickTop="1">
      <c r="B130" s="83"/>
      <c r="C130" s="83"/>
      <c r="D130" s="83"/>
      <c r="F130" s="83"/>
      <c r="G130" s="80"/>
      <c r="I130" s="80"/>
      <c r="J130" s="80"/>
      <c r="K130" s="80"/>
      <c r="L130" s="80"/>
      <c r="M130" s="80"/>
      <c r="N130" s="80"/>
      <c r="O130" s="80"/>
      <c r="P130" s="80"/>
      <c r="Q130" s="80"/>
      <c r="R130" s="80"/>
      <c r="S130" s="80"/>
      <c r="T130" s="80"/>
      <c r="U130" s="80"/>
      <c r="V130" s="80"/>
      <c r="W130" s="80"/>
      <c r="X130" s="80"/>
      <c r="Y130" s="80"/>
      <c r="Z130" s="80"/>
      <c r="AA130" s="80"/>
      <c r="AB130" s="80"/>
      <c r="AN130" s="45"/>
      <c r="AO130" s="45"/>
      <c r="AP130" s="45"/>
      <c r="AQ130" s="45"/>
      <c r="AR130" s="45"/>
      <c r="AS130" s="45"/>
      <c r="AT130" s="45"/>
      <c r="AU130" s="45"/>
      <c r="AV130" s="45"/>
      <c r="AW130" s="45"/>
      <c r="AX130" s="45"/>
      <c r="AY130" s="45"/>
      <c r="AZ130" s="45"/>
      <c r="BA130" s="45"/>
      <c r="BB130" s="45"/>
      <c r="BC130" s="45"/>
      <c r="BD130" s="45"/>
      <c r="BE130" s="45"/>
      <c r="BF130" s="45"/>
      <c r="BG130" s="45"/>
      <c r="BH130" s="45"/>
      <c r="BI130" s="45"/>
      <c r="BJ130" s="45"/>
      <c r="BK130" s="45"/>
      <c r="BL130" s="45"/>
      <c r="BM130" s="45"/>
      <c r="BN130" s="45"/>
      <c r="BO130" s="45"/>
      <c r="BP130" s="45"/>
      <c r="BQ130" s="45"/>
      <c r="BR130" s="45"/>
      <c r="BS130" s="45"/>
      <c r="BT130" s="45"/>
      <c r="BU130" s="45"/>
      <c r="BV130" s="45"/>
      <c r="BW130" s="45"/>
      <c r="BX130" s="45"/>
      <c r="BY130" s="45"/>
      <c r="BZ130" s="45"/>
      <c r="CA130" s="45"/>
      <c r="CB130" s="45"/>
      <c r="CC130" s="45"/>
      <c r="CD130" s="45"/>
      <c r="CE130" s="45"/>
      <c r="CF130" s="45"/>
      <c r="CG130" s="45"/>
      <c r="CH130" s="45"/>
      <c r="CI130" s="45"/>
      <c r="CJ130" s="45"/>
      <c r="CK130" s="45"/>
      <c r="CL130" s="45"/>
      <c r="CM130" s="45"/>
      <c r="CN130" s="45"/>
      <c r="CO130" s="45"/>
      <c r="CP130" s="45"/>
      <c r="CQ130" s="45"/>
      <c r="CR130" s="45"/>
      <c r="CS130" s="45"/>
      <c r="CT130" s="45"/>
      <c r="CU130" s="45"/>
      <c r="CV130" s="45"/>
      <c r="CW130" s="45"/>
      <c r="CX130" s="45"/>
      <c r="CY130" s="45"/>
      <c r="CZ130" s="45"/>
      <c r="DA130" s="45"/>
      <c r="DB130" s="45"/>
      <c r="DC130" s="45"/>
      <c r="DD130" s="45"/>
      <c r="DE130" s="45"/>
      <c r="DF130" s="45"/>
      <c r="DG130" s="45"/>
      <c r="DH130" s="45"/>
      <c r="DI130" s="45"/>
      <c r="DJ130" s="45"/>
      <c r="DK130" s="45"/>
      <c r="DL130" s="45"/>
      <c r="DM130" s="45"/>
      <c r="DN130" s="45"/>
      <c r="DO130" s="45"/>
      <c r="DP130" s="45"/>
      <c r="DQ130" s="45"/>
      <c r="DR130" s="45"/>
      <c r="DS130" s="45"/>
      <c r="DT130" s="45"/>
      <c r="DU130" s="45"/>
      <c r="DV130" s="45"/>
      <c r="DW130" s="45"/>
      <c r="DX130" s="45"/>
      <c r="DY130" s="45"/>
      <c r="DZ130" s="45"/>
      <c r="EA130" s="45"/>
      <c r="EB130" s="45"/>
      <c r="EC130" s="45"/>
    </row>
    <row r="131" spans="2:133" ht="14.65" customHeight="1">
      <c r="B131" s="39" t="s">
        <v>192</v>
      </c>
      <c r="C131" s="83"/>
      <c r="D131" s="83"/>
      <c r="F131" s="83"/>
      <c r="G131" s="80"/>
      <c r="I131" s="80"/>
      <c r="J131" s="80"/>
      <c r="K131" s="80"/>
      <c r="L131" s="80"/>
      <c r="M131" s="80"/>
      <c r="N131" s="80"/>
      <c r="O131" s="87"/>
      <c r="P131" s="80"/>
      <c r="Q131" s="80"/>
      <c r="R131" s="80"/>
      <c r="S131" s="80"/>
      <c r="T131" s="80"/>
      <c r="U131" s="80"/>
      <c r="V131" s="80"/>
      <c r="W131" s="80"/>
      <c r="X131" s="80"/>
      <c r="Y131" s="80"/>
      <c r="Z131" s="80"/>
      <c r="AA131" s="80"/>
      <c r="AB131" s="80"/>
      <c r="AN131" s="45"/>
      <c r="AO131" s="45"/>
      <c r="AP131" s="45"/>
      <c r="AQ131" s="45"/>
      <c r="AR131" s="45"/>
      <c r="AS131" s="45"/>
      <c r="AT131" s="45"/>
      <c r="AU131" s="45"/>
      <c r="AV131" s="45"/>
      <c r="AW131" s="45"/>
      <c r="AX131" s="45"/>
      <c r="AY131" s="45"/>
      <c r="AZ131" s="45"/>
      <c r="BA131" s="45"/>
      <c r="BB131" s="45"/>
      <c r="BC131" s="45"/>
      <c r="BD131" s="45"/>
      <c r="BE131" s="45"/>
      <c r="BF131" s="45"/>
      <c r="BG131" s="45"/>
      <c r="BH131" s="45"/>
      <c r="BI131" s="45"/>
      <c r="BJ131" s="45"/>
      <c r="BK131" s="45"/>
      <c r="BL131" s="45"/>
      <c r="BM131" s="45"/>
      <c r="BN131" s="45"/>
      <c r="BO131" s="45"/>
      <c r="BP131" s="45"/>
      <c r="BQ131" s="45"/>
      <c r="BR131" s="45"/>
      <c r="BS131" s="45"/>
      <c r="BT131" s="45"/>
      <c r="BU131" s="45"/>
      <c r="BV131" s="45"/>
      <c r="BW131" s="45"/>
      <c r="BX131" s="45"/>
      <c r="BY131" s="45"/>
      <c r="BZ131" s="45"/>
      <c r="CA131" s="45"/>
      <c r="CB131" s="45"/>
      <c r="CC131" s="45"/>
      <c r="CD131" s="45"/>
      <c r="CE131" s="45"/>
      <c r="CF131" s="45"/>
      <c r="CG131" s="45"/>
      <c r="CH131" s="45"/>
      <c r="CI131" s="45"/>
      <c r="CJ131" s="45"/>
      <c r="CK131" s="45"/>
      <c r="CL131" s="45"/>
      <c r="CM131" s="45"/>
      <c r="CN131" s="45"/>
      <c r="CO131" s="45"/>
      <c r="CP131" s="45"/>
      <c r="CQ131" s="45"/>
      <c r="CR131" s="45"/>
      <c r="CS131" s="45"/>
      <c r="CT131" s="45"/>
      <c r="CU131" s="45"/>
      <c r="CV131" s="45"/>
      <c r="CW131" s="45"/>
      <c r="CX131" s="45"/>
      <c r="CY131" s="45"/>
      <c r="CZ131" s="45"/>
      <c r="DA131" s="45"/>
      <c r="DB131" s="45"/>
      <c r="DC131" s="45"/>
      <c r="DD131" s="45"/>
      <c r="DE131" s="45"/>
      <c r="DF131" s="45"/>
      <c r="DG131" s="45"/>
      <c r="DH131" s="45"/>
      <c r="DI131" s="45"/>
      <c r="DJ131" s="45"/>
      <c r="DK131" s="45"/>
      <c r="DL131" s="45"/>
      <c r="DM131" s="45"/>
      <c r="DN131" s="45"/>
      <c r="DO131" s="45"/>
      <c r="DP131" s="45"/>
      <c r="DQ131" s="45"/>
      <c r="DR131" s="45"/>
      <c r="DS131" s="45"/>
      <c r="DT131" s="45"/>
      <c r="DU131" s="45"/>
      <c r="DV131" s="45"/>
      <c r="DW131" s="45"/>
      <c r="DX131" s="45"/>
      <c r="DY131" s="45"/>
      <c r="DZ131" s="45"/>
      <c r="EA131" s="45"/>
      <c r="EB131" s="45"/>
      <c r="EC131" s="45"/>
    </row>
    <row r="132" spans="2:133" ht="14.65" customHeight="1" thickBot="1">
      <c r="B132" s="39"/>
      <c r="C132" s="83"/>
      <c r="D132" s="83"/>
      <c r="F132" s="83"/>
      <c r="G132" s="90"/>
      <c r="H132" s="63"/>
      <c r="I132" s="90"/>
      <c r="J132" s="90"/>
      <c r="K132" s="90"/>
      <c r="L132" s="90"/>
      <c r="M132" s="80"/>
      <c r="N132" s="92"/>
      <c r="O132" s="80"/>
      <c r="P132" s="92"/>
      <c r="Q132" s="80"/>
      <c r="R132" s="80"/>
      <c r="S132" s="80"/>
      <c r="T132" s="80"/>
      <c r="U132" s="80"/>
      <c r="V132" s="80"/>
      <c r="W132" s="80"/>
      <c r="X132" s="80"/>
      <c r="Y132" s="80"/>
      <c r="Z132" s="80"/>
      <c r="AA132" s="80"/>
      <c r="AB132" s="80"/>
      <c r="AN132" s="45"/>
      <c r="AO132" s="45"/>
      <c r="AP132" s="45"/>
      <c r="AQ132" s="45"/>
      <c r="AR132" s="45"/>
      <c r="AS132" s="45"/>
      <c r="AT132" s="45"/>
      <c r="AU132" s="45"/>
      <c r="AV132" s="45"/>
      <c r="AW132" s="45"/>
      <c r="AX132" s="45"/>
      <c r="AY132" s="45"/>
      <c r="AZ132" s="45"/>
      <c r="BA132" s="45"/>
      <c r="BB132" s="45"/>
      <c r="BC132" s="45"/>
      <c r="BD132" s="45"/>
      <c r="BE132" s="45"/>
      <c r="BF132" s="45"/>
      <c r="BG132" s="45"/>
      <c r="BH132" s="45"/>
      <c r="BI132" s="45"/>
      <c r="BJ132" s="45"/>
      <c r="BK132" s="45"/>
      <c r="BL132" s="45"/>
      <c r="BM132" s="45"/>
      <c r="BN132" s="45"/>
      <c r="BO132" s="45"/>
      <c r="BP132" s="45"/>
      <c r="BQ132" s="45"/>
      <c r="BR132" s="45"/>
      <c r="BS132" s="45"/>
      <c r="BT132" s="45"/>
      <c r="BU132" s="45"/>
      <c r="BV132" s="45"/>
      <c r="BW132" s="45"/>
      <c r="BX132" s="45"/>
      <c r="BY132" s="45"/>
      <c r="BZ132" s="45"/>
      <c r="CA132" s="45"/>
      <c r="CB132" s="45"/>
      <c r="CC132" s="45"/>
      <c r="CD132" s="45"/>
      <c r="CE132" s="45"/>
      <c r="CF132" s="45"/>
      <c r="CG132" s="45"/>
      <c r="CH132" s="45"/>
      <c r="CI132" s="45"/>
      <c r="CJ132" s="45"/>
      <c r="CK132" s="45"/>
      <c r="CL132" s="45"/>
      <c r="CM132" s="45"/>
      <c r="CN132" s="45"/>
      <c r="CO132" s="45"/>
      <c r="CP132" s="45"/>
      <c r="CQ132" s="45"/>
      <c r="CR132" s="45"/>
      <c r="CS132" s="45"/>
      <c r="CT132" s="45"/>
      <c r="CU132" s="45"/>
      <c r="CV132" s="45"/>
      <c r="CW132" s="45"/>
      <c r="CX132" s="45"/>
      <c r="CY132" s="45"/>
      <c r="CZ132" s="45"/>
      <c r="DA132" s="45"/>
      <c r="DB132" s="45"/>
      <c r="DC132" s="45"/>
      <c r="DD132" s="45"/>
      <c r="DE132" s="45"/>
      <c r="DF132" s="45"/>
      <c r="DG132" s="45"/>
      <c r="DH132" s="45"/>
      <c r="DI132" s="45"/>
      <c r="DJ132" s="45"/>
      <c r="DK132" s="45"/>
      <c r="DL132" s="45"/>
      <c r="DM132" s="45"/>
      <c r="DN132" s="45"/>
      <c r="DO132" s="45"/>
      <c r="DP132" s="45"/>
      <c r="DQ132" s="45"/>
      <c r="DR132" s="45"/>
      <c r="DS132" s="45"/>
      <c r="DT132" s="45"/>
      <c r="DU132" s="45"/>
      <c r="DV132" s="45"/>
      <c r="DW132" s="45"/>
      <c r="DX132" s="45"/>
      <c r="DY132" s="45"/>
      <c r="DZ132" s="45"/>
      <c r="EA132" s="45"/>
      <c r="EB132" s="45"/>
      <c r="EC132" s="45"/>
    </row>
    <row r="133" spans="2:133" ht="14.65" customHeight="1" thickTop="1" thickBot="1">
      <c r="B133" s="91" t="s">
        <v>167</v>
      </c>
      <c r="C133" s="91" t="s">
        <v>168</v>
      </c>
      <c r="D133" s="91" t="s">
        <v>169</v>
      </c>
      <c r="E133" s="65" t="s">
        <v>170</v>
      </c>
      <c r="F133" s="83"/>
      <c r="G133" s="86" t="s">
        <v>174</v>
      </c>
      <c r="H133" s="45"/>
      <c r="I133" s="91">
        <v>1</v>
      </c>
      <c r="J133" s="91">
        <v>2</v>
      </c>
      <c r="K133" s="91">
        <v>3</v>
      </c>
      <c r="L133" s="91">
        <v>4</v>
      </c>
      <c r="M133" s="91">
        <f>L133+1</f>
        <v>5</v>
      </c>
      <c r="N133" s="91">
        <f t="shared" ref="N133:R133" si="67">M133+1</f>
        <v>6</v>
      </c>
      <c r="O133" s="91">
        <f t="shared" si="67"/>
        <v>7</v>
      </c>
      <c r="P133" s="91">
        <f t="shared" si="67"/>
        <v>8</v>
      </c>
      <c r="Q133" s="91">
        <f t="shared" si="67"/>
        <v>9</v>
      </c>
      <c r="R133" s="91">
        <f t="shared" si="67"/>
        <v>10</v>
      </c>
      <c r="S133" s="91">
        <v>11</v>
      </c>
      <c r="T133" s="91">
        <v>12</v>
      </c>
      <c r="U133" s="91">
        <v>13</v>
      </c>
      <c r="V133" s="91">
        <v>14</v>
      </c>
      <c r="W133" s="91">
        <v>15</v>
      </c>
      <c r="X133" s="91">
        <v>16</v>
      </c>
      <c r="Y133" s="91">
        <v>17</v>
      </c>
      <c r="Z133" s="91">
        <v>18</v>
      </c>
      <c r="AA133" s="91">
        <v>19</v>
      </c>
      <c r="AB133" s="91">
        <v>20</v>
      </c>
      <c r="AN133" s="45"/>
      <c r="AO133" s="45"/>
      <c r="AP133" s="45"/>
      <c r="AQ133" s="45"/>
      <c r="AR133" s="45"/>
      <c r="AS133" s="45"/>
      <c r="AT133" s="45"/>
      <c r="AU133" s="45"/>
      <c r="AV133" s="45"/>
      <c r="AW133" s="45"/>
      <c r="AX133" s="45"/>
      <c r="AY133" s="45"/>
      <c r="AZ133" s="45"/>
      <c r="BA133" s="45"/>
      <c r="BB133" s="45"/>
      <c r="BC133" s="45"/>
      <c r="BD133" s="45"/>
      <c r="BE133" s="45"/>
      <c r="BF133" s="45"/>
      <c r="BG133" s="45"/>
      <c r="BH133" s="45"/>
      <c r="BI133" s="45"/>
      <c r="BJ133" s="45"/>
      <c r="BK133" s="45"/>
      <c r="BL133" s="45"/>
      <c r="BM133" s="45"/>
      <c r="BN133" s="45"/>
      <c r="BO133" s="45"/>
      <c r="BP133" s="45"/>
      <c r="BQ133" s="45"/>
      <c r="BR133" s="45"/>
      <c r="BS133" s="45"/>
      <c r="BT133" s="45"/>
      <c r="BU133" s="45"/>
      <c r="BV133" s="45"/>
      <c r="BW133" s="45"/>
      <c r="BX133" s="45"/>
      <c r="BY133" s="45"/>
      <c r="BZ133" s="45"/>
      <c r="CA133" s="45"/>
      <c r="CB133" s="45"/>
      <c r="CC133" s="45"/>
      <c r="CD133" s="45"/>
      <c r="CE133" s="45"/>
      <c r="CF133" s="45"/>
      <c r="CG133" s="45"/>
      <c r="CH133" s="45"/>
      <c r="CI133" s="45"/>
      <c r="CJ133" s="45"/>
      <c r="CK133" s="45"/>
      <c r="CL133" s="45"/>
      <c r="CM133" s="45"/>
      <c r="CN133" s="45"/>
      <c r="CO133" s="45"/>
      <c r="CP133" s="45"/>
      <c r="CQ133" s="45"/>
      <c r="CR133" s="45"/>
      <c r="CS133" s="45"/>
      <c r="CT133" s="45"/>
      <c r="CU133" s="45"/>
      <c r="CV133" s="45"/>
      <c r="CW133" s="45"/>
      <c r="CX133" s="45"/>
      <c r="CY133" s="45"/>
      <c r="CZ133" s="45"/>
      <c r="DA133" s="45"/>
      <c r="DB133" s="45"/>
      <c r="DC133" s="45"/>
      <c r="DD133" s="45"/>
      <c r="DE133" s="45"/>
      <c r="DF133" s="45"/>
      <c r="DG133" s="45"/>
      <c r="DH133" s="45"/>
      <c r="DI133" s="45"/>
      <c r="DJ133" s="45"/>
      <c r="DK133" s="45"/>
      <c r="DL133" s="45"/>
      <c r="DM133" s="45"/>
      <c r="DN133" s="45"/>
      <c r="DO133" s="45"/>
      <c r="DP133" s="45"/>
      <c r="DQ133" s="45"/>
      <c r="DR133" s="45"/>
      <c r="DS133" s="45"/>
      <c r="DT133" s="45"/>
      <c r="DU133" s="45"/>
      <c r="DV133" s="45"/>
      <c r="DW133" s="45"/>
      <c r="DX133" s="45"/>
      <c r="DY133" s="45"/>
      <c r="DZ133" s="45"/>
      <c r="EA133" s="45"/>
      <c r="EB133" s="45"/>
      <c r="EC133" s="45"/>
    </row>
    <row r="134" spans="2:133" ht="14.65" customHeight="1" thickTop="1">
      <c r="B134" s="80"/>
      <c r="C134" s="80"/>
      <c r="D134" s="80"/>
      <c r="E134" s="41"/>
      <c r="F134" s="83"/>
      <c r="G134" s="87"/>
      <c r="H134" s="45"/>
      <c r="I134" s="80"/>
      <c r="J134" s="80"/>
      <c r="K134" s="80"/>
      <c r="L134" s="80"/>
      <c r="M134" s="80"/>
      <c r="N134" s="80"/>
      <c r="O134" s="80"/>
      <c r="P134" s="80"/>
      <c r="Q134" s="87"/>
      <c r="R134" s="87"/>
      <c r="S134" s="80"/>
      <c r="T134" s="80"/>
      <c r="U134" s="80"/>
      <c r="V134" s="80"/>
      <c r="W134" s="80"/>
      <c r="X134" s="80"/>
      <c r="Y134" s="80"/>
      <c r="Z134" s="80"/>
      <c r="AA134" s="80"/>
      <c r="AB134" s="80"/>
      <c r="AN134" s="45"/>
      <c r="AO134" s="45"/>
      <c r="AP134" s="45"/>
      <c r="AQ134" s="45"/>
      <c r="AR134" s="45"/>
      <c r="AS134" s="45"/>
      <c r="AT134" s="45"/>
      <c r="AU134" s="45"/>
      <c r="AV134" s="45"/>
      <c r="AW134" s="45"/>
      <c r="AX134" s="45"/>
      <c r="AY134" s="45"/>
      <c r="AZ134" s="45"/>
      <c r="BA134" s="45"/>
      <c r="BB134" s="45"/>
      <c r="BC134" s="45"/>
      <c r="BD134" s="45"/>
      <c r="BE134" s="45"/>
      <c r="BF134" s="45"/>
      <c r="BG134" s="45"/>
      <c r="BH134" s="45"/>
      <c r="BI134" s="45"/>
      <c r="BJ134" s="45"/>
      <c r="BK134" s="45"/>
      <c r="BL134" s="45"/>
      <c r="BM134" s="45"/>
      <c r="BN134" s="45"/>
      <c r="BO134" s="45"/>
      <c r="BP134" s="45"/>
      <c r="BQ134" s="45"/>
      <c r="BR134" s="45"/>
      <c r="BS134" s="45"/>
      <c r="BT134" s="45"/>
      <c r="BU134" s="45"/>
      <c r="BV134" s="45"/>
      <c r="BW134" s="45"/>
      <c r="BX134" s="45"/>
      <c r="BY134" s="45"/>
      <c r="BZ134" s="45"/>
      <c r="CA134" s="45"/>
      <c r="CB134" s="45"/>
      <c r="CC134" s="45"/>
      <c r="CD134" s="45"/>
      <c r="CE134" s="45"/>
      <c r="CF134" s="45"/>
      <c r="CG134" s="45"/>
      <c r="CH134" s="45"/>
      <c r="CI134" s="45"/>
      <c r="CJ134" s="45"/>
      <c r="CK134" s="45"/>
      <c r="CL134" s="45"/>
      <c r="CM134" s="45"/>
      <c r="CN134" s="45"/>
      <c r="CO134" s="45"/>
      <c r="CP134" s="45"/>
      <c r="CQ134" s="45"/>
      <c r="CR134" s="45"/>
      <c r="CS134" s="45"/>
      <c r="CT134" s="45"/>
      <c r="CU134" s="45"/>
      <c r="CV134" s="45"/>
      <c r="CW134" s="45"/>
      <c r="CX134" s="45"/>
      <c r="CY134" s="45"/>
      <c r="CZ134" s="45"/>
      <c r="DA134" s="45"/>
      <c r="DB134" s="45"/>
      <c r="DC134" s="45"/>
      <c r="DD134" s="45"/>
      <c r="DE134" s="45"/>
      <c r="DF134" s="45"/>
      <c r="DG134" s="45"/>
      <c r="DH134" s="45"/>
      <c r="DI134" s="45"/>
      <c r="DJ134" s="45"/>
      <c r="DK134" s="45"/>
      <c r="DL134" s="45"/>
      <c r="DM134" s="45"/>
      <c r="DN134" s="45"/>
      <c r="DO134" s="45"/>
      <c r="DP134" s="45"/>
      <c r="DQ134" s="45"/>
      <c r="DR134" s="45"/>
      <c r="DS134" s="45"/>
      <c r="DT134" s="45"/>
      <c r="DU134" s="45"/>
      <c r="DV134" s="45"/>
      <c r="DW134" s="45"/>
      <c r="DX134" s="45"/>
      <c r="DY134" s="45"/>
      <c r="DZ134" s="45"/>
      <c r="EA134" s="45"/>
      <c r="EB134" s="45"/>
      <c r="EC134" s="45"/>
    </row>
    <row r="135" spans="2:133" ht="25.5" customHeight="1">
      <c r="B135" s="93" t="s">
        <v>193</v>
      </c>
      <c r="C135" s="94">
        <v>7</v>
      </c>
      <c r="D135" s="95">
        <v>0</v>
      </c>
      <c r="E135" s="66">
        <v>47</v>
      </c>
      <c r="F135" s="84">
        <f>1</f>
        <v>1</v>
      </c>
      <c r="G135" s="88">
        <f>G116</f>
        <v>3</v>
      </c>
      <c r="H135" s="45"/>
      <c r="I135" s="88">
        <f t="shared" ref="I135:AB135" si="68">I21</f>
        <v>26</v>
      </c>
      <c r="J135" s="88">
        <f t="shared" si="68"/>
        <v>73</v>
      </c>
      <c r="K135" s="88">
        <f t="shared" si="68"/>
        <v>15</v>
      </c>
      <c r="L135" s="88">
        <f t="shared" si="68"/>
        <v>45</v>
      </c>
      <c r="M135" s="88">
        <f t="shared" si="68"/>
        <v>31</v>
      </c>
      <c r="N135" s="88">
        <f t="shared" si="68"/>
        <v>70</v>
      </c>
      <c r="O135" s="88">
        <f t="shared" si="68"/>
        <v>74</v>
      </c>
      <c r="P135" s="88">
        <f t="shared" si="68"/>
        <v>85</v>
      </c>
      <c r="Q135" s="88">
        <f t="shared" si="68"/>
        <v>61</v>
      </c>
      <c r="R135" s="88">
        <f t="shared" si="68"/>
        <v>13</v>
      </c>
      <c r="S135" s="88">
        <f t="shared" si="68"/>
        <v>55</v>
      </c>
      <c r="T135" s="88">
        <f t="shared" si="68"/>
        <v>60</v>
      </c>
      <c r="U135" s="88">
        <f t="shared" si="68"/>
        <v>45</v>
      </c>
      <c r="V135" s="88">
        <f t="shared" si="68"/>
        <v>25</v>
      </c>
      <c r="W135" s="88">
        <f t="shared" si="68"/>
        <v>83</v>
      </c>
      <c r="X135" s="88">
        <f t="shared" si="68"/>
        <v>58</v>
      </c>
      <c r="Y135" s="88">
        <f t="shared" si="68"/>
        <v>87</v>
      </c>
      <c r="Z135" s="88">
        <f t="shared" si="68"/>
        <v>93</v>
      </c>
      <c r="AA135" s="88">
        <f t="shared" si="68"/>
        <v>19</v>
      </c>
      <c r="AB135" s="88">
        <f t="shared" si="68"/>
        <v>27</v>
      </c>
      <c r="AN135" s="45"/>
      <c r="AO135" s="45"/>
      <c r="AP135" s="45"/>
      <c r="AQ135" s="45"/>
      <c r="AR135" s="45"/>
      <c r="AS135" s="45"/>
      <c r="AT135" s="45"/>
      <c r="AU135" s="45"/>
      <c r="AV135" s="45"/>
      <c r="AW135" s="45"/>
      <c r="AX135" s="45"/>
      <c r="AY135" s="45"/>
      <c r="AZ135" s="45"/>
      <c r="BA135" s="45"/>
      <c r="BB135" s="45"/>
      <c r="BC135" s="45"/>
      <c r="BD135" s="45"/>
      <c r="BE135" s="45"/>
      <c r="BF135" s="45"/>
      <c r="BG135" s="45"/>
      <c r="BH135" s="45"/>
      <c r="BI135" s="45"/>
      <c r="BJ135" s="45"/>
      <c r="BK135" s="45"/>
      <c r="BL135" s="45"/>
      <c r="BM135" s="45"/>
      <c r="BN135" s="45"/>
      <c r="BO135" s="45"/>
      <c r="BP135" s="45"/>
      <c r="BQ135" s="45"/>
      <c r="BR135" s="45"/>
      <c r="BS135" s="45"/>
      <c r="BT135" s="45"/>
      <c r="BU135" s="45"/>
      <c r="BV135" s="45"/>
      <c r="BW135" s="45"/>
      <c r="BX135" s="45"/>
      <c r="BY135" s="45"/>
      <c r="BZ135" s="45"/>
      <c r="CA135" s="45"/>
      <c r="CB135" s="45"/>
      <c r="CC135" s="45"/>
      <c r="CD135" s="45"/>
      <c r="CE135" s="45"/>
      <c r="CF135" s="45"/>
      <c r="CG135" s="45"/>
      <c r="CH135" s="45"/>
      <c r="CI135" s="45"/>
      <c r="CJ135" s="45"/>
      <c r="CK135" s="45"/>
      <c r="CL135" s="45"/>
      <c r="CM135" s="45"/>
      <c r="CN135" s="45"/>
      <c r="CO135" s="45"/>
      <c r="CP135" s="45"/>
      <c r="CQ135" s="45"/>
      <c r="CR135" s="45"/>
      <c r="CS135" s="45"/>
      <c r="CT135" s="45"/>
      <c r="CU135" s="45"/>
      <c r="CV135" s="45"/>
      <c r="CW135" s="45"/>
      <c r="CX135" s="45"/>
      <c r="CY135" s="45"/>
      <c r="CZ135" s="45"/>
      <c r="DA135" s="45"/>
      <c r="DB135" s="45"/>
      <c r="DC135" s="45"/>
      <c r="DD135" s="45"/>
      <c r="DE135" s="45"/>
      <c r="DF135" s="45"/>
      <c r="DG135" s="45"/>
      <c r="DH135" s="45"/>
      <c r="DI135" s="45"/>
      <c r="DJ135" s="45"/>
      <c r="DK135" s="45"/>
      <c r="DL135" s="45"/>
      <c r="DM135" s="45"/>
      <c r="DN135" s="45"/>
      <c r="DO135" s="45"/>
      <c r="DP135" s="45"/>
      <c r="DQ135" s="45"/>
      <c r="DR135" s="45"/>
      <c r="DS135" s="45"/>
      <c r="DT135" s="45"/>
      <c r="DU135" s="45"/>
      <c r="DV135" s="45"/>
      <c r="DW135" s="45"/>
      <c r="DX135" s="45"/>
      <c r="DY135" s="45"/>
      <c r="DZ135" s="45"/>
      <c r="EA135" s="45"/>
      <c r="EB135" s="45"/>
      <c r="EC135" s="45"/>
    </row>
    <row r="136" spans="2:133" ht="14.65" customHeight="1">
      <c r="B136" s="80"/>
      <c r="C136" s="80"/>
      <c r="D136" s="80"/>
      <c r="E136" s="41"/>
      <c r="F136" s="83"/>
      <c r="G136" s="80"/>
      <c r="H136" s="45"/>
      <c r="I136" s="80"/>
      <c r="J136" s="80"/>
      <c r="K136" s="80"/>
      <c r="L136" s="80"/>
      <c r="M136" s="80"/>
      <c r="N136" s="80"/>
      <c r="O136" s="80"/>
      <c r="P136" s="80"/>
      <c r="Q136" s="80"/>
      <c r="R136" s="80"/>
      <c r="S136" s="80"/>
      <c r="T136" s="80"/>
      <c r="U136" s="80"/>
      <c r="V136" s="80"/>
      <c r="W136" s="80"/>
      <c r="X136" s="80"/>
      <c r="Y136" s="80"/>
      <c r="Z136" s="80"/>
      <c r="AA136" s="80"/>
      <c r="AB136" s="80"/>
      <c r="AN136" s="45"/>
      <c r="AO136" s="45"/>
      <c r="AP136" s="45"/>
      <c r="AQ136" s="45"/>
      <c r="AR136" s="45"/>
      <c r="AS136" s="45"/>
      <c r="AT136" s="45"/>
      <c r="AU136" s="45"/>
      <c r="AV136" s="45"/>
      <c r="AW136" s="45"/>
      <c r="AX136" s="45"/>
      <c r="AY136" s="45"/>
      <c r="AZ136" s="45"/>
      <c r="BA136" s="45"/>
      <c r="BB136" s="45"/>
      <c r="BC136" s="45"/>
      <c r="BD136" s="45"/>
      <c r="BE136" s="45"/>
      <c r="BF136" s="45"/>
      <c r="BG136" s="45"/>
      <c r="BH136" s="45"/>
      <c r="BI136" s="45"/>
      <c r="BJ136" s="45"/>
      <c r="BK136" s="45"/>
      <c r="BL136" s="45"/>
      <c r="BM136" s="45"/>
      <c r="BN136" s="45"/>
      <c r="BO136" s="45"/>
      <c r="BP136" s="45"/>
      <c r="BQ136" s="45"/>
      <c r="BR136" s="45"/>
      <c r="BS136" s="45"/>
      <c r="BT136" s="45"/>
      <c r="BU136" s="45"/>
      <c r="BV136" s="45"/>
      <c r="BW136" s="45"/>
      <c r="BX136" s="45"/>
      <c r="BY136" s="45"/>
      <c r="BZ136" s="45"/>
      <c r="CA136" s="45"/>
      <c r="CB136" s="45"/>
      <c r="CC136" s="45"/>
      <c r="CD136" s="45"/>
      <c r="CE136" s="45"/>
      <c r="CF136" s="45"/>
      <c r="CG136" s="45"/>
      <c r="CH136" s="45"/>
      <c r="CI136" s="45"/>
      <c r="CJ136" s="45"/>
      <c r="CK136" s="45"/>
      <c r="CL136" s="45"/>
      <c r="CM136" s="45"/>
      <c r="CN136" s="45"/>
      <c r="CO136" s="45"/>
      <c r="CP136" s="45"/>
      <c r="CQ136" s="45"/>
      <c r="CR136" s="45"/>
      <c r="CS136" s="45"/>
      <c r="CT136" s="45"/>
      <c r="CU136" s="45"/>
      <c r="CV136" s="45"/>
      <c r="CW136" s="45"/>
      <c r="CX136" s="45"/>
      <c r="CY136" s="45"/>
      <c r="CZ136" s="45"/>
      <c r="DA136" s="45"/>
      <c r="DB136" s="45"/>
      <c r="DC136" s="45"/>
      <c r="DD136" s="45"/>
      <c r="DE136" s="45"/>
      <c r="DF136" s="45"/>
      <c r="DG136" s="45"/>
      <c r="DH136" s="45"/>
      <c r="DI136" s="45"/>
      <c r="DJ136" s="45"/>
      <c r="DK136" s="45"/>
      <c r="DL136" s="45"/>
      <c r="DM136" s="45"/>
      <c r="DN136" s="45"/>
      <c r="DO136" s="45"/>
      <c r="DP136" s="45"/>
      <c r="DQ136" s="45"/>
      <c r="DR136" s="45"/>
      <c r="DS136" s="45"/>
      <c r="DT136" s="45"/>
      <c r="DU136" s="45"/>
      <c r="DV136" s="45"/>
      <c r="DW136" s="45"/>
      <c r="DX136" s="45"/>
      <c r="DY136" s="45"/>
      <c r="DZ136" s="45"/>
      <c r="EA136" s="45"/>
      <c r="EB136" s="45"/>
      <c r="EC136" s="45"/>
    </row>
    <row r="137" spans="2:133" ht="25.5" customHeight="1">
      <c r="B137" s="96">
        <v>61</v>
      </c>
      <c r="C137" s="96">
        <v>7</v>
      </c>
      <c r="D137" s="97">
        <v>12</v>
      </c>
      <c r="E137" s="66" cm="1">
        <f t="array" ref="E137">SUM((I137:AB137&lt;=SMALL(I137:AB137,G137))*I137:AB137)</f>
        <v>23</v>
      </c>
      <c r="F137" s="84">
        <f ca="1">IF('Question Results'!C70,1,IF(ISBLANK(E137),0,-1))</f>
        <v>1</v>
      </c>
      <c r="G137" s="89">
        <f>G118</f>
        <v>3</v>
      </c>
      <c r="H137" s="45"/>
      <c r="I137" s="88">
        <f t="shared" ref="I137:AB137" si="69">I23</f>
        <v>68</v>
      </c>
      <c r="J137" s="88">
        <f t="shared" si="69"/>
        <v>17</v>
      </c>
      <c r="K137" s="88">
        <f t="shared" si="69"/>
        <v>97</v>
      </c>
      <c r="L137" s="88">
        <f t="shared" si="69"/>
        <v>9</v>
      </c>
      <c r="M137" s="88">
        <f t="shared" si="69"/>
        <v>55</v>
      </c>
      <c r="N137" s="88">
        <f t="shared" si="69"/>
        <v>34</v>
      </c>
      <c r="O137" s="88">
        <f t="shared" si="69"/>
        <v>72</v>
      </c>
      <c r="P137" s="88">
        <f t="shared" si="69"/>
        <v>18</v>
      </c>
      <c r="Q137" s="88">
        <f t="shared" si="69"/>
        <v>20</v>
      </c>
      <c r="R137" s="88">
        <f t="shared" si="69"/>
        <v>62</v>
      </c>
      <c r="S137" s="88">
        <f t="shared" si="69"/>
        <v>28</v>
      </c>
      <c r="T137" s="88">
        <f t="shared" si="69"/>
        <v>15</v>
      </c>
      <c r="U137" s="88">
        <f t="shared" si="69"/>
        <v>87</v>
      </c>
      <c r="V137" s="88">
        <f t="shared" si="69"/>
        <v>39</v>
      </c>
      <c r="W137" s="88">
        <f t="shared" si="69"/>
        <v>1</v>
      </c>
      <c r="X137" s="88">
        <f t="shared" si="69"/>
        <v>93</v>
      </c>
      <c r="Y137" s="88">
        <f t="shared" si="69"/>
        <v>60</v>
      </c>
      <c r="Z137" s="88">
        <f t="shared" si="69"/>
        <v>74</v>
      </c>
      <c r="AA137" s="88">
        <f t="shared" si="69"/>
        <v>13</v>
      </c>
      <c r="AB137" s="88">
        <f t="shared" si="69"/>
        <v>67</v>
      </c>
      <c r="AN137" s="45"/>
      <c r="AO137" s="45"/>
      <c r="AP137" s="45"/>
      <c r="AQ137" s="45"/>
      <c r="AR137" s="45"/>
      <c r="AS137" s="45"/>
      <c r="AT137" s="45"/>
      <c r="AU137" s="45"/>
      <c r="AV137" s="45"/>
      <c r="AW137" s="45"/>
      <c r="AX137" s="45"/>
      <c r="AY137" s="45"/>
      <c r="AZ137" s="45"/>
      <c r="BA137" s="45"/>
      <c r="BB137" s="45"/>
      <c r="BC137" s="45"/>
      <c r="BD137" s="45"/>
      <c r="BE137" s="45"/>
      <c r="BF137" s="45"/>
      <c r="BG137" s="45"/>
      <c r="BH137" s="45"/>
      <c r="BI137" s="45"/>
      <c r="BJ137" s="45"/>
      <c r="BK137" s="45"/>
      <c r="BL137" s="45"/>
      <c r="BM137" s="45"/>
      <c r="BN137" s="45"/>
      <c r="BO137" s="45"/>
      <c r="BP137" s="45"/>
      <c r="BQ137" s="45"/>
      <c r="BR137" s="45"/>
      <c r="BS137" s="45"/>
      <c r="BT137" s="45"/>
      <c r="BU137" s="45"/>
      <c r="BV137" s="45"/>
      <c r="BW137" s="45"/>
      <c r="BX137" s="45"/>
      <c r="BY137" s="45"/>
      <c r="BZ137" s="45"/>
      <c r="CA137" s="45"/>
      <c r="CB137" s="45"/>
      <c r="CC137" s="45"/>
      <c r="CD137" s="45"/>
      <c r="CE137" s="45"/>
      <c r="CF137" s="45"/>
      <c r="CG137" s="45"/>
      <c r="CH137" s="45"/>
      <c r="CI137" s="45"/>
      <c r="CJ137" s="45"/>
      <c r="CK137" s="45"/>
      <c r="CL137" s="45"/>
      <c r="CM137" s="45"/>
      <c r="CN137" s="45"/>
      <c r="CO137" s="45"/>
      <c r="CP137" s="45"/>
      <c r="CQ137" s="45"/>
      <c r="CR137" s="45"/>
      <c r="CS137" s="45"/>
      <c r="CT137" s="45"/>
      <c r="CU137" s="45"/>
      <c r="CV137" s="45"/>
      <c r="CW137" s="45"/>
      <c r="CX137" s="45"/>
      <c r="CY137" s="45"/>
      <c r="CZ137" s="45"/>
      <c r="DA137" s="45"/>
      <c r="DB137" s="45"/>
      <c r="DC137" s="45"/>
      <c r="DD137" s="45"/>
      <c r="DE137" s="45"/>
      <c r="DF137" s="45"/>
      <c r="DG137" s="45"/>
      <c r="DH137" s="45"/>
      <c r="DI137" s="45"/>
      <c r="DJ137" s="45"/>
      <c r="DK137" s="45"/>
      <c r="DL137" s="45"/>
      <c r="DM137" s="45"/>
      <c r="DN137" s="45"/>
      <c r="DO137" s="45"/>
      <c r="DP137" s="45"/>
      <c r="DQ137" s="45"/>
      <c r="DR137" s="45"/>
      <c r="DS137" s="45"/>
      <c r="DT137" s="45"/>
      <c r="DU137" s="45"/>
      <c r="DV137" s="45"/>
      <c r="DW137" s="45"/>
      <c r="DX137" s="45"/>
      <c r="DY137" s="45"/>
      <c r="DZ137" s="45"/>
      <c r="EA137" s="45"/>
      <c r="EB137" s="45"/>
      <c r="EC137" s="45"/>
    </row>
    <row r="138" spans="2:133" ht="25.5" customHeight="1">
      <c r="B138" s="96">
        <f>B137+1</f>
        <v>62</v>
      </c>
      <c r="C138" s="96">
        <f>C137</f>
        <v>7</v>
      </c>
      <c r="D138" s="97">
        <v>12</v>
      </c>
      <c r="E138" s="66" cm="1">
        <f t="array" ref="E138">SUM((I138:AB138&lt;=SMALL(I138:AB138,G138))*I138:AB138)</f>
        <v>2</v>
      </c>
      <c r="F138" s="84">
        <f ca="1">IF('Question Results'!C71,1,IF(ISBLANK(E138),0,-1))</f>
        <v>1</v>
      </c>
      <c r="G138" s="89">
        <f t="shared" ref="G138:G146" si="70">G119</f>
        <v>1</v>
      </c>
      <c r="H138" s="45"/>
      <c r="I138" s="88">
        <f t="shared" ref="I138:AB138" si="71">I24</f>
        <v>36</v>
      </c>
      <c r="J138" s="88">
        <f t="shared" si="71"/>
        <v>9</v>
      </c>
      <c r="K138" s="88">
        <f t="shared" si="71"/>
        <v>6</v>
      </c>
      <c r="L138" s="88">
        <f t="shared" si="71"/>
        <v>84</v>
      </c>
      <c r="M138" s="88">
        <f t="shared" si="71"/>
        <v>36</v>
      </c>
      <c r="N138" s="88">
        <f t="shared" si="71"/>
        <v>73</v>
      </c>
      <c r="O138" s="88">
        <f t="shared" si="71"/>
        <v>94</v>
      </c>
      <c r="P138" s="88">
        <f t="shared" si="71"/>
        <v>71</v>
      </c>
      <c r="Q138" s="88">
        <f t="shared" si="71"/>
        <v>23</v>
      </c>
      <c r="R138" s="88">
        <f t="shared" si="71"/>
        <v>13</v>
      </c>
      <c r="S138" s="88">
        <f t="shared" si="71"/>
        <v>52</v>
      </c>
      <c r="T138" s="88">
        <f t="shared" si="71"/>
        <v>21</v>
      </c>
      <c r="U138" s="88">
        <f t="shared" si="71"/>
        <v>71</v>
      </c>
      <c r="V138" s="88">
        <f t="shared" si="71"/>
        <v>34</v>
      </c>
      <c r="W138" s="88">
        <f t="shared" si="71"/>
        <v>17</v>
      </c>
      <c r="X138" s="88">
        <f t="shared" si="71"/>
        <v>88</v>
      </c>
      <c r="Y138" s="88">
        <f t="shared" si="71"/>
        <v>77</v>
      </c>
      <c r="Z138" s="88">
        <f t="shared" si="71"/>
        <v>11</v>
      </c>
      <c r="AA138" s="88">
        <f t="shared" si="71"/>
        <v>2</v>
      </c>
      <c r="AB138" s="88">
        <f t="shared" si="71"/>
        <v>30</v>
      </c>
      <c r="AN138" s="45"/>
      <c r="AO138" s="45"/>
      <c r="AP138" s="45"/>
      <c r="AQ138" s="45"/>
      <c r="AR138" s="45"/>
      <c r="AS138" s="45"/>
      <c r="AT138" s="45"/>
      <c r="AU138" s="45"/>
      <c r="AV138" s="45"/>
      <c r="AW138" s="45"/>
      <c r="AX138" s="45"/>
      <c r="AY138" s="45"/>
      <c r="AZ138" s="45"/>
      <c r="BA138" s="45"/>
      <c r="BB138" s="45"/>
      <c r="BC138" s="45"/>
      <c r="BD138" s="45"/>
      <c r="BE138" s="45"/>
      <c r="BF138" s="45"/>
      <c r="BG138" s="45"/>
      <c r="BH138" s="45"/>
      <c r="BI138" s="45"/>
      <c r="BJ138" s="45"/>
      <c r="BK138" s="45"/>
      <c r="BL138" s="45"/>
      <c r="BM138" s="45"/>
      <c r="BN138" s="45"/>
      <c r="BO138" s="45"/>
      <c r="BP138" s="45"/>
      <c r="BQ138" s="45"/>
      <c r="BR138" s="45"/>
      <c r="BS138" s="45"/>
      <c r="BT138" s="45"/>
      <c r="BU138" s="45"/>
      <c r="BV138" s="45"/>
      <c r="BW138" s="45"/>
      <c r="BX138" s="45"/>
      <c r="BY138" s="45"/>
      <c r="BZ138" s="45"/>
      <c r="CA138" s="45"/>
      <c r="CB138" s="45"/>
      <c r="CC138" s="45"/>
      <c r="CD138" s="45"/>
      <c r="CE138" s="45"/>
      <c r="CF138" s="45"/>
      <c r="CG138" s="45"/>
      <c r="CH138" s="45"/>
      <c r="CI138" s="45"/>
      <c r="CJ138" s="45"/>
      <c r="CK138" s="45"/>
      <c r="CL138" s="45"/>
      <c r="CM138" s="45"/>
      <c r="CN138" s="45"/>
      <c r="CO138" s="45"/>
      <c r="CP138" s="45"/>
      <c r="CQ138" s="45"/>
      <c r="CR138" s="45"/>
      <c r="CS138" s="45"/>
      <c r="CT138" s="45"/>
      <c r="CU138" s="45"/>
      <c r="CV138" s="45"/>
      <c r="CW138" s="45"/>
      <c r="CX138" s="45"/>
      <c r="CY138" s="45"/>
      <c r="CZ138" s="45"/>
      <c r="DA138" s="45"/>
      <c r="DB138" s="45"/>
      <c r="DC138" s="45"/>
      <c r="DD138" s="45"/>
      <c r="DE138" s="45"/>
      <c r="DF138" s="45"/>
      <c r="DG138" s="45"/>
      <c r="DH138" s="45"/>
      <c r="DI138" s="45"/>
      <c r="DJ138" s="45"/>
      <c r="DK138" s="45"/>
      <c r="DL138" s="45"/>
      <c r="DM138" s="45"/>
      <c r="DN138" s="45"/>
      <c r="DO138" s="45"/>
      <c r="DP138" s="45"/>
      <c r="DQ138" s="45"/>
      <c r="DR138" s="45"/>
      <c r="DS138" s="45"/>
      <c r="DT138" s="45"/>
      <c r="DU138" s="45"/>
      <c r="DV138" s="45"/>
      <c r="DW138" s="45"/>
      <c r="DX138" s="45"/>
      <c r="DY138" s="45"/>
      <c r="DZ138" s="45"/>
      <c r="EA138" s="45"/>
      <c r="EB138" s="45"/>
      <c r="EC138" s="45"/>
    </row>
    <row r="139" spans="2:133" ht="25.5" customHeight="1">
      <c r="B139" s="96">
        <f>B138+1</f>
        <v>63</v>
      </c>
      <c r="C139" s="96">
        <f t="shared" ref="C139:C146" si="72">C138</f>
        <v>7</v>
      </c>
      <c r="D139" s="97">
        <v>12</v>
      </c>
      <c r="E139" s="66" cm="1">
        <f t="array" ref="E139">SUM((I139:AB139&lt;=SMALL(I139:AB139,G139))*I139:AB139)</f>
        <v>2</v>
      </c>
      <c r="F139" s="84">
        <f ca="1">IF('Question Results'!C72,1,IF(ISBLANK(E139),0,-1))</f>
        <v>1</v>
      </c>
      <c r="G139" s="89">
        <f t="shared" si="70"/>
        <v>1</v>
      </c>
      <c r="H139" s="45"/>
      <c r="I139" s="88">
        <f t="shared" ref="I139:AB139" si="73">I25</f>
        <v>49</v>
      </c>
      <c r="J139" s="88">
        <f t="shared" si="73"/>
        <v>86</v>
      </c>
      <c r="K139" s="88">
        <f t="shared" si="73"/>
        <v>76</v>
      </c>
      <c r="L139" s="88">
        <f t="shared" si="73"/>
        <v>67</v>
      </c>
      <c r="M139" s="88">
        <f t="shared" si="73"/>
        <v>12</v>
      </c>
      <c r="N139" s="88">
        <f t="shared" si="73"/>
        <v>13</v>
      </c>
      <c r="O139" s="88">
        <f t="shared" si="73"/>
        <v>47</v>
      </c>
      <c r="P139" s="88">
        <f t="shared" si="73"/>
        <v>3</v>
      </c>
      <c r="Q139" s="88">
        <f t="shared" si="73"/>
        <v>74</v>
      </c>
      <c r="R139" s="88">
        <f t="shared" si="73"/>
        <v>59</v>
      </c>
      <c r="S139" s="88">
        <f t="shared" si="73"/>
        <v>3</v>
      </c>
      <c r="T139" s="88">
        <f t="shared" si="73"/>
        <v>22</v>
      </c>
      <c r="U139" s="88">
        <f t="shared" si="73"/>
        <v>39</v>
      </c>
      <c r="V139" s="88">
        <f t="shared" si="73"/>
        <v>28</v>
      </c>
      <c r="W139" s="88">
        <f t="shared" si="73"/>
        <v>19</v>
      </c>
      <c r="X139" s="88">
        <f t="shared" si="73"/>
        <v>12</v>
      </c>
      <c r="Y139" s="88">
        <f t="shared" si="73"/>
        <v>41</v>
      </c>
      <c r="Z139" s="88">
        <f t="shared" si="73"/>
        <v>2</v>
      </c>
      <c r="AA139" s="88">
        <f t="shared" si="73"/>
        <v>20</v>
      </c>
      <c r="AB139" s="88">
        <f t="shared" si="73"/>
        <v>85</v>
      </c>
      <c r="AN139" s="45"/>
      <c r="AO139" s="45"/>
      <c r="AP139" s="45"/>
      <c r="AQ139" s="45"/>
      <c r="AR139" s="45"/>
      <c r="AS139" s="45"/>
      <c r="AT139" s="45"/>
      <c r="AU139" s="45"/>
      <c r="AV139" s="45"/>
      <c r="AW139" s="45"/>
      <c r="AX139" s="45"/>
      <c r="AY139" s="45"/>
      <c r="AZ139" s="45"/>
      <c r="BA139" s="45"/>
      <c r="BB139" s="45"/>
      <c r="BC139" s="45"/>
      <c r="BD139" s="45"/>
      <c r="BE139" s="45"/>
      <c r="BF139" s="45"/>
      <c r="BG139" s="45"/>
      <c r="BH139" s="45"/>
      <c r="BI139" s="45"/>
      <c r="BJ139" s="45"/>
      <c r="BK139" s="45"/>
      <c r="BL139" s="45"/>
      <c r="BM139" s="45"/>
      <c r="BN139" s="45"/>
      <c r="BO139" s="45"/>
      <c r="BP139" s="45"/>
      <c r="BQ139" s="45"/>
      <c r="BR139" s="45"/>
      <c r="BS139" s="45"/>
      <c r="BT139" s="45"/>
      <c r="BU139" s="45"/>
      <c r="BV139" s="45"/>
      <c r="BW139" s="45"/>
      <c r="BX139" s="45"/>
      <c r="BY139" s="45"/>
      <c r="BZ139" s="45"/>
      <c r="CA139" s="45"/>
      <c r="CB139" s="45"/>
      <c r="CC139" s="45"/>
      <c r="CD139" s="45"/>
      <c r="CE139" s="45"/>
      <c r="CF139" s="45"/>
      <c r="CG139" s="45"/>
      <c r="CH139" s="45"/>
      <c r="CI139" s="45"/>
      <c r="CJ139" s="45"/>
      <c r="CK139" s="45"/>
      <c r="CL139" s="45"/>
      <c r="CM139" s="45"/>
      <c r="CN139" s="45"/>
      <c r="CO139" s="45"/>
      <c r="CP139" s="45"/>
      <c r="CQ139" s="45"/>
      <c r="CR139" s="45"/>
      <c r="CS139" s="45"/>
      <c r="CT139" s="45"/>
      <c r="CU139" s="45"/>
      <c r="CV139" s="45"/>
      <c r="CW139" s="45"/>
      <c r="CX139" s="45"/>
      <c r="CY139" s="45"/>
      <c r="CZ139" s="45"/>
      <c r="DA139" s="45"/>
      <c r="DB139" s="45"/>
      <c r="DC139" s="45"/>
      <c r="DD139" s="45"/>
      <c r="DE139" s="45"/>
      <c r="DF139" s="45"/>
      <c r="DG139" s="45"/>
      <c r="DH139" s="45"/>
      <c r="DI139" s="45"/>
      <c r="DJ139" s="45"/>
      <c r="DK139" s="45"/>
      <c r="DL139" s="45"/>
      <c r="DM139" s="45"/>
      <c r="DN139" s="45"/>
      <c r="DO139" s="45"/>
      <c r="DP139" s="45"/>
      <c r="DQ139" s="45"/>
      <c r="DR139" s="45"/>
      <c r="DS139" s="45"/>
      <c r="DT139" s="45"/>
      <c r="DU139" s="45"/>
      <c r="DV139" s="45"/>
      <c r="DW139" s="45"/>
      <c r="DX139" s="45"/>
      <c r="DY139" s="45"/>
      <c r="DZ139" s="45"/>
      <c r="EA139" s="45"/>
      <c r="EB139" s="45"/>
      <c r="EC139" s="45"/>
    </row>
    <row r="140" spans="2:133" ht="25.5" customHeight="1">
      <c r="B140" s="96">
        <f t="shared" ref="B140:B146" si="74">B139+1</f>
        <v>64</v>
      </c>
      <c r="C140" s="96">
        <f t="shared" si="72"/>
        <v>7</v>
      </c>
      <c r="D140" s="97">
        <v>12</v>
      </c>
      <c r="E140" s="66" cm="1">
        <f t="array" ref="E140">SUM((I140:AB140&lt;=SMALL(I140:AB140,G140))*I140:AB140)</f>
        <v>17</v>
      </c>
      <c r="F140" s="84">
        <f ca="1">IF('Question Results'!C73,1,IF(ISBLANK(E140),0,-1))</f>
        <v>1</v>
      </c>
      <c r="G140" s="89">
        <f t="shared" si="70"/>
        <v>3</v>
      </c>
      <c r="H140" s="45"/>
      <c r="I140" s="88">
        <f t="shared" ref="I140:AB140" si="75">I26</f>
        <v>42</v>
      </c>
      <c r="J140" s="88">
        <f t="shared" si="75"/>
        <v>5</v>
      </c>
      <c r="K140" s="88">
        <f t="shared" si="75"/>
        <v>63</v>
      </c>
      <c r="L140" s="88">
        <f t="shared" si="75"/>
        <v>50</v>
      </c>
      <c r="M140" s="88">
        <f t="shared" si="75"/>
        <v>66</v>
      </c>
      <c r="N140" s="88">
        <f t="shared" si="75"/>
        <v>69</v>
      </c>
      <c r="O140" s="88">
        <f t="shared" si="75"/>
        <v>79</v>
      </c>
      <c r="P140" s="88">
        <f t="shared" si="75"/>
        <v>16</v>
      </c>
      <c r="Q140" s="88">
        <f t="shared" si="75"/>
        <v>100</v>
      </c>
      <c r="R140" s="88">
        <f t="shared" si="75"/>
        <v>87</v>
      </c>
      <c r="S140" s="88">
        <f t="shared" si="75"/>
        <v>10</v>
      </c>
      <c r="T140" s="88">
        <f t="shared" si="75"/>
        <v>75</v>
      </c>
      <c r="U140" s="88">
        <f t="shared" si="75"/>
        <v>94</v>
      </c>
      <c r="V140" s="88">
        <f t="shared" si="75"/>
        <v>38</v>
      </c>
      <c r="W140" s="88">
        <f t="shared" si="75"/>
        <v>46</v>
      </c>
      <c r="X140" s="88">
        <f t="shared" si="75"/>
        <v>36</v>
      </c>
      <c r="Y140" s="88">
        <f t="shared" si="75"/>
        <v>3</v>
      </c>
      <c r="Z140" s="88">
        <f t="shared" si="75"/>
        <v>12</v>
      </c>
      <c r="AA140" s="88">
        <f t="shared" si="75"/>
        <v>9</v>
      </c>
      <c r="AB140" s="88">
        <f t="shared" si="75"/>
        <v>23</v>
      </c>
      <c r="AN140" s="45"/>
      <c r="AO140" s="45"/>
      <c r="AP140" s="45"/>
      <c r="AQ140" s="45"/>
      <c r="AR140" s="45"/>
      <c r="AS140" s="45"/>
      <c r="AT140" s="45"/>
      <c r="AU140" s="45"/>
      <c r="AV140" s="45"/>
      <c r="AW140" s="45"/>
      <c r="AX140" s="45"/>
      <c r="AY140" s="45"/>
      <c r="AZ140" s="45"/>
      <c r="BA140" s="45"/>
      <c r="BB140" s="45"/>
      <c r="BC140" s="45"/>
      <c r="BD140" s="45"/>
      <c r="BE140" s="45"/>
      <c r="BF140" s="45"/>
      <c r="BG140" s="45"/>
      <c r="BH140" s="45"/>
      <c r="BI140" s="45"/>
      <c r="BJ140" s="45"/>
      <c r="BK140" s="45"/>
      <c r="BL140" s="45"/>
      <c r="BM140" s="45"/>
      <c r="BN140" s="45"/>
      <c r="BO140" s="45"/>
      <c r="BP140" s="45"/>
      <c r="BQ140" s="45"/>
      <c r="BR140" s="45"/>
      <c r="BS140" s="45"/>
      <c r="BT140" s="45"/>
      <c r="BU140" s="45"/>
      <c r="BV140" s="45"/>
      <c r="BW140" s="45"/>
      <c r="BX140" s="45"/>
      <c r="BY140" s="45"/>
      <c r="BZ140" s="45"/>
      <c r="CA140" s="45"/>
      <c r="CB140" s="45"/>
      <c r="CC140" s="45"/>
      <c r="CD140" s="45"/>
      <c r="CE140" s="45"/>
      <c r="CF140" s="45"/>
      <c r="CG140" s="45"/>
      <c r="CH140" s="45"/>
      <c r="CI140" s="45"/>
      <c r="CJ140" s="45"/>
      <c r="CK140" s="45"/>
      <c r="CL140" s="45"/>
      <c r="CM140" s="45"/>
      <c r="CN140" s="45"/>
      <c r="CO140" s="45"/>
      <c r="CP140" s="45"/>
      <c r="CQ140" s="45"/>
      <c r="CR140" s="45"/>
      <c r="CS140" s="45"/>
      <c r="CT140" s="45"/>
      <c r="CU140" s="45"/>
      <c r="CV140" s="45"/>
      <c r="CW140" s="45"/>
      <c r="CX140" s="45"/>
      <c r="CY140" s="45"/>
      <c r="CZ140" s="45"/>
      <c r="DA140" s="45"/>
      <c r="DB140" s="45"/>
      <c r="DC140" s="45"/>
      <c r="DD140" s="45"/>
      <c r="DE140" s="45"/>
      <c r="DF140" s="45"/>
      <c r="DG140" s="45"/>
      <c r="DH140" s="45"/>
      <c r="DI140" s="45"/>
      <c r="DJ140" s="45"/>
      <c r="DK140" s="45"/>
      <c r="DL140" s="45"/>
      <c r="DM140" s="45"/>
      <c r="DN140" s="45"/>
      <c r="DO140" s="45"/>
      <c r="DP140" s="45"/>
      <c r="DQ140" s="45"/>
      <c r="DR140" s="45"/>
      <c r="DS140" s="45"/>
      <c r="DT140" s="45"/>
      <c r="DU140" s="45"/>
      <c r="DV140" s="45"/>
      <c r="DW140" s="45"/>
      <c r="DX140" s="45"/>
      <c r="DY140" s="45"/>
      <c r="DZ140" s="45"/>
      <c r="EA140" s="45"/>
      <c r="EB140" s="45"/>
      <c r="EC140" s="45"/>
    </row>
    <row r="141" spans="2:133" ht="25.5" customHeight="1">
      <c r="B141" s="96">
        <f t="shared" si="74"/>
        <v>65</v>
      </c>
      <c r="C141" s="96">
        <f t="shared" si="72"/>
        <v>7</v>
      </c>
      <c r="D141" s="97">
        <v>12</v>
      </c>
      <c r="E141" s="66" cm="1">
        <f t="array" ref="E141">SUM((I141:AB141&lt;=SMALL(I141:AB141,G141))*I141:AB141)</f>
        <v>1</v>
      </c>
      <c r="F141" s="84">
        <f ca="1">IF('Question Results'!C74,1,IF(ISBLANK(E141),0,-1))</f>
        <v>1</v>
      </c>
      <c r="G141" s="89">
        <f t="shared" si="70"/>
        <v>1</v>
      </c>
      <c r="H141" s="45"/>
      <c r="I141" s="88">
        <f t="shared" ref="I141:AB141" si="76">I27</f>
        <v>78</v>
      </c>
      <c r="J141" s="88">
        <f t="shared" si="76"/>
        <v>75</v>
      </c>
      <c r="K141" s="88">
        <f t="shared" si="76"/>
        <v>72</v>
      </c>
      <c r="L141" s="88">
        <f t="shared" si="76"/>
        <v>64</v>
      </c>
      <c r="M141" s="88">
        <f t="shared" si="76"/>
        <v>53</v>
      </c>
      <c r="N141" s="88">
        <f t="shared" si="76"/>
        <v>78</v>
      </c>
      <c r="O141" s="88">
        <f t="shared" si="76"/>
        <v>58</v>
      </c>
      <c r="P141" s="88">
        <f t="shared" si="76"/>
        <v>13</v>
      </c>
      <c r="Q141" s="88">
        <f t="shared" si="76"/>
        <v>56</v>
      </c>
      <c r="R141" s="88">
        <f t="shared" si="76"/>
        <v>96</v>
      </c>
      <c r="S141" s="88">
        <f t="shared" si="76"/>
        <v>90</v>
      </c>
      <c r="T141" s="88">
        <f t="shared" si="76"/>
        <v>15</v>
      </c>
      <c r="U141" s="88">
        <f t="shared" si="76"/>
        <v>61</v>
      </c>
      <c r="V141" s="88">
        <f t="shared" si="76"/>
        <v>1</v>
      </c>
      <c r="W141" s="88">
        <f t="shared" si="76"/>
        <v>34</v>
      </c>
      <c r="X141" s="88">
        <f t="shared" si="76"/>
        <v>28</v>
      </c>
      <c r="Y141" s="88">
        <f t="shared" si="76"/>
        <v>100</v>
      </c>
      <c r="Z141" s="88">
        <f t="shared" si="76"/>
        <v>73</v>
      </c>
      <c r="AA141" s="88">
        <f t="shared" si="76"/>
        <v>45</v>
      </c>
      <c r="AB141" s="88">
        <f t="shared" si="76"/>
        <v>56</v>
      </c>
      <c r="AN141" s="45"/>
      <c r="AO141" s="45"/>
      <c r="AP141" s="45"/>
      <c r="AQ141" s="45"/>
      <c r="AR141" s="45"/>
      <c r="AS141" s="45"/>
      <c r="AT141" s="45"/>
      <c r="AU141" s="45"/>
      <c r="AV141" s="45"/>
      <c r="AW141" s="45"/>
      <c r="AX141" s="45"/>
      <c r="AY141" s="45"/>
      <c r="AZ141" s="45"/>
      <c r="BA141" s="45"/>
      <c r="BB141" s="45"/>
      <c r="BC141" s="45"/>
      <c r="BD141" s="45"/>
      <c r="BE141" s="45"/>
      <c r="BF141" s="45"/>
      <c r="BG141" s="45"/>
      <c r="BH141" s="45"/>
      <c r="BI141" s="45"/>
      <c r="BJ141" s="45"/>
      <c r="BK141" s="45"/>
      <c r="BL141" s="45"/>
      <c r="BM141" s="45"/>
      <c r="BN141" s="45"/>
      <c r="BO141" s="45"/>
      <c r="BP141" s="45"/>
      <c r="BQ141" s="45"/>
      <c r="BR141" s="45"/>
      <c r="BS141" s="45"/>
      <c r="BT141" s="45"/>
      <c r="BU141" s="45"/>
      <c r="BV141" s="45"/>
      <c r="BW141" s="45"/>
      <c r="BX141" s="45"/>
      <c r="BY141" s="45"/>
      <c r="BZ141" s="45"/>
      <c r="CA141" s="45"/>
      <c r="CB141" s="45"/>
      <c r="CC141" s="45"/>
      <c r="CD141" s="45"/>
      <c r="CE141" s="45"/>
      <c r="CF141" s="45"/>
      <c r="CG141" s="45"/>
      <c r="CH141" s="45"/>
      <c r="CI141" s="45"/>
      <c r="CJ141" s="45"/>
      <c r="CK141" s="45"/>
      <c r="CL141" s="45"/>
      <c r="CM141" s="45"/>
      <c r="CN141" s="45"/>
      <c r="CO141" s="45"/>
      <c r="CP141" s="45"/>
      <c r="CQ141" s="45"/>
      <c r="CR141" s="45"/>
      <c r="CS141" s="45"/>
      <c r="CT141" s="45"/>
      <c r="CU141" s="45"/>
      <c r="CV141" s="45"/>
      <c r="CW141" s="45"/>
      <c r="CX141" s="45"/>
      <c r="CY141" s="45"/>
      <c r="CZ141" s="45"/>
      <c r="DA141" s="45"/>
      <c r="DB141" s="45"/>
      <c r="DC141" s="45"/>
      <c r="DD141" s="45"/>
      <c r="DE141" s="45"/>
      <c r="DF141" s="45"/>
      <c r="DG141" s="45"/>
      <c r="DH141" s="45"/>
      <c r="DI141" s="45"/>
      <c r="DJ141" s="45"/>
      <c r="DK141" s="45"/>
      <c r="DL141" s="45"/>
      <c r="DM141" s="45"/>
      <c r="DN141" s="45"/>
      <c r="DO141" s="45"/>
      <c r="DP141" s="45"/>
      <c r="DQ141" s="45"/>
      <c r="DR141" s="45"/>
      <c r="DS141" s="45"/>
      <c r="DT141" s="45"/>
      <c r="DU141" s="45"/>
      <c r="DV141" s="45"/>
      <c r="DW141" s="45"/>
      <c r="DX141" s="45"/>
      <c r="DY141" s="45"/>
      <c r="DZ141" s="45"/>
      <c r="EA141" s="45"/>
      <c r="EB141" s="45"/>
      <c r="EC141" s="45"/>
    </row>
    <row r="142" spans="2:133" ht="25.5" customHeight="1">
      <c r="B142" s="96">
        <f t="shared" si="74"/>
        <v>66</v>
      </c>
      <c r="C142" s="96">
        <f t="shared" si="72"/>
        <v>7</v>
      </c>
      <c r="D142" s="97">
        <v>12</v>
      </c>
      <c r="E142" s="66" cm="1">
        <f t="array" ref="E142">SUM((I142:AB142&lt;=SMALL(I142:AB142,G142))*I142:AB142)</f>
        <v>2</v>
      </c>
      <c r="F142" s="84">
        <f ca="1">IF('Question Results'!C75,1,IF(ISBLANK(E142),0,-1))</f>
        <v>1</v>
      </c>
      <c r="G142" s="89">
        <f t="shared" si="70"/>
        <v>1</v>
      </c>
      <c r="H142" s="45"/>
      <c r="I142" s="88">
        <f t="shared" ref="I142:AB142" si="77">I28</f>
        <v>23</v>
      </c>
      <c r="J142" s="88">
        <f t="shared" si="77"/>
        <v>89</v>
      </c>
      <c r="K142" s="88">
        <f t="shared" si="77"/>
        <v>94</v>
      </c>
      <c r="L142" s="88">
        <f t="shared" si="77"/>
        <v>97</v>
      </c>
      <c r="M142" s="88">
        <f t="shared" si="77"/>
        <v>55</v>
      </c>
      <c r="N142" s="88">
        <f t="shared" si="77"/>
        <v>87</v>
      </c>
      <c r="O142" s="88">
        <f t="shared" si="77"/>
        <v>18</v>
      </c>
      <c r="P142" s="88">
        <f t="shared" si="77"/>
        <v>80</v>
      </c>
      <c r="Q142" s="88">
        <f t="shared" si="77"/>
        <v>12</v>
      </c>
      <c r="R142" s="88">
        <f t="shared" si="77"/>
        <v>84</v>
      </c>
      <c r="S142" s="88">
        <f t="shared" si="77"/>
        <v>85</v>
      </c>
      <c r="T142" s="88">
        <f t="shared" si="77"/>
        <v>76</v>
      </c>
      <c r="U142" s="88">
        <f t="shared" si="77"/>
        <v>71</v>
      </c>
      <c r="V142" s="88">
        <f t="shared" si="77"/>
        <v>79</v>
      </c>
      <c r="W142" s="88">
        <f t="shared" si="77"/>
        <v>15</v>
      </c>
      <c r="X142" s="88">
        <f t="shared" si="77"/>
        <v>2</v>
      </c>
      <c r="Y142" s="88">
        <f t="shared" si="77"/>
        <v>93</v>
      </c>
      <c r="Z142" s="88">
        <f t="shared" si="77"/>
        <v>5</v>
      </c>
      <c r="AA142" s="88">
        <f t="shared" si="77"/>
        <v>70</v>
      </c>
      <c r="AB142" s="88">
        <f t="shared" si="77"/>
        <v>81</v>
      </c>
      <c r="AN142" s="45"/>
      <c r="AO142" s="45"/>
      <c r="AP142" s="45"/>
      <c r="AQ142" s="45"/>
      <c r="AR142" s="45"/>
      <c r="AS142" s="45"/>
      <c r="AT142" s="45"/>
      <c r="AU142" s="45"/>
      <c r="AV142" s="45"/>
      <c r="AW142" s="45"/>
      <c r="AX142" s="45"/>
      <c r="AY142" s="45"/>
      <c r="AZ142" s="45"/>
      <c r="BA142" s="45"/>
      <c r="BB142" s="45"/>
      <c r="BC142" s="45"/>
      <c r="BD142" s="45"/>
      <c r="BE142" s="45"/>
      <c r="BF142" s="45"/>
      <c r="BG142" s="45"/>
      <c r="BH142" s="45"/>
      <c r="BI142" s="45"/>
      <c r="BJ142" s="45"/>
      <c r="BK142" s="45"/>
      <c r="BL142" s="45"/>
      <c r="BM142" s="45"/>
      <c r="BN142" s="45"/>
      <c r="BO142" s="45"/>
      <c r="BP142" s="45"/>
      <c r="BQ142" s="45"/>
      <c r="BR142" s="45"/>
      <c r="BS142" s="45"/>
      <c r="BT142" s="45"/>
      <c r="BU142" s="45"/>
      <c r="BV142" s="45"/>
      <c r="BW142" s="45"/>
      <c r="BX142" s="45"/>
      <c r="BY142" s="45"/>
      <c r="BZ142" s="45"/>
      <c r="CA142" s="45"/>
      <c r="CB142" s="45"/>
      <c r="CC142" s="45"/>
      <c r="CD142" s="45"/>
      <c r="CE142" s="45"/>
      <c r="CF142" s="45"/>
      <c r="CG142" s="45"/>
      <c r="CH142" s="45"/>
      <c r="CI142" s="45"/>
      <c r="CJ142" s="45"/>
      <c r="CK142" s="45"/>
      <c r="CL142" s="45"/>
      <c r="CM142" s="45"/>
      <c r="CN142" s="45"/>
      <c r="CO142" s="45"/>
      <c r="CP142" s="45"/>
      <c r="CQ142" s="45"/>
      <c r="CR142" s="45"/>
      <c r="CS142" s="45"/>
      <c r="CT142" s="45"/>
      <c r="CU142" s="45"/>
      <c r="CV142" s="45"/>
      <c r="CW142" s="45"/>
      <c r="CX142" s="45"/>
      <c r="CY142" s="45"/>
      <c r="CZ142" s="45"/>
      <c r="DA142" s="45"/>
      <c r="DB142" s="45"/>
      <c r="DC142" s="45"/>
      <c r="DD142" s="45"/>
      <c r="DE142" s="45"/>
      <c r="DF142" s="45"/>
      <c r="DG142" s="45"/>
      <c r="DH142" s="45"/>
      <c r="DI142" s="45"/>
      <c r="DJ142" s="45"/>
      <c r="DK142" s="45"/>
      <c r="DL142" s="45"/>
      <c r="DM142" s="45"/>
      <c r="DN142" s="45"/>
      <c r="DO142" s="45"/>
      <c r="DP142" s="45"/>
      <c r="DQ142" s="45"/>
      <c r="DR142" s="45"/>
      <c r="DS142" s="45"/>
      <c r="DT142" s="45"/>
      <c r="DU142" s="45"/>
      <c r="DV142" s="45"/>
      <c r="DW142" s="45"/>
      <c r="DX142" s="45"/>
      <c r="DY142" s="45"/>
      <c r="DZ142" s="45"/>
      <c r="EA142" s="45"/>
      <c r="EB142" s="45"/>
      <c r="EC142" s="45"/>
    </row>
    <row r="143" spans="2:133" ht="25.5" customHeight="1">
      <c r="B143" s="96">
        <f t="shared" si="74"/>
        <v>67</v>
      </c>
      <c r="C143" s="96">
        <f t="shared" si="72"/>
        <v>7</v>
      </c>
      <c r="D143" s="97">
        <v>12</v>
      </c>
      <c r="E143" s="66" cm="1">
        <f t="array" ref="E143">SUM((I143:AB143&lt;=SMALL(I143:AB143,G143))*I143:AB143)</f>
        <v>11</v>
      </c>
      <c r="F143" s="84">
        <f ca="1">IF('Question Results'!C76,1,IF(ISBLANK(E143),0,-1))</f>
        <v>1</v>
      </c>
      <c r="G143" s="89">
        <f t="shared" si="70"/>
        <v>3</v>
      </c>
      <c r="H143" s="45"/>
      <c r="I143" s="88">
        <f t="shared" ref="I143:AB143" si="78">I29</f>
        <v>63</v>
      </c>
      <c r="J143" s="88">
        <f t="shared" si="78"/>
        <v>3</v>
      </c>
      <c r="K143" s="88">
        <f t="shared" si="78"/>
        <v>64</v>
      </c>
      <c r="L143" s="88">
        <f t="shared" si="78"/>
        <v>1</v>
      </c>
      <c r="M143" s="88">
        <f t="shared" si="78"/>
        <v>86</v>
      </c>
      <c r="N143" s="88">
        <f t="shared" si="78"/>
        <v>62</v>
      </c>
      <c r="O143" s="88">
        <f t="shared" si="78"/>
        <v>47</v>
      </c>
      <c r="P143" s="88">
        <f t="shared" si="78"/>
        <v>57</v>
      </c>
      <c r="Q143" s="88">
        <f t="shared" si="78"/>
        <v>11</v>
      </c>
      <c r="R143" s="88">
        <f t="shared" si="78"/>
        <v>64</v>
      </c>
      <c r="S143" s="88">
        <f t="shared" si="78"/>
        <v>73</v>
      </c>
      <c r="T143" s="88">
        <f t="shared" si="78"/>
        <v>12</v>
      </c>
      <c r="U143" s="88">
        <f t="shared" si="78"/>
        <v>46</v>
      </c>
      <c r="V143" s="88">
        <f t="shared" si="78"/>
        <v>44</v>
      </c>
      <c r="W143" s="88">
        <f t="shared" si="78"/>
        <v>30</v>
      </c>
      <c r="X143" s="88">
        <f t="shared" si="78"/>
        <v>46</v>
      </c>
      <c r="Y143" s="88">
        <f t="shared" si="78"/>
        <v>7</v>
      </c>
      <c r="Z143" s="88">
        <f t="shared" si="78"/>
        <v>15</v>
      </c>
      <c r="AA143" s="88">
        <f t="shared" si="78"/>
        <v>50</v>
      </c>
      <c r="AB143" s="88">
        <f t="shared" si="78"/>
        <v>11</v>
      </c>
      <c r="AN143" s="45"/>
      <c r="AO143" s="45"/>
      <c r="AP143" s="45"/>
      <c r="AQ143" s="45"/>
      <c r="AR143" s="45"/>
      <c r="AS143" s="45"/>
      <c r="AT143" s="45"/>
      <c r="AU143" s="45"/>
      <c r="AV143" s="45"/>
      <c r="AW143" s="45"/>
      <c r="AX143" s="45"/>
      <c r="AY143" s="45"/>
      <c r="AZ143" s="45"/>
      <c r="BA143" s="45"/>
      <c r="BB143" s="45"/>
      <c r="BC143" s="45"/>
      <c r="BD143" s="45"/>
      <c r="BE143" s="45"/>
      <c r="BF143" s="45"/>
      <c r="BG143" s="45"/>
      <c r="BH143" s="45"/>
      <c r="BI143" s="45"/>
      <c r="BJ143" s="45"/>
      <c r="BK143" s="45"/>
      <c r="BL143" s="45"/>
      <c r="BM143" s="45"/>
      <c r="BN143" s="45"/>
      <c r="BO143" s="45"/>
      <c r="BP143" s="45"/>
      <c r="BQ143" s="45"/>
      <c r="BR143" s="45"/>
      <c r="BS143" s="45"/>
      <c r="BT143" s="45"/>
      <c r="BU143" s="45"/>
      <c r="BV143" s="45"/>
      <c r="BW143" s="45"/>
      <c r="BX143" s="45"/>
      <c r="BY143" s="45"/>
      <c r="BZ143" s="45"/>
      <c r="CA143" s="45"/>
      <c r="CB143" s="45"/>
      <c r="CC143" s="45"/>
      <c r="CD143" s="45"/>
      <c r="CE143" s="45"/>
      <c r="CF143" s="45"/>
      <c r="CG143" s="45"/>
      <c r="CH143" s="45"/>
      <c r="CI143" s="45"/>
      <c r="CJ143" s="45"/>
      <c r="CK143" s="45"/>
      <c r="CL143" s="45"/>
      <c r="CM143" s="45"/>
      <c r="CN143" s="45"/>
      <c r="CO143" s="45"/>
      <c r="CP143" s="45"/>
      <c r="CQ143" s="45"/>
      <c r="CR143" s="45"/>
      <c r="CS143" s="45"/>
      <c r="CT143" s="45"/>
      <c r="CU143" s="45"/>
      <c r="CV143" s="45"/>
      <c r="CW143" s="45"/>
      <c r="CX143" s="45"/>
      <c r="CY143" s="45"/>
      <c r="CZ143" s="45"/>
      <c r="DA143" s="45"/>
      <c r="DB143" s="45"/>
      <c r="DC143" s="45"/>
      <c r="DD143" s="45"/>
      <c r="DE143" s="45"/>
      <c r="DF143" s="45"/>
      <c r="DG143" s="45"/>
      <c r="DH143" s="45"/>
      <c r="DI143" s="45"/>
      <c r="DJ143" s="45"/>
      <c r="DK143" s="45"/>
      <c r="DL143" s="45"/>
      <c r="DM143" s="45"/>
      <c r="DN143" s="45"/>
      <c r="DO143" s="45"/>
      <c r="DP143" s="45"/>
      <c r="DQ143" s="45"/>
      <c r="DR143" s="45"/>
      <c r="DS143" s="45"/>
      <c r="DT143" s="45"/>
      <c r="DU143" s="45"/>
      <c r="DV143" s="45"/>
      <c r="DW143" s="45"/>
      <c r="DX143" s="45"/>
      <c r="DY143" s="45"/>
      <c r="DZ143" s="45"/>
      <c r="EA143" s="45"/>
      <c r="EB143" s="45"/>
      <c r="EC143" s="45"/>
    </row>
    <row r="144" spans="2:133" ht="25.5" customHeight="1">
      <c r="B144" s="96">
        <f t="shared" si="74"/>
        <v>68</v>
      </c>
      <c r="C144" s="96">
        <f t="shared" si="72"/>
        <v>7</v>
      </c>
      <c r="D144" s="97">
        <v>12</v>
      </c>
      <c r="E144" s="66" cm="1">
        <f t="array" ref="E144">SUM((I144:AB144&lt;=SMALL(I144:AB144,G144))*I144:AB144)</f>
        <v>14</v>
      </c>
      <c r="F144" s="84">
        <f ca="1">IF('Question Results'!C77,1,IF(ISBLANK(E144),0,-1))</f>
        <v>1</v>
      </c>
      <c r="G144" s="89">
        <f t="shared" si="70"/>
        <v>3</v>
      </c>
      <c r="H144" s="45"/>
      <c r="I144" s="88">
        <f t="shared" ref="I144:AB144" si="79">I30</f>
        <v>54</v>
      </c>
      <c r="J144" s="88">
        <f t="shared" si="79"/>
        <v>11</v>
      </c>
      <c r="K144" s="88">
        <f t="shared" si="79"/>
        <v>99</v>
      </c>
      <c r="L144" s="88">
        <f t="shared" si="79"/>
        <v>77</v>
      </c>
      <c r="M144" s="88">
        <f t="shared" si="79"/>
        <v>2</v>
      </c>
      <c r="N144" s="88">
        <f t="shared" si="79"/>
        <v>6</v>
      </c>
      <c r="O144" s="88">
        <f t="shared" si="79"/>
        <v>6</v>
      </c>
      <c r="P144" s="88">
        <f t="shared" si="79"/>
        <v>76</v>
      </c>
      <c r="Q144" s="88">
        <f t="shared" si="79"/>
        <v>76</v>
      </c>
      <c r="R144" s="88">
        <f t="shared" si="79"/>
        <v>28</v>
      </c>
      <c r="S144" s="88">
        <f t="shared" si="79"/>
        <v>10</v>
      </c>
      <c r="T144" s="88">
        <f t="shared" si="79"/>
        <v>76</v>
      </c>
      <c r="U144" s="88">
        <f t="shared" si="79"/>
        <v>62</v>
      </c>
      <c r="V144" s="88">
        <f t="shared" si="79"/>
        <v>79</v>
      </c>
      <c r="W144" s="88">
        <f t="shared" si="79"/>
        <v>28</v>
      </c>
      <c r="X144" s="88">
        <f t="shared" si="79"/>
        <v>52</v>
      </c>
      <c r="Y144" s="88">
        <f t="shared" si="79"/>
        <v>77</v>
      </c>
      <c r="Z144" s="88">
        <f t="shared" si="79"/>
        <v>47</v>
      </c>
      <c r="AA144" s="88">
        <f t="shared" si="79"/>
        <v>61</v>
      </c>
      <c r="AB144" s="88">
        <f t="shared" si="79"/>
        <v>27</v>
      </c>
      <c r="AN144" s="45"/>
      <c r="AO144" s="45"/>
      <c r="AP144" s="45"/>
      <c r="AQ144" s="45"/>
      <c r="AR144" s="45"/>
      <c r="AS144" s="45"/>
      <c r="AT144" s="45"/>
      <c r="AU144" s="45"/>
      <c r="AV144" s="45"/>
      <c r="AW144" s="45"/>
      <c r="AX144" s="45"/>
      <c r="AY144" s="45"/>
      <c r="AZ144" s="45"/>
      <c r="BA144" s="45"/>
      <c r="BB144" s="45"/>
      <c r="BC144" s="45"/>
      <c r="BD144" s="45"/>
      <c r="BE144" s="45"/>
      <c r="BF144" s="45"/>
      <c r="BG144" s="45"/>
      <c r="BH144" s="45"/>
      <c r="BI144" s="45"/>
      <c r="BJ144" s="45"/>
      <c r="BK144" s="45"/>
      <c r="BL144" s="45"/>
      <c r="BM144" s="45"/>
      <c r="BN144" s="45"/>
      <c r="BO144" s="45"/>
      <c r="BP144" s="45"/>
      <c r="BQ144" s="45"/>
      <c r="BR144" s="45"/>
      <c r="BS144" s="45"/>
      <c r="BT144" s="45"/>
      <c r="BU144" s="45"/>
      <c r="BV144" s="45"/>
      <c r="BW144" s="45"/>
      <c r="BX144" s="45"/>
      <c r="BY144" s="45"/>
      <c r="BZ144" s="45"/>
      <c r="CA144" s="45"/>
      <c r="CB144" s="45"/>
      <c r="CC144" s="45"/>
      <c r="CD144" s="45"/>
      <c r="CE144" s="45"/>
      <c r="CF144" s="45"/>
      <c r="CG144" s="45"/>
      <c r="CH144" s="45"/>
      <c r="CI144" s="45"/>
      <c r="CJ144" s="45"/>
      <c r="CK144" s="45"/>
      <c r="CL144" s="45"/>
      <c r="CM144" s="45"/>
      <c r="CN144" s="45"/>
      <c r="CO144" s="45"/>
      <c r="CP144" s="45"/>
      <c r="CQ144" s="45"/>
      <c r="CR144" s="45"/>
      <c r="CS144" s="45"/>
      <c r="CT144" s="45"/>
      <c r="CU144" s="45"/>
      <c r="CV144" s="45"/>
      <c r="CW144" s="45"/>
      <c r="CX144" s="45"/>
      <c r="CY144" s="45"/>
      <c r="CZ144" s="45"/>
      <c r="DA144" s="45"/>
      <c r="DB144" s="45"/>
      <c r="DC144" s="45"/>
      <c r="DD144" s="45"/>
      <c r="DE144" s="45"/>
      <c r="DF144" s="45"/>
      <c r="DG144" s="45"/>
      <c r="DH144" s="45"/>
      <c r="DI144" s="45"/>
      <c r="DJ144" s="45"/>
      <c r="DK144" s="45"/>
      <c r="DL144" s="45"/>
      <c r="DM144" s="45"/>
      <c r="DN144" s="45"/>
      <c r="DO144" s="45"/>
      <c r="DP144" s="45"/>
      <c r="DQ144" s="45"/>
      <c r="DR144" s="45"/>
      <c r="DS144" s="45"/>
      <c r="DT144" s="45"/>
      <c r="DU144" s="45"/>
      <c r="DV144" s="45"/>
      <c r="DW144" s="45"/>
      <c r="DX144" s="45"/>
      <c r="DY144" s="45"/>
      <c r="DZ144" s="45"/>
      <c r="EA144" s="45"/>
      <c r="EB144" s="45"/>
      <c r="EC144" s="45"/>
    </row>
    <row r="145" spans="2:133" ht="25.5" customHeight="1">
      <c r="B145" s="96">
        <f t="shared" si="74"/>
        <v>69</v>
      </c>
      <c r="C145" s="96">
        <f t="shared" si="72"/>
        <v>7</v>
      </c>
      <c r="D145" s="97">
        <v>12</v>
      </c>
      <c r="E145" s="66" cm="1">
        <f t="array" ref="E145">SUM((I145:AB145&lt;=SMALL(I145:AB145,G145))*I145:AB145)</f>
        <v>25</v>
      </c>
      <c r="F145" s="84">
        <f ca="1">IF('Question Results'!C78,1,IF(ISBLANK(E145),0,-1))</f>
        <v>1</v>
      </c>
      <c r="G145" s="89">
        <f t="shared" si="70"/>
        <v>3</v>
      </c>
      <c r="H145" s="45"/>
      <c r="I145" s="88">
        <f t="shared" ref="I145:AB145" si="80">I31</f>
        <v>36</v>
      </c>
      <c r="J145" s="88">
        <f t="shared" si="80"/>
        <v>79</v>
      </c>
      <c r="K145" s="88">
        <f t="shared" si="80"/>
        <v>80</v>
      </c>
      <c r="L145" s="88">
        <f t="shared" si="80"/>
        <v>7</v>
      </c>
      <c r="M145" s="88">
        <f t="shared" si="80"/>
        <v>46</v>
      </c>
      <c r="N145" s="88">
        <f t="shared" si="80"/>
        <v>81</v>
      </c>
      <c r="O145" s="88">
        <f t="shared" si="80"/>
        <v>83</v>
      </c>
      <c r="P145" s="88">
        <f t="shared" si="80"/>
        <v>95</v>
      </c>
      <c r="Q145" s="88">
        <f t="shared" si="80"/>
        <v>39</v>
      </c>
      <c r="R145" s="88">
        <f t="shared" si="80"/>
        <v>41</v>
      </c>
      <c r="S145" s="88">
        <f t="shared" si="80"/>
        <v>29</v>
      </c>
      <c r="T145" s="88">
        <f t="shared" si="80"/>
        <v>55</v>
      </c>
      <c r="U145" s="88">
        <f t="shared" si="80"/>
        <v>30</v>
      </c>
      <c r="V145" s="88">
        <f t="shared" si="80"/>
        <v>58</v>
      </c>
      <c r="W145" s="88">
        <f t="shared" si="80"/>
        <v>12</v>
      </c>
      <c r="X145" s="88">
        <f t="shared" si="80"/>
        <v>51</v>
      </c>
      <c r="Y145" s="88">
        <f t="shared" si="80"/>
        <v>8</v>
      </c>
      <c r="Z145" s="88">
        <f t="shared" si="80"/>
        <v>40</v>
      </c>
      <c r="AA145" s="88">
        <f t="shared" si="80"/>
        <v>42</v>
      </c>
      <c r="AB145" s="88">
        <f t="shared" si="80"/>
        <v>10</v>
      </c>
      <c r="AN145" s="45"/>
      <c r="AO145" s="45"/>
      <c r="AP145" s="45"/>
      <c r="AQ145" s="45"/>
      <c r="AR145" s="45"/>
      <c r="AS145" s="45"/>
      <c r="AT145" s="45"/>
      <c r="AU145" s="45"/>
      <c r="AV145" s="45"/>
      <c r="AW145" s="45"/>
      <c r="AX145" s="45"/>
      <c r="AY145" s="45"/>
      <c r="AZ145" s="45"/>
      <c r="BA145" s="45"/>
      <c r="BB145" s="45"/>
      <c r="BC145" s="45"/>
      <c r="BD145" s="45"/>
      <c r="BE145" s="45"/>
      <c r="BF145" s="45"/>
      <c r="BG145" s="45"/>
      <c r="BH145" s="45"/>
      <c r="BI145" s="45"/>
      <c r="BJ145" s="45"/>
      <c r="BK145" s="45"/>
      <c r="BL145" s="45"/>
      <c r="BM145" s="45"/>
      <c r="BN145" s="45"/>
      <c r="BO145" s="45"/>
      <c r="BP145" s="45"/>
      <c r="BQ145" s="45"/>
      <c r="BR145" s="45"/>
      <c r="BS145" s="45"/>
      <c r="BT145" s="45"/>
      <c r="BU145" s="45"/>
      <c r="BV145" s="45"/>
      <c r="BW145" s="45"/>
      <c r="BX145" s="45"/>
      <c r="BY145" s="45"/>
      <c r="BZ145" s="45"/>
      <c r="CA145" s="45"/>
      <c r="CB145" s="45"/>
      <c r="CC145" s="45"/>
      <c r="CD145" s="45"/>
      <c r="CE145" s="45"/>
      <c r="CF145" s="45"/>
      <c r="CG145" s="45"/>
      <c r="CH145" s="45"/>
      <c r="CI145" s="45"/>
      <c r="CJ145" s="45"/>
      <c r="CK145" s="45"/>
      <c r="CL145" s="45"/>
      <c r="CM145" s="45"/>
      <c r="CN145" s="45"/>
      <c r="CO145" s="45"/>
      <c r="CP145" s="45"/>
      <c r="CQ145" s="45"/>
      <c r="CR145" s="45"/>
      <c r="CS145" s="45"/>
      <c r="CT145" s="45"/>
      <c r="CU145" s="45"/>
      <c r="CV145" s="45"/>
      <c r="CW145" s="45"/>
      <c r="CX145" s="45"/>
      <c r="CY145" s="45"/>
      <c r="CZ145" s="45"/>
      <c r="DA145" s="45"/>
      <c r="DB145" s="45"/>
      <c r="DC145" s="45"/>
      <c r="DD145" s="45"/>
      <c r="DE145" s="45"/>
      <c r="DF145" s="45"/>
      <c r="DG145" s="45"/>
      <c r="DH145" s="45"/>
      <c r="DI145" s="45"/>
      <c r="DJ145" s="45"/>
      <c r="DK145" s="45"/>
      <c r="DL145" s="45"/>
      <c r="DM145" s="45"/>
      <c r="DN145" s="45"/>
      <c r="DO145" s="45"/>
      <c r="DP145" s="45"/>
      <c r="DQ145" s="45"/>
      <c r="DR145" s="45"/>
      <c r="DS145" s="45"/>
      <c r="DT145" s="45"/>
      <c r="DU145" s="45"/>
      <c r="DV145" s="45"/>
      <c r="DW145" s="45"/>
      <c r="DX145" s="45"/>
      <c r="DY145" s="45"/>
      <c r="DZ145" s="45"/>
      <c r="EA145" s="45"/>
      <c r="EB145" s="45"/>
      <c r="EC145" s="45"/>
    </row>
    <row r="146" spans="2:133" ht="25.5" customHeight="1">
      <c r="B146" s="96">
        <f t="shared" si="74"/>
        <v>70</v>
      </c>
      <c r="C146" s="96">
        <f t="shared" si="72"/>
        <v>7</v>
      </c>
      <c r="D146" s="97">
        <v>12</v>
      </c>
      <c r="E146" s="66" cm="1">
        <f t="array" ref="E146">SUM((I146:AB146&lt;=SMALL(I146:AB146,G146))*I146:AB146)</f>
        <v>25</v>
      </c>
      <c r="F146" s="84">
        <f ca="1">IF('Question Results'!C79,1,IF(ISBLANK(E146),0,-1))</f>
        <v>1</v>
      </c>
      <c r="G146" s="89">
        <f t="shared" si="70"/>
        <v>3</v>
      </c>
      <c r="H146" s="45"/>
      <c r="I146" s="88">
        <f t="shared" ref="I146:AB146" si="81">I32</f>
        <v>38</v>
      </c>
      <c r="J146" s="88">
        <f t="shared" si="81"/>
        <v>10</v>
      </c>
      <c r="K146" s="88">
        <f t="shared" si="81"/>
        <v>2</v>
      </c>
      <c r="L146" s="88">
        <f t="shared" si="81"/>
        <v>83</v>
      </c>
      <c r="M146" s="88">
        <f t="shared" si="81"/>
        <v>13</v>
      </c>
      <c r="N146" s="88">
        <f t="shared" si="81"/>
        <v>46</v>
      </c>
      <c r="O146" s="88">
        <f t="shared" si="81"/>
        <v>98</v>
      </c>
      <c r="P146" s="88">
        <f t="shared" si="81"/>
        <v>53</v>
      </c>
      <c r="Q146" s="88">
        <f t="shared" si="81"/>
        <v>18</v>
      </c>
      <c r="R146" s="88">
        <f t="shared" si="81"/>
        <v>46</v>
      </c>
      <c r="S146" s="88">
        <f t="shared" si="81"/>
        <v>50</v>
      </c>
      <c r="T146" s="88">
        <f t="shared" si="81"/>
        <v>99</v>
      </c>
      <c r="U146" s="88">
        <f t="shared" si="81"/>
        <v>71</v>
      </c>
      <c r="V146" s="88">
        <f t="shared" si="81"/>
        <v>33</v>
      </c>
      <c r="W146" s="88">
        <f t="shared" si="81"/>
        <v>44</v>
      </c>
      <c r="X146" s="88">
        <f t="shared" si="81"/>
        <v>14</v>
      </c>
      <c r="Y146" s="88">
        <f t="shared" si="81"/>
        <v>22</v>
      </c>
      <c r="Z146" s="88">
        <f t="shared" si="81"/>
        <v>41</v>
      </c>
      <c r="AA146" s="88">
        <f t="shared" si="81"/>
        <v>34</v>
      </c>
      <c r="AB146" s="88">
        <f t="shared" si="81"/>
        <v>20</v>
      </c>
      <c r="AN146" s="45"/>
      <c r="AO146" s="45"/>
      <c r="AP146" s="45"/>
      <c r="AQ146" s="45"/>
      <c r="AR146" s="45"/>
      <c r="AS146" s="45"/>
      <c r="AT146" s="45"/>
      <c r="AU146" s="45"/>
      <c r="AV146" s="45"/>
      <c r="AW146" s="45"/>
      <c r="AX146" s="45"/>
      <c r="AY146" s="45"/>
      <c r="AZ146" s="45"/>
      <c r="BA146" s="45"/>
      <c r="BB146" s="45"/>
      <c r="BC146" s="45"/>
      <c r="BD146" s="45"/>
      <c r="BE146" s="45"/>
      <c r="BF146" s="45"/>
      <c r="BG146" s="45"/>
      <c r="BH146" s="45"/>
      <c r="BI146" s="45"/>
      <c r="BJ146" s="45"/>
      <c r="BK146" s="45"/>
      <c r="BL146" s="45"/>
      <c r="BM146" s="45"/>
      <c r="BN146" s="45"/>
      <c r="BO146" s="45"/>
      <c r="BP146" s="45"/>
      <c r="BQ146" s="45"/>
      <c r="BR146" s="45"/>
      <c r="BS146" s="45"/>
      <c r="BT146" s="45"/>
      <c r="BU146" s="45"/>
      <c r="BV146" s="45"/>
      <c r="BW146" s="45"/>
      <c r="BX146" s="45"/>
      <c r="BY146" s="45"/>
      <c r="BZ146" s="45"/>
      <c r="CA146" s="45"/>
      <c r="CB146" s="45"/>
      <c r="CC146" s="45"/>
      <c r="CD146" s="45"/>
      <c r="CE146" s="45"/>
      <c r="CF146" s="45"/>
      <c r="CG146" s="45"/>
      <c r="CH146" s="45"/>
      <c r="CI146" s="45"/>
      <c r="CJ146" s="45"/>
      <c r="CK146" s="45"/>
      <c r="CL146" s="45"/>
      <c r="CM146" s="45"/>
      <c r="CN146" s="45"/>
      <c r="CO146" s="45"/>
      <c r="CP146" s="45"/>
      <c r="CQ146" s="45"/>
      <c r="CR146" s="45"/>
      <c r="CS146" s="45"/>
      <c r="CT146" s="45"/>
      <c r="CU146" s="45"/>
      <c r="CV146" s="45"/>
      <c r="CW146" s="45"/>
      <c r="CX146" s="45"/>
      <c r="CY146" s="45"/>
      <c r="CZ146" s="45"/>
      <c r="DA146" s="45"/>
      <c r="DB146" s="45"/>
      <c r="DC146" s="45"/>
      <c r="DD146" s="45"/>
      <c r="DE146" s="45"/>
      <c r="DF146" s="45"/>
      <c r="DG146" s="45"/>
      <c r="DH146" s="45"/>
      <c r="DI146" s="45"/>
      <c r="DJ146" s="45"/>
      <c r="DK146" s="45"/>
      <c r="DL146" s="45"/>
      <c r="DM146" s="45"/>
      <c r="DN146" s="45"/>
      <c r="DO146" s="45"/>
      <c r="DP146" s="45"/>
      <c r="DQ146" s="45"/>
      <c r="DR146" s="45"/>
      <c r="DS146" s="45"/>
      <c r="DT146" s="45"/>
      <c r="DU146" s="45"/>
      <c r="DV146" s="45"/>
      <c r="DW146" s="45"/>
      <c r="DX146" s="45"/>
      <c r="DY146" s="45"/>
      <c r="DZ146" s="45"/>
      <c r="EA146" s="45"/>
      <c r="EB146" s="45"/>
      <c r="EC146" s="45"/>
    </row>
    <row r="147" spans="2:133" ht="19.899999999999999" customHeight="1" thickBot="1">
      <c r="B147" s="85"/>
      <c r="C147" s="85"/>
      <c r="D147" s="85"/>
      <c r="E147" s="59"/>
      <c r="F147" s="85"/>
      <c r="G147" s="85"/>
      <c r="H147" s="59"/>
      <c r="I147" s="85"/>
      <c r="J147" s="85"/>
      <c r="K147" s="85"/>
      <c r="L147" s="85"/>
      <c r="M147" s="85"/>
      <c r="N147" s="85"/>
      <c r="O147" s="85"/>
      <c r="P147" s="85"/>
      <c r="Q147" s="85"/>
      <c r="R147" s="85"/>
      <c r="S147" s="85"/>
      <c r="T147" s="85"/>
      <c r="U147" s="85"/>
      <c r="V147" s="85"/>
      <c r="W147" s="80"/>
      <c r="X147" s="80"/>
      <c r="Y147" s="80"/>
      <c r="Z147" s="80"/>
      <c r="AA147" s="80"/>
      <c r="AB147" s="80"/>
      <c r="AN147" s="45"/>
      <c r="AO147" s="45"/>
      <c r="AP147" s="45"/>
      <c r="AQ147" s="45"/>
      <c r="AR147" s="45"/>
      <c r="AS147" s="45"/>
      <c r="AT147" s="45"/>
      <c r="AU147" s="45"/>
      <c r="AV147" s="45"/>
      <c r="AW147" s="45"/>
      <c r="AX147" s="45"/>
      <c r="AY147" s="45"/>
      <c r="AZ147" s="45"/>
      <c r="BA147" s="45"/>
      <c r="BB147" s="45"/>
      <c r="BC147" s="45"/>
      <c r="BD147" s="45"/>
      <c r="BE147" s="45"/>
      <c r="BF147" s="45"/>
      <c r="BG147" s="45"/>
      <c r="BH147" s="45"/>
      <c r="BI147" s="45"/>
      <c r="BJ147" s="45"/>
      <c r="BK147" s="45"/>
      <c r="BL147" s="45"/>
      <c r="BM147" s="45"/>
      <c r="BN147" s="45"/>
      <c r="BO147" s="45"/>
      <c r="BP147" s="45"/>
      <c r="BQ147" s="45"/>
      <c r="BR147" s="45"/>
      <c r="BS147" s="45"/>
      <c r="BT147" s="45"/>
      <c r="BU147" s="45"/>
      <c r="BV147" s="45"/>
      <c r="BW147" s="45"/>
      <c r="BX147" s="45"/>
      <c r="BY147" s="45"/>
      <c r="BZ147" s="45"/>
      <c r="CA147" s="45"/>
      <c r="CB147" s="45"/>
      <c r="CC147" s="45"/>
      <c r="CD147" s="45"/>
      <c r="CE147" s="45"/>
      <c r="CF147" s="45"/>
      <c r="CG147" s="45"/>
      <c r="CH147" s="45"/>
      <c r="CI147" s="45"/>
      <c r="CJ147" s="45"/>
      <c r="CK147" s="45"/>
      <c r="CL147" s="45"/>
      <c r="CM147" s="45"/>
      <c r="CN147" s="45"/>
      <c r="CO147" s="45"/>
      <c r="CP147" s="45"/>
      <c r="CQ147" s="45"/>
      <c r="CR147" s="45"/>
      <c r="CS147" s="45"/>
      <c r="CT147" s="45"/>
      <c r="CU147" s="45"/>
      <c r="CV147" s="45"/>
      <c r="CW147" s="45"/>
      <c r="CX147" s="45"/>
      <c r="CY147" s="45"/>
      <c r="CZ147" s="45"/>
      <c r="DA147" s="45"/>
      <c r="DB147" s="45"/>
      <c r="DC147" s="45"/>
      <c r="DD147" s="45"/>
      <c r="DE147" s="45"/>
      <c r="DF147" s="45"/>
      <c r="DG147" s="45"/>
      <c r="DH147" s="45"/>
      <c r="DI147" s="45"/>
      <c r="DJ147" s="45"/>
      <c r="DK147" s="45"/>
      <c r="DL147" s="45"/>
      <c r="DM147" s="45"/>
      <c r="DN147" s="45"/>
      <c r="DO147" s="45"/>
      <c r="DP147" s="45"/>
      <c r="DQ147" s="45"/>
      <c r="DR147" s="45"/>
      <c r="DS147" s="45"/>
      <c r="DT147" s="45"/>
      <c r="DU147" s="45"/>
      <c r="DV147" s="45"/>
      <c r="DW147" s="45"/>
      <c r="DX147" s="45"/>
      <c r="DY147" s="45"/>
      <c r="DZ147" s="45"/>
      <c r="EA147" s="45"/>
      <c r="EB147" s="45"/>
      <c r="EC147" s="45"/>
    </row>
    <row r="148" spans="2:133" ht="24.4" customHeight="1" thickTop="1" thickBot="1">
      <c r="B148" s="98" t="s">
        <v>194</v>
      </c>
      <c r="C148" s="99" t="s">
        <v>181</v>
      </c>
      <c r="D148" s="83"/>
      <c r="F148" s="83"/>
      <c r="G148" s="80"/>
      <c r="I148" s="80"/>
      <c r="J148" s="80"/>
      <c r="K148" s="80"/>
      <c r="L148" s="80"/>
      <c r="M148" s="80"/>
      <c r="N148" s="80"/>
      <c r="O148" s="80"/>
      <c r="P148" s="80"/>
      <c r="Q148" s="80"/>
      <c r="R148" s="80"/>
      <c r="S148" s="80"/>
      <c r="T148" s="80"/>
      <c r="U148" s="80"/>
      <c r="V148" s="80"/>
      <c r="W148" s="80"/>
      <c r="X148" s="80"/>
      <c r="Y148" s="80"/>
      <c r="Z148" s="80"/>
      <c r="AA148" s="80"/>
      <c r="AB148" s="80"/>
      <c r="AN148" s="45"/>
      <c r="AO148" s="45"/>
      <c r="AP148" s="45"/>
      <c r="AQ148" s="45"/>
      <c r="AR148" s="45"/>
      <c r="AS148" s="45"/>
      <c r="AT148" s="45"/>
      <c r="AU148" s="45"/>
      <c r="AV148" s="45"/>
      <c r="AW148" s="45"/>
      <c r="AX148" s="45"/>
      <c r="AY148" s="45"/>
      <c r="AZ148" s="45"/>
      <c r="BA148" s="45"/>
      <c r="BB148" s="45"/>
      <c r="BC148" s="45"/>
      <c r="BD148" s="45"/>
      <c r="BE148" s="45"/>
      <c r="BF148" s="45"/>
      <c r="BG148" s="45"/>
      <c r="BH148" s="45"/>
      <c r="BI148" s="45"/>
      <c r="BJ148" s="45"/>
      <c r="BK148" s="45"/>
      <c r="BL148" s="45"/>
      <c r="BM148" s="45"/>
      <c r="BN148" s="45"/>
      <c r="BO148" s="45"/>
      <c r="BP148" s="45"/>
      <c r="BQ148" s="45"/>
      <c r="BR148" s="45"/>
      <c r="BS148" s="45"/>
      <c r="BT148" s="45"/>
      <c r="BU148" s="45"/>
      <c r="BV148" s="45"/>
      <c r="BW148" s="45"/>
      <c r="BX148" s="45"/>
      <c r="BY148" s="45"/>
      <c r="BZ148" s="45"/>
      <c r="CA148" s="45"/>
      <c r="CB148" s="45"/>
      <c r="CC148" s="45"/>
      <c r="CD148" s="45"/>
      <c r="CE148" s="45"/>
      <c r="CF148" s="45"/>
      <c r="CG148" s="45"/>
      <c r="CH148" s="45"/>
      <c r="CI148" s="45"/>
      <c r="CJ148" s="45"/>
      <c r="CK148" s="45"/>
      <c r="CL148" s="45"/>
      <c r="CM148" s="45"/>
      <c r="CN148" s="45"/>
      <c r="CO148" s="45"/>
      <c r="CP148" s="45"/>
      <c r="CQ148" s="45"/>
      <c r="CR148" s="45"/>
      <c r="CS148" s="45"/>
      <c r="CT148" s="45"/>
      <c r="CU148" s="45"/>
      <c r="CV148" s="45"/>
      <c r="CW148" s="45"/>
      <c r="CX148" s="45"/>
      <c r="CY148" s="45"/>
      <c r="CZ148" s="45"/>
      <c r="DA148" s="45"/>
      <c r="DB148" s="45"/>
      <c r="DC148" s="45"/>
      <c r="DD148" s="45"/>
      <c r="DE148" s="45"/>
      <c r="DF148" s="45"/>
      <c r="DG148" s="45"/>
      <c r="DH148" s="45"/>
      <c r="DI148" s="45"/>
      <c r="DJ148" s="45"/>
      <c r="DK148" s="45"/>
      <c r="DL148" s="45"/>
      <c r="DM148" s="45"/>
      <c r="DN148" s="45"/>
      <c r="DO148" s="45"/>
      <c r="DP148" s="45"/>
      <c r="DQ148" s="45"/>
      <c r="DR148" s="45"/>
      <c r="DS148" s="45"/>
      <c r="DT148" s="45"/>
      <c r="DU148" s="45"/>
      <c r="DV148" s="45"/>
      <c r="DW148" s="45"/>
      <c r="DX148" s="45"/>
      <c r="DY148" s="45"/>
      <c r="DZ148" s="45"/>
      <c r="EA148" s="45"/>
      <c r="EB148" s="45"/>
      <c r="EC148" s="45"/>
    </row>
    <row r="149" spans="2:133" ht="14.65" customHeight="1" thickTop="1">
      <c r="B149" s="83"/>
      <c r="C149" s="83"/>
      <c r="D149" s="83"/>
      <c r="F149" s="83"/>
      <c r="G149" s="80"/>
      <c r="I149" s="80"/>
      <c r="J149" s="80"/>
      <c r="K149" s="80"/>
      <c r="L149" s="80"/>
      <c r="M149" s="80"/>
      <c r="N149" s="80"/>
      <c r="O149" s="80"/>
      <c r="P149" s="80"/>
      <c r="Q149" s="80"/>
      <c r="R149" s="80"/>
      <c r="S149" s="80"/>
      <c r="T149" s="80"/>
      <c r="U149" s="80"/>
      <c r="V149" s="80"/>
      <c r="W149" s="80"/>
      <c r="X149" s="80"/>
      <c r="Y149" s="80"/>
      <c r="Z149" s="80"/>
      <c r="AA149" s="80"/>
      <c r="AB149" s="80"/>
      <c r="AN149" s="45"/>
      <c r="AO149" s="45"/>
      <c r="AP149" s="45"/>
      <c r="AQ149" s="45"/>
      <c r="AR149" s="45"/>
      <c r="AS149" s="45"/>
      <c r="AT149" s="45"/>
      <c r="AU149" s="45"/>
      <c r="AV149" s="45"/>
      <c r="AW149" s="45"/>
      <c r="AX149" s="45"/>
      <c r="AY149" s="45"/>
      <c r="AZ149" s="45"/>
      <c r="BA149" s="45"/>
      <c r="BB149" s="45"/>
      <c r="BC149" s="45"/>
      <c r="BD149" s="45"/>
      <c r="BE149" s="45"/>
      <c r="BF149" s="45"/>
      <c r="BG149" s="45"/>
      <c r="BH149" s="45"/>
      <c r="BI149" s="45"/>
      <c r="BJ149" s="45"/>
      <c r="BK149" s="45"/>
      <c r="BL149" s="45"/>
      <c r="BM149" s="45"/>
      <c r="BN149" s="45"/>
      <c r="BO149" s="45"/>
      <c r="BP149" s="45"/>
      <c r="BQ149" s="45"/>
      <c r="BR149" s="45"/>
      <c r="BS149" s="45"/>
      <c r="BT149" s="45"/>
      <c r="BU149" s="45"/>
      <c r="BV149" s="45"/>
      <c r="BW149" s="45"/>
      <c r="BX149" s="45"/>
      <c r="BY149" s="45"/>
      <c r="BZ149" s="45"/>
      <c r="CA149" s="45"/>
      <c r="CB149" s="45"/>
      <c r="CC149" s="45"/>
      <c r="CD149" s="45"/>
      <c r="CE149" s="45"/>
      <c r="CF149" s="45"/>
      <c r="CG149" s="45"/>
      <c r="CH149" s="45"/>
      <c r="CI149" s="45"/>
      <c r="CJ149" s="45"/>
      <c r="CK149" s="45"/>
      <c r="CL149" s="45"/>
      <c r="CM149" s="45"/>
      <c r="CN149" s="45"/>
      <c r="CO149" s="45"/>
      <c r="CP149" s="45"/>
      <c r="CQ149" s="45"/>
      <c r="CR149" s="45"/>
      <c r="CS149" s="45"/>
      <c r="CT149" s="45"/>
      <c r="CU149" s="45"/>
      <c r="CV149" s="45"/>
      <c r="CW149" s="45"/>
      <c r="CX149" s="45"/>
      <c r="CY149" s="45"/>
      <c r="CZ149" s="45"/>
      <c r="DA149" s="45"/>
      <c r="DB149" s="45"/>
      <c r="DC149" s="45"/>
      <c r="DD149" s="45"/>
      <c r="DE149" s="45"/>
      <c r="DF149" s="45"/>
      <c r="DG149" s="45"/>
      <c r="DH149" s="45"/>
      <c r="DI149" s="45"/>
      <c r="DJ149" s="45"/>
      <c r="DK149" s="45"/>
      <c r="DL149" s="45"/>
      <c r="DM149" s="45"/>
      <c r="DN149" s="45"/>
      <c r="DO149" s="45"/>
      <c r="DP149" s="45"/>
      <c r="DQ149" s="45"/>
      <c r="DR149" s="45"/>
      <c r="DS149" s="45"/>
      <c r="DT149" s="45"/>
      <c r="DU149" s="45"/>
      <c r="DV149" s="45"/>
      <c r="DW149" s="45"/>
      <c r="DX149" s="45"/>
      <c r="DY149" s="45"/>
      <c r="DZ149" s="45"/>
      <c r="EA149" s="45"/>
      <c r="EB149" s="45"/>
      <c r="EC149" s="45"/>
    </row>
    <row r="150" spans="2:133" ht="14.65" customHeight="1">
      <c r="B150" s="39" t="s">
        <v>195</v>
      </c>
      <c r="C150" s="83"/>
      <c r="D150" s="83"/>
      <c r="F150" s="83"/>
      <c r="G150" s="80"/>
      <c r="I150" s="80"/>
      <c r="J150" s="80"/>
      <c r="K150" s="80"/>
      <c r="L150" s="80"/>
      <c r="M150" s="80"/>
      <c r="N150" s="80"/>
      <c r="O150" s="87"/>
      <c r="P150" s="80"/>
      <c r="Q150" s="80"/>
      <c r="R150" s="80"/>
      <c r="S150" s="80"/>
      <c r="T150" s="80"/>
      <c r="U150" s="80"/>
      <c r="V150" s="80"/>
      <c r="W150" s="80"/>
      <c r="X150" s="80"/>
      <c r="Y150" s="80"/>
      <c r="Z150" s="80"/>
      <c r="AA150" s="80"/>
      <c r="AB150" s="80"/>
      <c r="AN150" s="45"/>
      <c r="AO150" s="45"/>
      <c r="AP150" s="45"/>
      <c r="AQ150" s="45"/>
      <c r="AR150" s="45"/>
      <c r="AS150" s="45"/>
      <c r="AT150" s="45"/>
      <c r="AU150" s="45"/>
      <c r="AV150" s="45"/>
      <c r="AW150" s="45"/>
      <c r="AX150" s="45"/>
      <c r="AY150" s="45"/>
      <c r="AZ150" s="45"/>
      <c r="BA150" s="45"/>
      <c r="BB150" s="45"/>
      <c r="BC150" s="45"/>
      <c r="BD150" s="45"/>
      <c r="BE150" s="45"/>
      <c r="BF150" s="45"/>
      <c r="BG150" s="45"/>
      <c r="BH150" s="45"/>
      <c r="BI150" s="45"/>
      <c r="BJ150" s="45"/>
      <c r="BK150" s="45"/>
      <c r="BL150" s="45"/>
      <c r="BM150" s="45"/>
      <c r="BN150" s="45"/>
      <c r="BO150" s="45"/>
      <c r="BP150" s="45"/>
      <c r="BQ150" s="45"/>
      <c r="BR150" s="45"/>
      <c r="BS150" s="45"/>
      <c r="BT150" s="45"/>
      <c r="BU150" s="45"/>
      <c r="BV150" s="45"/>
      <c r="BW150" s="45"/>
      <c r="BX150" s="45"/>
      <c r="BY150" s="45"/>
      <c r="BZ150" s="45"/>
      <c r="CA150" s="45"/>
      <c r="CB150" s="45"/>
      <c r="CC150" s="45"/>
      <c r="CD150" s="45"/>
      <c r="CE150" s="45"/>
      <c r="CF150" s="45"/>
      <c r="CG150" s="45"/>
      <c r="CH150" s="45"/>
      <c r="CI150" s="45"/>
      <c r="CJ150" s="45"/>
      <c r="CK150" s="45"/>
      <c r="CL150" s="45"/>
      <c r="CM150" s="45"/>
      <c r="CN150" s="45"/>
      <c r="CO150" s="45"/>
      <c r="CP150" s="45"/>
      <c r="CQ150" s="45"/>
      <c r="CR150" s="45"/>
      <c r="CS150" s="45"/>
      <c r="CT150" s="45"/>
      <c r="CU150" s="45"/>
      <c r="CV150" s="45"/>
      <c r="CW150" s="45"/>
      <c r="CX150" s="45"/>
      <c r="CY150" s="45"/>
      <c r="CZ150" s="45"/>
      <c r="DA150" s="45"/>
      <c r="DB150" s="45"/>
      <c r="DC150" s="45"/>
      <c r="DD150" s="45"/>
      <c r="DE150" s="45"/>
      <c r="DF150" s="45"/>
      <c r="DG150" s="45"/>
      <c r="DH150" s="45"/>
      <c r="DI150" s="45"/>
      <c r="DJ150" s="45"/>
      <c r="DK150" s="45"/>
      <c r="DL150" s="45"/>
      <c r="DM150" s="45"/>
      <c r="DN150" s="45"/>
      <c r="DO150" s="45"/>
      <c r="DP150" s="45"/>
      <c r="DQ150" s="45"/>
      <c r="DR150" s="45"/>
      <c r="DS150" s="45"/>
      <c r="DT150" s="45"/>
      <c r="DU150" s="45"/>
      <c r="DV150" s="45"/>
      <c r="DW150" s="45"/>
      <c r="DX150" s="45"/>
      <c r="DY150" s="45"/>
      <c r="DZ150" s="45"/>
      <c r="EA150" s="45"/>
      <c r="EB150" s="45"/>
      <c r="EC150" s="45"/>
    </row>
    <row r="151" spans="2:133" ht="14.65" customHeight="1" thickBot="1">
      <c r="B151" s="39"/>
      <c r="C151" s="83"/>
      <c r="D151" s="83"/>
      <c r="F151" s="83"/>
      <c r="G151" s="90"/>
      <c r="H151" s="63"/>
      <c r="I151" s="90"/>
      <c r="J151" s="90"/>
      <c r="K151" s="90"/>
      <c r="L151" s="90"/>
      <c r="M151" s="80"/>
      <c r="N151" s="92"/>
      <c r="O151" s="80"/>
      <c r="P151" s="92"/>
      <c r="Q151" s="80"/>
      <c r="R151" s="80"/>
      <c r="S151" s="80"/>
      <c r="T151" s="80"/>
      <c r="U151" s="80"/>
      <c r="V151" s="80"/>
      <c r="W151" s="80"/>
      <c r="X151" s="80"/>
      <c r="Y151" s="80"/>
      <c r="Z151" s="80"/>
      <c r="AA151" s="80"/>
      <c r="AB151" s="80"/>
      <c r="AN151" s="45"/>
      <c r="AO151" s="45"/>
      <c r="AP151" s="45"/>
      <c r="AQ151" s="45"/>
      <c r="AR151" s="45"/>
      <c r="AS151" s="45"/>
      <c r="AT151" s="45"/>
      <c r="AU151" s="45"/>
      <c r="AV151" s="45"/>
      <c r="AW151" s="45"/>
      <c r="AX151" s="45"/>
      <c r="AY151" s="45"/>
      <c r="AZ151" s="45"/>
      <c r="BA151" s="45"/>
      <c r="BB151" s="45"/>
      <c r="BC151" s="45"/>
      <c r="BD151" s="45"/>
      <c r="BE151" s="45"/>
      <c r="BF151" s="45"/>
      <c r="BG151" s="45"/>
      <c r="BH151" s="45"/>
      <c r="BI151" s="45"/>
      <c r="BJ151" s="45"/>
      <c r="BK151" s="45"/>
      <c r="BL151" s="45"/>
      <c r="BM151" s="45"/>
      <c r="BN151" s="45"/>
      <c r="BO151" s="45"/>
      <c r="BP151" s="45"/>
      <c r="BQ151" s="45"/>
      <c r="BR151" s="45"/>
      <c r="BS151" s="45"/>
      <c r="BT151" s="45"/>
      <c r="BU151" s="45"/>
      <c r="BV151" s="45"/>
      <c r="BW151" s="45"/>
      <c r="BX151" s="45"/>
      <c r="BY151" s="45"/>
      <c r="BZ151" s="45"/>
      <c r="CA151" s="45"/>
      <c r="CB151" s="45"/>
      <c r="CC151" s="45"/>
      <c r="CD151" s="45"/>
      <c r="CE151" s="45"/>
      <c r="CF151" s="45"/>
      <c r="CG151" s="45"/>
      <c r="CH151" s="45"/>
      <c r="CI151" s="45"/>
      <c r="CJ151" s="45"/>
      <c r="CK151" s="45"/>
      <c r="CL151" s="45"/>
      <c r="CM151" s="45"/>
      <c r="CN151" s="45"/>
      <c r="CO151" s="45"/>
      <c r="CP151" s="45"/>
      <c r="CQ151" s="45"/>
      <c r="CR151" s="45"/>
      <c r="CS151" s="45"/>
      <c r="CT151" s="45"/>
      <c r="CU151" s="45"/>
      <c r="CV151" s="45"/>
      <c r="CW151" s="45"/>
      <c r="CX151" s="45"/>
      <c r="CY151" s="45"/>
      <c r="CZ151" s="45"/>
      <c r="DA151" s="45"/>
      <c r="DB151" s="45"/>
      <c r="DC151" s="45"/>
      <c r="DD151" s="45"/>
      <c r="DE151" s="45"/>
      <c r="DF151" s="45"/>
      <c r="DG151" s="45"/>
      <c r="DH151" s="45"/>
      <c r="DI151" s="45"/>
      <c r="DJ151" s="45"/>
      <c r="DK151" s="45"/>
      <c r="DL151" s="45"/>
      <c r="DM151" s="45"/>
      <c r="DN151" s="45"/>
      <c r="DO151" s="45"/>
      <c r="DP151" s="45"/>
      <c r="DQ151" s="45"/>
      <c r="DR151" s="45"/>
      <c r="DS151" s="45"/>
      <c r="DT151" s="45"/>
      <c r="DU151" s="45"/>
      <c r="DV151" s="45"/>
      <c r="DW151" s="45"/>
      <c r="DX151" s="45"/>
      <c r="DY151" s="45"/>
      <c r="DZ151" s="45"/>
      <c r="EA151" s="45"/>
      <c r="EB151" s="45"/>
      <c r="EC151" s="45"/>
    </row>
    <row r="152" spans="2:133" ht="14.65" customHeight="1" thickTop="1" thickBot="1">
      <c r="B152" s="91" t="s">
        <v>167</v>
      </c>
      <c r="C152" s="91" t="s">
        <v>168</v>
      </c>
      <c r="D152" s="91" t="s">
        <v>169</v>
      </c>
      <c r="E152" s="65" t="s">
        <v>170</v>
      </c>
      <c r="F152" s="83"/>
      <c r="G152" s="86" t="s">
        <v>174</v>
      </c>
      <c r="H152" s="45"/>
      <c r="I152" s="91">
        <v>1</v>
      </c>
      <c r="J152" s="91">
        <v>2</v>
      </c>
      <c r="K152" s="91">
        <v>3</v>
      </c>
      <c r="L152" s="91">
        <v>4</v>
      </c>
      <c r="M152" s="91">
        <f>L152+1</f>
        <v>5</v>
      </c>
      <c r="N152" s="91">
        <f t="shared" ref="N152:R152" si="82">M152+1</f>
        <v>6</v>
      </c>
      <c r="O152" s="91">
        <f t="shared" si="82"/>
        <v>7</v>
      </c>
      <c r="P152" s="91">
        <f t="shared" si="82"/>
        <v>8</v>
      </c>
      <c r="Q152" s="91">
        <f t="shared" si="82"/>
        <v>9</v>
      </c>
      <c r="R152" s="91">
        <f t="shared" si="82"/>
        <v>10</v>
      </c>
      <c r="S152" s="91">
        <v>11</v>
      </c>
      <c r="T152" s="91">
        <v>12</v>
      </c>
      <c r="U152" s="91">
        <v>13</v>
      </c>
      <c r="V152" s="91">
        <v>14</v>
      </c>
      <c r="W152" s="91">
        <v>15</v>
      </c>
      <c r="X152" s="91">
        <v>16</v>
      </c>
      <c r="Y152" s="91">
        <v>17</v>
      </c>
      <c r="Z152" s="91">
        <v>18</v>
      </c>
      <c r="AA152" s="91">
        <v>19</v>
      </c>
      <c r="AB152" s="91">
        <v>20</v>
      </c>
      <c r="AN152" s="45"/>
      <c r="AO152" s="45"/>
      <c r="AP152" s="45"/>
      <c r="AQ152" s="45"/>
      <c r="AR152" s="45"/>
      <c r="AS152" s="45"/>
      <c r="AT152" s="45"/>
      <c r="AU152" s="45"/>
      <c r="AV152" s="45"/>
      <c r="AW152" s="45"/>
      <c r="AX152" s="45"/>
      <c r="AY152" s="45"/>
      <c r="AZ152" s="45"/>
      <c r="BA152" s="45"/>
      <c r="BB152" s="45"/>
      <c r="BC152" s="45"/>
      <c r="BD152" s="45"/>
      <c r="BE152" s="45"/>
      <c r="BF152" s="45"/>
      <c r="BG152" s="45"/>
      <c r="BH152" s="45"/>
      <c r="BI152" s="45"/>
      <c r="BJ152" s="45"/>
      <c r="BK152" s="45"/>
      <c r="BL152" s="45"/>
      <c r="BM152" s="45"/>
      <c r="BN152" s="45"/>
      <c r="BO152" s="45"/>
      <c r="BP152" s="45"/>
      <c r="BQ152" s="45"/>
      <c r="BR152" s="45"/>
      <c r="BS152" s="45"/>
      <c r="BT152" s="45"/>
      <c r="BU152" s="45"/>
      <c r="BV152" s="45"/>
      <c r="BW152" s="45"/>
      <c r="BX152" s="45"/>
      <c r="BY152" s="45"/>
      <c r="BZ152" s="45"/>
      <c r="CA152" s="45"/>
      <c r="CB152" s="45"/>
      <c r="CC152" s="45"/>
      <c r="CD152" s="45"/>
      <c r="CE152" s="45"/>
      <c r="CF152" s="45"/>
      <c r="CG152" s="45"/>
      <c r="CH152" s="45"/>
      <c r="CI152" s="45"/>
      <c r="CJ152" s="45"/>
      <c r="CK152" s="45"/>
      <c r="CL152" s="45"/>
      <c r="CM152" s="45"/>
      <c r="CN152" s="45"/>
      <c r="CO152" s="45"/>
      <c r="CP152" s="45"/>
      <c r="CQ152" s="45"/>
      <c r="CR152" s="45"/>
      <c r="CS152" s="45"/>
      <c r="CT152" s="45"/>
      <c r="CU152" s="45"/>
      <c r="CV152" s="45"/>
      <c r="CW152" s="45"/>
      <c r="CX152" s="45"/>
      <c r="CY152" s="45"/>
      <c r="CZ152" s="45"/>
      <c r="DA152" s="45"/>
      <c r="DB152" s="45"/>
      <c r="DC152" s="45"/>
      <c r="DD152" s="45"/>
      <c r="DE152" s="45"/>
      <c r="DF152" s="45"/>
      <c r="DG152" s="45"/>
      <c r="DH152" s="45"/>
      <c r="DI152" s="45"/>
      <c r="DJ152" s="45"/>
      <c r="DK152" s="45"/>
      <c r="DL152" s="45"/>
      <c r="DM152" s="45"/>
      <c r="DN152" s="45"/>
      <c r="DO152" s="45"/>
      <c r="DP152" s="45"/>
      <c r="DQ152" s="45"/>
      <c r="DR152" s="45"/>
      <c r="DS152" s="45"/>
      <c r="DT152" s="45"/>
      <c r="DU152" s="45"/>
      <c r="DV152" s="45"/>
      <c r="DW152" s="45"/>
      <c r="DX152" s="45"/>
      <c r="DY152" s="45"/>
      <c r="DZ152" s="45"/>
      <c r="EA152" s="45"/>
      <c r="EB152" s="45"/>
      <c r="EC152" s="45"/>
    </row>
    <row r="153" spans="2:133" ht="14.65" customHeight="1" thickTop="1">
      <c r="B153" s="80"/>
      <c r="C153" s="80"/>
      <c r="D153" s="80"/>
      <c r="E153" s="41"/>
      <c r="F153" s="83"/>
      <c r="G153" s="87"/>
      <c r="H153" s="45"/>
      <c r="I153" s="80"/>
      <c r="J153" s="80"/>
      <c r="K153" s="80"/>
      <c r="L153" s="80"/>
      <c r="M153" s="80"/>
      <c r="N153" s="80"/>
      <c r="O153" s="80"/>
      <c r="P153" s="80"/>
      <c r="Q153" s="87"/>
      <c r="R153" s="87"/>
      <c r="S153" s="80"/>
      <c r="T153" s="80"/>
      <c r="U153" s="80"/>
      <c r="V153" s="80"/>
      <c r="W153" s="80"/>
      <c r="X153" s="80"/>
      <c r="Y153" s="80"/>
      <c r="Z153" s="80"/>
      <c r="AA153" s="80"/>
      <c r="AB153" s="80"/>
      <c r="AN153" s="45"/>
      <c r="AO153" s="45"/>
      <c r="AP153" s="45"/>
      <c r="AQ153" s="45"/>
      <c r="AR153" s="45"/>
      <c r="AS153" s="45"/>
      <c r="AT153" s="45"/>
      <c r="AU153" s="45"/>
      <c r="AV153" s="45"/>
      <c r="AW153" s="45"/>
      <c r="AX153" s="45"/>
      <c r="AY153" s="45"/>
      <c r="AZ153" s="45"/>
      <c r="BA153" s="45"/>
      <c r="BB153" s="45"/>
      <c r="BC153" s="45"/>
      <c r="BD153" s="45"/>
      <c r="BE153" s="45"/>
      <c r="BF153" s="45"/>
      <c r="BG153" s="45"/>
      <c r="BH153" s="45"/>
      <c r="BI153" s="45"/>
      <c r="BJ153" s="45"/>
      <c r="BK153" s="45"/>
      <c r="BL153" s="45"/>
      <c r="BM153" s="45"/>
      <c r="BN153" s="45"/>
      <c r="BO153" s="45"/>
      <c r="BP153" s="45"/>
      <c r="BQ153" s="45"/>
      <c r="BR153" s="45"/>
      <c r="BS153" s="45"/>
      <c r="BT153" s="45"/>
      <c r="BU153" s="45"/>
      <c r="BV153" s="45"/>
      <c r="BW153" s="45"/>
      <c r="BX153" s="45"/>
      <c r="BY153" s="45"/>
      <c r="BZ153" s="45"/>
      <c r="CA153" s="45"/>
      <c r="CB153" s="45"/>
      <c r="CC153" s="45"/>
      <c r="CD153" s="45"/>
      <c r="CE153" s="45"/>
      <c r="CF153" s="45"/>
      <c r="CG153" s="45"/>
      <c r="CH153" s="45"/>
      <c r="CI153" s="45"/>
      <c r="CJ153" s="45"/>
      <c r="CK153" s="45"/>
      <c r="CL153" s="45"/>
      <c r="CM153" s="45"/>
      <c r="CN153" s="45"/>
      <c r="CO153" s="45"/>
      <c r="CP153" s="45"/>
      <c r="CQ153" s="45"/>
      <c r="CR153" s="45"/>
      <c r="CS153" s="45"/>
      <c r="CT153" s="45"/>
      <c r="CU153" s="45"/>
      <c r="CV153" s="45"/>
      <c r="CW153" s="45"/>
      <c r="CX153" s="45"/>
      <c r="CY153" s="45"/>
      <c r="CZ153" s="45"/>
      <c r="DA153" s="45"/>
      <c r="DB153" s="45"/>
      <c r="DC153" s="45"/>
      <c r="DD153" s="45"/>
      <c r="DE153" s="45"/>
      <c r="DF153" s="45"/>
      <c r="DG153" s="45"/>
      <c r="DH153" s="45"/>
      <c r="DI153" s="45"/>
      <c r="DJ153" s="45"/>
      <c r="DK153" s="45"/>
      <c r="DL153" s="45"/>
      <c r="DM153" s="45"/>
      <c r="DN153" s="45"/>
      <c r="DO153" s="45"/>
      <c r="DP153" s="45"/>
      <c r="DQ153" s="45"/>
      <c r="DR153" s="45"/>
      <c r="DS153" s="45"/>
      <c r="DT153" s="45"/>
      <c r="DU153" s="45"/>
      <c r="DV153" s="45"/>
      <c r="DW153" s="45"/>
      <c r="DX153" s="45"/>
      <c r="DY153" s="45"/>
      <c r="DZ153" s="45"/>
      <c r="EA153" s="45"/>
      <c r="EB153" s="45"/>
      <c r="EC153" s="45"/>
    </row>
    <row r="154" spans="2:133" ht="25.5" customHeight="1">
      <c r="B154" s="93" t="s">
        <v>196</v>
      </c>
      <c r="C154" s="94">
        <v>8</v>
      </c>
      <c r="D154" s="95">
        <v>0</v>
      </c>
      <c r="E154" s="66">
        <v>151319</v>
      </c>
      <c r="F154" s="84">
        <f>1</f>
        <v>1</v>
      </c>
      <c r="G154" s="88">
        <f>G116</f>
        <v>3</v>
      </c>
      <c r="H154" s="45"/>
      <c r="I154" s="88">
        <f t="shared" ref="I154:AB154" si="83">I21</f>
        <v>26</v>
      </c>
      <c r="J154" s="88">
        <f t="shared" si="83"/>
        <v>73</v>
      </c>
      <c r="K154" s="88">
        <f t="shared" si="83"/>
        <v>15</v>
      </c>
      <c r="L154" s="88">
        <f t="shared" si="83"/>
        <v>45</v>
      </c>
      <c r="M154" s="88">
        <f t="shared" si="83"/>
        <v>31</v>
      </c>
      <c r="N154" s="88">
        <f t="shared" si="83"/>
        <v>70</v>
      </c>
      <c r="O154" s="88">
        <f t="shared" si="83"/>
        <v>74</v>
      </c>
      <c r="P154" s="88">
        <f t="shared" si="83"/>
        <v>85</v>
      </c>
      <c r="Q154" s="88">
        <f t="shared" si="83"/>
        <v>61</v>
      </c>
      <c r="R154" s="88">
        <f t="shared" si="83"/>
        <v>13</v>
      </c>
      <c r="S154" s="88">
        <f t="shared" si="83"/>
        <v>55</v>
      </c>
      <c r="T154" s="88">
        <f t="shared" si="83"/>
        <v>60</v>
      </c>
      <c r="U154" s="88">
        <f t="shared" si="83"/>
        <v>45</v>
      </c>
      <c r="V154" s="88">
        <f t="shared" si="83"/>
        <v>25</v>
      </c>
      <c r="W154" s="88">
        <f t="shared" si="83"/>
        <v>83</v>
      </c>
      <c r="X154" s="88">
        <f t="shared" si="83"/>
        <v>58</v>
      </c>
      <c r="Y154" s="88">
        <f t="shared" si="83"/>
        <v>87</v>
      </c>
      <c r="Z154" s="88">
        <f t="shared" si="83"/>
        <v>93</v>
      </c>
      <c r="AA154" s="88">
        <f t="shared" si="83"/>
        <v>19</v>
      </c>
      <c r="AB154" s="88">
        <f t="shared" si="83"/>
        <v>27</v>
      </c>
      <c r="AN154" s="45"/>
      <c r="AO154" s="45"/>
      <c r="AP154" s="45"/>
      <c r="AQ154" s="45"/>
      <c r="AR154" s="45"/>
      <c r="AS154" s="45"/>
      <c r="AT154" s="45"/>
      <c r="AU154" s="45"/>
      <c r="AV154" s="45"/>
      <c r="AW154" s="45"/>
      <c r="AX154" s="45"/>
      <c r="AY154" s="45"/>
      <c r="AZ154" s="45"/>
      <c r="BA154" s="45"/>
      <c r="BB154" s="45"/>
      <c r="BC154" s="45"/>
      <c r="BD154" s="45"/>
      <c r="BE154" s="45"/>
      <c r="BF154" s="45"/>
      <c r="BG154" s="45"/>
      <c r="BH154" s="45"/>
      <c r="BI154" s="45"/>
      <c r="BJ154" s="45"/>
      <c r="BK154" s="45"/>
      <c r="BL154" s="45"/>
      <c r="BM154" s="45"/>
      <c r="BN154" s="45"/>
      <c r="BO154" s="45"/>
      <c r="BP154" s="45"/>
      <c r="BQ154" s="45"/>
      <c r="BR154" s="45"/>
      <c r="BS154" s="45"/>
      <c r="BT154" s="45"/>
      <c r="BU154" s="45"/>
      <c r="BV154" s="45"/>
      <c r="BW154" s="45"/>
      <c r="BX154" s="45"/>
      <c r="BY154" s="45"/>
      <c r="BZ154" s="45"/>
      <c r="CA154" s="45"/>
      <c r="CB154" s="45"/>
      <c r="CC154" s="45"/>
      <c r="CD154" s="45"/>
      <c r="CE154" s="45"/>
      <c r="CF154" s="45"/>
      <c r="CG154" s="45"/>
      <c r="CH154" s="45"/>
      <c r="CI154" s="45"/>
      <c r="CJ154" s="45"/>
      <c r="CK154" s="45"/>
      <c r="CL154" s="45"/>
      <c r="CM154" s="45"/>
      <c r="CN154" s="45"/>
      <c r="CO154" s="45"/>
      <c r="CP154" s="45"/>
      <c r="CQ154" s="45"/>
      <c r="CR154" s="45"/>
      <c r="CS154" s="45"/>
      <c r="CT154" s="45"/>
      <c r="CU154" s="45"/>
      <c r="CV154" s="45"/>
      <c r="CW154" s="45"/>
      <c r="CX154" s="45"/>
      <c r="CY154" s="45"/>
      <c r="CZ154" s="45"/>
      <c r="DA154" s="45"/>
      <c r="DB154" s="45"/>
      <c r="DC154" s="45"/>
      <c r="DD154" s="45"/>
      <c r="DE154" s="45"/>
      <c r="DF154" s="45"/>
      <c r="DG154" s="45"/>
      <c r="DH154" s="45"/>
      <c r="DI154" s="45"/>
      <c r="DJ154" s="45"/>
      <c r="DK154" s="45"/>
      <c r="DL154" s="45"/>
      <c r="DM154" s="45"/>
      <c r="DN154" s="45"/>
      <c r="DO154" s="45"/>
      <c r="DP154" s="45"/>
      <c r="DQ154" s="45"/>
      <c r="DR154" s="45"/>
      <c r="DS154" s="45"/>
      <c r="DT154" s="45"/>
      <c r="DU154" s="45"/>
      <c r="DV154" s="45"/>
      <c r="DW154" s="45"/>
      <c r="DX154" s="45"/>
      <c r="DY154" s="45"/>
      <c r="DZ154" s="45"/>
      <c r="EA154" s="45"/>
      <c r="EB154" s="45"/>
      <c r="EC154" s="45"/>
    </row>
    <row r="155" spans="2:133" ht="14.65" customHeight="1">
      <c r="B155" s="80"/>
      <c r="C155" s="80"/>
      <c r="D155" s="80"/>
      <c r="E155" s="41"/>
      <c r="F155" s="83"/>
      <c r="G155" s="80"/>
      <c r="H155" s="45"/>
      <c r="I155" s="80"/>
      <c r="J155" s="80"/>
      <c r="K155" s="80"/>
      <c r="L155" s="80"/>
      <c r="M155" s="80"/>
      <c r="N155" s="80"/>
      <c r="O155" s="80"/>
      <c r="P155" s="80"/>
      <c r="Q155" s="80"/>
      <c r="R155" s="80"/>
      <c r="S155" s="80"/>
      <c r="T155" s="80"/>
      <c r="U155" s="80"/>
      <c r="V155" s="80"/>
      <c r="W155" s="80"/>
      <c r="X155" s="80"/>
      <c r="Y155" s="80"/>
      <c r="Z155" s="80"/>
      <c r="AA155" s="80"/>
      <c r="AB155" s="80"/>
      <c r="AN155" s="45"/>
      <c r="AO155" s="45"/>
      <c r="AP155" s="45"/>
      <c r="AQ155" s="45"/>
      <c r="AR155" s="45"/>
      <c r="AS155" s="45"/>
      <c r="AT155" s="45"/>
      <c r="AU155" s="45"/>
      <c r="AV155" s="45"/>
      <c r="AW155" s="45"/>
      <c r="AX155" s="45"/>
      <c r="AY155" s="45"/>
      <c r="AZ155" s="45"/>
      <c r="BA155" s="45"/>
      <c r="BB155" s="45"/>
      <c r="BC155" s="45"/>
      <c r="BD155" s="45"/>
      <c r="BE155" s="45"/>
      <c r="BF155" s="45"/>
      <c r="BG155" s="45"/>
      <c r="BH155" s="45"/>
      <c r="BI155" s="45"/>
      <c r="BJ155" s="45"/>
      <c r="BK155" s="45"/>
      <c r="BL155" s="45"/>
      <c r="BM155" s="45"/>
      <c r="BN155" s="45"/>
      <c r="BO155" s="45"/>
      <c r="BP155" s="45"/>
      <c r="BQ155" s="45"/>
      <c r="BR155" s="45"/>
      <c r="BS155" s="45"/>
      <c r="BT155" s="45"/>
      <c r="BU155" s="45"/>
      <c r="BV155" s="45"/>
      <c r="BW155" s="45"/>
      <c r="BX155" s="45"/>
      <c r="BY155" s="45"/>
      <c r="BZ155" s="45"/>
      <c r="CA155" s="45"/>
      <c r="CB155" s="45"/>
      <c r="CC155" s="45"/>
      <c r="CD155" s="45"/>
      <c r="CE155" s="45"/>
      <c r="CF155" s="45"/>
      <c r="CG155" s="45"/>
      <c r="CH155" s="45"/>
      <c r="CI155" s="45"/>
      <c r="CJ155" s="45"/>
      <c r="CK155" s="45"/>
      <c r="CL155" s="45"/>
      <c r="CM155" s="45"/>
      <c r="CN155" s="45"/>
      <c r="CO155" s="45"/>
      <c r="CP155" s="45"/>
      <c r="CQ155" s="45"/>
      <c r="CR155" s="45"/>
      <c r="CS155" s="45"/>
      <c r="CT155" s="45"/>
      <c r="CU155" s="45"/>
      <c r="CV155" s="45"/>
      <c r="CW155" s="45"/>
      <c r="CX155" s="45"/>
      <c r="CY155" s="45"/>
      <c r="CZ155" s="45"/>
      <c r="DA155" s="45"/>
      <c r="DB155" s="45"/>
      <c r="DC155" s="45"/>
      <c r="DD155" s="45"/>
      <c r="DE155" s="45"/>
      <c r="DF155" s="45"/>
      <c r="DG155" s="45"/>
      <c r="DH155" s="45"/>
      <c r="DI155" s="45"/>
      <c r="DJ155" s="45"/>
      <c r="DK155" s="45"/>
      <c r="DL155" s="45"/>
      <c r="DM155" s="45"/>
      <c r="DN155" s="45"/>
      <c r="DO155" s="45"/>
      <c r="DP155" s="45"/>
      <c r="DQ155" s="45"/>
      <c r="DR155" s="45"/>
      <c r="DS155" s="45"/>
      <c r="DT155" s="45"/>
      <c r="DU155" s="45"/>
      <c r="DV155" s="45"/>
      <c r="DW155" s="45"/>
      <c r="DX155" s="45"/>
      <c r="DY155" s="45"/>
      <c r="DZ155" s="45"/>
      <c r="EA155" s="45"/>
      <c r="EB155" s="45"/>
      <c r="EC155" s="45"/>
    </row>
    <row r="156" spans="2:133" ht="25.5" customHeight="1">
      <c r="B156" s="96">
        <v>71</v>
      </c>
      <c r="C156" s="96">
        <v>8</v>
      </c>
      <c r="D156" s="97">
        <v>12</v>
      </c>
      <c r="E156" s="66" t="str" cm="1">
        <f t="array" ref="E156">_xlfn.TEXTJOIN("",TRUE,_xlfn.TOROW(((I156:AB156&lt;=SMALL(I156:AB156,G156))*I156:AB156)/((I156:AB156&lt;=SMALL(I156:AB156,G156))*I156:AB156)*I156:AB156,3))</f>
        <v>9113</v>
      </c>
      <c r="F156" s="84">
        <f ca="1">IF('Question Results'!C80,1,IF(ISBLANK(E156),0,-1))</f>
        <v>1</v>
      </c>
      <c r="G156" s="89">
        <f t="shared" ref="G156:G165" si="84">G118</f>
        <v>3</v>
      </c>
      <c r="H156" s="45"/>
      <c r="I156" s="88">
        <f t="shared" ref="I156:AB156" si="85">I23</f>
        <v>68</v>
      </c>
      <c r="J156" s="88">
        <f t="shared" si="85"/>
        <v>17</v>
      </c>
      <c r="K156" s="88">
        <f t="shared" si="85"/>
        <v>97</v>
      </c>
      <c r="L156" s="88">
        <f t="shared" si="85"/>
        <v>9</v>
      </c>
      <c r="M156" s="88">
        <f t="shared" si="85"/>
        <v>55</v>
      </c>
      <c r="N156" s="88">
        <f t="shared" si="85"/>
        <v>34</v>
      </c>
      <c r="O156" s="88">
        <f t="shared" si="85"/>
        <v>72</v>
      </c>
      <c r="P156" s="88">
        <f t="shared" si="85"/>
        <v>18</v>
      </c>
      <c r="Q156" s="88">
        <f t="shared" si="85"/>
        <v>20</v>
      </c>
      <c r="R156" s="88">
        <f t="shared" si="85"/>
        <v>62</v>
      </c>
      <c r="S156" s="88">
        <f t="shared" si="85"/>
        <v>28</v>
      </c>
      <c r="T156" s="88">
        <f t="shared" si="85"/>
        <v>15</v>
      </c>
      <c r="U156" s="88">
        <f t="shared" si="85"/>
        <v>87</v>
      </c>
      <c r="V156" s="88">
        <f t="shared" si="85"/>
        <v>39</v>
      </c>
      <c r="W156" s="88">
        <f t="shared" si="85"/>
        <v>1</v>
      </c>
      <c r="X156" s="88">
        <f t="shared" si="85"/>
        <v>93</v>
      </c>
      <c r="Y156" s="88">
        <f t="shared" si="85"/>
        <v>60</v>
      </c>
      <c r="Z156" s="88">
        <f t="shared" si="85"/>
        <v>74</v>
      </c>
      <c r="AA156" s="88">
        <f t="shared" si="85"/>
        <v>13</v>
      </c>
      <c r="AB156" s="88">
        <f t="shared" si="85"/>
        <v>67</v>
      </c>
      <c r="AN156" s="45"/>
      <c r="AO156" s="45"/>
      <c r="AP156" s="45"/>
      <c r="AQ156" s="45"/>
      <c r="AR156" s="45"/>
      <c r="AS156" s="45"/>
      <c r="AT156" s="45"/>
      <c r="AU156" s="45"/>
      <c r="AV156" s="45"/>
      <c r="AW156" s="45"/>
      <c r="AX156" s="45"/>
      <c r="AY156" s="45"/>
      <c r="AZ156" s="45"/>
      <c r="BA156" s="45"/>
      <c r="BB156" s="45"/>
      <c r="BC156" s="45"/>
      <c r="BD156" s="45"/>
      <c r="BE156" s="45"/>
      <c r="BF156" s="45"/>
      <c r="BG156" s="45"/>
      <c r="BH156" s="45"/>
      <c r="BI156" s="45"/>
      <c r="BJ156" s="45"/>
      <c r="BK156" s="45"/>
      <c r="BL156" s="45"/>
      <c r="BM156" s="45"/>
      <c r="BN156" s="45"/>
      <c r="BO156" s="45"/>
      <c r="BP156" s="45"/>
      <c r="BQ156" s="45"/>
      <c r="BR156" s="45"/>
      <c r="BS156" s="45"/>
      <c r="BT156" s="45"/>
      <c r="BU156" s="45"/>
      <c r="BV156" s="45"/>
      <c r="BW156" s="45"/>
      <c r="BX156" s="45"/>
      <c r="BY156" s="45"/>
      <c r="BZ156" s="45"/>
      <c r="CA156" s="45"/>
      <c r="CB156" s="45"/>
      <c r="CC156" s="45"/>
      <c r="CD156" s="45"/>
      <c r="CE156" s="45"/>
      <c r="CF156" s="45"/>
      <c r="CG156" s="45"/>
      <c r="CH156" s="45"/>
      <c r="CI156" s="45"/>
      <c r="CJ156" s="45"/>
      <c r="CK156" s="45"/>
      <c r="CL156" s="45"/>
      <c r="CM156" s="45"/>
      <c r="CN156" s="45"/>
      <c r="CO156" s="45"/>
      <c r="CP156" s="45"/>
      <c r="CQ156" s="45"/>
      <c r="CR156" s="45"/>
      <c r="CS156" s="45"/>
      <c r="CT156" s="45"/>
      <c r="CU156" s="45"/>
      <c r="CV156" s="45"/>
      <c r="CW156" s="45"/>
      <c r="CX156" s="45"/>
      <c r="CY156" s="45"/>
      <c r="CZ156" s="45"/>
      <c r="DA156" s="45"/>
      <c r="DB156" s="45"/>
      <c r="DC156" s="45"/>
      <c r="DD156" s="45"/>
      <c r="DE156" s="45"/>
      <c r="DF156" s="45"/>
      <c r="DG156" s="45"/>
      <c r="DH156" s="45"/>
      <c r="DI156" s="45"/>
      <c r="DJ156" s="45"/>
      <c r="DK156" s="45"/>
      <c r="DL156" s="45"/>
      <c r="DM156" s="45"/>
      <c r="DN156" s="45"/>
      <c r="DO156" s="45"/>
      <c r="DP156" s="45"/>
      <c r="DQ156" s="45"/>
      <c r="DR156" s="45"/>
      <c r="DS156" s="45"/>
      <c r="DT156" s="45"/>
      <c r="DU156" s="45"/>
      <c r="DV156" s="45"/>
      <c r="DW156" s="45"/>
      <c r="DX156" s="45"/>
      <c r="DY156" s="45"/>
      <c r="DZ156" s="45"/>
      <c r="EA156" s="45"/>
      <c r="EB156" s="45"/>
      <c r="EC156" s="45"/>
    </row>
    <row r="157" spans="2:133" ht="25.5" customHeight="1">
      <c r="B157" s="96">
        <f>B156+1</f>
        <v>72</v>
      </c>
      <c r="C157" s="96">
        <f>C156</f>
        <v>8</v>
      </c>
      <c r="D157" s="97">
        <v>12</v>
      </c>
      <c r="E157" s="66" t="str" cm="1">
        <f t="array" ref="E157">_xlfn.TEXTJOIN("",TRUE,_xlfn.TOROW(((I157:AB157&lt;=SMALL(I157:AB157,G157))*I157:AB157)/((I157:AB157&lt;=SMALL(I157:AB157,G157))*I157:AB157)*I157:AB157,3))</f>
        <v>2</v>
      </c>
      <c r="F157" s="84">
        <f ca="1">IF('Question Results'!C81,1,IF(ISBLANK(E157),0,-1))</f>
        <v>1</v>
      </c>
      <c r="G157" s="89">
        <f t="shared" si="84"/>
        <v>1</v>
      </c>
      <c r="H157" s="45"/>
      <c r="I157" s="88">
        <f t="shared" ref="I157:AB157" si="86">I24</f>
        <v>36</v>
      </c>
      <c r="J157" s="88">
        <f t="shared" si="86"/>
        <v>9</v>
      </c>
      <c r="K157" s="88">
        <f t="shared" si="86"/>
        <v>6</v>
      </c>
      <c r="L157" s="88">
        <f t="shared" si="86"/>
        <v>84</v>
      </c>
      <c r="M157" s="88">
        <f t="shared" si="86"/>
        <v>36</v>
      </c>
      <c r="N157" s="88">
        <f t="shared" si="86"/>
        <v>73</v>
      </c>
      <c r="O157" s="88">
        <f t="shared" si="86"/>
        <v>94</v>
      </c>
      <c r="P157" s="88">
        <f t="shared" si="86"/>
        <v>71</v>
      </c>
      <c r="Q157" s="88">
        <f t="shared" si="86"/>
        <v>23</v>
      </c>
      <c r="R157" s="88">
        <f t="shared" si="86"/>
        <v>13</v>
      </c>
      <c r="S157" s="88">
        <f t="shared" si="86"/>
        <v>52</v>
      </c>
      <c r="T157" s="88">
        <f t="shared" si="86"/>
        <v>21</v>
      </c>
      <c r="U157" s="88">
        <f t="shared" si="86"/>
        <v>71</v>
      </c>
      <c r="V157" s="88">
        <f t="shared" si="86"/>
        <v>34</v>
      </c>
      <c r="W157" s="88">
        <f t="shared" si="86"/>
        <v>17</v>
      </c>
      <c r="X157" s="88">
        <f t="shared" si="86"/>
        <v>88</v>
      </c>
      <c r="Y157" s="88">
        <f t="shared" si="86"/>
        <v>77</v>
      </c>
      <c r="Z157" s="88">
        <f t="shared" si="86"/>
        <v>11</v>
      </c>
      <c r="AA157" s="88">
        <f t="shared" si="86"/>
        <v>2</v>
      </c>
      <c r="AB157" s="88">
        <f t="shared" si="86"/>
        <v>30</v>
      </c>
      <c r="AN157" s="45"/>
      <c r="AO157" s="45"/>
      <c r="AP157" s="45"/>
      <c r="AQ157" s="45"/>
      <c r="AR157" s="45"/>
      <c r="AS157" s="45"/>
      <c r="AT157" s="45"/>
      <c r="AU157" s="45"/>
      <c r="AV157" s="45"/>
      <c r="AW157" s="45"/>
      <c r="AX157" s="45"/>
      <c r="AY157" s="45"/>
      <c r="AZ157" s="45"/>
      <c r="BA157" s="45"/>
      <c r="BB157" s="45"/>
      <c r="BC157" s="45"/>
      <c r="BD157" s="45"/>
      <c r="BE157" s="45"/>
      <c r="BF157" s="45"/>
      <c r="BG157" s="45"/>
      <c r="BH157" s="45"/>
      <c r="BI157" s="45"/>
      <c r="BJ157" s="45"/>
      <c r="BK157" s="45"/>
      <c r="BL157" s="45"/>
      <c r="BM157" s="45"/>
      <c r="BN157" s="45"/>
      <c r="BO157" s="45"/>
      <c r="BP157" s="45"/>
      <c r="BQ157" s="45"/>
      <c r="BR157" s="45"/>
      <c r="BS157" s="45"/>
      <c r="BT157" s="45"/>
      <c r="BU157" s="45"/>
      <c r="BV157" s="45"/>
      <c r="BW157" s="45"/>
      <c r="BX157" s="45"/>
      <c r="BY157" s="45"/>
      <c r="BZ157" s="45"/>
      <c r="CA157" s="45"/>
      <c r="CB157" s="45"/>
      <c r="CC157" s="45"/>
      <c r="CD157" s="45"/>
      <c r="CE157" s="45"/>
      <c r="CF157" s="45"/>
      <c r="CG157" s="45"/>
      <c r="CH157" s="45"/>
      <c r="CI157" s="45"/>
      <c r="CJ157" s="45"/>
      <c r="CK157" s="45"/>
      <c r="CL157" s="45"/>
      <c r="CM157" s="45"/>
      <c r="CN157" s="45"/>
      <c r="CO157" s="45"/>
      <c r="CP157" s="45"/>
      <c r="CQ157" s="45"/>
      <c r="CR157" s="45"/>
      <c r="CS157" s="45"/>
      <c r="CT157" s="45"/>
      <c r="CU157" s="45"/>
      <c r="CV157" s="45"/>
      <c r="CW157" s="45"/>
      <c r="CX157" s="45"/>
      <c r="CY157" s="45"/>
      <c r="CZ157" s="45"/>
      <c r="DA157" s="45"/>
      <c r="DB157" s="45"/>
      <c r="DC157" s="45"/>
      <c r="DD157" s="45"/>
      <c r="DE157" s="45"/>
      <c r="DF157" s="45"/>
      <c r="DG157" s="45"/>
      <c r="DH157" s="45"/>
      <c r="DI157" s="45"/>
      <c r="DJ157" s="45"/>
      <c r="DK157" s="45"/>
      <c r="DL157" s="45"/>
      <c r="DM157" s="45"/>
      <c r="DN157" s="45"/>
      <c r="DO157" s="45"/>
      <c r="DP157" s="45"/>
      <c r="DQ157" s="45"/>
      <c r="DR157" s="45"/>
      <c r="DS157" s="45"/>
      <c r="DT157" s="45"/>
      <c r="DU157" s="45"/>
      <c r="DV157" s="45"/>
      <c r="DW157" s="45"/>
      <c r="DX157" s="45"/>
      <c r="DY157" s="45"/>
      <c r="DZ157" s="45"/>
      <c r="EA157" s="45"/>
      <c r="EB157" s="45"/>
      <c r="EC157" s="45"/>
    </row>
    <row r="158" spans="2:133" ht="25.5" customHeight="1">
      <c r="B158" s="96">
        <f>B157+1</f>
        <v>73</v>
      </c>
      <c r="C158" s="96">
        <f t="shared" ref="C158:C165" si="87">C157</f>
        <v>8</v>
      </c>
      <c r="D158" s="97">
        <v>12</v>
      </c>
      <c r="E158" s="66" t="str" cm="1">
        <f t="array" ref="E158">_xlfn.TEXTJOIN("",TRUE,_xlfn.TOROW(((I158:AB158&lt;=SMALL(I158:AB158,G158))*I158:AB158)/((I158:AB158&lt;=SMALL(I158:AB158,G158))*I158:AB158)*I158:AB158,3))</f>
        <v>2</v>
      </c>
      <c r="F158" s="84">
        <f ca="1">IF('Question Results'!C82,1,IF(ISBLANK(E158),0,-1))</f>
        <v>1</v>
      </c>
      <c r="G158" s="89">
        <f t="shared" si="84"/>
        <v>1</v>
      </c>
      <c r="H158" s="45"/>
      <c r="I158" s="88">
        <f t="shared" ref="I158:AB158" si="88">I25</f>
        <v>49</v>
      </c>
      <c r="J158" s="88">
        <f t="shared" si="88"/>
        <v>86</v>
      </c>
      <c r="K158" s="88">
        <f t="shared" si="88"/>
        <v>76</v>
      </c>
      <c r="L158" s="88">
        <f t="shared" si="88"/>
        <v>67</v>
      </c>
      <c r="M158" s="88">
        <f t="shared" si="88"/>
        <v>12</v>
      </c>
      <c r="N158" s="88">
        <f t="shared" si="88"/>
        <v>13</v>
      </c>
      <c r="O158" s="88">
        <f t="shared" si="88"/>
        <v>47</v>
      </c>
      <c r="P158" s="88">
        <f t="shared" si="88"/>
        <v>3</v>
      </c>
      <c r="Q158" s="88">
        <f t="shared" si="88"/>
        <v>74</v>
      </c>
      <c r="R158" s="88">
        <f t="shared" si="88"/>
        <v>59</v>
      </c>
      <c r="S158" s="88">
        <f t="shared" si="88"/>
        <v>3</v>
      </c>
      <c r="T158" s="88">
        <f t="shared" si="88"/>
        <v>22</v>
      </c>
      <c r="U158" s="88">
        <f t="shared" si="88"/>
        <v>39</v>
      </c>
      <c r="V158" s="88">
        <f t="shared" si="88"/>
        <v>28</v>
      </c>
      <c r="W158" s="88">
        <f t="shared" si="88"/>
        <v>19</v>
      </c>
      <c r="X158" s="88">
        <f t="shared" si="88"/>
        <v>12</v>
      </c>
      <c r="Y158" s="88">
        <f t="shared" si="88"/>
        <v>41</v>
      </c>
      <c r="Z158" s="88">
        <f t="shared" si="88"/>
        <v>2</v>
      </c>
      <c r="AA158" s="88">
        <f t="shared" si="88"/>
        <v>20</v>
      </c>
      <c r="AB158" s="88">
        <f t="shared" si="88"/>
        <v>85</v>
      </c>
      <c r="AN158" s="45"/>
      <c r="AO158" s="45"/>
      <c r="AP158" s="45"/>
      <c r="AQ158" s="45"/>
      <c r="AR158" s="45"/>
      <c r="AS158" s="45"/>
      <c r="AT158" s="45"/>
      <c r="AU158" s="45"/>
      <c r="AV158" s="45"/>
      <c r="AW158" s="45"/>
      <c r="AX158" s="45"/>
      <c r="AY158" s="45"/>
      <c r="AZ158" s="45"/>
      <c r="BA158" s="45"/>
      <c r="BB158" s="45"/>
      <c r="BC158" s="45"/>
      <c r="BD158" s="45"/>
      <c r="BE158" s="45"/>
      <c r="BF158" s="45"/>
      <c r="BG158" s="45"/>
      <c r="BH158" s="45"/>
      <c r="BI158" s="45"/>
      <c r="BJ158" s="45"/>
      <c r="BK158" s="45"/>
      <c r="BL158" s="45"/>
      <c r="BM158" s="45"/>
      <c r="BN158" s="45"/>
      <c r="BO158" s="45"/>
      <c r="BP158" s="45"/>
      <c r="BQ158" s="45"/>
      <c r="BR158" s="45"/>
      <c r="BS158" s="45"/>
      <c r="BT158" s="45"/>
      <c r="BU158" s="45"/>
      <c r="BV158" s="45"/>
      <c r="BW158" s="45"/>
      <c r="BX158" s="45"/>
      <c r="BY158" s="45"/>
      <c r="BZ158" s="45"/>
      <c r="CA158" s="45"/>
      <c r="CB158" s="45"/>
      <c r="CC158" s="45"/>
      <c r="CD158" s="45"/>
      <c r="CE158" s="45"/>
      <c r="CF158" s="45"/>
      <c r="CG158" s="45"/>
      <c r="CH158" s="45"/>
      <c r="CI158" s="45"/>
      <c r="CJ158" s="45"/>
      <c r="CK158" s="45"/>
      <c r="CL158" s="45"/>
      <c r="CM158" s="45"/>
      <c r="CN158" s="45"/>
      <c r="CO158" s="45"/>
      <c r="CP158" s="45"/>
      <c r="CQ158" s="45"/>
      <c r="CR158" s="45"/>
      <c r="CS158" s="45"/>
      <c r="CT158" s="45"/>
      <c r="CU158" s="45"/>
      <c r="CV158" s="45"/>
      <c r="CW158" s="45"/>
      <c r="CX158" s="45"/>
      <c r="CY158" s="45"/>
      <c r="CZ158" s="45"/>
      <c r="DA158" s="45"/>
      <c r="DB158" s="45"/>
      <c r="DC158" s="45"/>
      <c r="DD158" s="45"/>
      <c r="DE158" s="45"/>
      <c r="DF158" s="45"/>
      <c r="DG158" s="45"/>
      <c r="DH158" s="45"/>
      <c r="DI158" s="45"/>
      <c r="DJ158" s="45"/>
      <c r="DK158" s="45"/>
      <c r="DL158" s="45"/>
      <c r="DM158" s="45"/>
      <c r="DN158" s="45"/>
      <c r="DO158" s="45"/>
      <c r="DP158" s="45"/>
      <c r="DQ158" s="45"/>
      <c r="DR158" s="45"/>
      <c r="DS158" s="45"/>
      <c r="DT158" s="45"/>
      <c r="DU158" s="45"/>
      <c r="DV158" s="45"/>
      <c r="DW158" s="45"/>
      <c r="DX158" s="45"/>
      <c r="DY158" s="45"/>
      <c r="DZ158" s="45"/>
      <c r="EA158" s="45"/>
      <c r="EB158" s="45"/>
      <c r="EC158" s="45"/>
    </row>
    <row r="159" spans="2:133" ht="25.5" customHeight="1">
      <c r="B159" s="96">
        <f t="shared" ref="B159:B165" si="89">B158+1</f>
        <v>74</v>
      </c>
      <c r="C159" s="96">
        <f t="shared" si="87"/>
        <v>8</v>
      </c>
      <c r="D159" s="97">
        <v>12</v>
      </c>
      <c r="E159" s="66" t="str" cm="1">
        <f t="array" ref="E159">_xlfn.TEXTJOIN("",TRUE,_xlfn.TOROW(((I159:AB159&lt;=SMALL(I159:AB159,G159))*I159:AB159)/((I159:AB159&lt;=SMALL(I159:AB159,G159))*I159:AB159)*I159:AB159,3))</f>
        <v>539</v>
      </c>
      <c r="F159" s="84">
        <f ca="1">IF('Question Results'!C83,1,IF(ISBLANK(E159),0,-1))</f>
        <v>1</v>
      </c>
      <c r="G159" s="89">
        <f t="shared" si="84"/>
        <v>3</v>
      </c>
      <c r="H159" s="45"/>
      <c r="I159" s="88">
        <f t="shared" ref="I159:AB159" si="90">I26</f>
        <v>42</v>
      </c>
      <c r="J159" s="88">
        <f t="shared" si="90"/>
        <v>5</v>
      </c>
      <c r="K159" s="88">
        <f t="shared" si="90"/>
        <v>63</v>
      </c>
      <c r="L159" s="88">
        <f t="shared" si="90"/>
        <v>50</v>
      </c>
      <c r="M159" s="88">
        <f t="shared" si="90"/>
        <v>66</v>
      </c>
      <c r="N159" s="88">
        <f t="shared" si="90"/>
        <v>69</v>
      </c>
      <c r="O159" s="88">
        <f t="shared" si="90"/>
        <v>79</v>
      </c>
      <c r="P159" s="88">
        <f t="shared" si="90"/>
        <v>16</v>
      </c>
      <c r="Q159" s="88">
        <f t="shared" si="90"/>
        <v>100</v>
      </c>
      <c r="R159" s="88">
        <f t="shared" si="90"/>
        <v>87</v>
      </c>
      <c r="S159" s="88">
        <f t="shared" si="90"/>
        <v>10</v>
      </c>
      <c r="T159" s="88">
        <f t="shared" si="90"/>
        <v>75</v>
      </c>
      <c r="U159" s="88">
        <f t="shared" si="90"/>
        <v>94</v>
      </c>
      <c r="V159" s="88">
        <f t="shared" si="90"/>
        <v>38</v>
      </c>
      <c r="W159" s="88">
        <f t="shared" si="90"/>
        <v>46</v>
      </c>
      <c r="X159" s="88">
        <f t="shared" si="90"/>
        <v>36</v>
      </c>
      <c r="Y159" s="88">
        <f t="shared" si="90"/>
        <v>3</v>
      </c>
      <c r="Z159" s="88">
        <f t="shared" si="90"/>
        <v>12</v>
      </c>
      <c r="AA159" s="88">
        <f t="shared" si="90"/>
        <v>9</v>
      </c>
      <c r="AB159" s="88">
        <f t="shared" si="90"/>
        <v>23</v>
      </c>
      <c r="AN159" s="45"/>
      <c r="AO159" s="45"/>
      <c r="AP159" s="45"/>
      <c r="AQ159" s="45"/>
      <c r="AR159" s="45"/>
      <c r="AS159" s="45"/>
      <c r="AT159" s="45"/>
      <c r="AU159" s="45"/>
      <c r="AV159" s="45"/>
      <c r="AW159" s="45"/>
      <c r="AX159" s="45"/>
      <c r="AY159" s="45"/>
      <c r="AZ159" s="45"/>
      <c r="BA159" s="45"/>
      <c r="BB159" s="45"/>
      <c r="BC159" s="45"/>
      <c r="BD159" s="45"/>
      <c r="BE159" s="45"/>
      <c r="BF159" s="45"/>
      <c r="BG159" s="45"/>
      <c r="BH159" s="45"/>
      <c r="BI159" s="45"/>
      <c r="BJ159" s="45"/>
      <c r="BK159" s="45"/>
      <c r="BL159" s="45"/>
      <c r="BM159" s="45"/>
      <c r="BN159" s="45"/>
      <c r="BO159" s="45"/>
      <c r="BP159" s="45"/>
      <c r="BQ159" s="45"/>
      <c r="BR159" s="45"/>
      <c r="BS159" s="45"/>
      <c r="BT159" s="45"/>
      <c r="BU159" s="45"/>
      <c r="BV159" s="45"/>
      <c r="BW159" s="45"/>
      <c r="BX159" s="45"/>
      <c r="BY159" s="45"/>
      <c r="BZ159" s="45"/>
      <c r="CA159" s="45"/>
      <c r="CB159" s="45"/>
      <c r="CC159" s="45"/>
      <c r="CD159" s="45"/>
      <c r="CE159" s="45"/>
      <c r="CF159" s="45"/>
      <c r="CG159" s="45"/>
      <c r="CH159" s="45"/>
      <c r="CI159" s="45"/>
      <c r="CJ159" s="45"/>
      <c r="CK159" s="45"/>
      <c r="CL159" s="45"/>
      <c r="CM159" s="45"/>
      <c r="CN159" s="45"/>
      <c r="CO159" s="45"/>
      <c r="CP159" s="45"/>
      <c r="CQ159" s="45"/>
      <c r="CR159" s="45"/>
      <c r="CS159" s="45"/>
      <c r="CT159" s="45"/>
      <c r="CU159" s="45"/>
      <c r="CV159" s="45"/>
      <c r="CW159" s="45"/>
      <c r="CX159" s="45"/>
      <c r="CY159" s="45"/>
      <c r="CZ159" s="45"/>
      <c r="DA159" s="45"/>
      <c r="DB159" s="45"/>
      <c r="DC159" s="45"/>
      <c r="DD159" s="45"/>
      <c r="DE159" s="45"/>
      <c r="DF159" s="45"/>
      <c r="DG159" s="45"/>
      <c r="DH159" s="45"/>
      <c r="DI159" s="45"/>
      <c r="DJ159" s="45"/>
      <c r="DK159" s="45"/>
      <c r="DL159" s="45"/>
      <c r="DM159" s="45"/>
      <c r="DN159" s="45"/>
      <c r="DO159" s="45"/>
      <c r="DP159" s="45"/>
      <c r="DQ159" s="45"/>
      <c r="DR159" s="45"/>
      <c r="DS159" s="45"/>
      <c r="DT159" s="45"/>
      <c r="DU159" s="45"/>
      <c r="DV159" s="45"/>
      <c r="DW159" s="45"/>
      <c r="DX159" s="45"/>
      <c r="DY159" s="45"/>
      <c r="DZ159" s="45"/>
      <c r="EA159" s="45"/>
      <c r="EB159" s="45"/>
      <c r="EC159" s="45"/>
    </row>
    <row r="160" spans="2:133" ht="25.5" customHeight="1">
      <c r="B160" s="96">
        <f t="shared" si="89"/>
        <v>75</v>
      </c>
      <c r="C160" s="96">
        <f t="shared" si="87"/>
        <v>8</v>
      </c>
      <c r="D160" s="97">
        <v>12</v>
      </c>
      <c r="E160" s="66" t="str" cm="1">
        <f t="array" ref="E160">_xlfn.TEXTJOIN("",TRUE,_xlfn.TOROW(((I160:AB160&lt;=SMALL(I160:AB160,G160))*I160:AB160)/((I160:AB160&lt;=SMALL(I160:AB160,G160))*I160:AB160)*I160:AB160,3))</f>
        <v>1</v>
      </c>
      <c r="F160" s="84">
        <f ca="1">IF('Question Results'!C84,1,IF(ISBLANK(E160),0,-1))</f>
        <v>1</v>
      </c>
      <c r="G160" s="89">
        <f t="shared" si="84"/>
        <v>1</v>
      </c>
      <c r="H160" s="45"/>
      <c r="I160" s="88">
        <f t="shared" ref="I160:AB160" si="91">I27</f>
        <v>78</v>
      </c>
      <c r="J160" s="88">
        <f t="shared" si="91"/>
        <v>75</v>
      </c>
      <c r="K160" s="88">
        <f t="shared" si="91"/>
        <v>72</v>
      </c>
      <c r="L160" s="88">
        <f t="shared" si="91"/>
        <v>64</v>
      </c>
      <c r="M160" s="88">
        <f t="shared" si="91"/>
        <v>53</v>
      </c>
      <c r="N160" s="88">
        <f t="shared" si="91"/>
        <v>78</v>
      </c>
      <c r="O160" s="88">
        <f t="shared" si="91"/>
        <v>58</v>
      </c>
      <c r="P160" s="88">
        <f t="shared" si="91"/>
        <v>13</v>
      </c>
      <c r="Q160" s="88">
        <f t="shared" si="91"/>
        <v>56</v>
      </c>
      <c r="R160" s="88">
        <f t="shared" si="91"/>
        <v>96</v>
      </c>
      <c r="S160" s="88">
        <f t="shared" si="91"/>
        <v>90</v>
      </c>
      <c r="T160" s="88">
        <f t="shared" si="91"/>
        <v>15</v>
      </c>
      <c r="U160" s="88">
        <f t="shared" si="91"/>
        <v>61</v>
      </c>
      <c r="V160" s="88">
        <f t="shared" si="91"/>
        <v>1</v>
      </c>
      <c r="W160" s="88">
        <f t="shared" si="91"/>
        <v>34</v>
      </c>
      <c r="X160" s="88">
        <f t="shared" si="91"/>
        <v>28</v>
      </c>
      <c r="Y160" s="88">
        <f t="shared" si="91"/>
        <v>100</v>
      </c>
      <c r="Z160" s="88">
        <f t="shared" si="91"/>
        <v>73</v>
      </c>
      <c r="AA160" s="88">
        <f t="shared" si="91"/>
        <v>45</v>
      </c>
      <c r="AB160" s="88">
        <f t="shared" si="91"/>
        <v>56</v>
      </c>
      <c r="AN160" s="45"/>
      <c r="AO160" s="45"/>
      <c r="AP160" s="45"/>
      <c r="AQ160" s="45"/>
      <c r="AR160" s="45"/>
      <c r="AS160" s="45"/>
      <c r="AT160" s="45"/>
      <c r="AU160" s="45"/>
      <c r="AV160" s="45"/>
      <c r="AW160" s="45"/>
      <c r="AX160" s="45"/>
      <c r="AY160" s="45"/>
      <c r="AZ160" s="45"/>
      <c r="BA160" s="45"/>
      <c r="BB160" s="45"/>
      <c r="BC160" s="45"/>
      <c r="BD160" s="45"/>
      <c r="BE160" s="45"/>
      <c r="BF160" s="45"/>
      <c r="BG160" s="45"/>
      <c r="BH160" s="45"/>
      <c r="BI160" s="45"/>
      <c r="BJ160" s="45"/>
      <c r="BK160" s="45"/>
      <c r="BL160" s="45"/>
      <c r="BM160" s="45"/>
      <c r="BN160" s="45"/>
      <c r="BO160" s="45"/>
      <c r="BP160" s="45"/>
      <c r="BQ160" s="45"/>
      <c r="BR160" s="45"/>
      <c r="BS160" s="45"/>
      <c r="BT160" s="45"/>
      <c r="BU160" s="45"/>
      <c r="BV160" s="45"/>
      <c r="BW160" s="45"/>
      <c r="BX160" s="45"/>
      <c r="BY160" s="45"/>
      <c r="BZ160" s="45"/>
      <c r="CA160" s="45"/>
      <c r="CB160" s="45"/>
      <c r="CC160" s="45"/>
      <c r="CD160" s="45"/>
      <c r="CE160" s="45"/>
      <c r="CF160" s="45"/>
      <c r="CG160" s="45"/>
      <c r="CH160" s="45"/>
      <c r="CI160" s="45"/>
      <c r="CJ160" s="45"/>
      <c r="CK160" s="45"/>
      <c r="CL160" s="45"/>
      <c r="CM160" s="45"/>
      <c r="CN160" s="45"/>
      <c r="CO160" s="45"/>
      <c r="CP160" s="45"/>
      <c r="CQ160" s="45"/>
      <c r="CR160" s="45"/>
      <c r="CS160" s="45"/>
      <c r="CT160" s="45"/>
      <c r="CU160" s="45"/>
      <c r="CV160" s="45"/>
      <c r="CW160" s="45"/>
      <c r="CX160" s="45"/>
      <c r="CY160" s="45"/>
      <c r="CZ160" s="45"/>
      <c r="DA160" s="45"/>
      <c r="DB160" s="45"/>
      <c r="DC160" s="45"/>
      <c r="DD160" s="45"/>
      <c r="DE160" s="45"/>
      <c r="DF160" s="45"/>
      <c r="DG160" s="45"/>
      <c r="DH160" s="45"/>
      <c r="DI160" s="45"/>
      <c r="DJ160" s="45"/>
      <c r="DK160" s="45"/>
      <c r="DL160" s="45"/>
      <c r="DM160" s="45"/>
      <c r="DN160" s="45"/>
      <c r="DO160" s="45"/>
      <c r="DP160" s="45"/>
      <c r="DQ160" s="45"/>
      <c r="DR160" s="45"/>
      <c r="DS160" s="45"/>
      <c r="DT160" s="45"/>
      <c r="DU160" s="45"/>
      <c r="DV160" s="45"/>
      <c r="DW160" s="45"/>
      <c r="DX160" s="45"/>
      <c r="DY160" s="45"/>
      <c r="DZ160" s="45"/>
      <c r="EA160" s="45"/>
      <c r="EB160" s="45"/>
      <c r="EC160" s="45"/>
    </row>
    <row r="161" spans="2:133" ht="25.5" customHeight="1">
      <c r="B161" s="96">
        <f t="shared" si="89"/>
        <v>76</v>
      </c>
      <c r="C161" s="96">
        <f t="shared" si="87"/>
        <v>8</v>
      </c>
      <c r="D161" s="97">
        <v>12</v>
      </c>
      <c r="E161" s="66" t="str" cm="1">
        <f t="array" ref="E161">_xlfn.TEXTJOIN("",TRUE,_xlfn.TOROW(((I161:AB161&lt;=SMALL(I161:AB161,G161))*I161:AB161)/((I161:AB161&lt;=SMALL(I161:AB161,G161))*I161:AB161)*I161:AB161,3))</f>
        <v>2</v>
      </c>
      <c r="F161" s="84">
        <f ca="1">IF('Question Results'!C85,1,IF(ISBLANK(E161),0,-1))</f>
        <v>1</v>
      </c>
      <c r="G161" s="89">
        <f t="shared" si="84"/>
        <v>1</v>
      </c>
      <c r="H161" s="45"/>
      <c r="I161" s="88">
        <f t="shared" ref="I161:AB161" si="92">I28</f>
        <v>23</v>
      </c>
      <c r="J161" s="88">
        <f t="shared" si="92"/>
        <v>89</v>
      </c>
      <c r="K161" s="88">
        <f t="shared" si="92"/>
        <v>94</v>
      </c>
      <c r="L161" s="88">
        <f t="shared" si="92"/>
        <v>97</v>
      </c>
      <c r="M161" s="88">
        <f t="shared" si="92"/>
        <v>55</v>
      </c>
      <c r="N161" s="88">
        <f t="shared" si="92"/>
        <v>87</v>
      </c>
      <c r="O161" s="88">
        <f t="shared" si="92"/>
        <v>18</v>
      </c>
      <c r="P161" s="88">
        <f t="shared" si="92"/>
        <v>80</v>
      </c>
      <c r="Q161" s="88">
        <f t="shared" si="92"/>
        <v>12</v>
      </c>
      <c r="R161" s="88">
        <f t="shared" si="92"/>
        <v>84</v>
      </c>
      <c r="S161" s="88">
        <f t="shared" si="92"/>
        <v>85</v>
      </c>
      <c r="T161" s="88">
        <f t="shared" si="92"/>
        <v>76</v>
      </c>
      <c r="U161" s="88">
        <f t="shared" si="92"/>
        <v>71</v>
      </c>
      <c r="V161" s="88">
        <f t="shared" si="92"/>
        <v>79</v>
      </c>
      <c r="W161" s="88">
        <f t="shared" si="92"/>
        <v>15</v>
      </c>
      <c r="X161" s="88">
        <f t="shared" si="92"/>
        <v>2</v>
      </c>
      <c r="Y161" s="88">
        <f t="shared" si="92"/>
        <v>93</v>
      </c>
      <c r="Z161" s="88">
        <f t="shared" si="92"/>
        <v>5</v>
      </c>
      <c r="AA161" s="88">
        <f t="shared" si="92"/>
        <v>70</v>
      </c>
      <c r="AB161" s="88">
        <f t="shared" si="92"/>
        <v>81</v>
      </c>
      <c r="AN161" s="45"/>
      <c r="AO161" s="45"/>
      <c r="AP161" s="45"/>
      <c r="AQ161" s="45"/>
      <c r="AR161" s="45"/>
      <c r="AS161" s="45"/>
      <c r="AT161" s="45"/>
      <c r="AU161" s="45"/>
      <c r="AV161" s="45"/>
      <c r="AW161" s="45"/>
      <c r="AX161" s="45"/>
      <c r="AY161" s="45"/>
      <c r="AZ161" s="45"/>
      <c r="BA161" s="45"/>
      <c r="BB161" s="45"/>
      <c r="BC161" s="45"/>
      <c r="BD161" s="45"/>
      <c r="BE161" s="45"/>
      <c r="BF161" s="45"/>
      <c r="BG161" s="45"/>
      <c r="BH161" s="45"/>
      <c r="BI161" s="45"/>
      <c r="BJ161" s="45"/>
      <c r="BK161" s="45"/>
      <c r="BL161" s="45"/>
      <c r="BM161" s="45"/>
      <c r="BN161" s="45"/>
      <c r="BO161" s="45"/>
      <c r="BP161" s="45"/>
      <c r="BQ161" s="45"/>
      <c r="BR161" s="45"/>
      <c r="BS161" s="45"/>
      <c r="BT161" s="45"/>
      <c r="BU161" s="45"/>
      <c r="BV161" s="45"/>
      <c r="BW161" s="45"/>
      <c r="BX161" s="45"/>
      <c r="BY161" s="45"/>
      <c r="BZ161" s="45"/>
      <c r="CA161" s="45"/>
      <c r="CB161" s="45"/>
      <c r="CC161" s="45"/>
      <c r="CD161" s="45"/>
      <c r="CE161" s="45"/>
      <c r="CF161" s="45"/>
      <c r="CG161" s="45"/>
      <c r="CH161" s="45"/>
      <c r="CI161" s="45"/>
      <c r="CJ161" s="45"/>
      <c r="CK161" s="45"/>
      <c r="CL161" s="45"/>
      <c r="CM161" s="45"/>
      <c r="CN161" s="45"/>
      <c r="CO161" s="45"/>
      <c r="CP161" s="45"/>
      <c r="CQ161" s="45"/>
      <c r="CR161" s="45"/>
      <c r="CS161" s="45"/>
      <c r="CT161" s="45"/>
      <c r="CU161" s="45"/>
      <c r="CV161" s="45"/>
      <c r="CW161" s="45"/>
      <c r="CX161" s="45"/>
      <c r="CY161" s="45"/>
      <c r="CZ161" s="45"/>
      <c r="DA161" s="45"/>
      <c r="DB161" s="45"/>
      <c r="DC161" s="45"/>
      <c r="DD161" s="45"/>
      <c r="DE161" s="45"/>
      <c r="DF161" s="45"/>
      <c r="DG161" s="45"/>
      <c r="DH161" s="45"/>
      <c r="DI161" s="45"/>
      <c r="DJ161" s="45"/>
      <c r="DK161" s="45"/>
      <c r="DL161" s="45"/>
      <c r="DM161" s="45"/>
      <c r="DN161" s="45"/>
      <c r="DO161" s="45"/>
      <c r="DP161" s="45"/>
      <c r="DQ161" s="45"/>
      <c r="DR161" s="45"/>
      <c r="DS161" s="45"/>
      <c r="DT161" s="45"/>
      <c r="DU161" s="45"/>
      <c r="DV161" s="45"/>
      <c r="DW161" s="45"/>
      <c r="DX161" s="45"/>
      <c r="DY161" s="45"/>
      <c r="DZ161" s="45"/>
      <c r="EA161" s="45"/>
      <c r="EB161" s="45"/>
      <c r="EC161" s="45"/>
    </row>
    <row r="162" spans="2:133" ht="25.5" customHeight="1">
      <c r="B162" s="96">
        <f t="shared" si="89"/>
        <v>77</v>
      </c>
      <c r="C162" s="96">
        <f t="shared" si="87"/>
        <v>8</v>
      </c>
      <c r="D162" s="97">
        <v>12</v>
      </c>
      <c r="E162" s="66" t="str" cm="1">
        <f t="array" ref="E162">_xlfn.TEXTJOIN("",TRUE,_xlfn.TOROW(((I162:AB162&lt;=SMALL(I162:AB162,G162))*I162:AB162)/((I162:AB162&lt;=SMALL(I162:AB162,G162))*I162:AB162)*I162:AB162,3))</f>
        <v>317</v>
      </c>
      <c r="F162" s="84">
        <f ca="1">IF('Question Results'!C86,1,IF(ISBLANK(E162),0,-1))</f>
        <v>1</v>
      </c>
      <c r="G162" s="89">
        <f t="shared" si="84"/>
        <v>3</v>
      </c>
      <c r="H162" s="45"/>
      <c r="I162" s="88">
        <f t="shared" ref="I162:AB162" si="93">I29</f>
        <v>63</v>
      </c>
      <c r="J162" s="88">
        <f t="shared" si="93"/>
        <v>3</v>
      </c>
      <c r="K162" s="88">
        <f t="shared" si="93"/>
        <v>64</v>
      </c>
      <c r="L162" s="88">
        <f t="shared" si="93"/>
        <v>1</v>
      </c>
      <c r="M162" s="88">
        <f t="shared" si="93"/>
        <v>86</v>
      </c>
      <c r="N162" s="88">
        <f t="shared" si="93"/>
        <v>62</v>
      </c>
      <c r="O162" s="88">
        <f t="shared" si="93"/>
        <v>47</v>
      </c>
      <c r="P162" s="88">
        <f t="shared" si="93"/>
        <v>57</v>
      </c>
      <c r="Q162" s="88">
        <f t="shared" si="93"/>
        <v>11</v>
      </c>
      <c r="R162" s="88">
        <f t="shared" si="93"/>
        <v>64</v>
      </c>
      <c r="S162" s="88">
        <f t="shared" si="93"/>
        <v>73</v>
      </c>
      <c r="T162" s="88">
        <f t="shared" si="93"/>
        <v>12</v>
      </c>
      <c r="U162" s="88">
        <f t="shared" si="93"/>
        <v>46</v>
      </c>
      <c r="V162" s="88">
        <f t="shared" si="93"/>
        <v>44</v>
      </c>
      <c r="W162" s="88">
        <f t="shared" si="93"/>
        <v>30</v>
      </c>
      <c r="X162" s="88">
        <f t="shared" si="93"/>
        <v>46</v>
      </c>
      <c r="Y162" s="88">
        <f t="shared" si="93"/>
        <v>7</v>
      </c>
      <c r="Z162" s="88">
        <f t="shared" si="93"/>
        <v>15</v>
      </c>
      <c r="AA162" s="88">
        <f t="shared" si="93"/>
        <v>50</v>
      </c>
      <c r="AB162" s="88">
        <f t="shared" si="93"/>
        <v>11</v>
      </c>
      <c r="AN162" s="45"/>
      <c r="AO162" s="45"/>
      <c r="AP162" s="45"/>
      <c r="AQ162" s="45"/>
      <c r="AR162" s="45"/>
      <c r="AS162" s="45"/>
      <c r="AT162" s="45"/>
      <c r="AU162" s="45"/>
      <c r="AV162" s="45"/>
      <c r="AW162" s="45"/>
      <c r="AX162" s="45"/>
      <c r="AY162" s="45"/>
      <c r="AZ162" s="45"/>
      <c r="BA162" s="45"/>
      <c r="BB162" s="45"/>
      <c r="BC162" s="45"/>
      <c r="BD162" s="45"/>
      <c r="BE162" s="45"/>
      <c r="BF162" s="45"/>
      <c r="BG162" s="45"/>
      <c r="BH162" s="45"/>
      <c r="BI162" s="45"/>
      <c r="BJ162" s="45"/>
      <c r="BK162" s="45"/>
      <c r="BL162" s="45"/>
      <c r="BM162" s="45"/>
      <c r="BN162" s="45"/>
      <c r="BO162" s="45"/>
      <c r="BP162" s="45"/>
      <c r="BQ162" s="45"/>
      <c r="BR162" s="45"/>
      <c r="BS162" s="45"/>
      <c r="BT162" s="45"/>
      <c r="BU162" s="45"/>
      <c r="BV162" s="45"/>
      <c r="BW162" s="45"/>
      <c r="BX162" s="45"/>
      <c r="BY162" s="45"/>
      <c r="BZ162" s="45"/>
      <c r="CA162" s="45"/>
      <c r="CB162" s="45"/>
      <c r="CC162" s="45"/>
      <c r="CD162" s="45"/>
      <c r="CE162" s="45"/>
      <c r="CF162" s="45"/>
      <c r="CG162" s="45"/>
      <c r="CH162" s="45"/>
      <c r="CI162" s="45"/>
      <c r="CJ162" s="45"/>
      <c r="CK162" s="45"/>
      <c r="CL162" s="45"/>
      <c r="CM162" s="45"/>
      <c r="CN162" s="45"/>
      <c r="CO162" s="45"/>
      <c r="CP162" s="45"/>
      <c r="CQ162" s="45"/>
      <c r="CR162" s="45"/>
      <c r="CS162" s="45"/>
      <c r="CT162" s="45"/>
      <c r="CU162" s="45"/>
      <c r="CV162" s="45"/>
      <c r="CW162" s="45"/>
      <c r="CX162" s="45"/>
      <c r="CY162" s="45"/>
      <c r="CZ162" s="45"/>
      <c r="DA162" s="45"/>
      <c r="DB162" s="45"/>
      <c r="DC162" s="45"/>
      <c r="DD162" s="45"/>
      <c r="DE162" s="45"/>
      <c r="DF162" s="45"/>
      <c r="DG162" s="45"/>
      <c r="DH162" s="45"/>
      <c r="DI162" s="45"/>
      <c r="DJ162" s="45"/>
      <c r="DK162" s="45"/>
      <c r="DL162" s="45"/>
      <c r="DM162" s="45"/>
      <c r="DN162" s="45"/>
      <c r="DO162" s="45"/>
      <c r="DP162" s="45"/>
      <c r="DQ162" s="45"/>
      <c r="DR162" s="45"/>
      <c r="DS162" s="45"/>
      <c r="DT162" s="45"/>
      <c r="DU162" s="45"/>
      <c r="DV162" s="45"/>
      <c r="DW162" s="45"/>
      <c r="DX162" s="45"/>
      <c r="DY162" s="45"/>
      <c r="DZ162" s="45"/>
      <c r="EA162" s="45"/>
      <c r="EB162" s="45"/>
      <c r="EC162" s="45"/>
    </row>
    <row r="163" spans="2:133" ht="25.5" customHeight="1">
      <c r="B163" s="96">
        <f t="shared" si="89"/>
        <v>78</v>
      </c>
      <c r="C163" s="96">
        <f t="shared" si="87"/>
        <v>8</v>
      </c>
      <c r="D163" s="97">
        <v>12</v>
      </c>
      <c r="E163" s="66" t="str" cm="1">
        <f t="array" ref="E163">_xlfn.TEXTJOIN("",TRUE,_xlfn.TOROW(((I163:AB163&lt;=SMALL(I163:AB163,G163))*I163:AB163)/((I163:AB163&lt;=SMALL(I163:AB163,G163))*I163:AB163)*I163:AB163,3))</f>
        <v>266</v>
      </c>
      <c r="F163" s="84">
        <f ca="1">IF('Question Results'!C87,1,IF(ISBLANK(E163),0,-1))</f>
        <v>1</v>
      </c>
      <c r="G163" s="89">
        <f t="shared" si="84"/>
        <v>3</v>
      </c>
      <c r="H163" s="45"/>
      <c r="I163" s="88">
        <f t="shared" ref="I163:AB163" si="94">I30</f>
        <v>54</v>
      </c>
      <c r="J163" s="88">
        <f t="shared" si="94"/>
        <v>11</v>
      </c>
      <c r="K163" s="88">
        <f t="shared" si="94"/>
        <v>99</v>
      </c>
      <c r="L163" s="88">
        <f t="shared" si="94"/>
        <v>77</v>
      </c>
      <c r="M163" s="88">
        <f t="shared" si="94"/>
        <v>2</v>
      </c>
      <c r="N163" s="88">
        <f t="shared" si="94"/>
        <v>6</v>
      </c>
      <c r="O163" s="88">
        <f t="shared" si="94"/>
        <v>6</v>
      </c>
      <c r="P163" s="88">
        <f t="shared" si="94"/>
        <v>76</v>
      </c>
      <c r="Q163" s="88">
        <f t="shared" si="94"/>
        <v>76</v>
      </c>
      <c r="R163" s="88">
        <f t="shared" si="94"/>
        <v>28</v>
      </c>
      <c r="S163" s="88">
        <f t="shared" si="94"/>
        <v>10</v>
      </c>
      <c r="T163" s="88">
        <f t="shared" si="94"/>
        <v>76</v>
      </c>
      <c r="U163" s="88">
        <f t="shared" si="94"/>
        <v>62</v>
      </c>
      <c r="V163" s="88">
        <f t="shared" si="94"/>
        <v>79</v>
      </c>
      <c r="W163" s="88">
        <f t="shared" si="94"/>
        <v>28</v>
      </c>
      <c r="X163" s="88">
        <f t="shared" si="94"/>
        <v>52</v>
      </c>
      <c r="Y163" s="88">
        <f t="shared" si="94"/>
        <v>77</v>
      </c>
      <c r="Z163" s="88">
        <f t="shared" si="94"/>
        <v>47</v>
      </c>
      <c r="AA163" s="88">
        <f t="shared" si="94"/>
        <v>61</v>
      </c>
      <c r="AB163" s="88">
        <f t="shared" si="94"/>
        <v>27</v>
      </c>
      <c r="AN163" s="45"/>
      <c r="AO163" s="45"/>
      <c r="AP163" s="45"/>
      <c r="AQ163" s="45"/>
      <c r="AR163" s="45"/>
      <c r="AS163" s="45"/>
      <c r="AT163" s="45"/>
      <c r="AU163" s="45"/>
      <c r="AV163" s="45"/>
      <c r="AW163" s="45"/>
      <c r="AX163" s="45"/>
      <c r="AY163" s="45"/>
      <c r="AZ163" s="45"/>
      <c r="BA163" s="45"/>
      <c r="BB163" s="45"/>
      <c r="BC163" s="45"/>
      <c r="BD163" s="45"/>
      <c r="BE163" s="45"/>
      <c r="BF163" s="45"/>
      <c r="BG163" s="45"/>
      <c r="BH163" s="45"/>
      <c r="BI163" s="45"/>
      <c r="BJ163" s="45"/>
      <c r="BK163" s="45"/>
      <c r="BL163" s="45"/>
      <c r="BM163" s="45"/>
      <c r="BN163" s="45"/>
      <c r="BO163" s="45"/>
      <c r="BP163" s="45"/>
      <c r="BQ163" s="45"/>
      <c r="BR163" s="45"/>
      <c r="BS163" s="45"/>
      <c r="BT163" s="45"/>
      <c r="BU163" s="45"/>
      <c r="BV163" s="45"/>
      <c r="BW163" s="45"/>
      <c r="BX163" s="45"/>
      <c r="BY163" s="45"/>
      <c r="BZ163" s="45"/>
      <c r="CA163" s="45"/>
      <c r="CB163" s="45"/>
      <c r="CC163" s="45"/>
      <c r="CD163" s="45"/>
      <c r="CE163" s="45"/>
      <c r="CF163" s="45"/>
      <c r="CG163" s="45"/>
      <c r="CH163" s="45"/>
      <c r="CI163" s="45"/>
      <c r="CJ163" s="45"/>
      <c r="CK163" s="45"/>
      <c r="CL163" s="45"/>
      <c r="CM163" s="45"/>
      <c r="CN163" s="45"/>
      <c r="CO163" s="45"/>
      <c r="CP163" s="45"/>
      <c r="CQ163" s="45"/>
      <c r="CR163" s="45"/>
      <c r="CS163" s="45"/>
      <c r="CT163" s="45"/>
      <c r="CU163" s="45"/>
      <c r="CV163" s="45"/>
      <c r="CW163" s="45"/>
      <c r="CX163" s="45"/>
      <c r="CY163" s="45"/>
      <c r="CZ163" s="45"/>
      <c r="DA163" s="45"/>
      <c r="DB163" s="45"/>
      <c r="DC163" s="45"/>
      <c r="DD163" s="45"/>
      <c r="DE163" s="45"/>
      <c r="DF163" s="45"/>
      <c r="DG163" s="45"/>
      <c r="DH163" s="45"/>
      <c r="DI163" s="45"/>
      <c r="DJ163" s="45"/>
      <c r="DK163" s="45"/>
      <c r="DL163" s="45"/>
      <c r="DM163" s="45"/>
      <c r="DN163" s="45"/>
      <c r="DO163" s="45"/>
      <c r="DP163" s="45"/>
      <c r="DQ163" s="45"/>
      <c r="DR163" s="45"/>
      <c r="DS163" s="45"/>
      <c r="DT163" s="45"/>
      <c r="DU163" s="45"/>
      <c r="DV163" s="45"/>
      <c r="DW163" s="45"/>
      <c r="DX163" s="45"/>
      <c r="DY163" s="45"/>
      <c r="DZ163" s="45"/>
      <c r="EA163" s="45"/>
      <c r="EB163" s="45"/>
      <c r="EC163" s="45"/>
    </row>
    <row r="164" spans="2:133" ht="25.5" customHeight="1">
      <c r="B164" s="96">
        <f t="shared" si="89"/>
        <v>79</v>
      </c>
      <c r="C164" s="96">
        <f t="shared" si="87"/>
        <v>8</v>
      </c>
      <c r="D164" s="97">
        <v>12</v>
      </c>
      <c r="E164" s="66" t="str" cm="1">
        <f t="array" ref="E164">_xlfn.TEXTJOIN("",TRUE,_xlfn.TOROW(((I164:AB164&lt;=SMALL(I164:AB164,G164))*I164:AB164)/((I164:AB164&lt;=SMALL(I164:AB164,G164))*I164:AB164)*I164:AB164,3))</f>
        <v>7810</v>
      </c>
      <c r="F164" s="84">
        <f ca="1">IF('Question Results'!C88,1,IF(ISBLANK(E164),0,-1))</f>
        <v>1</v>
      </c>
      <c r="G164" s="89">
        <f t="shared" si="84"/>
        <v>3</v>
      </c>
      <c r="H164" s="45"/>
      <c r="I164" s="88">
        <f t="shared" ref="I164:AB164" si="95">I31</f>
        <v>36</v>
      </c>
      <c r="J164" s="88">
        <f t="shared" si="95"/>
        <v>79</v>
      </c>
      <c r="K164" s="88">
        <f t="shared" si="95"/>
        <v>80</v>
      </c>
      <c r="L164" s="88">
        <f t="shared" si="95"/>
        <v>7</v>
      </c>
      <c r="M164" s="88">
        <f t="shared" si="95"/>
        <v>46</v>
      </c>
      <c r="N164" s="88">
        <f t="shared" si="95"/>
        <v>81</v>
      </c>
      <c r="O164" s="88">
        <f t="shared" si="95"/>
        <v>83</v>
      </c>
      <c r="P164" s="88">
        <f t="shared" si="95"/>
        <v>95</v>
      </c>
      <c r="Q164" s="88">
        <f t="shared" si="95"/>
        <v>39</v>
      </c>
      <c r="R164" s="88">
        <f t="shared" si="95"/>
        <v>41</v>
      </c>
      <c r="S164" s="88">
        <f t="shared" si="95"/>
        <v>29</v>
      </c>
      <c r="T164" s="88">
        <f t="shared" si="95"/>
        <v>55</v>
      </c>
      <c r="U164" s="88">
        <f t="shared" si="95"/>
        <v>30</v>
      </c>
      <c r="V164" s="88">
        <f t="shared" si="95"/>
        <v>58</v>
      </c>
      <c r="W164" s="88">
        <f t="shared" si="95"/>
        <v>12</v>
      </c>
      <c r="X164" s="88">
        <f t="shared" si="95"/>
        <v>51</v>
      </c>
      <c r="Y164" s="88">
        <f t="shared" si="95"/>
        <v>8</v>
      </c>
      <c r="Z164" s="88">
        <f t="shared" si="95"/>
        <v>40</v>
      </c>
      <c r="AA164" s="88">
        <f t="shared" si="95"/>
        <v>42</v>
      </c>
      <c r="AB164" s="88">
        <f t="shared" si="95"/>
        <v>10</v>
      </c>
      <c r="AN164" s="45"/>
      <c r="AO164" s="45"/>
      <c r="AP164" s="45"/>
      <c r="AQ164" s="45"/>
      <c r="AR164" s="45"/>
      <c r="AS164" s="45"/>
      <c r="AT164" s="45"/>
      <c r="AU164" s="45"/>
      <c r="AV164" s="45"/>
      <c r="AW164" s="45"/>
      <c r="AX164" s="45"/>
      <c r="AY164" s="45"/>
      <c r="AZ164" s="45"/>
      <c r="BA164" s="45"/>
      <c r="BB164" s="45"/>
      <c r="BC164" s="45"/>
      <c r="BD164" s="45"/>
      <c r="BE164" s="45"/>
      <c r="BF164" s="45"/>
      <c r="BG164" s="45"/>
      <c r="BH164" s="45"/>
      <c r="BI164" s="45"/>
      <c r="BJ164" s="45"/>
      <c r="BK164" s="45"/>
      <c r="BL164" s="45"/>
      <c r="BM164" s="45"/>
      <c r="BN164" s="45"/>
      <c r="BO164" s="45"/>
      <c r="BP164" s="45"/>
      <c r="BQ164" s="45"/>
      <c r="BR164" s="45"/>
      <c r="BS164" s="45"/>
      <c r="BT164" s="45"/>
      <c r="BU164" s="45"/>
      <c r="BV164" s="45"/>
      <c r="BW164" s="45"/>
      <c r="BX164" s="45"/>
      <c r="BY164" s="45"/>
      <c r="BZ164" s="45"/>
      <c r="CA164" s="45"/>
      <c r="CB164" s="45"/>
      <c r="CC164" s="45"/>
      <c r="CD164" s="45"/>
      <c r="CE164" s="45"/>
      <c r="CF164" s="45"/>
      <c r="CG164" s="45"/>
      <c r="CH164" s="45"/>
      <c r="CI164" s="45"/>
      <c r="CJ164" s="45"/>
      <c r="CK164" s="45"/>
      <c r="CL164" s="45"/>
      <c r="CM164" s="45"/>
      <c r="CN164" s="45"/>
      <c r="CO164" s="45"/>
      <c r="CP164" s="45"/>
      <c r="CQ164" s="45"/>
      <c r="CR164" s="45"/>
      <c r="CS164" s="45"/>
      <c r="CT164" s="45"/>
      <c r="CU164" s="45"/>
      <c r="CV164" s="45"/>
      <c r="CW164" s="45"/>
      <c r="CX164" s="45"/>
      <c r="CY164" s="45"/>
      <c r="CZ164" s="45"/>
      <c r="DA164" s="45"/>
      <c r="DB164" s="45"/>
      <c r="DC164" s="45"/>
      <c r="DD164" s="45"/>
      <c r="DE164" s="45"/>
      <c r="DF164" s="45"/>
      <c r="DG164" s="45"/>
      <c r="DH164" s="45"/>
      <c r="DI164" s="45"/>
      <c r="DJ164" s="45"/>
      <c r="DK164" s="45"/>
      <c r="DL164" s="45"/>
      <c r="DM164" s="45"/>
      <c r="DN164" s="45"/>
      <c r="DO164" s="45"/>
      <c r="DP164" s="45"/>
      <c r="DQ164" s="45"/>
      <c r="DR164" s="45"/>
      <c r="DS164" s="45"/>
      <c r="DT164" s="45"/>
      <c r="DU164" s="45"/>
      <c r="DV164" s="45"/>
      <c r="DW164" s="45"/>
      <c r="DX164" s="45"/>
      <c r="DY164" s="45"/>
      <c r="DZ164" s="45"/>
      <c r="EA164" s="45"/>
      <c r="EB164" s="45"/>
      <c r="EC164" s="45"/>
    </row>
    <row r="165" spans="2:133" ht="25.5" customHeight="1">
      <c r="B165" s="96">
        <f t="shared" si="89"/>
        <v>80</v>
      </c>
      <c r="C165" s="96">
        <f t="shared" si="87"/>
        <v>8</v>
      </c>
      <c r="D165" s="97">
        <v>12</v>
      </c>
      <c r="E165" s="66" t="str" cm="1">
        <f t="array" ref="E165">_xlfn.TEXTJOIN("",TRUE,_xlfn.TOROW(((I165:AB165&lt;=SMALL(I165:AB165,G165))*I165:AB165)/((I165:AB165&lt;=SMALL(I165:AB165,G165))*I165:AB165)*I165:AB165,3))</f>
        <v>10213</v>
      </c>
      <c r="F165" s="84">
        <f ca="1">IF('Question Results'!C89,1,IF(ISBLANK(E165),0,-1))</f>
        <v>1</v>
      </c>
      <c r="G165" s="89">
        <f t="shared" si="84"/>
        <v>3</v>
      </c>
      <c r="H165" s="45"/>
      <c r="I165" s="88">
        <f t="shared" ref="I165:AB165" si="96">I32</f>
        <v>38</v>
      </c>
      <c r="J165" s="88">
        <f t="shared" si="96"/>
        <v>10</v>
      </c>
      <c r="K165" s="88">
        <f t="shared" si="96"/>
        <v>2</v>
      </c>
      <c r="L165" s="88">
        <f t="shared" si="96"/>
        <v>83</v>
      </c>
      <c r="M165" s="88">
        <f t="shared" si="96"/>
        <v>13</v>
      </c>
      <c r="N165" s="88">
        <f t="shared" si="96"/>
        <v>46</v>
      </c>
      <c r="O165" s="88">
        <f t="shared" si="96"/>
        <v>98</v>
      </c>
      <c r="P165" s="88">
        <f t="shared" si="96"/>
        <v>53</v>
      </c>
      <c r="Q165" s="88">
        <f t="shared" si="96"/>
        <v>18</v>
      </c>
      <c r="R165" s="88">
        <f t="shared" si="96"/>
        <v>46</v>
      </c>
      <c r="S165" s="88">
        <f t="shared" si="96"/>
        <v>50</v>
      </c>
      <c r="T165" s="88">
        <f t="shared" si="96"/>
        <v>99</v>
      </c>
      <c r="U165" s="88">
        <f t="shared" si="96"/>
        <v>71</v>
      </c>
      <c r="V165" s="88">
        <f t="shared" si="96"/>
        <v>33</v>
      </c>
      <c r="W165" s="88">
        <f t="shared" si="96"/>
        <v>44</v>
      </c>
      <c r="X165" s="88">
        <f t="shared" si="96"/>
        <v>14</v>
      </c>
      <c r="Y165" s="88">
        <f t="shared" si="96"/>
        <v>22</v>
      </c>
      <c r="Z165" s="88">
        <f t="shared" si="96"/>
        <v>41</v>
      </c>
      <c r="AA165" s="88">
        <f t="shared" si="96"/>
        <v>34</v>
      </c>
      <c r="AB165" s="88">
        <f t="shared" si="96"/>
        <v>20</v>
      </c>
      <c r="AN165" s="45"/>
      <c r="AO165" s="45"/>
      <c r="AP165" s="45"/>
      <c r="AQ165" s="45"/>
      <c r="AR165" s="45"/>
      <c r="AS165" s="45"/>
      <c r="AT165" s="45"/>
      <c r="AU165" s="45"/>
      <c r="AV165" s="45"/>
      <c r="AW165" s="45"/>
      <c r="AX165" s="45"/>
      <c r="AY165" s="45"/>
      <c r="AZ165" s="45"/>
      <c r="BA165" s="45"/>
      <c r="BB165" s="45"/>
      <c r="BC165" s="45"/>
      <c r="BD165" s="45"/>
      <c r="BE165" s="45"/>
      <c r="BF165" s="45"/>
      <c r="BG165" s="45"/>
      <c r="BH165" s="45"/>
      <c r="BI165" s="45"/>
      <c r="BJ165" s="45"/>
      <c r="BK165" s="45"/>
      <c r="BL165" s="45"/>
      <c r="BM165" s="45"/>
      <c r="BN165" s="45"/>
      <c r="BO165" s="45"/>
      <c r="BP165" s="45"/>
      <c r="BQ165" s="45"/>
      <c r="BR165" s="45"/>
      <c r="BS165" s="45"/>
      <c r="BT165" s="45"/>
      <c r="BU165" s="45"/>
      <c r="BV165" s="45"/>
      <c r="BW165" s="45"/>
      <c r="BX165" s="45"/>
      <c r="BY165" s="45"/>
      <c r="BZ165" s="45"/>
      <c r="CA165" s="45"/>
      <c r="CB165" s="45"/>
      <c r="CC165" s="45"/>
      <c r="CD165" s="45"/>
      <c r="CE165" s="45"/>
      <c r="CF165" s="45"/>
      <c r="CG165" s="45"/>
      <c r="CH165" s="45"/>
      <c r="CI165" s="45"/>
      <c r="CJ165" s="45"/>
      <c r="CK165" s="45"/>
      <c r="CL165" s="45"/>
      <c r="CM165" s="45"/>
      <c r="CN165" s="45"/>
      <c r="CO165" s="45"/>
      <c r="CP165" s="45"/>
      <c r="CQ165" s="45"/>
      <c r="CR165" s="45"/>
      <c r="CS165" s="45"/>
      <c r="CT165" s="45"/>
      <c r="CU165" s="45"/>
      <c r="CV165" s="45"/>
      <c r="CW165" s="45"/>
      <c r="CX165" s="45"/>
      <c r="CY165" s="45"/>
      <c r="CZ165" s="45"/>
      <c r="DA165" s="45"/>
      <c r="DB165" s="45"/>
      <c r="DC165" s="45"/>
      <c r="DD165" s="45"/>
      <c r="DE165" s="45"/>
      <c r="DF165" s="45"/>
      <c r="DG165" s="45"/>
      <c r="DH165" s="45"/>
      <c r="DI165" s="45"/>
      <c r="DJ165" s="45"/>
      <c r="DK165" s="45"/>
      <c r="DL165" s="45"/>
      <c r="DM165" s="45"/>
      <c r="DN165" s="45"/>
      <c r="DO165" s="45"/>
      <c r="DP165" s="45"/>
      <c r="DQ165" s="45"/>
      <c r="DR165" s="45"/>
      <c r="DS165" s="45"/>
      <c r="DT165" s="45"/>
      <c r="DU165" s="45"/>
      <c r="DV165" s="45"/>
      <c r="DW165" s="45"/>
      <c r="DX165" s="45"/>
      <c r="DY165" s="45"/>
      <c r="DZ165" s="45"/>
      <c r="EA165" s="45"/>
      <c r="EB165" s="45"/>
      <c r="EC165" s="45"/>
    </row>
    <row r="166" spans="2:133" ht="19.899999999999999" customHeight="1" thickBot="1">
      <c r="B166" s="85"/>
      <c r="C166" s="85"/>
      <c r="D166" s="85"/>
      <c r="E166" s="59"/>
      <c r="F166" s="85"/>
      <c r="G166" s="85"/>
      <c r="H166" s="59"/>
      <c r="I166" s="85"/>
      <c r="J166" s="85"/>
      <c r="K166" s="85"/>
      <c r="L166" s="85"/>
      <c r="M166" s="85"/>
      <c r="N166" s="85"/>
      <c r="O166" s="85"/>
      <c r="P166" s="85"/>
      <c r="Q166" s="85"/>
      <c r="R166" s="85"/>
      <c r="S166" s="85"/>
      <c r="T166" s="85"/>
      <c r="U166" s="85"/>
      <c r="V166" s="85"/>
      <c r="W166" s="80"/>
      <c r="X166" s="80"/>
      <c r="Y166" s="80"/>
      <c r="Z166" s="80"/>
      <c r="AA166" s="80"/>
      <c r="AB166" s="80"/>
      <c r="AN166" s="45"/>
      <c r="AO166" s="45"/>
      <c r="AP166" s="45"/>
      <c r="AQ166" s="45"/>
      <c r="AR166" s="45"/>
      <c r="AS166" s="45"/>
      <c r="AT166" s="45"/>
      <c r="AU166" s="45"/>
      <c r="AV166" s="45"/>
      <c r="AW166" s="45"/>
      <c r="AX166" s="45"/>
      <c r="AY166" s="45"/>
      <c r="AZ166" s="45"/>
      <c r="BA166" s="45"/>
      <c r="BB166" s="45"/>
      <c r="BC166" s="45"/>
      <c r="BD166" s="45"/>
      <c r="BE166" s="45"/>
      <c r="BF166" s="45"/>
      <c r="BG166" s="45"/>
      <c r="BH166" s="45"/>
      <c r="BI166" s="45"/>
      <c r="BJ166" s="45"/>
      <c r="BK166" s="45"/>
      <c r="BL166" s="45"/>
      <c r="BM166" s="45"/>
      <c r="BN166" s="45"/>
      <c r="BO166" s="45"/>
      <c r="BP166" s="45"/>
      <c r="BQ166" s="45"/>
      <c r="BR166" s="45"/>
      <c r="BS166" s="45"/>
      <c r="BT166" s="45"/>
      <c r="BU166" s="45"/>
      <c r="BV166" s="45"/>
      <c r="BW166" s="45"/>
      <c r="BX166" s="45"/>
      <c r="BY166" s="45"/>
      <c r="BZ166" s="45"/>
      <c r="CA166" s="45"/>
      <c r="CB166" s="45"/>
      <c r="CC166" s="45"/>
      <c r="CD166" s="45"/>
      <c r="CE166" s="45"/>
      <c r="CF166" s="45"/>
      <c r="CG166" s="45"/>
      <c r="CH166" s="45"/>
      <c r="CI166" s="45"/>
      <c r="CJ166" s="45"/>
      <c r="CK166" s="45"/>
      <c r="CL166" s="45"/>
      <c r="CM166" s="45"/>
      <c r="CN166" s="45"/>
      <c r="CO166" s="45"/>
      <c r="CP166" s="45"/>
      <c r="CQ166" s="45"/>
      <c r="CR166" s="45"/>
      <c r="CS166" s="45"/>
      <c r="CT166" s="45"/>
      <c r="CU166" s="45"/>
      <c r="CV166" s="45"/>
      <c r="CW166" s="45"/>
      <c r="CX166" s="45"/>
      <c r="CY166" s="45"/>
      <c r="CZ166" s="45"/>
      <c r="DA166" s="45"/>
      <c r="DB166" s="45"/>
      <c r="DC166" s="45"/>
      <c r="DD166" s="45"/>
      <c r="DE166" s="45"/>
      <c r="DF166" s="45"/>
      <c r="DG166" s="45"/>
      <c r="DH166" s="45"/>
      <c r="DI166" s="45"/>
      <c r="DJ166" s="45"/>
      <c r="DK166" s="45"/>
      <c r="DL166" s="45"/>
      <c r="DM166" s="45"/>
      <c r="DN166" s="45"/>
      <c r="DO166" s="45"/>
      <c r="DP166" s="45"/>
      <c r="DQ166" s="45"/>
      <c r="DR166" s="45"/>
      <c r="DS166" s="45"/>
      <c r="DT166" s="45"/>
      <c r="DU166" s="45"/>
      <c r="DV166" s="45"/>
      <c r="DW166" s="45"/>
      <c r="DX166" s="45"/>
      <c r="DY166" s="45"/>
      <c r="DZ166" s="45"/>
      <c r="EA166" s="45"/>
      <c r="EB166" s="45"/>
      <c r="EC166" s="45"/>
    </row>
    <row r="167" spans="2:133" ht="24.4" customHeight="1" thickTop="1" thickBot="1">
      <c r="B167" s="98" t="s">
        <v>197</v>
      </c>
      <c r="C167" s="99" t="s">
        <v>181</v>
      </c>
      <c r="D167" s="83"/>
      <c r="F167" s="83"/>
      <c r="G167" s="80"/>
      <c r="I167" s="80"/>
      <c r="J167" s="80"/>
      <c r="K167" s="80"/>
      <c r="L167" s="80"/>
      <c r="M167" s="80"/>
      <c r="N167" s="80"/>
      <c r="O167" s="80"/>
      <c r="P167" s="80"/>
      <c r="Q167" s="80"/>
      <c r="R167" s="80"/>
      <c r="S167" s="80"/>
      <c r="T167" s="80"/>
      <c r="U167" s="80"/>
      <c r="V167" s="80"/>
      <c r="W167" s="80"/>
      <c r="X167" s="80"/>
      <c r="Y167" s="80"/>
      <c r="Z167" s="80"/>
      <c r="AA167" s="80"/>
      <c r="AB167" s="80"/>
      <c r="AN167" s="45"/>
      <c r="AO167" s="45"/>
      <c r="AP167" s="45"/>
      <c r="AQ167" s="45"/>
      <c r="AR167" s="45"/>
      <c r="AS167" s="45"/>
      <c r="AT167" s="45"/>
      <c r="AU167" s="45"/>
      <c r="AV167" s="45"/>
      <c r="AW167" s="45"/>
      <c r="AX167" s="45"/>
      <c r="AY167" s="45"/>
      <c r="AZ167" s="45"/>
      <c r="BA167" s="45"/>
      <c r="BB167" s="45"/>
      <c r="BC167" s="45"/>
      <c r="BD167" s="45"/>
      <c r="BE167" s="45"/>
      <c r="BF167" s="45"/>
      <c r="BG167" s="45"/>
      <c r="BH167" s="45"/>
      <c r="BI167" s="45"/>
      <c r="BJ167" s="45"/>
      <c r="BK167" s="45"/>
      <c r="BL167" s="45"/>
      <c r="BM167" s="45"/>
      <c r="BN167" s="45"/>
      <c r="BO167" s="45"/>
      <c r="BP167" s="45"/>
      <c r="BQ167" s="45"/>
      <c r="BR167" s="45"/>
      <c r="BS167" s="45"/>
      <c r="BT167" s="45"/>
      <c r="BU167" s="45"/>
      <c r="BV167" s="45"/>
      <c r="BW167" s="45"/>
      <c r="BX167" s="45"/>
      <c r="BY167" s="45"/>
      <c r="BZ167" s="45"/>
      <c r="CA167" s="45"/>
      <c r="CB167" s="45"/>
      <c r="CC167" s="45"/>
      <c r="CD167" s="45"/>
      <c r="CE167" s="45"/>
      <c r="CF167" s="45"/>
      <c r="CG167" s="45"/>
      <c r="CH167" s="45"/>
      <c r="CI167" s="45"/>
      <c r="CJ167" s="45"/>
      <c r="CK167" s="45"/>
      <c r="CL167" s="45"/>
      <c r="CM167" s="45"/>
      <c r="CN167" s="45"/>
      <c r="CO167" s="45"/>
      <c r="CP167" s="45"/>
      <c r="CQ167" s="45"/>
      <c r="CR167" s="45"/>
      <c r="CS167" s="45"/>
      <c r="CT167" s="45"/>
      <c r="CU167" s="45"/>
      <c r="CV167" s="45"/>
      <c r="CW167" s="45"/>
      <c r="CX167" s="45"/>
      <c r="CY167" s="45"/>
      <c r="CZ167" s="45"/>
      <c r="DA167" s="45"/>
      <c r="DB167" s="45"/>
      <c r="DC167" s="45"/>
      <c r="DD167" s="45"/>
      <c r="DE167" s="45"/>
      <c r="DF167" s="45"/>
      <c r="DG167" s="45"/>
      <c r="DH167" s="45"/>
      <c r="DI167" s="45"/>
      <c r="DJ167" s="45"/>
      <c r="DK167" s="45"/>
      <c r="DL167" s="45"/>
      <c r="DM167" s="45"/>
      <c r="DN167" s="45"/>
      <c r="DO167" s="45"/>
      <c r="DP167" s="45"/>
      <c r="DQ167" s="45"/>
      <c r="DR167" s="45"/>
      <c r="DS167" s="45"/>
      <c r="DT167" s="45"/>
      <c r="DU167" s="45"/>
      <c r="DV167" s="45"/>
      <c r="DW167" s="45"/>
      <c r="DX167" s="45"/>
      <c r="DY167" s="45"/>
      <c r="DZ167" s="45"/>
      <c r="EA167" s="45"/>
      <c r="EB167" s="45"/>
      <c r="EC167" s="45"/>
    </row>
    <row r="168" spans="2:133" ht="14.65" customHeight="1" thickTop="1">
      <c r="B168" s="83"/>
      <c r="C168" s="83"/>
      <c r="D168" s="83"/>
      <c r="F168" s="83"/>
      <c r="G168" s="80"/>
      <c r="I168" s="80"/>
      <c r="J168" s="80"/>
      <c r="K168" s="80"/>
      <c r="L168" s="80"/>
      <c r="M168" s="80"/>
      <c r="N168" s="80"/>
      <c r="O168" s="80"/>
      <c r="P168" s="80"/>
      <c r="Q168" s="80"/>
      <c r="R168" s="80"/>
      <c r="S168" s="80"/>
      <c r="T168" s="80"/>
      <c r="U168" s="80"/>
      <c r="V168" s="80"/>
      <c r="W168" s="80"/>
      <c r="X168" s="80"/>
      <c r="Y168" s="80"/>
      <c r="Z168" s="80"/>
      <c r="AA168" s="80"/>
      <c r="AB168" s="80"/>
      <c r="AN168" s="45"/>
      <c r="AO168" s="45"/>
      <c r="AP168" s="45"/>
      <c r="AQ168" s="45"/>
      <c r="AR168" s="45"/>
      <c r="AS168" s="45"/>
      <c r="AT168" s="45"/>
      <c r="AU168" s="45"/>
      <c r="AV168" s="45"/>
      <c r="AW168" s="45"/>
      <c r="AX168" s="45"/>
      <c r="AY168" s="45"/>
      <c r="AZ168" s="45"/>
      <c r="BA168" s="45"/>
      <c r="BB168" s="45"/>
      <c r="BC168" s="45"/>
      <c r="BD168" s="45"/>
      <c r="BE168" s="45"/>
      <c r="BF168" s="45"/>
      <c r="BG168" s="45"/>
      <c r="BH168" s="45"/>
      <c r="BI168" s="45"/>
      <c r="BJ168" s="45"/>
      <c r="BK168" s="45"/>
      <c r="BL168" s="45"/>
      <c r="BM168" s="45"/>
      <c r="BN168" s="45"/>
      <c r="BO168" s="45"/>
      <c r="BP168" s="45"/>
      <c r="BQ168" s="45"/>
      <c r="BR168" s="45"/>
      <c r="BS168" s="45"/>
      <c r="BT168" s="45"/>
      <c r="BU168" s="45"/>
      <c r="BV168" s="45"/>
      <c r="BW168" s="45"/>
      <c r="BX168" s="45"/>
      <c r="BY168" s="45"/>
      <c r="BZ168" s="45"/>
      <c r="CA168" s="45"/>
      <c r="CB168" s="45"/>
      <c r="CC168" s="45"/>
      <c r="CD168" s="45"/>
      <c r="CE168" s="45"/>
      <c r="CF168" s="45"/>
      <c r="CG168" s="45"/>
      <c r="CH168" s="45"/>
      <c r="CI168" s="45"/>
      <c r="CJ168" s="45"/>
      <c r="CK168" s="45"/>
      <c r="CL168" s="45"/>
      <c r="CM168" s="45"/>
      <c r="CN168" s="45"/>
      <c r="CO168" s="45"/>
      <c r="CP168" s="45"/>
      <c r="CQ168" s="45"/>
      <c r="CR168" s="45"/>
      <c r="CS168" s="45"/>
      <c r="CT168" s="45"/>
      <c r="CU168" s="45"/>
      <c r="CV168" s="45"/>
      <c r="CW168" s="45"/>
      <c r="CX168" s="45"/>
      <c r="CY168" s="45"/>
      <c r="CZ168" s="45"/>
      <c r="DA168" s="45"/>
      <c r="DB168" s="45"/>
      <c r="DC168" s="45"/>
      <c r="DD168" s="45"/>
      <c r="DE168" s="45"/>
      <c r="DF168" s="45"/>
      <c r="DG168" s="45"/>
      <c r="DH168" s="45"/>
      <c r="DI168" s="45"/>
      <c r="DJ168" s="45"/>
      <c r="DK168" s="45"/>
      <c r="DL168" s="45"/>
      <c r="DM168" s="45"/>
      <c r="DN168" s="45"/>
      <c r="DO168" s="45"/>
      <c r="DP168" s="45"/>
      <c r="DQ168" s="45"/>
      <c r="DR168" s="45"/>
      <c r="DS168" s="45"/>
      <c r="DT168" s="45"/>
      <c r="DU168" s="45"/>
      <c r="DV168" s="45"/>
      <c r="DW168" s="45"/>
      <c r="DX168" s="45"/>
      <c r="DY168" s="45"/>
      <c r="DZ168" s="45"/>
      <c r="EA168" s="45"/>
      <c r="EB168" s="45"/>
      <c r="EC168" s="45"/>
    </row>
    <row r="169" spans="2:133" ht="14.65" customHeight="1">
      <c r="B169" s="39" t="s">
        <v>198</v>
      </c>
      <c r="C169" s="83"/>
      <c r="D169" s="83"/>
      <c r="F169" s="83"/>
      <c r="G169" s="80"/>
      <c r="I169" s="80"/>
      <c r="J169" s="80"/>
      <c r="K169" s="80"/>
      <c r="L169" s="80"/>
      <c r="M169" s="80"/>
      <c r="N169" s="80"/>
      <c r="O169" s="87"/>
      <c r="P169" s="80"/>
      <c r="Q169" s="80"/>
      <c r="R169" s="80"/>
      <c r="S169" s="80"/>
      <c r="T169" s="80"/>
      <c r="U169" s="80"/>
      <c r="V169" s="80"/>
      <c r="W169" s="80"/>
      <c r="X169" s="80"/>
      <c r="Y169" s="80"/>
      <c r="Z169" s="80"/>
      <c r="AA169" s="80"/>
      <c r="AB169" s="80"/>
      <c r="AN169" s="45"/>
      <c r="AO169" s="45"/>
      <c r="AP169" s="45"/>
      <c r="AQ169" s="45"/>
      <c r="AR169" s="45"/>
      <c r="AS169" s="45"/>
      <c r="AT169" s="45"/>
      <c r="AU169" s="45"/>
      <c r="AV169" s="45"/>
      <c r="AW169" s="45"/>
      <c r="AX169" s="45"/>
      <c r="AY169" s="45"/>
      <c r="AZ169" s="45"/>
      <c r="BA169" s="45"/>
      <c r="BB169" s="45"/>
      <c r="BC169" s="45"/>
      <c r="BD169" s="45"/>
      <c r="BE169" s="45"/>
      <c r="BF169" s="45"/>
      <c r="BG169" s="45"/>
      <c r="BH169" s="45"/>
      <c r="BI169" s="45"/>
      <c r="BJ169" s="45"/>
      <c r="BK169" s="45"/>
      <c r="BL169" s="45"/>
      <c r="BM169" s="45"/>
      <c r="BN169" s="45"/>
      <c r="BO169" s="45"/>
      <c r="BP169" s="45"/>
      <c r="BQ169" s="45"/>
      <c r="BR169" s="45"/>
      <c r="BS169" s="45"/>
      <c r="BT169" s="45"/>
      <c r="BU169" s="45"/>
      <c r="BV169" s="45"/>
      <c r="BW169" s="45"/>
      <c r="BX169" s="45"/>
      <c r="BY169" s="45"/>
      <c r="BZ169" s="45"/>
      <c r="CA169" s="45"/>
      <c r="CB169" s="45"/>
      <c r="CC169" s="45"/>
      <c r="CD169" s="45"/>
      <c r="CE169" s="45"/>
      <c r="CF169" s="45"/>
      <c r="CG169" s="45"/>
      <c r="CH169" s="45"/>
      <c r="CI169" s="45"/>
      <c r="CJ169" s="45"/>
      <c r="CK169" s="45"/>
      <c r="CL169" s="45"/>
      <c r="CM169" s="45"/>
      <c r="CN169" s="45"/>
      <c r="CO169" s="45"/>
      <c r="CP169" s="45"/>
      <c r="CQ169" s="45"/>
      <c r="CR169" s="45"/>
      <c r="CS169" s="45"/>
      <c r="CT169" s="45"/>
      <c r="CU169" s="45"/>
      <c r="CV169" s="45"/>
      <c r="CW169" s="45"/>
      <c r="CX169" s="45"/>
      <c r="CY169" s="45"/>
      <c r="CZ169" s="45"/>
      <c r="DA169" s="45"/>
      <c r="DB169" s="45"/>
      <c r="DC169" s="45"/>
      <c r="DD169" s="45"/>
      <c r="DE169" s="45"/>
      <c r="DF169" s="45"/>
      <c r="DG169" s="45"/>
      <c r="DH169" s="45"/>
      <c r="DI169" s="45"/>
      <c r="DJ169" s="45"/>
      <c r="DK169" s="45"/>
      <c r="DL169" s="45"/>
      <c r="DM169" s="45"/>
      <c r="DN169" s="45"/>
      <c r="DO169" s="45"/>
      <c r="DP169" s="45"/>
      <c r="DQ169" s="45"/>
      <c r="DR169" s="45"/>
      <c r="DS169" s="45"/>
      <c r="DT169" s="45"/>
      <c r="DU169" s="45"/>
      <c r="DV169" s="45"/>
      <c r="DW169" s="45"/>
      <c r="DX169" s="45"/>
      <c r="DY169" s="45"/>
      <c r="DZ169" s="45"/>
      <c r="EA169" s="45"/>
      <c r="EB169" s="45"/>
      <c r="EC169" s="45"/>
    </row>
    <row r="170" spans="2:133" ht="14.65" customHeight="1" thickBot="1">
      <c r="B170" s="39"/>
      <c r="C170" s="83"/>
      <c r="D170" s="83"/>
      <c r="F170" s="83"/>
      <c r="G170" s="90"/>
      <c r="H170" s="63"/>
      <c r="I170" s="90"/>
      <c r="J170" s="90"/>
      <c r="K170" s="90"/>
      <c r="L170" s="90"/>
      <c r="M170" s="80"/>
      <c r="N170" s="92"/>
      <c r="O170" s="80"/>
      <c r="P170" s="92"/>
      <c r="Q170" s="80"/>
      <c r="R170" s="80"/>
      <c r="S170" s="80"/>
      <c r="T170" s="80"/>
      <c r="U170" s="80"/>
      <c r="V170" s="80"/>
      <c r="W170" s="80"/>
      <c r="X170" s="80"/>
      <c r="Y170" s="80"/>
      <c r="Z170" s="80"/>
      <c r="AA170" s="80"/>
      <c r="AB170" s="80"/>
      <c r="AN170" s="45"/>
      <c r="AO170" s="45"/>
      <c r="AP170" s="45"/>
      <c r="AQ170" s="45"/>
      <c r="AR170" s="45"/>
      <c r="AS170" s="45"/>
      <c r="AT170" s="45"/>
      <c r="AU170" s="45"/>
      <c r="AV170" s="45"/>
      <c r="AW170" s="45"/>
      <c r="AX170" s="45"/>
      <c r="AY170" s="45"/>
      <c r="AZ170" s="45"/>
      <c r="BA170" s="45"/>
      <c r="BB170" s="45"/>
      <c r="BC170" s="45"/>
      <c r="BD170" s="45"/>
      <c r="BE170" s="45"/>
      <c r="BF170" s="45"/>
      <c r="BG170" s="45"/>
      <c r="BH170" s="45"/>
      <c r="BI170" s="45"/>
      <c r="BJ170" s="45"/>
      <c r="BK170" s="45"/>
      <c r="BL170" s="45"/>
      <c r="BM170" s="45"/>
      <c r="BN170" s="45"/>
      <c r="BO170" s="45"/>
      <c r="BP170" s="45"/>
      <c r="BQ170" s="45"/>
      <c r="BR170" s="45"/>
      <c r="BS170" s="45"/>
      <c r="BT170" s="45"/>
      <c r="BU170" s="45"/>
      <c r="BV170" s="45"/>
      <c r="BW170" s="45"/>
      <c r="BX170" s="45"/>
      <c r="BY170" s="45"/>
      <c r="BZ170" s="45"/>
      <c r="CA170" s="45"/>
      <c r="CB170" s="45"/>
      <c r="CC170" s="45"/>
      <c r="CD170" s="45"/>
      <c r="CE170" s="45"/>
      <c r="CF170" s="45"/>
      <c r="CG170" s="45"/>
      <c r="CH170" s="45"/>
      <c r="CI170" s="45"/>
      <c r="CJ170" s="45"/>
      <c r="CK170" s="45"/>
      <c r="CL170" s="45"/>
      <c r="CM170" s="45"/>
      <c r="CN170" s="45"/>
      <c r="CO170" s="45"/>
      <c r="CP170" s="45"/>
      <c r="CQ170" s="45"/>
      <c r="CR170" s="45"/>
      <c r="CS170" s="45"/>
      <c r="CT170" s="45"/>
      <c r="CU170" s="45"/>
      <c r="CV170" s="45"/>
      <c r="CW170" s="45"/>
      <c r="CX170" s="45"/>
      <c r="CY170" s="45"/>
      <c r="CZ170" s="45"/>
      <c r="DA170" s="45"/>
      <c r="DB170" s="45"/>
      <c r="DC170" s="45"/>
      <c r="DD170" s="45"/>
      <c r="DE170" s="45"/>
      <c r="DF170" s="45"/>
      <c r="DG170" s="45"/>
      <c r="DH170" s="45"/>
      <c r="DI170" s="45"/>
      <c r="DJ170" s="45"/>
      <c r="DK170" s="45"/>
      <c r="DL170" s="45"/>
      <c r="DM170" s="45"/>
      <c r="DN170" s="45"/>
      <c r="DO170" s="45"/>
      <c r="DP170" s="45"/>
      <c r="DQ170" s="45"/>
      <c r="DR170" s="45"/>
      <c r="DS170" s="45"/>
      <c r="DT170" s="45"/>
      <c r="DU170" s="45"/>
      <c r="DV170" s="45"/>
      <c r="DW170" s="45"/>
      <c r="DX170" s="45"/>
      <c r="DY170" s="45"/>
      <c r="DZ170" s="45"/>
      <c r="EA170" s="45"/>
      <c r="EB170" s="45"/>
      <c r="EC170" s="45"/>
    </row>
    <row r="171" spans="2:133" ht="14.65" customHeight="1" thickTop="1" thickBot="1">
      <c r="B171" s="91" t="s">
        <v>167</v>
      </c>
      <c r="C171" s="91" t="s">
        <v>168</v>
      </c>
      <c r="D171" s="91" t="s">
        <v>169</v>
      </c>
      <c r="E171" s="65" t="s">
        <v>170</v>
      </c>
      <c r="F171" s="83"/>
      <c r="G171" s="86" t="s">
        <v>174</v>
      </c>
      <c r="H171" s="45"/>
      <c r="I171" s="91">
        <v>1</v>
      </c>
      <c r="J171" s="91">
        <v>2</v>
      </c>
      <c r="K171" s="91">
        <v>3</v>
      </c>
      <c r="L171" s="91">
        <v>4</v>
      </c>
      <c r="M171" s="91">
        <f>L171+1</f>
        <v>5</v>
      </c>
      <c r="N171" s="91">
        <f t="shared" ref="N171:R171" si="97">M171+1</f>
        <v>6</v>
      </c>
      <c r="O171" s="91">
        <f t="shared" si="97"/>
        <v>7</v>
      </c>
      <c r="P171" s="91">
        <f t="shared" si="97"/>
        <v>8</v>
      </c>
      <c r="Q171" s="91">
        <f t="shared" si="97"/>
        <v>9</v>
      </c>
      <c r="R171" s="91">
        <f t="shared" si="97"/>
        <v>10</v>
      </c>
      <c r="S171" s="91">
        <v>11</v>
      </c>
      <c r="T171" s="91">
        <v>12</v>
      </c>
      <c r="U171" s="91">
        <v>13</v>
      </c>
      <c r="V171" s="91">
        <v>14</v>
      </c>
      <c r="W171" s="91">
        <v>15</v>
      </c>
      <c r="X171" s="91">
        <v>16</v>
      </c>
      <c r="Y171" s="91">
        <v>17</v>
      </c>
      <c r="Z171" s="91">
        <v>18</v>
      </c>
      <c r="AA171" s="91">
        <v>19</v>
      </c>
      <c r="AB171" s="91">
        <v>20</v>
      </c>
      <c r="AN171" s="45"/>
      <c r="AO171" s="45"/>
      <c r="AP171" s="45"/>
      <c r="AQ171" s="45"/>
      <c r="AR171" s="45"/>
      <c r="AS171" s="45"/>
      <c r="AT171" s="45"/>
      <c r="AU171" s="45"/>
      <c r="AV171" s="45"/>
      <c r="AW171" s="45"/>
      <c r="AX171" s="45"/>
      <c r="AY171" s="45"/>
      <c r="AZ171" s="45"/>
      <c r="BA171" s="45"/>
      <c r="BB171" s="45"/>
      <c r="BC171" s="45"/>
      <c r="BD171" s="45"/>
      <c r="BE171" s="45"/>
      <c r="BF171" s="45"/>
      <c r="BG171" s="45"/>
      <c r="BH171" s="45"/>
      <c r="BI171" s="45"/>
      <c r="BJ171" s="45"/>
      <c r="BK171" s="45"/>
      <c r="BL171" s="45"/>
      <c r="BM171" s="45"/>
      <c r="BN171" s="45"/>
      <c r="BO171" s="45"/>
      <c r="BP171" s="45"/>
      <c r="BQ171" s="45"/>
      <c r="BR171" s="45"/>
      <c r="BS171" s="45"/>
      <c r="BT171" s="45"/>
      <c r="BU171" s="45"/>
      <c r="BV171" s="45"/>
      <c r="BW171" s="45"/>
      <c r="BX171" s="45"/>
      <c r="BY171" s="45"/>
      <c r="BZ171" s="45"/>
      <c r="CA171" s="45"/>
      <c r="CB171" s="45"/>
      <c r="CC171" s="45"/>
      <c r="CD171" s="45"/>
      <c r="CE171" s="45"/>
      <c r="CF171" s="45"/>
      <c r="CG171" s="45"/>
      <c r="CH171" s="45"/>
      <c r="CI171" s="45"/>
      <c r="CJ171" s="45"/>
      <c r="CK171" s="45"/>
      <c r="CL171" s="45"/>
      <c r="CM171" s="45"/>
      <c r="CN171" s="45"/>
      <c r="CO171" s="45"/>
      <c r="CP171" s="45"/>
      <c r="CQ171" s="45"/>
      <c r="CR171" s="45"/>
      <c r="CS171" s="45"/>
      <c r="CT171" s="45"/>
      <c r="CU171" s="45"/>
      <c r="CV171" s="45"/>
      <c r="CW171" s="45"/>
      <c r="CX171" s="45"/>
      <c r="CY171" s="45"/>
      <c r="CZ171" s="45"/>
      <c r="DA171" s="45"/>
      <c r="DB171" s="45"/>
      <c r="DC171" s="45"/>
      <c r="DD171" s="45"/>
      <c r="DE171" s="45"/>
      <c r="DF171" s="45"/>
      <c r="DG171" s="45"/>
      <c r="DH171" s="45"/>
      <c r="DI171" s="45"/>
      <c r="DJ171" s="45"/>
      <c r="DK171" s="45"/>
      <c r="DL171" s="45"/>
      <c r="DM171" s="45"/>
      <c r="DN171" s="45"/>
      <c r="DO171" s="45"/>
      <c r="DP171" s="45"/>
      <c r="DQ171" s="45"/>
      <c r="DR171" s="45"/>
      <c r="DS171" s="45"/>
      <c r="DT171" s="45"/>
      <c r="DU171" s="45"/>
      <c r="DV171" s="45"/>
      <c r="DW171" s="45"/>
      <c r="DX171" s="45"/>
      <c r="DY171" s="45"/>
      <c r="DZ171" s="45"/>
      <c r="EA171" s="45"/>
      <c r="EB171" s="45"/>
      <c r="EC171" s="45"/>
    </row>
    <row r="172" spans="2:133" ht="14.65" customHeight="1" thickTop="1">
      <c r="B172" s="80"/>
      <c r="C172" s="80"/>
      <c r="D172" s="80"/>
      <c r="E172" s="41"/>
      <c r="F172" s="83"/>
      <c r="G172" s="87"/>
      <c r="H172" s="45"/>
      <c r="I172" s="80"/>
      <c r="J172" s="80"/>
      <c r="K172" s="80"/>
      <c r="L172" s="80"/>
      <c r="M172" s="80"/>
      <c r="N172" s="80"/>
      <c r="O172" s="80"/>
      <c r="P172" s="80"/>
      <c r="Q172" s="87"/>
      <c r="R172" s="87"/>
      <c r="S172" s="80"/>
      <c r="T172" s="80"/>
      <c r="U172" s="80"/>
      <c r="V172" s="80"/>
      <c r="W172" s="80"/>
      <c r="X172" s="80"/>
      <c r="Y172" s="80"/>
      <c r="Z172" s="80"/>
      <c r="AA172" s="80"/>
      <c r="AB172" s="80"/>
      <c r="AN172" s="45"/>
      <c r="AO172" s="45"/>
      <c r="AP172" s="45"/>
      <c r="AQ172" s="45"/>
      <c r="AR172" s="45"/>
      <c r="AS172" s="45"/>
      <c r="AT172" s="45"/>
      <c r="AU172" s="45"/>
      <c r="AV172" s="45"/>
      <c r="AW172" s="45"/>
      <c r="AX172" s="45"/>
      <c r="AY172" s="45"/>
      <c r="AZ172" s="45"/>
      <c r="BA172" s="45"/>
      <c r="BB172" s="45"/>
      <c r="BC172" s="45"/>
      <c r="BD172" s="45"/>
      <c r="BE172" s="45"/>
      <c r="BF172" s="45"/>
      <c r="BG172" s="45"/>
      <c r="BH172" s="45"/>
      <c r="BI172" s="45"/>
      <c r="BJ172" s="45"/>
      <c r="BK172" s="45"/>
      <c r="BL172" s="45"/>
      <c r="BM172" s="45"/>
      <c r="BN172" s="45"/>
      <c r="BO172" s="45"/>
      <c r="BP172" s="45"/>
      <c r="BQ172" s="45"/>
      <c r="BR172" s="45"/>
      <c r="BS172" s="45"/>
      <c r="BT172" s="45"/>
      <c r="BU172" s="45"/>
      <c r="BV172" s="45"/>
      <c r="BW172" s="45"/>
      <c r="BX172" s="45"/>
      <c r="BY172" s="45"/>
      <c r="BZ172" s="45"/>
      <c r="CA172" s="45"/>
      <c r="CB172" s="45"/>
      <c r="CC172" s="45"/>
      <c r="CD172" s="45"/>
      <c r="CE172" s="45"/>
      <c r="CF172" s="45"/>
      <c r="CG172" s="45"/>
      <c r="CH172" s="45"/>
      <c r="CI172" s="45"/>
      <c r="CJ172" s="45"/>
      <c r="CK172" s="45"/>
      <c r="CL172" s="45"/>
      <c r="CM172" s="45"/>
      <c r="CN172" s="45"/>
      <c r="CO172" s="45"/>
      <c r="CP172" s="45"/>
      <c r="CQ172" s="45"/>
      <c r="CR172" s="45"/>
      <c r="CS172" s="45"/>
      <c r="CT172" s="45"/>
      <c r="CU172" s="45"/>
      <c r="CV172" s="45"/>
      <c r="CW172" s="45"/>
      <c r="CX172" s="45"/>
      <c r="CY172" s="45"/>
      <c r="CZ172" s="45"/>
      <c r="DA172" s="45"/>
      <c r="DB172" s="45"/>
      <c r="DC172" s="45"/>
      <c r="DD172" s="45"/>
      <c r="DE172" s="45"/>
      <c r="DF172" s="45"/>
      <c r="DG172" s="45"/>
      <c r="DH172" s="45"/>
      <c r="DI172" s="45"/>
      <c r="DJ172" s="45"/>
      <c r="DK172" s="45"/>
      <c r="DL172" s="45"/>
      <c r="DM172" s="45"/>
      <c r="DN172" s="45"/>
      <c r="DO172" s="45"/>
      <c r="DP172" s="45"/>
      <c r="DQ172" s="45"/>
      <c r="DR172" s="45"/>
      <c r="DS172" s="45"/>
      <c r="DT172" s="45"/>
      <c r="DU172" s="45"/>
      <c r="DV172" s="45"/>
      <c r="DW172" s="45"/>
      <c r="DX172" s="45"/>
      <c r="DY172" s="45"/>
      <c r="DZ172" s="45"/>
      <c r="EA172" s="45"/>
      <c r="EB172" s="45"/>
      <c r="EC172" s="45"/>
    </row>
    <row r="173" spans="2:133" ht="25.5" customHeight="1">
      <c r="B173" s="93" t="s">
        <v>199</v>
      </c>
      <c r="C173" s="94">
        <v>9</v>
      </c>
      <c r="D173" s="95">
        <v>0</v>
      </c>
      <c r="E173" s="66" t="s">
        <v>759</v>
      </c>
      <c r="F173" s="84">
        <f>1</f>
        <v>1</v>
      </c>
      <c r="G173" s="88">
        <f>G116</f>
        <v>3</v>
      </c>
      <c r="H173" s="45"/>
      <c r="I173" s="88">
        <f t="shared" ref="I173:AB173" si="98">I21</f>
        <v>26</v>
      </c>
      <c r="J173" s="88">
        <f t="shared" si="98"/>
        <v>73</v>
      </c>
      <c r="K173" s="88">
        <f t="shared" si="98"/>
        <v>15</v>
      </c>
      <c r="L173" s="88">
        <f t="shared" si="98"/>
        <v>45</v>
      </c>
      <c r="M173" s="88">
        <f t="shared" si="98"/>
        <v>31</v>
      </c>
      <c r="N173" s="88">
        <f t="shared" si="98"/>
        <v>70</v>
      </c>
      <c r="O173" s="88">
        <f t="shared" si="98"/>
        <v>74</v>
      </c>
      <c r="P173" s="88">
        <f t="shared" si="98"/>
        <v>85</v>
      </c>
      <c r="Q173" s="88">
        <f t="shared" si="98"/>
        <v>61</v>
      </c>
      <c r="R173" s="88">
        <f t="shared" si="98"/>
        <v>13</v>
      </c>
      <c r="S173" s="88">
        <f t="shared" si="98"/>
        <v>55</v>
      </c>
      <c r="T173" s="88">
        <f t="shared" si="98"/>
        <v>60</v>
      </c>
      <c r="U173" s="88">
        <f t="shared" si="98"/>
        <v>45</v>
      </c>
      <c r="V173" s="88">
        <f t="shared" si="98"/>
        <v>25</v>
      </c>
      <c r="W173" s="88">
        <f t="shared" si="98"/>
        <v>83</v>
      </c>
      <c r="X173" s="88">
        <f t="shared" si="98"/>
        <v>58</v>
      </c>
      <c r="Y173" s="88">
        <f t="shared" si="98"/>
        <v>87</v>
      </c>
      <c r="Z173" s="88">
        <f t="shared" si="98"/>
        <v>93</v>
      </c>
      <c r="AA173" s="88">
        <f t="shared" si="98"/>
        <v>19</v>
      </c>
      <c r="AB173" s="88">
        <f t="shared" si="98"/>
        <v>27</v>
      </c>
      <c r="AN173" s="45"/>
      <c r="AO173" s="45"/>
      <c r="AP173" s="45"/>
      <c r="AQ173" s="45"/>
      <c r="AR173" s="45"/>
      <c r="AS173" s="45"/>
      <c r="AT173" s="45"/>
      <c r="AU173" s="45"/>
      <c r="AV173" s="45"/>
      <c r="AW173" s="45"/>
      <c r="AX173" s="45"/>
      <c r="AY173" s="45"/>
      <c r="AZ173" s="45"/>
      <c r="BA173" s="45"/>
      <c r="BB173" s="45"/>
      <c r="BC173" s="45"/>
      <c r="BD173" s="45"/>
      <c r="BE173" s="45"/>
      <c r="BF173" s="45"/>
      <c r="BG173" s="45"/>
      <c r="BH173" s="45"/>
      <c r="BI173" s="45"/>
      <c r="BJ173" s="45"/>
      <c r="BK173" s="45"/>
      <c r="BL173" s="45"/>
      <c r="BM173" s="45"/>
      <c r="BN173" s="45"/>
      <c r="BO173" s="45"/>
      <c r="BP173" s="45"/>
      <c r="BQ173" s="45"/>
      <c r="BR173" s="45"/>
      <c r="BS173" s="45"/>
      <c r="BT173" s="45"/>
      <c r="BU173" s="45"/>
      <c r="BV173" s="45"/>
      <c r="BW173" s="45"/>
      <c r="BX173" s="45"/>
      <c r="BY173" s="45"/>
      <c r="BZ173" s="45"/>
      <c r="CA173" s="45"/>
      <c r="CB173" s="45"/>
      <c r="CC173" s="45"/>
      <c r="CD173" s="45"/>
      <c r="CE173" s="45"/>
      <c r="CF173" s="45"/>
      <c r="CG173" s="45"/>
      <c r="CH173" s="45"/>
      <c r="CI173" s="45"/>
      <c r="CJ173" s="45"/>
      <c r="CK173" s="45"/>
      <c r="CL173" s="45"/>
      <c r="CM173" s="45"/>
      <c r="CN173" s="45"/>
      <c r="CO173" s="45"/>
      <c r="CP173" s="45"/>
      <c r="CQ173" s="45"/>
      <c r="CR173" s="45"/>
      <c r="CS173" s="45"/>
      <c r="CT173" s="45"/>
      <c r="CU173" s="45"/>
      <c r="CV173" s="45"/>
      <c r="CW173" s="45"/>
      <c r="CX173" s="45"/>
      <c r="CY173" s="45"/>
      <c r="CZ173" s="45"/>
      <c r="DA173" s="45"/>
      <c r="DB173" s="45"/>
      <c r="DC173" s="45"/>
      <c r="DD173" s="45"/>
      <c r="DE173" s="45"/>
      <c r="DF173" s="45"/>
      <c r="DG173" s="45"/>
      <c r="DH173" s="45"/>
      <c r="DI173" s="45"/>
      <c r="DJ173" s="45"/>
      <c r="DK173" s="45"/>
      <c r="DL173" s="45"/>
      <c r="DM173" s="45"/>
      <c r="DN173" s="45"/>
      <c r="DO173" s="45"/>
      <c r="DP173" s="45"/>
      <c r="DQ173" s="45"/>
      <c r="DR173" s="45"/>
      <c r="DS173" s="45"/>
      <c r="DT173" s="45"/>
      <c r="DU173" s="45"/>
      <c r="DV173" s="45"/>
      <c r="DW173" s="45"/>
      <c r="DX173" s="45"/>
      <c r="DY173" s="45"/>
      <c r="DZ173" s="45"/>
      <c r="EA173" s="45"/>
      <c r="EB173" s="45"/>
      <c r="EC173" s="45"/>
    </row>
    <row r="174" spans="2:133" ht="14.65" customHeight="1">
      <c r="B174" s="80"/>
      <c r="C174" s="80"/>
      <c r="D174" s="80"/>
      <c r="E174" s="41"/>
      <c r="F174" s="83"/>
      <c r="G174" s="80"/>
      <c r="H174" s="45"/>
      <c r="I174" s="80"/>
      <c r="J174" s="80"/>
      <c r="K174" s="80"/>
      <c r="L174" s="80"/>
      <c r="M174" s="80"/>
      <c r="N174" s="80"/>
      <c r="O174" s="80"/>
      <c r="P174" s="80"/>
      <c r="Q174" s="80"/>
      <c r="R174" s="80"/>
      <c r="S174" s="80"/>
      <c r="T174" s="80"/>
      <c r="U174" s="80"/>
      <c r="V174" s="80"/>
      <c r="W174" s="80"/>
      <c r="X174" s="80"/>
      <c r="Y174" s="80"/>
      <c r="Z174" s="80"/>
      <c r="AA174" s="80"/>
      <c r="AB174" s="80"/>
      <c r="AN174" s="45"/>
      <c r="AO174" s="45"/>
      <c r="AP174" s="45"/>
      <c r="AQ174" s="45"/>
      <c r="AR174" s="45"/>
      <c r="AS174" s="45"/>
      <c r="AT174" s="45"/>
      <c r="AU174" s="45"/>
      <c r="AV174" s="45"/>
      <c r="AW174" s="45"/>
      <c r="AX174" s="45"/>
      <c r="AY174" s="45"/>
      <c r="AZ174" s="45"/>
      <c r="BA174" s="45"/>
      <c r="BB174" s="45"/>
      <c r="BC174" s="45"/>
      <c r="BD174" s="45"/>
      <c r="BE174" s="45"/>
      <c r="BF174" s="45"/>
      <c r="BG174" s="45"/>
      <c r="BH174" s="45"/>
      <c r="BI174" s="45"/>
      <c r="BJ174" s="45"/>
      <c r="BK174" s="45"/>
      <c r="BL174" s="45"/>
      <c r="BM174" s="45"/>
      <c r="BN174" s="45"/>
      <c r="BO174" s="45"/>
      <c r="BP174" s="45"/>
      <c r="BQ174" s="45"/>
      <c r="BR174" s="45"/>
      <c r="BS174" s="45"/>
      <c r="BT174" s="45"/>
      <c r="BU174" s="45"/>
      <c r="BV174" s="45"/>
      <c r="BW174" s="45"/>
      <c r="BX174" s="45"/>
      <c r="BY174" s="45"/>
      <c r="BZ174" s="45"/>
      <c r="CA174" s="45"/>
      <c r="CB174" s="45"/>
      <c r="CC174" s="45"/>
      <c r="CD174" s="45"/>
      <c r="CE174" s="45"/>
      <c r="CF174" s="45"/>
      <c r="CG174" s="45"/>
      <c r="CH174" s="45"/>
      <c r="CI174" s="45"/>
      <c r="CJ174" s="45"/>
      <c r="CK174" s="45"/>
      <c r="CL174" s="45"/>
      <c r="CM174" s="45"/>
      <c r="CN174" s="45"/>
      <c r="CO174" s="45"/>
      <c r="CP174" s="45"/>
      <c r="CQ174" s="45"/>
      <c r="CR174" s="45"/>
      <c r="CS174" s="45"/>
      <c r="CT174" s="45"/>
      <c r="CU174" s="45"/>
      <c r="CV174" s="45"/>
      <c r="CW174" s="45"/>
      <c r="CX174" s="45"/>
      <c r="CY174" s="45"/>
      <c r="CZ174" s="45"/>
      <c r="DA174" s="45"/>
      <c r="DB174" s="45"/>
      <c r="DC174" s="45"/>
      <c r="DD174" s="45"/>
      <c r="DE174" s="45"/>
      <c r="DF174" s="45"/>
      <c r="DG174" s="45"/>
      <c r="DH174" s="45"/>
      <c r="DI174" s="45"/>
      <c r="DJ174" s="45"/>
      <c r="DK174" s="45"/>
      <c r="DL174" s="45"/>
      <c r="DM174" s="45"/>
      <c r="DN174" s="45"/>
      <c r="DO174" s="45"/>
      <c r="DP174" s="45"/>
      <c r="DQ174" s="45"/>
      <c r="DR174" s="45"/>
      <c r="DS174" s="45"/>
      <c r="DT174" s="45"/>
      <c r="DU174" s="45"/>
      <c r="DV174" s="45"/>
      <c r="DW174" s="45"/>
      <c r="DX174" s="45"/>
      <c r="DY174" s="45"/>
      <c r="DZ174" s="45"/>
      <c r="EA174" s="45"/>
      <c r="EB174" s="45"/>
      <c r="EC174" s="45"/>
    </row>
    <row r="175" spans="2:133" ht="25.5" customHeight="1">
      <c r="B175" s="96">
        <v>81</v>
      </c>
      <c r="C175" s="96">
        <v>9</v>
      </c>
      <c r="D175" s="97">
        <v>12</v>
      </c>
      <c r="E175" s="66" t="str" cm="1">
        <f t="array" ref="E175">_xlfn.TEXTJOIN(";",TRUE,_xlfn.TOROW(((I175:AB175&lt;=SMALL(I175:AB175,G175))*I175:AB175)/((I175:AB175&lt;=SMALL(I175:AB175,G175))*I175:AB175)*I175:AB175,3))</f>
        <v>9;1;13</v>
      </c>
      <c r="F175" s="84">
        <f ca="1">IF('Question Results'!C90,1,IF(ISBLANK(E175),0,-1))</f>
        <v>1</v>
      </c>
      <c r="G175" s="89">
        <f t="shared" ref="G175:G184" si="99">G118</f>
        <v>3</v>
      </c>
      <c r="H175" s="45"/>
      <c r="I175" s="88">
        <f t="shared" ref="I175:AB175" si="100">I23</f>
        <v>68</v>
      </c>
      <c r="J175" s="88">
        <f t="shared" si="100"/>
        <v>17</v>
      </c>
      <c r="K175" s="88">
        <f t="shared" si="100"/>
        <v>97</v>
      </c>
      <c r="L175" s="88">
        <f t="shared" si="100"/>
        <v>9</v>
      </c>
      <c r="M175" s="88">
        <f t="shared" si="100"/>
        <v>55</v>
      </c>
      <c r="N175" s="88">
        <f t="shared" si="100"/>
        <v>34</v>
      </c>
      <c r="O175" s="88">
        <f t="shared" si="100"/>
        <v>72</v>
      </c>
      <c r="P175" s="88">
        <f t="shared" si="100"/>
        <v>18</v>
      </c>
      <c r="Q175" s="88">
        <f t="shared" si="100"/>
        <v>20</v>
      </c>
      <c r="R175" s="88">
        <f t="shared" si="100"/>
        <v>62</v>
      </c>
      <c r="S175" s="88">
        <f t="shared" si="100"/>
        <v>28</v>
      </c>
      <c r="T175" s="88">
        <f t="shared" si="100"/>
        <v>15</v>
      </c>
      <c r="U175" s="88">
        <f t="shared" si="100"/>
        <v>87</v>
      </c>
      <c r="V175" s="88">
        <f t="shared" si="100"/>
        <v>39</v>
      </c>
      <c r="W175" s="88">
        <f t="shared" si="100"/>
        <v>1</v>
      </c>
      <c r="X175" s="88">
        <f t="shared" si="100"/>
        <v>93</v>
      </c>
      <c r="Y175" s="88">
        <f t="shared" si="100"/>
        <v>60</v>
      </c>
      <c r="Z175" s="88">
        <f t="shared" si="100"/>
        <v>74</v>
      </c>
      <c r="AA175" s="88">
        <f t="shared" si="100"/>
        <v>13</v>
      </c>
      <c r="AB175" s="88">
        <f t="shared" si="100"/>
        <v>67</v>
      </c>
      <c r="AN175" s="45"/>
      <c r="AO175" s="45"/>
      <c r="AP175" s="45"/>
      <c r="AQ175" s="45"/>
      <c r="AR175" s="45"/>
      <c r="AS175" s="45"/>
      <c r="AT175" s="45"/>
      <c r="AU175" s="45"/>
      <c r="AV175" s="45"/>
      <c r="AW175" s="45"/>
      <c r="AX175" s="45"/>
      <c r="AY175" s="45"/>
      <c r="AZ175" s="45"/>
      <c r="BA175" s="45"/>
      <c r="BB175" s="45"/>
      <c r="BC175" s="45"/>
      <c r="BD175" s="45"/>
      <c r="BE175" s="45"/>
      <c r="BF175" s="45"/>
      <c r="BG175" s="45"/>
      <c r="BH175" s="45"/>
      <c r="BI175" s="45"/>
      <c r="BJ175" s="45"/>
      <c r="BK175" s="45"/>
      <c r="BL175" s="45"/>
      <c r="BM175" s="45"/>
      <c r="BN175" s="45"/>
      <c r="BO175" s="45"/>
      <c r="BP175" s="45"/>
      <c r="BQ175" s="45"/>
      <c r="BR175" s="45"/>
      <c r="BS175" s="45"/>
      <c r="BT175" s="45"/>
      <c r="BU175" s="45"/>
      <c r="BV175" s="45"/>
      <c r="BW175" s="45"/>
      <c r="BX175" s="45"/>
      <c r="BY175" s="45"/>
      <c r="BZ175" s="45"/>
      <c r="CA175" s="45"/>
      <c r="CB175" s="45"/>
      <c r="CC175" s="45"/>
      <c r="CD175" s="45"/>
      <c r="CE175" s="45"/>
      <c r="CF175" s="45"/>
      <c r="CG175" s="45"/>
      <c r="CH175" s="45"/>
      <c r="CI175" s="45"/>
      <c r="CJ175" s="45"/>
      <c r="CK175" s="45"/>
      <c r="CL175" s="45"/>
      <c r="CM175" s="45"/>
      <c r="CN175" s="45"/>
      <c r="CO175" s="45"/>
      <c r="CP175" s="45"/>
      <c r="CQ175" s="45"/>
      <c r="CR175" s="45"/>
      <c r="CS175" s="45"/>
      <c r="CT175" s="45"/>
      <c r="CU175" s="45"/>
      <c r="CV175" s="45"/>
      <c r="CW175" s="45"/>
      <c r="CX175" s="45"/>
      <c r="CY175" s="45"/>
      <c r="CZ175" s="45"/>
      <c r="DA175" s="45"/>
      <c r="DB175" s="45"/>
      <c r="DC175" s="45"/>
      <c r="DD175" s="45"/>
      <c r="DE175" s="45"/>
      <c r="DF175" s="45"/>
      <c r="DG175" s="45"/>
      <c r="DH175" s="45"/>
      <c r="DI175" s="45"/>
      <c r="DJ175" s="45"/>
      <c r="DK175" s="45"/>
      <c r="DL175" s="45"/>
      <c r="DM175" s="45"/>
      <c r="DN175" s="45"/>
      <c r="DO175" s="45"/>
      <c r="DP175" s="45"/>
      <c r="DQ175" s="45"/>
      <c r="DR175" s="45"/>
      <c r="DS175" s="45"/>
      <c r="DT175" s="45"/>
      <c r="DU175" s="45"/>
      <c r="DV175" s="45"/>
      <c r="DW175" s="45"/>
      <c r="DX175" s="45"/>
      <c r="DY175" s="45"/>
      <c r="DZ175" s="45"/>
      <c r="EA175" s="45"/>
      <c r="EB175" s="45"/>
      <c r="EC175" s="45"/>
    </row>
    <row r="176" spans="2:133" ht="25.5" customHeight="1">
      <c r="B176" s="96">
        <f>B175+1</f>
        <v>82</v>
      </c>
      <c r="C176" s="96">
        <f>C175</f>
        <v>9</v>
      </c>
      <c r="D176" s="97">
        <v>12</v>
      </c>
      <c r="E176" s="66" t="str" cm="1">
        <f t="array" ref="E176">_xlfn.TEXTJOIN(";",TRUE,_xlfn.TOROW(((I176:AB176&lt;=SMALL(I176:AB176,G176))*I176:AB176)/((I176:AB176&lt;=SMALL(I176:AB176,G176))*I176:AB176)*I176:AB176,3))</f>
        <v>2</v>
      </c>
      <c r="F176" s="84">
        <f ca="1">IF('Question Results'!C91,1,IF(ISBLANK(E176),0,-1))</f>
        <v>1</v>
      </c>
      <c r="G176" s="89">
        <f t="shared" si="99"/>
        <v>1</v>
      </c>
      <c r="H176" s="45"/>
      <c r="I176" s="88">
        <f t="shared" ref="I176:AB176" si="101">I24</f>
        <v>36</v>
      </c>
      <c r="J176" s="88">
        <f t="shared" si="101"/>
        <v>9</v>
      </c>
      <c r="K176" s="88">
        <f t="shared" si="101"/>
        <v>6</v>
      </c>
      <c r="L176" s="88">
        <f t="shared" si="101"/>
        <v>84</v>
      </c>
      <c r="M176" s="88">
        <f t="shared" si="101"/>
        <v>36</v>
      </c>
      <c r="N176" s="88">
        <f t="shared" si="101"/>
        <v>73</v>
      </c>
      <c r="O176" s="88">
        <f t="shared" si="101"/>
        <v>94</v>
      </c>
      <c r="P176" s="88">
        <f t="shared" si="101"/>
        <v>71</v>
      </c>
      <c r="Q176" s="88">
        <f t="shared" si="101"/>
        <v>23</v>
      </c>
      <c r="R176" s="88">
        <f t="shared" si="101"/>
        <v>13</v>
      </c>
      <c r="S176" s="88">
        <f t="shared" si="101"/>
        <v>52</v>
      </c>
      <c r="T176" s="88">
        <f t="shared" si="101"/>
        <v>21</v>
      </c>
      <c r="U176" s="88">
        <f t="shared" si="101"/>
        <v>71</v>
      </c>
      <c r="V176" s="88">
        <f t="shared" si="101"/>
        <v>34</v>
      </c>
      <c r="W176" s="88">
        <f t="shared" si="101"/>
        <v>17</v>
      </c>
      <c r="X176" s="88">
        <f t="shared" si="101"/>
        <v>88</v>
      </c>
      <c r="Y176" s="88">
        <f t="shared" si="101"/>
        <v>77</v>
      </c>
      <c r="Z176" s="88">
        <f t="shared" si="101"/>
        <v>11</v>
      </c>
      <c r="AA176" s="88">
        <f t="shared" si="101"/>
        <v>2</v>
      </c>
      <c r="AB176" s="88">
        <f t="shared" si="101"/>
        <v>30</v>
      </c>
      <c r="AN176" s="45"/>
      <c r="AO176" s="45"/>
      <c r="AP176" s="45"/>
      <c r="AQ176" s="45"/>
      <c r="AR176" s="45"/>
      <c r="AS176" s="45"/>
      <c r="AT176" s="45"/>
      <c r="AU176" s="45"/>
      <c r="AV176" s="45"/>
      <c r="AW176" s="45"/>
      <c r="AX176" s="45"/>
      <c r="AY176" s="45"/>
      <c r="AZ176" s="45"/>
      <c r="BA176" s="45"/>
      <c r="BB176" s="45"/>
      <c r="BC176" s="45"/>
      <c r="BD176" s="45"/>
      <c r="BE176" s="45"/>
      <c r="BF176" s="45"/>
      <c r="BG176" s="45"/>
      <c r="BH176" s="45"/>
      <c r="BI176" s="45"/>
      <c r="BJ176" s="45"/>
      <c r="BK176" s="45"/>
      <c r="BL176" s="45"/>
      <c r="BM176" s="45"/>
      <c r="BN176" s="45"/>
      <c r="BO176" s="45"/>
      <c r="BP176" s="45"/>
      <c r="BQ176" s="45"/>
      <c r="BR176" s="45"/>
      <c r="BS176" s="45"/>
      <c r="BT176" s="45"/>
      <c r="BU176" s="45"/>
      <c r="BV176" s="45"/>
      <c r="BW176" s="45"/>
      <c r="BX176" s="45"/>
      <c r="BY176" s="45"/>
      <c r="BZ176" s="45"/>
      <c r="CA176" s="45"/>
      <c r="CB176" s="45"/>
      <c r="CC176" s="45"/>
      <c r="CD176" s="45"/>
      <c r="CE176" s="45"/>
      <c r="CF176" s="45"/>
      <c r="CG176" s="45"/>
      <c r="CH176" s="45"/>
      <c r="CI176" s="45"/>
      <c r="CJ176" s="45"/>
      <c r="CK176" s="45"/>
      <c r="CL176" s="45"/>
      <c r="CM176" s="45"/>
      <c r="CN176" s="45"/>
      <c r="CO176" s="45"/>
      <c r="CP176" s="45"/>
      <c r="CQ176" s="45"/>
      <c r="CR176" s="45"/>
      <c r="CS176" s="45"/>
      <c r="CT176" s="45"/>
      <c r="CU176" s="45"/>
      <c r="CV176" s="45"/>
      <c r="CW176" s="45"/>
      <c r="CX176" s="45"/>
      <c r="CY176" s="45"/>
      <c r="CZ176" s="45"/>
      <c r="DA176" s="45"/>
      <c r="DB176" s="45"/>
      <c r="DC176" s="45"/>
      <c r="DD176" s="45"/>
      <c r="DE176" s="45"/>
      <c r="DF176" s="45"/>
      <c r="DG176" s="45"/>
      <c r="DH176" s="45"/>
      <c r="DI176" s="45"/>
      <c r="DJ176" s="45"/>
      <c r="DK176" s="45"/>
      <c r="DL176" s="45"/>
      <c r="DM176" s="45"/>
      <c r="DN176" s="45"/>
      <c r="DO176" s="45"/>
      <c r="DP176" s="45"/>
      <c r="DQ176" s="45"/>
      <c r="DR176" s="45"/>
      <c r="DS176" s="45"/>
      <c r="DT176" s="45"/>
      <c r="DU176" s="45"/>
      <c r="DV176" s="45"/>
      <c r="DW176" s="45"/>
      <c r="DX176" s="45"/>
      <c r="DY176" s="45"/>
      <c r="DZ176" s="45"/>
      <c r="EA176" s="45"/>
      <c r="EB176" s="45"/>
      <c r="EC176" s="45"/>
    </row>
    <row r="177" spans="2:133" ht="25.5" customHeight="1">
      <c r="B177" s="96">
        <f>B176+1</f>
        <v>83</v>
      </c>
      <c r="C177" s="96">
        <f t="shared" ref="C177:C184" si="102">C176</f>
        <v>9</v>
      </c>
      <c r="D177" s="97">
        <v>12</v>
      </c>
      <c r="E177" s="66" t="str" cm="1">
        <f t="array" ref="E177">_xlfn.TEXTJOIN(";",TRUE,_xlfn.TOROW(((I177:AB177&lt;=SMALL(I177:AB177,G177))*I177:AB177)/((I177:AB177&lt;=SMALL(I177:AB177,G177))*I177:AB177)*I177:AB177,3))</f>
        <v>2</v>
      </c>
      <c r="F177" s="84">
        <f ca="1">IF('Question Results'!C92,1,IF(ISBLANK(E177),0,-1))</f>
        <v>1</v>
      </c>
      <c r="G177" s="89">
        <f t="shared" si="99"/>
        <v>1</v>
      </c>
      <c r="H177" s="45"/>
      <c r="I177" s="88">
        <f t="shared" ref="I177:AB177" si="103">I25</f>
        <v>49</v>
      </c>
      <c r="J177" s="88">
        <f t="shared" si="103"/>
        <v>86</v>
      </c>
      <c r="K177" s="88">
        <f t="shared" si="103"/>
        <v>76</v>
      </c>
      <c r="L177" s="88">
        <f t="shared" si="103"/>
        <v>67</v>
      </c>
      <c r="M177" s="88">
        <f t="shared" si="103"/>
        <v>12</v>
      </c>
      <c r="N177" s="88">
        <f t="shared" si="103"/>
        <v>13</v>
      </c>
      <c r="O177" s="88">
        <f t="shared" si="103"/>
        <v>47</v>
      </c>
      <c r="P177" s="88">
        <f t="shared" si="103"/>
        <v>3</v>
      </c>
      <c r="Q177" s="88">
        <f t="shared" si="103"/>
        <v>74</v>
      </c>
      <c r="R177" s="88">
        <f t="shared" si="103"/>
        <v>59</v>
      </c>
      <c r="S177" s="88">
        <f t="shared" si="103"/>
        <v>3</v>
      </c>
      <c r="T177" s="88">
        <f t="shared" si="103"/>
        <v>22</v>
      </c>
      <c r="U177" s="88">
        <f t="shared" si="103"/>
        <v>39</v>
      </c>
      <c r="V177" s="88">
        <f t="shared" si="103"/>
        <v>28</v>
      </c>
      <c r="W177" s="88">
        <f t="shared" si="103"/>
        <v>19</v>
      </c>
      <c r="X177" s="88">
        <f t="shared" si="103"/>
        <v>12</v>
      </c>
      <c r="Y177" s="88">
        <f t="shared" si="103"/>
        <v>41</v>
      </c>
      <c r="Z177" s="88">
        <f t="shared" si="103"/>
        <v>2</v>
      </c>
      <c r="AA177" s="88">
        <f t="shared" si="103"/>
        <v>20</v>
      </c>
      <c r="AB177" s="88">
        <f t="shared" si="103"/>
        <v>85</v>
      </c>
      <c r="AN177" s="45"/>
      <c r="AO177" s="45"/>
      <c r="AP177" s="45"/>
      <c r="AQ177" s="45"/>
      <c r="AR177" s="45"/>
      <c r="AS177" s="45"/>
      <c r="AT177" s="45"/>
      <c r="AU177" s="45"/>
      <c r="AV177" s="45"/>
      <c r="AW177" s="45"/>
      <c r="AX177" s="45"/>
      <c r="AY177" s="45"/>
      <c r="AZ177" s="45"/>
      <c r="BA177" s="45"/>
      <c r="BB177" s="45"/>
      <c r="BC177" s="45"/>
      <c r="BD177" s="45"/>
      <c r="BE177" s="45"/>
      <c r="BF177" s="45"/>
      <c r="BG177" s="45"/>
      <c r="BH177" s="45"/>
      <c r="BI177" s="45"/>
      <c r="BJ177" s="45"/>
      <c r="BK177" s="45"/>
      <c r="BL177" s="45"/>
      <c r="BM177" s="45"/>
      <c r="BN177" s="45"/>
      <c r="BO177" s="45"/>
      <c r="BP177" s="45"/>
      <c r="BQ177" s="45"/>
      <c r="BR177" s="45"/>
      <c r="BS177" s="45"/>
      <c r="BT177" s="45"/>
      <c r="BU177" s="45"/>
      <c r="BV177" s="45"/>
      <c r="BW177" s="45"/>
      <c r="BX177" s="45"/>
      <c r="BY177" s="45"/>
      <c r="BZ177" s="45"/>
      <c r="CA177" s="45"/>
      <c r="CB177" s="45"/>
      <c r="CC177" s="45"/>
      <c r="CD177" s="45"/>
      <c r="CE177" s="45"/>
      <c r="CF177" s="45"/>
      <c r="CG177" s="45"/>
      <c r="CH177" s="45"/>
      <c r="CI177" s="45"/>
      <c r="CJ177" s="45"/>
      <c r="CK177" s="45"/>
      <c r="CL177" s="45"/>
      <c r="CM177" s="45"/>
      <c r="CN177" s="45"/>
      <c r="CO177" s="45"/>
      <c r="CP177" s="45"/>
      <c r="CQ177" s="45"/>
      <c r="CR177" s="45"/>
      <c r="CS177" s="45"/>
      <c r="CT177" s="45"/>
      <c r="CU177" s="45"/>
      <c r="CV177" s="45"/>
      <c r="CW177" s="45"/>
      <c r="CX177" s="45"/>
      <c r="CY177" s="45"/>
      <c r="CZ177" s="45"/>
      <c r="DA177" s="45"/>
      <c r="DB177" s="45"/>
      <c r="DC177" s="45"/>
      <c r="DD177" s="45"/>
      <c r="DE177" s="45"/>
      <c r="DF177" s="45"/>
      <c r="DG177" s="45"/>
      <c r="DH177" s="45"/>
      <c r="DI177" s="45"/>
      <c r="DJ177" s="45"/>
      <c r="DK177" s="45"/>
      <c r="DL177" s="45"/>
      <c r="DM177" s="45"/>
      <c r="DN177" s="45"/>
      <c r="DO177" s="45"/>
      <c r="DP177" s="45"/>
      <c r="DQ177" s="45"/>
      <c r="DR177" s="45"/>
      <c r="DS177" s="45"/>
      <c r="DT177" s="45"/>
      <c r="DU177" s="45"/>
      <c r="DV177" s="45"/>
      <c r="DW177" s="45"/>
      <c r="DX177" s="45"/>
      <c r="DY177" s="45"/>
      <c r="DZ177" s="45"/>
      <c r="EA177" s="45"/>
      <c r="EB177" s="45"/>
      <c r="EC177" s="45"/>
    </row>
    <row r="178" spans="2:133" ht="25.5" customHeight="1">
      <c r="B178" s="96">
        <f t="shared" ref="B178:B184" si="104">B177+1</f>
        <v>84</v>
      </c>
      <c r="C178" s="96">
        <f t="shared" si="102"/>
        <v>9</v>
      </c>
      <c r="D178" s="97">
        <v>12</v>
      </c>
      <c r="E178" s="66" t="str" cm="1">
        <f t="array" ref="E178">_xlfn.TEXTJOIN(";",TRUE,_xlfn.TOROW(((I178:AB178&lt;=SMALL(I178:AB178,G178))*I178:AB178)/((I178:AB178&lt;=SMALL(I178:AB178,G178))*I178:AB178)*I178:AB178,3))</f>
        <v>5;3;9</v>
      </c>
      <c r="F178" s="84">
        <f ca="1">IF('Question Results'!C93,1,IF(ISBLANK(E178),0,-1))</f>
        <v>1</v>
      </c>
      <c r="G178" s="89">
        <f t="shared" si="99"/>
        <v>3</v>
      </c>
      <c r="H178" s="45"/>
      <c r="I178" s="88">
        <f t="shared" ref="I178:AB178" si="105">I26</f>
        <v>42</v>
      </c>
      <c r="J178" s="88">
        <f t="shared" si="105"/>
        <v>5</v>
      </c>
      <c r="K178" s="88">
        <f t="shared" si="105"/>
        <v>63</v>
      </c>
      <c r="L178" s="88">
        <f t="shared" si="105"/>
        <v>50</v>
      </c>
      <c r="M178" s="88">
        <f t="shared" si="105"/>
        <v>66</v>
      </c>
      <c r="N178" s="88">
        <f t="shared" si="105"/>
        <v>69</v>
      </c>
      <c r="O178" s="88">
        <f t="shared" si="105"/>
        <v>79</v>
      </c>
      <c r="P178" s="88">
        <f t="shared" si="105"/>
        <v>16</v>
      </c>
      <c r="Q178" s="88">
        <f t="shared" si="105"/>
        <v>100</v>
      </c>
      <c r="R178" s="88">
        <f t="shared" si="105"/>
        <v>87</v>
      </c>
      <c r="S178" s="88">
        <f t="shared" si="105"/>
        <v>10</v>
      </c>
      <c r="T178" s="88">
        <f t="shared" si="105"/>
        <v>75</v>
      </c>
      <c r="U178" s="88">
        <f t="shared" si="105"/>
        <v>94</v>
      </c>
      <c r="V178" s="88">
        <f t="shared" si="105"/>
        <v>38</v>
      </c>
      <c r="W178" s="88">
        <f t="shared" si="105"/>
        <v>46</v>
      </c>
      <c r="X178" s="88">
        <f t="shared" si="105"/>
        <v>36</v>
      </c>
      <c r="Y178" s="88">
        <f t="shared" si="105"/>
        <v>3</v>
      </c>
      <c r="Z178" s="88">
        <f t="shared" si="105"/>
        <v>12</v>
      </c>
      <c r="AA178" s="88">
        <f t="shared" si="105"/>
        <v>9</v>
      </c>
      <c r="AB178" s="88">
        <f t="shared" si="105"/>
        <v>23</v>
      </c>
      <c r="AN178" s="45"/>
      <c r="AO178" s="45"/>
      <c r="AP178" s="45"/>
      <c r="AQ178" s="45"/>
      <c r="AR178" s="45"/>
      <c r="AS178" s="45"/>
      <c r="AT178" s="45"/>
      <c r="AU178" s="45"/>
      <c r="AV178" s="45"/>
      <c r="AW178" s="45"/>
      <c r="AX178" s="45"/>
      <c r="AY178" s="45"/>
      <c r="AZ178" s="45"/>
      <c r="BA178" s="45"/>
      <c r="BB178" s="45"/>
      <c r="BC178" s="45"/>
      <c r="BD178" s="45"/>
      <c r="BE178" s="45"/>
      <c r="BF178" s="45"/>
      <c r="BG178" s="45"/>
      <c r="BH178" s="45"/>
      <c r="BI178" s="45"/>
      <c r="BJ178" s="45"/>
      <c r="BK178" s="45"/>
      <c r="BL178" s="45"/>
      <c r="BM178" s="45"/>
      <c r="BN178" s="45"/>
      <c r="BO178" s="45"/>
      <c r="BP178" s="45"/>
      <c r="BQ178" s="45"/>
      <c r="BR178" s="45"/>
      <c r="BS178" s="45"/>
      <c r="BT178" s="45"/>
      <c r="BU178" s="45"/>
      <c r="BV178" s="45"/>
      <c r="BW178" s="45"/>
      <c r="BX178" s="45"/>
      <c r="BY178" s="45"/>
      <c r="BZ178" s="45"/>
      <c r="CA178" s="45"/>
      <c r="CB178" s="45"/>
      <c r="CC178" s="45"/>
      <c r="CD178" s="45"/>
      <c r="CE178" s="45"/>
      <c r="CF178" s="45"/>
      <c r="CG178" s="45"/>
      <c r="CH178" s="45"/>
      <c r="CI178" s="45"/>
      <c r="CJ178" s="45"/>
      <c r="CK178" s="45"/>
      <c r="CL178" s="45"/>
      <c r="CM178" s="45"/>
      <c r="CN178" s="45"/>
      <c r="CO178" s="45"/>
      <c r="CP178" s="45"/>
      <c r="CQ178" s="45"/>
      <c r="CR178" s="45"/>
      <c r="CS178" s="45"/>
      <c r="CT178" s="45"/>
      <c r="CU178" s="45"/>
      <c r="CV178" s="45"/>
      <c r="CW178" s="45"/>
      <c r="CX178" s="45"/>
      <c r="CY178" s="45"/>
      <c r="CZ178" s="45"/>
      <c r="DA178" s="45"/>
      <c r="DB178" s="45"/>
      <c r="DC178" s="45"/>
      <c r="DD178" s="45"/>
      <c r="DE178" s="45"/>
      <c r="DF178" s="45"/>
      <c r="DG178" s="45"/>
      <c r="DH178" s="45"/>
      <c r="DI178" s="45"/>
      <c r="DJ178" s="45"/>
      <c r="DK178" s="45"/>
      <c r="DL178" s="45"/>
      <c r="DM178" s="45"/>
      <c r="DN178" s="45"/>
      <c r="DO178" s="45"/>
      <c r="DP178" s="45"/>
      <c r="DQ178" s="45"/>
      <c r="DR178" s="45"/>
      <c r="DS178" s="45"/>
      <c r="DT178" s="45"/>
      <c r="DU178" s="45"/>
      <c r="DV178" s="45"/>
      <c r="DW178" s="45"/>
      <c r="DX178" s="45"/>
      <c r="DY178" s="45"/>
      <c r="DZ178" s="45"/>
      <c r="EA178" s="45"/>
      <c r="EB178" s="45"/>
      <c r="EC178" s="45"/>
    </row>
    <row r="179" spans="2:133" ht="25.5" customHeight="1">
      <c r="B179" s="96">
        <f t="shared" si="104"/>
        <v>85</v>
      </c>
      <c r="C179" s="96">
        <f t="shared" si="102"/>
        <v>9</v>
      </c>
      <c r="D179" s="97">
        <v>12</v>
      </c>
      <c r="E179" s="66" t="str" cm="1">
        <f t="array" ref="E179">_xlfn.TEXTJOIN(";",TRUE,_xlfn.TOROW(((I179:AB179&lt;=SMALL(I179:AB179,G179))*I179:AB179)/((I179:AB179&lt;=SMALL(I179:AB179,G179))*I179:AB179)*I179:AB179,3))</f>
        <v>1</v>
      </c>
      <c r="F179" s="84">
        <f ca="1">IF('Question Results'!C94,1,IF(ISBLANK(E179),0,-1))</f>
        <v>1</v>
      </c>
      <c r="G179" s="89">
        <f t="shared" si="99"/>
        <v>1</v>
      </c>
      <c r="H179" s="45"/>
      <c r="I179" s="88">
        <f t="shared" ref="I179:AB179" si="106">I27</f>
        <v>78</v>
      </c>
      <c r="J179" s="88">
        <f t="shared" si="106"/>
        <v>75</v>
      </c>
      <c r="K179" s="88">
        <f t="shared" si="106"/>
        <v>72</v>
      </c>
      <c r="L179" s="88">
        <f t="shared" si="106"/>
        <v>64</v>
      </c>
      <c r="M179" s="88">
        <f t="shared" si="106"/>
        <v>53</v>
      </c>
      <c r="N179" s="88">
        <f t="shared" si="106"/>
        <v>78</v>
      </c>
      <c r="O179" s="88">
        <f t="shared" si="106"/>
        <v>58</v>
      </c>
      <c r="P179" s="88">
        <f t="shared" si="106"/>
        <v>13</v>
      </c>
      <c r="Q179" s="88">
        <f t="shared" si="106"/>
        <v>56</v>
      </c>
      <c r="R179" s="88">
        <f t="shared" si="106"/>
        <v>96</v>
      </c>
      <c r="S179" s="88">
        <f t="shared" si="106"/>
        <v>90</v>
      </c>
      <c r="T179" s="88">
        <f t="shared" si="106"/>
        <v>15</v>
      </c>
      <c r="U179" s="88">
        <f t="shared" si="106"/>
        <v>61</v>
      </c>
      <c r="V179" s="88">
        <f t="shared" si="106"/>
        <v>1</v>
      </c>
      <c r="W179" s="88">
        <f t="shared" si="106"/>
        <v>34</v>
      </c>
      <c r="X179" s="88">
        <f t="shared" si="106"/>
        <v>28</v>
      </c>
      <c r="Y179" s="88">
        <f t="shared" si="106"/>
        <v>100</v>
      </c>
      <c r="Z179" s="88">
        <f t="shared" si="106"/>
        <v>73</v>
      </c>
      <c r="AA179" s="88">
        <f t="shared" si="106"/>
        <v>45</v>
      </c>
      <c r="AB179" s="88">
        <f t="shared" si="106"/>
        <v>56</v>
      </c>
      <c r="AN179" s="45"/>
      <c r="AO179" s="45"/>
      <c r="AP179" s="45"/>
      <c r="AQ179" s="45"/>
      <c r="AR179" s="45"/>
      <c r="AS179" s="45"/>
      <c r="AT179" s="45"/>
      <c r="AU179" s="45"/>
      <c r="AV179" s="45"/>
      <c r="AW179" s="45"/>
      <c r="AX179" s="45"/>
      <c r="AY179" s="45"/>
      <c r="AZ179" s="45"/>
      <c r="BA179" s="45"/>
      <c r="BB179" s="45"/>
      <c r="BC179" s="45"/>
      <c r="BD179" s="45"/>
      <c r="BE179" s="45"/>
      <c r="BF179" s="45"/>
      <c r="BG179" s="45"/>
      <c r="BH179" s="45"/>
      <c r="BI179" s="45"/>
      <c r="BJ179" s="45"/>
      <c r="BK179" s="45"/>
      <c r="BL179" s="45"/>
      <c r="BM179" s="45"/>
      <c r="BN179" s="45"/>
      <c r="BO179" s="45"/>
      <c r="BP179" s="45"/>
      <c r="BQ179" s="45"/>
      <c r="BR179" s="45"/>
      <c r="BS179" s="45"/>
      <c r="BT179" s="45"/>
      <c r="BU179" s="45"/>
      <c r="BV179" s="45"/>
      <c r="BW179" s="45"/>
      <c r="BX179" s="45"/>
      <c r="BY179" s="45"/>
      <c r="BZ179" s="45"/>
      <c r="CA179" s="45"/>
      <c r="CB179" s="45"/>
      <c r="CC179" s="45"/>
      <c r="CD179" s="45"/>
      <c r="CE179" s="45"/>
      <c r="CF179" s="45"/>
      <c r="CG179" s="45"/>
      <c r="CH179" s="45"/>
      <c r="CI179" s="45"/>
      <c r="CJ179" s="45"/>
      <c r="CK179" s="45"/>
      <c r="CL179" s="45"/>
      <c r="CM179" s="45"/>
      <c r="CN179" s="45"/>
      <c r="CO179" s="45"/>
      <c r="CP179" s="45"/>
      <c r="CQ179" s="45"/>
      <c r="CR179" s="45"/>
      <c r="CS179" s="45"/>
      <c r="CT179" s="45"/>
      <c r="CU179" s="45"/>
      <c r="CV179" s="45"/>
      <c r="CW179" s="45"/>
      <c r="CX179" s="45"/>
      <c r="CY179" s="45"/>
      <c r="CZ179" s="45"/>
      <c r="DA179" s="45"/>
      <c r="DB179" s="45"/>
      <c r="DC179" s="45"/>
      <c r="DD179" s="45"/>
      <c r="DE179" s="45"/>
      <c r="DF179" s="45"/>
      <c r="DG179" s="45"/>
      <c r="DH179" s="45"/>
      <c r="DI179" s="45"/>
      <c r="DJ179" s="45"/>
      <c r="DK179" s="45"/>
      <c r="DL179" s="45"/>
      <c r="DM179" s="45"/>
      <c r="DN179" s="45"/>
      <c r="DO179" s="45"/>
      <c r="DP179" s="45"/>
      <c r="DQ179" s="45"/>
      <c r="DR179" s="45"/>
      <c r="DS179" s="45"/>
      <c r="DT179" s="45"/>
      <c r="DU179" s="45"/>
      <c r="DV179" s="45"/>
      <c r="DW179" s="45"/>
      <c r="DX179" s="45"/>
      <c r="DY179" s="45"/>
      <c r="DZ179" s="45"/>
      <c r="EA179" s="45"/>
      <c r="EB179" s="45"/>
      <c r="EC179" s="45"/>
    </row>
    <row r="180" spans="2:133" ht="25.5" customHeight="1">
      <c r="B180" s="96">
        <f t="shared" si="104"/>
        <v>86</v>
      </c>
      <c r="C180" s="96">
        <f t="shared" si="102"/>
        <v>9</v>
      </c>
      <c r="D180" s="97">
        <v>12</v>
      </c>
      <c r="E180" s="66" t="str" cm="1">
        <f t="array" ref="E180">_xlfn.TEXTJOIN(";",TRUE,_xlfn.TOROW(((I180:AB180&lt;=SMALL(I180:AB180,G180))*I180:AB180)/((I180:AB180&lt;=SMALL(I180:AB180,G180))*I180:AB180)*I180:AB180,3))</f>
        <v>2</v>
      </c>
      <c r="F180" s="84">
        <f ca="1">IF('Question Results'!C95,1,IF(ISBLANK(E180),0,-1))</f>
        <v>1</v>
      </c>
      <c r="G180" s="89">
        <f t="shared" si="99"/>
        <v>1</v>
      </c>
      <c r="H180" s="45"/>
      <c r="I180" s="88">
        <f t="shared" ref="I180:AB180" si="107">I28</f>
        <v>23</v>
      </c>
      <c r="J180" s="88">
        <f t="shared" si="107"/>
        <v>89</v>
      </c>
      <c r="K180" s="88">
        <f t="shared" si="107"/>
        <v>94</v>
      </c>
      <c r="L180" s="88">
        <f t="shared" si="107"/>
        <v>97</v>
      </c>
      <c r="M180" s="88">
        <f t="shared" si="107"/>
        <v>55</v>
      </c>
      <c r="N180" s="88">
        <f t="shared" si="107"/>
        <v>87</v>
      </c>
      <c r="O180" s="88">
        <f t="shared" si="107"/>
        <v>18</v>
      </c>
      <c r="P180" s="88">
        <f t="shared" si="107"/>
        <v>80</v>
      </c>
      <c r="Q180" s="88">
        <f t="shared" si="107"/>
        <v>12</v>
      </c>
      <c r="R180" s="88">
        <f t="shared" si="107"/>
        <v>84</v>
      </c>
      <c r="S180" s="88">
        <f t="shared" si="107"/>
        <v>85</v>
      </c>
      <c r="T180" s="88">
        <f t="shared" si="107"/>
        <v>76</v>
      </c>
      <c r="U180" s="88">
        <f t="shared" si="107"/>
        <v>71</v>
      </c>
      <c r="V180" s="88">
        <f t="shared" si="107"/>
        <v>79</v>
      </c>
      <c r="W180" s="88">
        <f t="shared" si="107"/>
        <v>15</v>
      </c>
      <c r="X180" s="88">
        <f t="shared" si="107"/>
        <v>2</v>
      </c>
      <c r="Y180" s="88">
        <f t="shared" si="107"/>
        <v>93</v>
      </c>
      <c r="Z180" s="88">
        <f t="shared" si="107"/>
        <v>5</v>
      </c>
      <c r="AA180" s="88">
        <f t="shared" si="107"/>
        <v>70</v>
      </c>
      <c r="AB180" s="88">
        <f t="shared" si="107"/>
        <v>81</v>
      </c>
      <c r="AN180" s="45"/>
      <c r="AO180" s="45"/>
      <c r="AP180" s="45"/>
      <c r="AQ180" s="45"/>
      <c r="AR180" s="45"/>
      <c r="AS180" s="45"/>
      <c r="AT180" s="45"/>
      <c r="AU180" s="45"/>
      <c r="AV180" s="45"/>
      <c r="AW180" s="45"/>
      <c r="AX180" s="45"/>
      <c r="AY180" s="45"/>
      <c r="AZ180" s="45"/>
      <c r="BA180" s="45"/>
      <c r="BB180" s="45"/>
      <c r="BC180" s="45"/>
      <c r="BD180" s="45"/>
      <c r="BE180" s="45"/>
      <c r="BF180" s="45"/>
      <c r="BG180" s="45"/>
      <c r="BH180" s="45"/>
      <c r="BI180" s="45"/>
      <c r="BJ180" s="45"/>
      <c r="BK180" s="45"/>
      <c r="BL180" s="45"/>
      <c r="BM180" s="45"/>
      <c r="BN180" s="45"/>
      <c r="BO180" s="45"/>
      <c r="BP180" s="45"/>
      <c r="BQ180" s="45"/>
      <c r="BR180" s="45"/>
      <c r="BS180" s="45"/>
      <c r="BT180" s="45"/>
      <c r="BU180" s="45"/>
      <c r="BV180" s="45"/>
      <c r="BW180" s="45"/>
      <c r="BX180" s="45"/>
      <c r="BY180" s="45"/>
      <c r="BZ180" s="45"/>
      <c r="CA180" s="45"/>
      <c r="CB180" s="45"/>
      <c r="CC180" s="45"/>
      <c r="CD180" s="45"/>
      <c r="CE180" s="45"/>
      <c r="CF180" s="45"/>
      <c r="CG180" s="45"/>
      <c r="CH180" s="45"/>
      <c r="CI180" s="45"/>
      <c r="CJ180" s="45"/>
      <c r="CK180" s="45"/>
      <c r="CL180" s="45"/>
      <c r="CM180" s="45"/>
      <c r="CN180" s="45"/>
      <c r="CO180" s="45"/>
      <c r="CP180" s="45"/>
      <c r="CQ180" s="45"/>
      <c r="CR180" s="45"/>
      <c r="CS180" s="45"/>
      <c r="CT180" s="45"/>
      <c r="CU180" s="45"/>
      <c r="CV180" s="45"/>
      <c r="CW180" s="45"/>
      <c r="CX180" s="45"/>
      <c r="CY180" s="45"/>
      <c r="CZ180" s="45"/>
      <c r="DA180" s="45"/>
      <c r="DB180" s="45"/>
      <c r="DC180" s="45"/>
      <c r="DD180" s="45"/>
      <c r="DE180" s="45"/>
      <c r="DF180" s="45"/>
      <c r="DG180" s="45"/>
      <c r="DH180" s="45"/>
      <c r="DI180" s="45"/>
      <c r="DJ180" s="45"/>
      <c r="DK180" s="45"/>
      <c r="DL180" s="45"/>
      <c r="DM180" s="45"/>
      <c r="DN180" s="45"/>
      <c r="DO180" s="45"/>
      <c r="DP180" s="45"/>
      <c r="DQ180" s="45"/>
      <c r="DR180" s="45"/>
      <c r="DS180" s="45"/>
      <c r="DT180" s="45"/>
      <c r="DU180" s="45"/>
      <c r="DV180" s="45"/>
      <c r="DW180" s="45"/>
      <c r="DX180" s="45"/>
      <c r="DY180" s="45"/>
      <c r="DZ180" s="45"/>
      <c r="EA180" s="45"/>
      <c r="EB180" s="45"/>
      <c r="EC180" s="45"/>
    </row>
    <row r="181" spans="2:133" ht="25.5" customHeight="1">
      <c r="B181" s="96">
        <f t="shared" si="104"/>
        <v>87</v>
      </c>
      <c r="C181" s="96">
        <f t="shared" si="102"/>
        <v>9</v>
      </c>
      <c r="D181" s="97">
        <v>12</v>
      </c>
      <c r="E181" s="66" t="str" cm="1">
        <f t="array" ref="E181">_xlfn.TEXTJOIN(";",TRUE,_xlfn.TOROW(((I181:AB181&lt;=SMALL(I181:AB181,G181))*I181:AB181)/((I181:AB181&lt;=SMALL(I181:AB181,G181))*I181:AB181)*I181:AB181,3))</f>
        <v>3;1;7</v>
      </c>
      <c r="F181" s="84">
        <f ca="1">IF('Question Results'!C96,1,IF(ISBLANK(E181),0,-1))</f>
        <v>1</v>
      </c>
      <c r="G181" s="89">
        <f t="shared" si="99"/>
        <v>3</v>
      </c>
      <c r="H181" s="45"/>
      <c r="I181" s="88">
        <f t="shared" ref="I181:AB181" si="108">I29</f>
        <v>63</v>
      </c>
      <c r="J181" s="88">
        <f t="shared" si="108"/>
        <v>3</v>
      </c>
      <c r="K181" s="88">
        <f t="shared" si="108"/>
        <v>64</v>
      </c>
      <c r="L181" s="88">
        <f t="shared" si="108"/>
        <v>1</v>
      </c>
      <c r="M181" s="88">
        <f t="shared" si="108"/>
        <v>86</v>
      </c>
      <c r="N181" s="88">
        <f t="shared" si="108"/>
        <v>62</v>
      </c>
      <c r="O181" s="88">
        <f t="shared" si="108"/>
        <v>47</v>
      </c>
      <c r="P181" s="88">
        <f t="shared" si="108"/>
        <v>57</v>
      </c>
      <c r="Q181" s="88">
        <f t="shared" si="108"/>
        <v>11</v>
      </c>
      <c r="R181" s="88">
        <f t="shared" si="108"/>
        <v>64</v>
      </c>
      <c r="S181" s="88">
        <f t="shared" si="108"/>
        <v>73</v>
      </c>
      <c r="T181" s="88">
        <f t="shared" si="108"/>
        <v>12</v>
      </c>
      <c r="U181" s="88">
        <f t="shared" si="108"/>
        <v>46</v>
      </c>
      <c r="V181" s="88">
        <f t="shared" si="108"/>
        <v>44</v>
      </c>
      <c r="W181" s="88">
        <f t="shared" si="108"/>
        <v>30</v>
      </c>
      <c r="X181" s="88">
        <f t="shared" si="108"/>
        <v>46</v>
      </c>
      <c r="Y181" s="88">
        <f t="shared" si="108"/>
        <v>7</v>
      </c>
      <c r="Z181" s="88">
        <f t="shared" si="108"/>
        <v>15</v>
      </c>
      <c r="AA181" s="88">
        <f t="shared" si="108"/>
        <v>50</v>
      </c>
      <c r="AB181" s="88">
        <f t="shared" si="108"/>
        <v>11</v>
      </c>
      <c r="AN181" s="45"/>
      <c r="AO181" s="45"/>
      <c r="AP181" s="45"/>
      <c r="AQ181" s="45"/>
      <c r="AR181" s="45"/>
      <c r="AS181" s="45"/>
      <c r="AT181" s="45"/>
      <c r="AU181" s="45"/>
      <c r="AV181" s="45"/>
      <c r="AW181" s="45"/>
      <c r="AX181" s="45"/>
      <c r="AY181" s="45"/>
      <c r="AZ181" s="45"/>
      <c r="BA181" s="45"/>
      <c r="BB181" s="45"/>
      <c r="BC181" s="45"/>
      <c r="BD181" s="45"/>
      <c r="BE181" s="45"/>
      <c r="BF181" s="45"/>
      <c r="BG181" s="45"/>
      <c r="BH181" s="45"/>
      <c r="BI181" s="45"/>
      <c r="BJ181" s="45"/>
      <c r="BK181" s="45"/>
      <c r="BL181" s="45"/>
      <c r="BM181" s="45"/>
      <c r="BN181" s="45"/>
      <c r="BO181" s="45"/>
      <c r="BP181" s="45"/>
      <c r="BQ181" s="45"/>
      <c r="BR181" s="45"/>
      <c r="BS181" s="45"/>
      <c r="BT181" s="45"/>
      <c r="BU181" s="45"/>
      <c r="BV181" s="45"/>
      <c r="BW181" s="45"/>
      <c r="BX181" s="45"/>
      <c r="BY181" s="45"/>
      <c r="BZ181" s="45"/>
      <c r="CA181" s="45"/>
      <c r="CB181" s="45"/>
      <c r="CC181" s="45"/>
      <c r="CD181" s="45"/>
      <c r="CE181" s="45"/>
      <c r="CF181" s="45"/>
      <c r="CG181" s="45"/>
      <c r="CH181" s="45"/>
      <c r="CI181" s="45"/>
      <c r="CJ181" s="45"/>
      <c r="CK181" s="45"/>
      <c r="CL181" s="45"/>
      <c r="CM181" s="45"/>
      <c r="CN181" s="45"/>
      <c r="CO181" s="45"/>
      <c r="CP181" s="45"/>
      <c r="CQ181" s="45"/>
      <c r="CR181" s="45"/>
      <c r="CS181" s="45"/>
      <c r="CT181" s="45"/>
      <c r="CU181" s="45"/>
      <c r="CV181" s="45"/>
      <c r="CW181" s="45"/>
      <c r="CX181" s="45"/>
      <c r="CY181" s="45"/>
      <c r="CZ181" s="45"/>
      <c r="DA181" s="45"/>
      <c r="DB181" s="45"/>
      <c r="DC181" s="45"/>
      <c r="DD181" s="45"/>
      <c r="DE181" s="45"/>
      <c r="DF181" s="45"/>
      <c r="DG181" s="45"/>
      <c r="DH181" s="45"/>
      <c r="DI181" s="45"/>
      <c r="DJ181" s="45"/>
      <c r="DK181" s="45"/>
      <c r="DL181" s="45"/>
      <c r="DM181" s="45"/>
      <c r="DN181" s="45"/>
      <c r="DO181" s="45"/>
      <c r="DP181" s="45"/>
      <c r="DQ181" s="45"/>
      <c r="DR181" s="45"/>
      <c r="DS181" s="45"/>
      <c r="DT181" s="45"/>
      <c r="DU181" s="45"/>
      <c r="DV181" s="45"/>
      <c r="DW181" s="45"/>
      <c r="DX181" s="45"/>
      <c r="DY181" s="45"/>
      <c r="DZ181" s="45"/>
      <c r="EA181" s="45"/>
      <c r="EB181" s="45"/>
      <c r="EC181" s="45"/>
    </row>
    <row r="182" spans="2:133" ht="25.5" customHeight="1">
      <c r="B182" s="96">
        <f t="shared" si="104"/>
        <v>88</v>
      </c>
      <c r="C182" s="96">
        <f t="shared" si="102"/>
        <v>9</v>
      </c>
      <c r="D182" s="97">
        <v>12</v>
      </c>
      <c r="E182" s="66" t="str" cm="1">
        <f t="array" ref="E182">_xlfn.TEXTJOIN(";",TRUE,_xlfn.TOROW(((I182:AB182&lt;=SMALL(I182:AB182,G182))*I182:AB182)/((I182:AB182&lt;=SMALL(I182:AB182,G182))*I182:AB182)*I182:AB182,3))</f>
        <v>2;6;6</v>
      </c>
      <c r="F182" s="84">
        <f ca="1">IF('Question Results'!C97,1,IF(ISBLANK(E182),0,-1))</f>
        <v>1</v>
      </c>
      <c r="G182" s="89">
        <f t="shared" si="99"/>
        <v>3</v>
      </c>
      <c r="H182" s="45"/>
      <c r="I182" s="88">
        <f t="shared" ref="I182:AB182" si="109">I30</f>
        <v>54</v>
      </c>
      <c r="J182" s="88">
        <f t="shared" si="109"/>
        <v>11</v>
      </c>
      <c r="K182" s="88">
        <f t="shared" si="109"/>
        <v>99</v>
      </c>
      <c r="L182" s="88">
        <f t="shared" si="109"/>
        <v>77</v>
      </c>
      <c r="M182" s="88">
        <f t="shared" si="109"/>
        <v>2</v>
      </c>
      <c r="N182" s="88">
        <f t="shared" si="109"/>
        <v>6</v>
      </c>
      <c r="O182" s="88">
        <f t="shared" si="109"/>
        <v>6</v>
      </c>
      <c r="P182" s="88">
        <f t="shared" si="109"/>
        <v>76</v>
      </c>
      <c r="Q182" s="88">
        <f t="shared" si="109"/>
        <v>76</v>
      </c>
      <c r="R182" s="88">
        <f t="shared" si="109"/>
        <v>28</v>
      </c>
      <c r="S182" s="88">
        <f t="shared" si="109"/>
        <v>10</v>
      </c>
      <c r="T182" s="88">
        <f t="shared" si="109"/>
        <v>76</v>
      </c>
      <c r="U182" s="88">
        <f t="shared" si="109"/>
        <v>62</v>
      </c>
      <c r="V182" s="88">
        <f t="shared" si="109"/>
        <v>79</v>
      </c>
      <c r="W182" s="88">
        <f t="shared" si="109"/>
        <v>28</v>
      </c>
      <c r="X182" s="88">
        <f t="shared" si="109"/>
        <v>52</v>
      </c>
      <c r="Y182" s="88">
        <f t="shared" si="109"/>
        <v>77</v>
      </c>
      <c r="Z182" s="88">
        <f t="shared" si="109"/>
        <v>47</v>
      </c>
      <c r="AA182" s="88">
        <f t="shared" si="109"/>
        <v>61</v>
      </c>
      <c r="AB182" s="88">
        <f t="shared" si="109"/>
        <v>27</v>
      </c>
      <c r="AN182" s="45"/>
      <c r="AO182" s="45"/>
      <c r="AP182" s="45"/>
      <c r="AQ182" s="45"/>
      <c r="AR182" s="45"/>
      <c r="AS182" s="45"/>
      <c r="AT182" s="45"/>
      <c r="AU182" s="45"/>
      <c r="AV182" s="45"/>
      <c r="AW182" s="45"/>
      <c r="AX182" s="45"/>
      <c r="AY182" s="45"/>
      <c r="AZ182" s="45"/>
      <c r="BA182" s="45"/>
      <c r="BB182" s="45"/>
      <c r="BC182" s="45"/>
      <c r="BD182" s="45"/>
      <c r="BE182" s="45"/>
      <c r="BF182" s="45"/>
      <c r="BG182" s="45"/>
      <c r="BH182" s="45"/>
      <c r="BI182" s="45"/>
      <c r="BJ182" s="45"/>
      <c r="BK182" s="45"/>
      <c r="BL182" s="45"/>
      <c r="BM182" s="45"/>
      <c r="BN182" s="45"/>
      <c r="BO182" s="45"/>
      <c r="BP182" s="45"/>
      <c r="BQ182" s="45"/>
      <c r="BR182" s="45"/>
      <c r="BS182" s="45"/>
      <c r="BT182" s="45"/>
      <c r="BU182" s="45"/>
      <c r="BV182" s="45"/>
      <c r="BW182" s="45"/>
      <c r="BX182" s="45"/>
      <c r="BY182" s="45"/>
      <c r="BZ182" s="45"/>
      <c r="CA182" s="45"/>
      <c r="CB182" s="45"/>
      <c r="CC182" s="45"/>
      <c r="CD182" s="45"/>
      <c r="CE182" s="45"/>
      <c r="CF182" s="45"/>
      <c r="CG182" s="45"/>
      <c r="CH182" s="45"/>
      <c r="CI182" s="45"/>
      <c r="CJ182" s="45"/>
      <c r="CK182" s="45"/>
      <c r="CL182" s="45"/>
      <c r="CM182" s="45"/>
      <c r="CN182" s="45"/>
      <c r="CO182" s="45"/>
      <c r="CP182" s="45"/>
      <c r="CQ182" s="45"/>
      <c r="CR182" s="45"/>
      <c r="CS182" s="45"/>
      <c r="CT182" s="45"/>
      <c r="CU182" s="45"/>
      <c r="CV182" s="45"/>
      <c r="CW182" s="45"/>
      <c r="CX182" s="45"/>
      <c r="CY182" s="45"/>
      <c r="CZ182" s="45"/>
      <c r="DA182" s="45"/>
      <c r="DB182" s="45"/>
      <c r="DC182" s="45"/>
      <c r="DD182" s="45"/>
      <c r="DE182" s="45"/>
      <c r="DF182" s="45"/>
      <c r="DG182" s="45"/>
      <c r="DH182" s="45"/>
      <c r="DI182" s="45"/>
      <c r="DJ182" s="45"/>
      <c r="DK182" s="45"/>
      <c r="DL182" s="45"/>
      <c r="DM182" s="45"/>
      <c r="DN182" s="45"/>
      <c r="DO182" s="45"/>
      <c r="DP182" s="45"/>
      <c r="DQ182" s="45"/>
      <c r="DR182" s="45"/>
      <c r="DS182" s="45"/>
      <c r="DT182" s="45"/>
      <c r="DU182" s="45"/>
      <c r="DV182" s="45"/>
      <c r="DW182" s="45"/>
      <c r="DX182" s="45"/>
      <c r="DY182" s="45"/>
      <c r="DZ182" s="45"/>
      <c r="EA182" s="45"/>
      <c r="EB182" s="45"/>
      <c r="EC182" s="45"/>
    </row>
    <row r="183" spans="2:133" ht="25.5" customHeight="1">
      <c r="B183" s="96">
        <f t="shared" si="104"/>
        <v>89</v>
      </c>
      <c r="C183" s="96">
        <f t="shared" si="102"/>
        <v>9</v>
      </c>
      <c r="D183" s="97">
        <v>12</v>
      </c>
      <c r="E183" s="66" t="str" cm="1">
        <f t="array" ref="E183">_xlfn.TEXTJOIN(";",TRUE,_xlfn.TOROW(((I183:AB183&lt;=SMALL(I183:AB183,G183))*I183:AB183)/((I183:AB183&lt;=SMALL(I183:AB183,G183))*I183:AB183)*I183:AB183,3))</f>
        <v>7;8;10</v>
      </c>
      <c r="F183" s="84">
        <f ca="1">IF('Question Results'!C98,1,IF(ISBLANK(E183),0,-1))</f>
        <v>1</v>
      </c>
      <c r="G183" s="89">
        <f t="shared" si="99"/>
        <v>3</v>
      </c>
      <c r="H183" s="45"/>
      <c r="I183" s="88">
        <f t="shared" ref="I183:AB183" si="110">I31</f>
        <v>36</v>
      </c>
      <c r="J183" s="88">
        <f t="shared" si="110"/>
        <v>79</v>
      </c>
      <c r="K183" s="88">
        <f t="shared" si="110"/>
        <v>80</v>
      </c>
      <c r="L183" s="88">
        <f t="shared" si="110"/>
        <v>7</v>
      </c>
      <c r="M183" s="88">
        <f t="shared" si="110"/>
        <v>46</v>
      </c>
      <c r="N183" s="88">
        <f t="shared" si="110"/>
        <v>81</v>
      </c>
      <c r="O183" s="88">
        <f t="shared" si="110"/>
        <v>83</v>
      </c>
      <c r="P183" s="88">
        <f t="shared" si="110"/>
        <v>95</v>
      </c>
      <c r="Q183" s="88">
        <f t="shared" si="110"/>
        <v>39</v>
      </c>
      <c r="R183" s="88">
        <f t="shared" si="110"/>
        <v>41</v>
      </c>
      <c r="S183" s="88">
        <f t="shared" si="110"/>
        <v>29</v>
      </c>
      <c r="T183" s="88">
        <f t="shared" si="110"/>
        <v>55</v>
      </c>
      <c r="U183" s="88">
        <f t="shared" si="110"/>
        <v>30</v>
      </c>
      <c r="V183" s="88">
        <f t="shared" si="110"/>
        <v>58</v>
      </c>
      <c r="W183" s="88">
        <f t="shared" si="110"/>
        <v>12</v>
      </c>
      <c r="X183" s="88">
        <f t="shared" si="110"/>
        <v>51</v>
      </c>
      <c r="Y183" s="88">
        <f t="shared" si="110"/>
        <v>8</v>
      </c>
      <c r="Z183" s="88">
        <f t="shared" si="110"/>
        <v>40</v>
      </c>
      <c r="AA183" s="88">
        <f t="shared" si="110"/>
        <v>42</v>
      </c>
      <c r="AB183" s="88">
        <f t="shared" si="110"/>
        <v>10</v>
      </c>
      <c r="AN183" s="45"/>
      <c r="AO183" s="45"/>
      <c r="AP183" s="45"/>
      <c r="AQ183" s="45"/>
      <c r="AR183" s="45"/>
      <c r="AS183" s="45"/>
      <c r="AT183" s="45"/>
      <c r="AU183" s="45"/>
      <c r="AV183" s="45"/>
      <c r="AW183" s="45"/>
      <c r="AX183" s="45"/>
      <c r="AY183" s="45"/>
      <c r="AZ183" s="45"/>
      <c r="BA183" s="45"/>
      <c r="BB183" s="45"/>
      <c r="BC183" s="45"/>
      <c r="BD183" s="45"/>
      <c r="BE183" s="45"/>
      <c r="BF183" s="45"/>
      <c r="BG183" s="45"/>
      <c r="BH183" s="45"/>
      <c r="BI183" s="45"/>
      <c r="BJ183" s="45"/>
      <c r="BK183" s="45"/>
      <c r="BL183" s="45"/>
      <c r="BM183" s="45"/>
      <c r="BN183" s="45"/>
      <c r="BO183" s="45"/>
      <c r="BP183" s="45"/>
      <c r="BQ183" s="45"/>
      <c r="BR183" s="45"/>
      <c r="BS183" s="45"/>
      <c r="BT183" s="45"/>
      <c r="BU183" s="45"/>
      <c r="BV183" s="45"/>
      <c r="BW183" s="45"/>
      <c r="BX183" s="45"/>
      <c r="BY183" s="45"/>
      <c r="BZ183" s="45"/>
      <c r="CA183" s="45"/>
      <c r="CB183" s="45"/>
      <c r="CC183" s="45"/>
      <c r="CD183" s="45"/>
      <c r="CE183" s="45"/>
      <c r="CF183" s="45"/>
      <c r="CG183" s="45"/>
      <c r="CH183" s="45"/>
      <c r="CI183" s="45"/>
      <c r="CJ183" s="45"/>
      <c r="CK183" s="45"/>
      <c r="CL183" s="45"/>
      <c r="CM183" s="45"/>
      <c r="CN183" s="45"/>
      <c r="CO183" s="45"/>
      <c r="CP183" s="45"/>
      <c r="CQ183" s="45"/>
      <c r="CR183" s="45"/>
      <c r="CS183" s="45"/>
      <c r="CT183" s="45"/>
      <c r="CU183" s="45"/>
      <c r="CV183" s="45"/>
      <c r="CW183" s="45"/>
      <c r="CX183" s="45"/>
      <c r="CY183" s="45"/>
      <c r="CZ183" s="45"/>
      <c r="DA183" s="45"/>
      <c r="DB183" s="45"/>
      <c r="DC183" s="45"/>
      <c r="DD183" s="45"/>
      <c r="DE183" s="45"/>
      <c r="DF183" s="45"/>
      <c r="DG183" s="45"/>
      <c r="DH183" s="45"/>
      <c r="DI183" s="45"/>
      <c r="DJ183" s="45"/>
      <c r="DK183" s="45"/>
      <c r="DL183" s="45"/>
      <c r="DM183" s="45"/>
      <c r="DN183" s="45"/>
      <c r="DO183" s="45"/>
      <c r="DP183" s="45"/>
      <c r="DQ183" s="45"/>
      <c r="DR183" s="45"/>
      <c r="DS183" s="45"/>
      <c r="DT183" s="45"/>
      <c r="DU183" s="45"/>
      <c r="DV183" s="45"/>
      <c r="DW183" s="45"/>
      <c r="DX183" s="45"/>
      <c r="DY183" s="45"/>
      <c r="DZ183" s="45"/>
      <c r="EA183" s="45"/>
      <c r="EB183" s="45"/>
      <c r="EC183" s="45"/>
    </row>
    <row r="184" spans="2:133" ht="25.5" customHeight="1">
      <c r="B184" s="96">
        <f t="shared" si="104"/>
        <v>90</v>
      </c>
      <c r="C184" s="96">
        <f t="shared" si="102"/>
        <v>9</v>
      </c>
      <c r="D184" s="97">
        <v>12</v>
      </c>
      <c r="E184" s="66" t="str" cm="1">
        <f t="array" ref="E184">_xlfn.TEXTJOIN(";",TRUE,_xlfn.TOROW(((I184:AB184&lt;=SMALL(I184:AB184,G184))*I184:AB184)/((I184:AB184&lt;=SMALL(I184:AB184,G184))*I184:AB184)*I184:AB184,3))</f>
        <v>10;2;13</v>
      </c>
      <c r="F184" s="84">
        <f ca="1">IF('Question Results'!C99,1,IF(ISBLANK(E184),0,-1))</f>
        <v>1</v>
      </c>
      <c r="G184" s="89">
        <f t="shared" si="99"/>
        <v>3</v>
      </c>
      <c r="H184" s="45"/>
      <c r="I184" s="88">
        <f t="shared" ref="I184:AB184" si="111">I32</f>
        <v>38</v>
      </c>
      <c r="J184" s="88">
        <f t="shared" si="111"/>
        <v>10</v>
      </c>
      <c r="K184" s="88">
        <f t="shared" si="111"/>
        <v>2</v>
      </c>
      <c r="L184" s="88">
        <f t="shared" si="111"/>
        <v>83</v>
      </c>
      <c r="M184" s="88">
        <f t="shared" si="111"/>
        <v>13</v>
      </c>
      <c r="N184" s="88">
        <f t="shared" si="111"/>
        <v>46</v>
      </c>
      <c r="O184" s="88">
        <f t="shared" si="111"/>
        <v>98</v>
      </c>
      <c r="P184" s="88">
        <f t="shared" si="111"/>
        <v>53</v>
      </c>
      <c r="Q184" s="88">
        <f t="shared" si="111"/>
        <v>18</v>
      </c>
      <c r="R184" s="88">
        <f t="shared" si="111"/>
        <v>46</v>
      </c>
      <c r="S184" s="88">
        <f t="shared" si="111"/>
        <v>50</v>
      </c>
      <c r="T184" s="88">
        <f t="shared" si="111"/>
        <v>99</v>
      </c>
      <c r="U184" s="88">
        <f t="shared" si="111"/>
        <v>71</v>
      </c>
      <c r="V184" s="88">
        <f t="shared" si="111"/>
        <v>33</v>
      </c>
      <c r="W184" s="88">
        <f t="shared" si="111"/>
        <v>44</v>
      </c>
      <c r="X184" s="88">
        <f t="shared" si="111"/>
        <v>14</v>
      </c>
      <c r="Y184" s="88">
        <f t="shared" si="111"/>
        <v>22</v>
      </c>
      <c r="Z184" s="88">
        <f t="shared" si="111"/>
        <v>41</v>
      </c>
      <c r="AA184" s="88">
        <f t="shared" si="111"/>
        <v>34</v>
      </c>
      <c r="AB184" s="88">
        <f t="shared" si="111"/>
        <v>20</v>
      </c>
      <c r="AN184" s="45"/>
      <c r="AO184" s="45"/>
      <c r="AP184" s="45"/>
      <c r="AQ184" s="45"/>
      <c r="AR184" s="45"/>
      <c r="AS184" s="45"/>
      <c r="AT184" s="45"/>
      <c r="AU184" s="45"/>
      <c r="AV184" s="45"/>
      <c r="AW184" s="45"/>
      <c r="AX184" s="45"/>
      <c r="AY184" s="45"/>
      <c r="AZ184" s="45"/>
      <c r="BA184" s="45"/>
      <c r="BB184" s="45"/>
      <c r="BC184" s="45"/>
      <c r="BD184" s="45"/>
      <c r="BE184" s="45"/>
      <c r="BF184" s="45"/>
      <c r="BG184" s="45"/>
      <c r="BH184" s="45"/>
      <c r="BI184" s="45"/>
      <c r="BJ184" s="45"/>
      <c r="BK184" s="45"/>
      <c r="BL184" s="45"/>
      <c r="BM184" s="45"/>
      <c r="BN184" s="45"/>
      <c r="BO184" s="45"/>
      <c r="BP184" s="45"/>
      <c r="BQ184" s="45"/>
      <c r="BR184" s="45"/>
      <c r="BS184" s="45"/>
      <c r="BT184" s="45"/>
      <c r="BU184" s="45"/>
      <c r="BV184" s="45"/>
      <c r="BW184" s="45"/>
      <c r="BX184" s="45"/>
      <c r="BY184" s="45"/>
      <c r="BZ184" s="45"/>
      <c r="CA184" s="45"/>
      <c r="CB184" s="45"/>
      <c r="CC184" s="45"/>
      <c r="CD184" s="45"/>
      <c r="CE184" s="45"/>
      <c r="CF184" s="45"/>
      <c r="CG184" s="45"/>
      <c r="CH184" s="45"/>
      <c r="CI184" s="45"/>
      <c r="CJ184" s="45"/>
      <c r="CK184" s="45"/>
      <c r="CL184" s="45"/>
      <c r="CM184" s="45"/>
      <c r="CN184" s="45"/>
      <c r="CO184" s="45"/>
      <c r="CP184" s="45"/>
      <c r="CQ184" s="45"/>
      <c r="CR184" s="45"/>
      <c r="CS184" s="45"/>
      <c r="CT184" s="45"/>
      <c r="CU184" s="45"/>
      <c r="CV184" s="45"/>
      <c r="CW184" s="45"/>
      <c r="CX184" s="45"/>
      <c r="CY184" s="45"/>
      <c r="CZ184" s="45"/>
      <c r="DA184" s="45"/>
      <c r="DB184" s="45"/>
      <c r="DC184" s="45"/>
      <c r="DD184" s="45"/>
      <c r="DE184" s="45"/>
      <c r="DF184" s="45"/>
      <c r="DG184" s="45"/>
      <c r="DH184" s="45"/>
      <c r="DI184" s="45"/>
      <c r="DJ184" s="45"/>
      <c r="DK184" s="45"/>
      <c r="DL184" s="45"/>
      <c r="DM184" s="45"/>
      <c r="DN184" s="45"/>
      <c r="DO184" s="45"/>
      <c r="DP184" s="45"/>
      <c r="DQ184" s="45"/>
      <c r="DR184" s="45"/>
      <c r="DS184" s="45"/>
      <c r="DT184" s="45"/>
      <c r="DU184" s="45"/>
      <c r="DV184" s="45"/>
      <c r="DW184" s="45"/>
      <c r="DX184" s="45"/>
      <c r="DY184" s="45"/>
      <c r="DZ184" s="45"/>
      <c r="EA184" s="45"/>
      <c r="EB184" s="45"/>
      <c r="EC184" s="45"/>
    </row>
    <row r="185" spans="2:133" ht="19.899999999999999" customHeight="1" thickBot="1">
      <c r="B185" s="85"/>
      <c r="C185" s="85"/>
      <c r="D185" s="85"/>
      <c r="E185" s="59"/>
      <c r="F185" s="85"/>
      <c r="G185" s="59"/>
      <c r="H185" s="59"/>
      <c r="I185" s="85"/>
      <c r="J185" s="85"/>
      <c r="K185" s="85"/>
      <c r="L185" s="85"/>
      <c r="M185" s="85"/>
      <c r="N185" s="85"/>
      <c r="O185" s="85"/>
      <c r="P185" s="85"/>
      <c r="Q185" s="85"/>
      <c r="R185" s="85"/>
      <c r="S185" s="85"/>
      <c r="T185" s="85"/>
      <c r="U185" s="85"/>
      <c r="V185" s="85"/>
      <c r="W185" s="80"/>
      <c r="X185" s="80"/>
      <c r="Y185" s="80"/>
      <c r="Z185" s="80"/>
      <c r="AA185" s="80"/>
      <c r="AB185" s="80"/>
      <c r="AN185" s="45"/>
      <c r="AO185" s="45"/>
      <c r="AP185" s="45"/>
      <c r="AQ185" s="45"/>
      <c r="AR185" s="45"/>
      <c r="AS185" s="45"/>
      <c r="AT185" s="45"/>
      <c r="AU185" s="45"/>
      <c r="AV185" s="45"/>
      <c r="AW185" s="45"/>
      <c r="AX185" s="45"/>
      <c r="AY185" s="45"/>
      <c r="AZ185" s="45"/>
      <c r="BA185" s="45"/>
      <c r="BB185" s="45"/>
      <c r="BC185" s="45"/>
      <c r="BD185" s="45"/>
      <c r="BE185" s="45"/>
      <c r="BF185" s="45"/>
      <c r="BG185" s="45"/>
      <c r="BH185" s="45"/>
      <c r="BI185" s="45"/>
      <c r="BJ185" s="45"/>
      <c r="BK185" s="45"/>
      <c r="BL185" s="45"/>
      <c r="BM185" s="45"/>
      <c r="BN185" s="45"/>
      <c r="BO185" s="45"/>
      <c r="BP185" s="45"/>
      <c r="BQ185" s="45"/>
      <c r="BR185" s="45"/>
      <c r="BS185" s="45"/>
      <c r="BT185" s="45"/>
      <c r="BU185" s="45"/>
      <c r="BV185" s="45"/>
      <c r="BW185" s="45"/>
      <c r="BX185" s="45"/>
      <c r="BY185" s="45"/>
      <c r="BZ185" s="45"/>
      <c r="CA185" s="45"/>
      <c r="CB185" s="45"/>
      <c r="CC185" s="45"/>
      <c r="CD185" s="45"/>
      <c r="CE185" s="45"/>
      <c r="CF185" s="45"/>
      <c r="CG185" s="45"/>
      <c r="CH185" s="45"/>
      <c r="CI185" s="45"/>
      <c r="CJ185" s="45"/>
      <c r="CK185" s="45"/>
      <c r="CL185" s="45"/>
      <c r="CM185" s="45"/>
      <c r="CN185" s="45"/>
      <c r="CO185" s="45"/>
      <c r="CP185" s="45"/>
      <c r="CQ185" s="45"/>
      <c r="CR185" s="45"/>
      <c r="CS185" s="45"/>
      <c r="CT185" s="45"/>
      <c r="CU185" s="45"/>
      <c r="CV185" s="45"/>
      <c r="CW185" s="45"/>
      <c r="CX185" s="45"/>
      <c r="CY185" s="45"/>
      <c r="CZ185" s="45"/>
      <c r="DA185" s="45"/>
      <c r="DB185" s="45"/>
      <c r="DC185" s="45"/>
      <c r="DD185" s="45"/>
      <c r="DE185" s="45"/>
      <c r="DF185" s="45"/>
      <c r="DG185" s="45"/>
      <c r="DH185" s="45"/>
      <c r="DI185" s="45"/>
      <c r="DJ185" s="45"/>
      <c r="DK185" s="45"/>
      <c r="DL185" s="45"/>
      <c r="DM185" s="45"/>
      <c r="DN185" s="45"/>
      <c r="DO185" s="45"/>
      <c r="DP185" s="45"/>
      <c r="DQ185" s="45"/>
      <c r="DR185" s="45"/>
      <c r="DS185" s="45"/>
      <c r="DT185" s="45"/>
      <c r="DU185" s="45"/>
      <c r="DV185" s="45"/>
      <c r="DW185" s="45"/>
      <c r="DX185" s="45"/>
      <c r="DY185" s="45"/>
      <c r="DZ185" s="45"/>
      <c r="EA185" s="45"/>
      <c r="EB185" s="45"/>
      <c r="EC185" s="45"/>
    </row>
    <row r="186" spans="2:133" ht="24.4" customHeight="1" thickTop="1" thickBot="1">
      <c r="B186" s="98" t="s">
        <v>200</v>
      </c>
      <c r="C186" s="99" t="s">
        <v>201</v>
      </c>
      <c r="D186" s="83"/>
      <c r="F186" s="83"/>
      <c r="I186" s="80"/>
      <c r="J186" s="80"/>
      <c r="K186" s="80"/>
      <c r="L186" s="80"/>
      <c r="M186" s="80"/>
      <c r="N186" s="80"/>
      <c r="O186" s="80"/>
      <c r="P186" s="80"/>
      <c r="Q186" s="80"/>
      <c r="R186" s="80"/>
      <c r="S186" s="80"/>
      <c r="T186" s="80"/>
      <c r="U186" s="80"/>
      <c r="V186" s="80"/>
      <c r="W186" s="80"/>
      <c r="X186" s="80"/>
      <c r="Y186" s="80"/>
      <c r="Z186" s="80"/>
      <c r="AA186" s="80"/>
      <c r="AB186" s="80"/>
      <c r="AN186" s="45"/>
      <c r="AO186" s="45"/>
      <c r="AP186" s="45"/>
      <c r="AQ186" s="45"/>
      <c r="AR186" s="45"/>
      <c r="AS186" s="45"/>
      <c r="AT186" s="45"/>
      <c r="AU186" s="45"/>
      <c r="AV186" s="45"/>
      <c r="AW186" s="45"/>
      <c r="AX186" s="45"/>
      <c r="AY186" s="45"/>
      <c r="AZ186" s="45"/>
      <c r="BA186" s="45"/>
      <c r="BB186" s="45"/>
      <c r="BC186" s="45"/>
      <c r="BD186" s="45"/>
      <c r="BE186" s="45"/>
      <c r="BF186" s="45"/>
      <c r="BG186" s="45"/>
      <c r="BH186" s="45"/>
      <c r="BI186" s="45"/>
      <c r="BJ186" s="45"/>
      <c r="BK186" s="45"/>
      <c r="BL186" s="45"/>
      <c r="BM186" s="45"/>
      <c r="BN186" s="45"/>
      <c r="BO186" s="45"/>
      <c r="BP186" s="45"/>
      <c r="BQ186" s="45"/>
      <c r="BR186" s="45"/>
      <c r="BS186" s="45"/>
      <c r="BT186" s="45"/>
      <c r="BU186" s="45"/>
      <c r="BV186" s="45"/>
      <c r="BW186" s="45"/>
      <c r="BX186" s="45"/>
      <c r="BY186" s="45"/>
      <c r="BZ186" s="45"/>
      <c r="CA186" s="45"/>
      <c r="CB186" s="45"/>
      <c r="CC186" s="45"/>
      <c r="CD186" s="45"/>
      <c r="CE186" s="45"/>
      <c r="CF186" s="45"/>
      <c r="CG186" s="45"/>
      <c r="CH186" s="45"/>
      <c r="CI186" s="45"/>
      <c r="CJ186" s="45"/>
      <c r="CK186" s="45"/>
      <c r="CL186" s="45"/>
      <c r="CM186" s="45"/>
      <c r="CN186" s="45"/>
      <c r="CO186" s="45"/>
      <c r="CP186" s="45"/>
      <c r="CQ186" s="45"/>
      <c r="CR186" s="45"/>
      <c r="CS186" s="45"/>
      <c r="CT186" s="45"/>
      <c r="CU186" s="45"/>
      <c r="CV186" s="45"/>
      <c r="CW186" s="45"/>
      <c r="CX186" s="45"/>
      <c r="CY186" s="45"/>
      <c r="CZ186" s="45"/>
      <c r="DA186" s="45"/>
      <c r="DB186" s="45"/>
      <c r="DC186" s="45"/>
      <c r="DD186" s="45"/>
      <c r="DE186" s="45"/>
      <c r="DF186" s="45"/>
      <c r="DG186" s="45"/>
      <c r="DH186" s="45"/>
      <c r="DI186" s="45"/>
      <c r="DJ186" s="45"/>
      <c r="DK186" s="45"/>
      <c r="DL186" s="45"/>
      <c r="DM186" s="45"/>
      <c r="DN186" s="45"/>
      <c r="DO186" s="45"/>
      <c r="DP186" s="45"/>
      <c r="DQ186" s="45"/>
      <c r="DR186" s="45"/>
      <c r="DS186" s="45"/>
      <c r="DT186" s="45"/>
      <c r="DU186" s="45"/>
      <c r="DV186" s="45"/>
      <c r="DW186" s="45"/>
      <c r="DX186" s="45"/>
      <c r="DY186" s="45"/>
      <c r="DZ186" s="45"/>
      <c r="EA186" s="45"/>
      <c r="EB186" s="45"/>
      <c r="EC186" s="45"/>
    </row>
    <row r="187" spans="2:133" ht="14.65" customHeight="1" thickTop="1">
      <c r="B187" s="83"/>
      <c r="C187" s="83"/>
      <c r="D187" s="83"/>
      <c r="F187" s="83"/>
      <c r="I187" s="80"/>
      <c r="J187" s="80"/>
      <c r="K187" s="80"/>
      <c r="L187" s="80"/>
      <c r="M187" s="80"/>
      <c r="N187" s="80"/>
      <c r="O187" s="80"/>
      <c r="P187" s="80"/>
      <c r="Q187" s="80"/>
      <c r="R187" s="80"/>
      <c r="S187" s="80"/>
      <c r="T187" s="80"/>
      <c r="U187" s="80"/>
      <c r="V187" s="80"/>
      <c r="W187" s="80"/>
      <c r="X187" s="80"/>
      <c r="Y187" s="80"/>
      <c r="Z187" s="80"/>
      <c r="AA187" s="80"/>
      <c r="AB187" s="80"/>
      <c r="AN187" s="45"/>
      <c r="AO187" s="45"/>
      <c r="AP187" s="45"/>
      <c r="AQ187" s="45"/>
      <c r="AR187" s="45"/>
      <c r="AS187" s="45"/>
      <c r="AT187" s="45"/>
      <c r="AU187" s="45"/>
      <c r="AV187" s="45"/>
      <c r="AW187" s="45"/>
      <c r="AX187" s="45"/>
      <c r="AY187" s="45"/>
      <c r="AZ187" s="45"/>
      <c r="BA187" s="45"/>
      <c r="BB187" s="45"/>
      <c r="BC187" s="45"/>
      <c r="BD187" s="45"/>
      <c r="BE187" s="45"/>
      <c r="BF187" s="45"/>
      <c r="BG187" s="45"/>
      <c r="BH187" s="45"/>
      <c r="BI187" s="45"/>
      <c r="BJ187" s="45"/>
      <c r="BK187" s="45"/>
      <c r="BL187" s="45"/>
      <c r="BM187" s="45"/>
      <c r="BN187" s="45"/>
      <c r="BO187" s="45"/>
      <c r="BP187" s="45"/>
      <c r="BQ187" s="45"/>
      <c r="BR187" s="45"/>
      <c r="BS187" s="45"/>
      <c r="BT187" s="45"/>
      <c r="BU187" s="45"/>
      <c r="BV187" s="45"/>
      <c r="BW187" s="45"/>
      <c r="BX187" s="45"/>
      <c r="BY187" s="45"/>
      <c r="BZ187" s="45"/>
      <c r="CA187" s="45"/>
      <c r="CB187" s="45"/>
      <c r="CC187" s="45"/>
      <c r="CD187" s="45"/>
      <c r="CE187" s="45"/>
      <c r="CF187" s="45"/>
      <c r="CG187" s="45"/>
      <c r="CH187" s="45"/>
      <c r="CI187" s="45"/>
      <c r="CJ187" s="45"/>
      <c r="CK187" s="45"/>
      <c r="CL187" s="45"/>
      <c r="CM187" s="45"/>
      <c r="CN187" s="45"/>
      <c r="CO187" s="45"/>
      <c r="CP187" s="45"/>
      <c r="CQ187" s="45"/>
      <c r="CR187" s="45"/>
      <c r="CS187" s="45"/>
      <c r="CT187" s="45"/>
      <c r="CU187" s="45"/>
      <c r="CV187" s="45"/>
      <c r="CW187" s="45"/>
      <c r="CX187" s="45"/>
      <c r="CY187" s="45"/>
      <c r="CZ187" s="45"/>
      <c r="DA187" s="45"/>
      <c r="DB187" s="45"/>
      <c r="DC187" s="45"/>
      <c r="DD187" s="45"/>
      <c r="DE187" s="45"/>
      <c r="DF187" s="45"/>
      <c r="DG187" s="45"/>
      <c r="DH187" s="45"/>
      <c r="DI187" s="45"/>
      <c r="DJ187" s="45"/>
      <c r="DK187" s="45"/>
      <c r="DL187" s="45"/>
      <c r="DM187" s="45"/>
      <c r="DN187" s="45"/>
      <c r="DO187" s="45"/>
      <c r="DP187" s="45"/>
      <c r="DQ187" s="45"/>
      <c r="DR187" s="45"/>
      <c r="DS187" s="45"/>
      <c r="DT187" s="45"/>
      <c r="DU187" s="45"/>
      <c r="DV187" s="45"/>
      <c r="DW187" s="45"/>
      <c r="DX187" s="45"/>
      <c r="DY187" s="45"/>
      <c r="DZ187" s="45"/>
      <c r="EA187" s="45"/>
      <c r="EB187" s="45"/>
      <c r="EC187" s="45"/>
    </row>
    <row r="188" spans="2:133" ht="14.65" customHeight="1">
      <c r="B188" s="39" t="s">
        <v>755</v>
      </c>
      <c r="C188" s="83"/>
      <c r="D188" s="83"/>
      <c r="F188" s="83"/>
      <c r="I188" s="80"/>
      <c r="J188" s="80"/>
      <c r="K188" s="80"/>
      <c r="L188" s="80"/>
      <c r="M188" s="80"/>
      <c r="N188" s="80"/>
      <c r="O188" s="87"/>
      <c r="P188" s="80"/>
      <c r="Q188" s="80"/>
      <c r="R188" s="80"/>
      <c r="S188" s="80"/>
      <c r="T188" s="80"/>
      <c r="U188" s="80"/>
      <c r="V188" s="80"/>
      <c r="W188" s="80"/>
      <c r="X188" s="80"/>
      <c r="Y188" s="80"/>
      <c r="Z188" s="80"/>
      <c r="AA188" s="80"/>
      <c r="AB188" s="80"/>
      <c r="AN188" s="45"/>
      <c r="AO188" s="45"/>
      <c r="AP188" s="45"/>
      <c r="AQ188" s="45"/>
      <c r="AR188" s="45"/>
      <c r="AS188" s="45"/>
      <c r="AT188" s="45"/>
      <c r="AU188" s="45"/>
      <c r="AV188" s="45"/>
      <c r="AW188" s="45"/>
      <c r="AX188" s="45"/>
      <c r="AY188" s="45"/>
      <c r="AZ188" s="45"/>
      <c r="BA188" s="45"/>
      <c r="BB188" s="45"/>
      <c r="BC188" s="45"/>
      <c r="BD188" s="45"/>
      <c r="BE188" s="45"/>
      <c r="BF188" s="45"/>
      <c r="BG188" s="45"/>
      <c r="BH188" s="45"/>
      <c r="BI188" s="45"/>
      <c r="BJ188" s="45"/>
      <c r="BK188" s="45"/>
      <c r="BL188" s="45"/>
      <c r="BM188" s="45"/>
      <c r="BN188" s="45"/>
      <c r="BO188" s="45"/>
      <c r="BP188" s="45"/>
      <c r="BQ188" s="45"/>
      <c r="BR188" s="45"/>
      <c r="BS188" s="45"/>
      <c r="BT188" s="45"/>
      <c r="BU188" s="45"/>
      <c r="BV188" s="45"/>
      <c r="BW188" s="45"/>
      <c r="BX188" s="45"/>
      <c r="BY188" s="45"/>
      <c r="BZ188" s="45"/>
      <c r="CA188" s="45"/>
      <c r="CB188" s="45"/>
      <c r="CC188" s="45"/>
      <c r="CD188" s="45"/>
      <c r="CE188" s="45"/>
      <c r="CF188" s="45"/>
      <c r="CG188" s="45"/>
      <c r="CH188" s="45"/>
      <c r="CI188" s="45"/>
      <c r="CJ188" s="45"/>
      <c r="CK188" s="45"/>
      <c r="CL188" s="45"/>
      <c r="CM188" s="45"/>
      <c r="CN188" s="45"/>
      <c r="CO188" s="45"/>
      <c r="CP188" s="45"/>
      <c r="CQ188" s="45"/>
      <c r="CR188" s="45"/>
      <c r="CS188" s="45"/>
      <c r="CT188" s="45"/>
      <c r="CU188" s="45"/>
      <c r="CV188" s="45"/>
      <c r="CW188" s="45"/>
      <c r="CX188" s="45"/>
      <c r="CY188" s="45"/>
      <c r="CZ188" s="45"/>
      <c r="DA188" s="45"/>
      <c r="DB188" s="45"/>
      <c r="DC188" s="45"/>
      <c r="DD188" s="45"/>
      <c r="DE188" s="45"/>
      <c r="DF188" s="45"/>
      <c r="DG188" s="45"/>
      <c r="DH188" s="45"/>
      <c r="DI188" s="45"/>
      <c r="DJ188" s="45"/>
      <c r="DK188" s="45"/>
      <c r="DL188" s="45"/>
      <c r="DM188" s="45"/>
      <c r="DN188" s="45"/>
      <c r="DO188" s="45"/>
      <c r="DP188" s="45"/>
      <c r="DQ188" s="45"/>
      <c r="DR188" s="45"/>
      <c r="DS188" s="45"/>
      <c r="DT188" s="45"/>
      <c r="DU188" s="45"/>
      <c r="DV188" s="45"/>
      <c r="DW188" s="45"/>
      <c r="DX188" s="45"/>
      <c r="DY188" s="45"/>
      <c r="DZ188" s="45"/>
      <c r="EA188" s="45"/>
      <c r="EB188" s="45"/>
      <c r="EC188" s="45"/>
    </row>
    <row r="189" spans="2:133" ht="14.65" customHeight="1" thickBot="1">
      <c r="B189" s="39"/>
      <c r="C189" s="83"/>
      <c r="D189" s="83"/>
      <c r="F189" s="83"/>
      <c r="G189" s="63"/>
      <c r="H189" s="63"/>
      <c r="I189" s="90"/>
      <c r="J189" s="90"/>
      <c r="K189" s="90"/>
      <c r="L189" s="90"/>
      <c r="M189" s="80"/>
      <c r="N189" s="92"/>
      <c r="O189" s="80"/>
      <c r="P189" s="92"/>
      <c r="Q189" s="80"/>
      <c r="R189" s="80"/>
      <c r="S189" s="80"/>
      <c r="T189" s="80"/>
      <c r="U189" s="80"/>
      <c r="V189" s="80"/>
      <c r="W189" s="80"/>
      <c r="X189" s="80"/>
      <c r="Y189" s="80"/>
      <c r="Z189" s="80"/>
      <c r="AA189" s="80"/>
      <c r="AB189" s="80"/>
      <c r="AN189" s="45"/>
      <c r="AO189" s="45"/>
      <c r="AP189" s="45"/>
      <c r="AQ189" s="45"/>
      <c r="AR189" s="45"/>
      <c r="AS189" s="45"/>
      <c r="AT189" s="45"/>
      <c r="AU189" s="45"/>
      <c r="AV189" s="45"/>
      <c r="AW189" s="45"/>
      <c r="AX189" s="45"/>
      <c r="AY189" s="45"/>
      <c r="AZ189" s="45"/>
      <c r="BA189" s="45"/>
      <c r="BB189" s="45"/>
      <c r="BC189" s="45"/>
      <c r="BD189" s="45"/>
      <c r="BE189" s="45"/>
      <c r="BF189" s="45"/>
      <c r="BG189" s="45"/>
      <c r="BH189" s="45"/>
      <c r="BI189" s="45"/>
      <c r="BJ189" s="45"/>
      <c r="BK189" s="45"/>
      <c r="BL189" s="45"/>
      <c r="BM189" s="45"/>
      <c r="BN189" s="45"/>
      <c r="BO189" s="45"/>
      <c r="BP189" s="45"/>
      <c r="BQ189" s="45"/>
      <c r="BR189" s="45"/>
      <c r="BS189" s="45"/>
      <c r="BT189" s="45"/>
      <c r="BU189" s="45"/>
      <c r="BV189" s="45"/>
      <c r="BW189" s="45"/>
      <c r="BX189" s="45"/>
      <c r="BY189" s="45"/>
      <c r="BZ189" s="45"/>
      <c r="CA189" s="45"/>
      <c r="CB189" s="45"/>
      <c r="CC189" s="45"/>
      <c r="CD189" s="45"/>
      <c r="CE189" s="45"/>
      <c r="CF189" s="45"/>
      <c r="CG189" s="45"/>
      <c r="CH189" s="45"/>
      <c r="CI189" s="45"/>
      <c r="CJ189" s="45"/>
      <c r="CK189" s="45"/>
      <c r="CL189" s="45"/>
      <c r="CM189" s="45"/>
      <c r="CN189" s="45"/>
      <c r="CO189" s="45"/>
      <c r="CP189" s="45"/>
      <c r="CQ189" s="45"/>
      <c r="CR189" s="45"/>
      <c r="CS189" s="45"/>
      <c r="CT189" s="45"/>
      <c r="CU189" s="45"/>
      <c r="CV189" s="45"/>
      <c r="CW189" s="45"/>
      <c r="CX189" s="45"/>
      <c r="CY189" s="45"/>
      <c r="CZ189" s="45"/>
      <c r="DA189" s="45"/>
      <c r="DB189" s="45"/>
      <c r="DC189" s="45"/>
      <c r="DD189" s="45"/>
      <c r="DE189" s="45"/>
      <c r="DF189" s="45"/>
      <c r="DG189" s="45"/>
      <c r="DH189" s="45"/>
      <c r="DI189" s="45"/>
      <c r="DJ189" s="45"/>
      <c r="DK189" s="45"/>
      <c r="DL189" s="45"/>
      <c r="DM189" s="45"/>
      <c r="DN189" s="45"/>
      <c r="DO189" s="45"/>
      <c r="DP189" s="45"/>
      <c r="DQ189" s="45"/>
      <c r="DR189" s="45"/>
      <c r="DS189" s="45"/>
      <c r="DT189" s="45"/>
      <c r="DU189" s="45"/>
      <c r="DV189" s="45"/>
      <c r="DW189" s="45"/>
      <c r="DX189" s="45"/>
      <c r="DY189" s="45"/>
      <c r="DZ189" s="45"/>
      <c r="EA189" s="45"/>
      <c r="EB189" s="45"/>
      <c r="EC189" s="45"/>
    </row>
    <row r="190" spans="2:133" ht="14.65" customHeight="1" thickTop="1" thickBot="1">
      <c r="B190" s="91" t="s">
        <v>167</v>
      </c>
      <c r="C190" s="91" t="s">
        <v>168</v>
      </c>
      <c r="D190" s="91" t="s">
        <v>169</v>
      </c>
      <c r="E190" s="65" t="s">
        <v>170</v>
      </c>
      <c r="F190" s="83"/>
      <c r="I190" s="91">
        <v>1</v>
      </c>
      <c r="J190" s="91">
        <v>2</v>
      </c>
      <c r="K190" s="91">
        <v>3</v>
      </c>
      <c r="L190" s="91">
        <v>4</v>
      </c>
      <c r="M190" s="91">
        <f>L190+1</f>
        <v>5</v>
      </c>
      <c r="N190" s="91">
        <f t="shared" ref="N190:R190" si="112">M190+1</f>
        <v>6</v>
      </c>
      <c r="O190" s="91">
        <f t="shared" si="112"/>
        <v>7</v>
      </c>
      <c r="P190" s="91">
        <f t="shared" si="112"/>
        <v>8</v>
      </c>
      <c r="Q190" s="91">
        <f t="shared" si="112"/>
        <v>9</v>
      </c>
      <c r="R190" s="91">
        <f t="shared" si="112"/>
        <v>10</v>
      </c>
      <c r="S190" s="91">
        <v>11</v>
      </c>
      <c r="T190" s="91">
        <v>12</v>
      </c>
      <c r="U190" s="91">
        <v>13</v>
      </c>
      <c r="V190" s="91">
        <v>14</v>
      </c>
      <c r="W190" s="91">
        <v>15</v>
      </c>
      <c r="X190" s="91">
        <v>16</v>
      </c>
      <c r="Y190" s="91">
        <v>17</v>
      </c>
      <c r="Z190" s="91">
        <v>18</v>
      </c>
      <c r="AA190" s="91">
        <v>19</v>
      </c>
      <c r="AB190" s="91">
        <v>20</v>
      </c>
      <c r="AN190" s="45"/>
      <c r="AO190" s="45"/>
      <c r="AP190" s="45"/>
      <c r="AQ190" s="45"/>
      <c r="AR190" s="45"/>
      <c r="AS190" s="45"/>
      <c r="AT190" s="45"/>
      <c r="AU190" s="45"/>
      <c r="AV190" s="45"/>
      <c r="AW190" s="45"/>
      <c r="AX190" s="45"/>
      <c r="AY190" s="45"/>
      <c r="AZ190" s="45"/>
      <c r="BA190" s="45"/>
      <c r="BB190" s="45"/>
      <c r="BC190" s="45"/>
      <c r="BD190" s="45"/>
      <c r="BE190" s="45"/>
      <c r="BF190" s="45"/>
      <c r="BG190" s="45"/>
      <c r="BH190" s="45"/>
      <c r="BI190" s="45"/>
      <c r="BJ190" s="45"/>
      <c r="BK190" s="45"/>
      <c r="BL190" s="45"/>
      <c r="BM190" s="45"/>
      <c r="BN190" s="45"/>
      <c r="BO190" s="45"/>
      <c r="BP190" s="45"/>
      <c r="BQ190" s="45"/>
      <c r="BR190" s="45"/>
      <c r="BS190" s="45"/>
      <c r="BT190" s="45"/>
      <c r="BU190" s="45"/>
      <c r="BV190" s="45"/>
      <c r="BW190" s="45"/>
      <c r="BX190" s="45"/>
      <c r="BY190" s="45"/>
      <c r="BZ190" s="45"/>
      <c r="CA190" s="45"/>
      <c r="CB190" s="45"/>
      <c r="CC190" s="45"/>
      <c r="CD190" s="45"/>
      <c r="CE190" s="45"/>
      <c r="CF190" s="45"/>
      <c r="CG190" s="45"/>
      <c r="CH190" s="45"/>
      <c r="CI190" s="45"/>
      <c r="CJ190" s="45"/>
      <c r="CK190" s="45"/>
      <c r="CL190" s="45"/>
      <c r="CM190" s="45"/>
      <c r="CN190" s="45"/>
      <c r="CO190" s="45"/>
      <c r="CP190" s="45"/>
      <c r="CQ190" s="45"/>
      <c r="CR190" s="45"/>
      <c r="CS190" s="45"/>
      <c r="CT190" s="45"/>
      <c r="CU190" s="45"/>
      <c r="CV190" s="45"/>
      <c r="CW190" s="45"/>
      <c r="CX190" s="45"/>
      <c r="CY190" s="45"/>
      <c r="CZ190" s="45"/>
      <c r="DA190" s="45"/>
      <c r="DB190" s="45"/>
      <c r="DC190" s="45"/>
      <c r="DD190" s="45"/>
      <c r="DE190" s="45"/>
      <c r="DF190" s="45"/>
      <c r="DG190" s="45"/>
      <c r="DH190" s="45"/>
      <c r="DI190" s="45"/>
      <c r="DJ190" s="45"/>
      <c r="DK190" s="45"/>
      <c r="DL190" s="45"/>
      <c r="DM190" s="45"/>
      <c r="DN190" s="45"/>
      <c r="DO190" s="45"/>
      <c r="DP190" s="45"/>
      <c r="DQ190" s="45"/>
      <c r="DR190" s="45"/>
      <c r="DS190" s="45"/>
      <c r="DT190" s="45"/>
      <c r="DU190" s="45"/>
      <c r="DV190" s="45"/>
      <c r="DW190" s="45"/>
      <c r="DX190" s="45"/>
      <c r="DY190" s="45"/>
      <c r="DZ190" s="45"/>
      <c r="EA190" s="45"/>
      <c r="EB190" s="45"/>
      <c r="EC190" s="45"/>
    </row>
    <row r="191" spans="2:133" ht="14.65" customHeight="1" thickTop="1">
      <c r="B191" s="80"/>
      <c r="C191" s="80"/>
      <c r="D191" s="80"/>
      <c r="E191" s="41"/>
      <c r="F191" s="83"/>
      <c r="I191" s="80"/>
      <c r="J191" s="80"/>
      <c r="K191" s="80"/>
      <c r="L191" s="80"/>
      <c r="M191" s="80"/>
      <c r="N191" s="80"/>
      <c r="O191" s="80"/>
      <c r="P191" s="80"/>
      <c r="Q191" s="87"/>
      <c r="R191" s="87"/>
      <c r="S191" s="80"/>
      <c r="T191" s="80"/>
      <c r="U191" s="80"/>
      <c r="V191" s="80"/>
      <c r="W191" s="80"/>
      <c r="X191" s="80"/>
      <c r="Y191" s="80"/>
      <c r="Z191" s="80"/>
      <c r="AA191" s="80"/>
      <c r="AB191" s="80"/>
      <c r="AN191" s="45"/>
      <c r="AO191" s="45"/>
      <c r="AP191" s="45"/>
      <c r="AQ191" s="45"/>
      <c r="AR191" s="45"/>
      <c r="AS191" s="45"/>
      <c r="AT191" s="45"/>
      <c r="AU191" s="45"/>
      <c r="AV191" s="45"/>
      <c r="AW191" s="45"/>
      <c r="AX191" s="45"/>
      <c r="AY191" s="45"/>
      <c r="AZ191" s="45"/>
      <c r="BA191" s="45"/>
      <c r="BB191" s="45"/>
      <c r="BC191" s="45"/>
      <c r="BD191" s="45"/>
      <c r="BE191" s="45"/>
      <c r="BF191" s="45"/>
      <c r="BG191" s="45"/>
      <c r="BH191" s="45"/>
      <c r="BI191" s="45"/>
      <c r="BJ191" s="45"/>
      <c r="BK191" s="45"/>
      <c r="BL191" s="45"/>
      <c r="BM191" s="45"/>
      <c r="BN191" s="45"/>
      <c r="BO191" s="45"/>
      <c r="BP191" s="45"/>
      <c r="BQ191" s="45"/>
      <c r="BR191" s="45"/>
      <c r="BS191" s="45"/>
      <c r="BT191" s="45"/>
      <c r="BU191" s="45"/>
      <c r="BV191" s="45"/>
      <c r="BW191" s="45"/>
      <c r="BX191" s="45"/>
      <c r="BY191" s="45"/>
      <c r="BZ191" s="45"/>
      <c r="CA191" s="45"/>
      <c r="CB191" s="45"/>
      <c r="CC191" s="45"/>
      <c r="CD191" s="45"/>
      <c r="CE191" s="45"/>
      <c r="CF191" s="45"/>
      <c r="CG191" s="45"/>
      <c r="CH191" s="45"/>
      <c r="CI191" s="45"/>
      <c r="CJ191" s="45"/>
      <c r="CK191" s="45"/>
      <c r="CL191" s="45"/>
      <c r="CM191" s="45"/>
      <c r="CN191" s="45"/>
      <c r="CO191" s="45"/>
      <c r="CP191" s="45"/>
      <c r="CQ191" s="45"/>
      <c r="CR191" s="45"/>
      <c r="CS191" s="45"/>
      <c r="CT191" s="45"/>
      <c r="CU191" s="45"/>
      <c r="CV191" s="45"/>
      <c r="CW191" s="45"/>
      <c r="CX191" s="45"/>
      <c r="CY191" s="45"/>
      <c r="CZ191" s="45"/>
      <c r="DA191" s="45"/>
      <c r="DB191" s="45"/>
      <c r="DC191" s="45"/>
      <c r="DD191" s="45"/>
      <c r="DE191" s="45"/>
      <c r="DF191" s="45"/>
      <c r="DG191" s="45"/>
      <c r="DH191" s="45"/>
      <c r="DI191" s="45"/>
      <c r="DJ191" s="45"/>
      <c r="DK191" s="45"/>
      <c r="DL191" s="45"/>
      <c r="DM191" s="45"/>
      <c r="DN191" s="45"/>
      <c r="DO191" s="45"/>
      <c r="DP191" s="45"/>
      <c r="DQ191" s="45"/>
      <c r="DR191" s="45"/>
      <c r="DS191" s="45"/>
      <c r="DT191" s="45"/>
      <c r="DU191" s="45"/>
      <c r="DV191" s="45"/>
      <c r="DW191" s="45"/>
      <c r="DX191" s="45"/>
      <c r="DY191" s="45"/>
      <c r="DZ191" s="45"/>
      <c r="EA191" s="45"/>
      <c r="EB191" s="45"/>
      <c r="EC191" s="45"/>
    </row>
    <row r="192" spans="2:133" ht="25.5" customHeight="1">
      <c r="B192" s="93" t="s">
        <v>202</v>
      </c>
      <c r="C192" s="94">
        <v>10</v>
      </c>
      <c r="D192" s="95">
        <v>0</v>
      </c>
      <c r="E192" s="66">
        <v>144</v>
      </c>
      <c r="F192" s="84">
        <f>1</f>
        <v>1</v>
      </c>
      <c r="I192" s="88">
        <f t="shared" ref="I192:AB192" si="113">I21</f>
        <v>26</v>
      </c>
      <c r="J192" s="88">
        <f t="shared" si="113"/>
        <v>73</v>
      </c>
      <c r="K192" s="88">
        <f t="shared" si="113"/>
        <v>15</v>
      </c>
      <c r="L192" s="88">
        <f t="shared" si="113"/>
        <v>45</v>
      </c>
      <c r="M192" s="88">
        <f t="shared" si="113"/>
        <v>31</v>
      </c>
      <c r="N192" s="88">
        <f t="shared" si="113"/>
        <v>70</v>
      </c>
      <c r="O192" s="88">
        <f t="shared" si="113"/>
        <v>74</v>
      </c>
      <c r="P192" s="88">
        <f t="shared" si="113"/>
        <v>85</v>
      </c>
      <c r="Q192" s="88">
        <f t="shared" si="113"/>
        <v>61</v>
      </c>
      <c r="R192" s="88">
        <f t="shared" si="113"/>
        <v>13</v>
      </c>
      <c r="S192" s="88">
        <f t="shared" si="113"/>
        <v>55</v>
      </c>
      <c r="T192" s="88">
        <f t="shared" si="113"/>
        <v>60</v>
      </c>
      <c r="U192" s="88">
        <f t="shared" si="113"/>
        <v>45</v>
      </c>
      <c r="V192" s="88">
        <f t="shared" si="113"/>
        <v>25</v>
      </c>
      <c r="W192" s="88">
        <f t="shared" si="113"/>
        <v>83</v>
      </c>
      <c r="X192" s="88">
        <f t="shared" si="113"/>
        <v>58</v>
      </c>
      <c r="Y192" s="88">
        <f t="shared" si="113"/>
        <v>87</v>
      </c>
      <c r="Z192" s="88">
        <f t="shared" si="113"/>
        <v>93</v>
      </c>
      <c r="AA192" s="88">
        <f t="shared" si="113"/>
        <v>19</v>
      </c>
      <c r="AB192" s="88">
        <f t="shared" si="113"/>
        <v>27</v>
      </c>
      <c r="AN192" s="45"/>
      <c r="AO192" s="45"/>
      <c r="AP192" s="45"/>
      <c r="AQ192" s="45"/>
      <c r="AR192" s="45"/>
      <c r="AS192" s="45"/>
      <c r="AT192" s="45"/>
      <c r="AU192" s="45"/>
      <c r="AV192" s="45"/>
      <c r="AW192" s="45"/>
      <c r="AX192" s="45"/>
      <c r="AY192" s="45"/>
      <c r="AZ192" s="45"/>
      <c r="BA192" s="45"/>
      <c r="BB192" s="45"/>
      <c r="BC192" s="45"/>
      <c r="BD192" s="45"/>
      <c r="BE192" s="45"/>
      <c r="BF192" s="45"/>
      <c r="BG192" s="45"/>
      <c r="BH192" s="45"/>
      <c r="BI192" s="45"/>
      <c r="BJ192" s="45"/>
      <c r="BK192" s="45"/>
      <c r="BL192" s="45"/>
      <c r="BM192" s="45"/>
      <c r="BN192" s="45"/>
      <c r="BO192" s="45"/>
      <c r="BP192" s="45"/>
      <c r="BQ192" s="45"/>
      <c r="BR192" s="45"/>
      <c r="BS192" s="45"/>
      <c r="BT192" s="45"/>
      <c r="BU192" s="45"/>
      <c r="BV192" s="45"/>
      <c r="BW192" s="45"/>
      <c r="BX192" s="45"/>
      <c r="BY192" s="45"/>
      <c r="BZ192" s="45"/>
      <c r="CA192" s="45"/>
      <c r="CB192" s="45"/>
      <c r="CC192" s="45"/>
      <c r="CD192" s="45"/>
      <c r="CE192" s="45"/>
      <c r="CF192" s="45"/>
      <c r="CG192" s="45"/>
      <c r="CH192" s="45"/>
      <c r="CI192" s="45"/>
      <c r="CJ192" s="45"/>
      <c r="CK192" s="45"/>
      <c r="CL192" s="45"/>
      <c r="CM192" s="45"/>
      <c r="CN192" s="45"/>
      <c r="CO192" s="45"/>
      <c r="CP192" s="45"/>
      <c r="CQ192" s="45"/>
      <c r="CR192" s="45"/>
      <c r="CS192" s="45"/>
      <c r="CT192" s="45"/>
      <c r="CU192" s="45"/>
      <c r="CV192" s="45"/>
      <c r="CW192" s="45"/>
      <c r="CX192" s="45"/>
      <c r="CY192" s="45"/>
      <c r="CZ192" s="45"/>
      <c r="DA192" s="45"/>
      <c r="DB192" s="45"/>
      <c r="DC192" s="45"/>
      <c r="DD192" s="45"/>
      <c r="DE192" s="45"/>
      <c r="DF192" s="45"/>
      <c r="DG192" s="45"/>
      <c r="DH192" s="45"/>
      <c r="DI192" s="45"/>
      <c r="DJ192" s="45"/>
      <c r="DK192" s="45"/>
      <c r="DL192" s="45"/>
      <c r="DM192" s="45"/>
      <c r="DN192" s="45"/>
      <c r="DO192" s="45"/>
      <c r="DP192" s="45"/>
      <c r="DQ192" s="45"/>
      <c r="DR192" s="45"/>
      <c r="DS192" s="45"/>
      <c r="DT192" s="45"/>
      <c r="DU192" s="45"/>
      <c r="DV192" s="45"/>
      <c r="DW192" s="45"/>
      <c r="DX192" s="45"/>
      <c r="DY192" s="45"/>
      <c r="DZ192" s="45"/>
      <c r="EA192" s="45"/>
      <c r="EB192" s="45"/>
      <c r="EC192" s="45"/>
    </row>
    <row r="193" spans="2:133" ht="14.65" customHeight="1">
      <c r="B193" s="80"/>
      <c r="C193" s="80"/>
      <c r="D193" s="80"/>
      <c r="E193" s="41"/>
      <c r="F193" s="83"/>
      <c r="I193" s="80"/>
      <c r="J193" s="80"/>
      <c r="K193" s="80"/>
      <c r="L193" s="80"/>
      <c r="M193" s="80"/>
      <c r="N193" s="80"/>
      <c r="O193" s="80"/>
      <c r="P193" s="80"/>
      <c r="Q193" s="80"/>
      <c r="R193" s="80"/>
      <c r="S193" s="80"/>
      <c r="T193" s="80"/>
      <c r="U193" s="80"/>
      <c r="V193" s="80"/>
      <c r="W193" s="80"/>
      <c r="X193" s="80"/>
      <c r="Y193" s="80"/>
      <c r="Z193" s="80"/>
      <c r="AA193" s="80"/>
      <c r="AB193" s="80"/>
      <c r="AN193" s="45"/>
      <c r="AO193" s="45"/>
      <c r="AP193" s="45"/>
      <c r="AQ193" s="45"/>
      <c r="AR193" s="45"/>
      <c r="AS193" s="45"/>
      <c r="AT193" s="45"/>
      <c r="AU193" s="45"/>
      <c r="AV193" s="45"/>
      <c r="AW193" s="45"/>
      <c r="AX193" s="45"/>
      <c r="AY193" s="45"/>
      <c r="AZ193" s="45"/>
      <c r="BA193" s="45"/>
      <c r="BB193" s="45"/>
      <c r="BC193" s="45"/>
      <c r="BD193" s="45"/>
      <c r="BE193" s="45"/>
      <c r="BF193" s="45"/>
      <c r="BG193" s="45"/>
      <c r="BH193" s="45"/>
      <c r="BI193" s="45"/>
      <c r="BJ193" s="45"/>
      <c r="BK193" s="45"/>
      <c r="BL193" s="45"/>
      <c r="BM193" s="45"/>
      <c r="BN193" s="45"/>
      <c r="BO193" s="45"/>
      <c r="BP193" s="45"/>
      <c r="BQ193" s="45"/>
      <c r="BR193" s="45"/>
      <c r="BS193" s="45"/>
      <c r="BT193" s="45"/>
      <c r="BU193" s="45"/>
      <c r="BV193" s="45"/>
      <c r="BW193" s="45"/>
      <c r="BX193" s="45"/>
      <c r="BY193" s="45"/>
      <c r="BZ193" s="45"/>
      <c r="CA193" s="45"/>
      <c r="CB193" s="45"/>
      <c r="CC193" s="45"/>
      <c r="CD193" s="45"/>
      <c r="CE193" s="45"/>
      <c r="CF193" s="45"/>
      <c r="CG193" s="45"/>
      <c r="CH193" s="45"/>
      <c r="CI193" s="45"/>
      <c r="CJ193" s="45"/>
      <c r="CK193" s="45"/>
      <c r="CL193" s="45"/>
      <c r="CM193" s="45"/>
      <c r="CN193" s="45"/>
      <c r="CO193" s="45"/>
      <c r="CP193" s="45"/>
      <c r="CQ193" s="45"/>
      <c r="CR193" s="45"/>
      <c r="CS193" s="45"/>
      <c r="CT193" s="45"/>
      <c r="CU193" s="45"/>
      <c r="CV193" s="45"/>
      <c r="CW193" s="45"/>
      <c r="CX193" s="45"/>
      <c r="CY193" s="45"/>
      <c r="CZ193" s="45"/>
      <c r="DA193" s="45"/>
      <c r="DB193" s="45"/>
      <c r="DC193" s="45"/>
      <c r="DD193" s="45"/>
      <c r="DE193" s="45"/>
      <c r="DF193" s="45"/>
      <c r="DG193" s="45"/>
      <c r="DH193" s="45"/>
      <c r="DI193" s="45"/>
      <c r="DJ193" s="45"/>
      <c r="DK193" s="45"/>
      <c r="DL193" s="45"/>
      <c r="DM193" s="45"/>
      <c r="DN193" s="45"/>
      <c r="DO193" s="45"/>
      <c r="DP193" s="45"/>
      <c r="DQ193" s="45"/>
      <c r="DR193" s="45"/>
      <c r="DS193" s="45"/>
      <c r="DT193" s="45"/>
      <c r="DU193" s="45"/>
      <c r="DV193" s="45"/>
      <c r="DW193" s="45"/>
      <c r="DX193" s="45"/>
      <c r="DY193" s="45"/>
      <c r="DZ193" s="45"/>
      <c r="EA193" s="45"/>
      <c r="EB193" s="45"/>
      <c r="EC193" s="45"/>
    </row>
    <row r="194" spans="2:133" ht="25.5" customHeight="1">
      <c r="B194" s="96">
        <v>91</v>
      </c>
      <c r="C194" s="96">
        <v>10</v>
      </c>
      <c r="D194" s="97">
        <v>24</v>
      </c>
      <c r="E194" s="109" cm="1">
        <f t="array" ref="E194">_xlfn.LET(_xlpm.data,I194:AB194, _xlpm.evenNumbers,IF(((MOD(_xlpm.data,2)=0) * (_xlpm.data))= 0,99999,((MOD(_xlpm.data,2)=0) * (_xlpm.data))),_xlpm.thirdSmallestEven,SMALL(_xlpm.evenNumbers,3),SUM(_xlfn._xlws.FILTER(_xlpm.evenNumbers,_xlpm.evenNumbers&lt;=_xlpm.thirdSmallestEven)))</f>
        <v>66</v>
      </c>
      <c r="F194" s="84">
        <f ca="1">IF('Question Results'!C100,1,IF(ISBLANK(E194),0,-1))</f>
        <v>1</v>
      </c>
      <c r="I194" s="88">
        <f t="shared" ref="I194:AB194" si="114">I23</f>
        <v>68</v>
      </c>
      <c r="J194" s="88">
        <f t="shared" si="114"/>
        <v>17</v>
      </c>
      <c r="K194" s="88">
        <f t="shared" si="114"/>
        <v>97</v>
      </c>
      <c r="L194" s="88">
        <f t="shared" si="114"/>
        <v>9</v>
      </c>
      <c r="M194" s="88">
        <f t="shared" si="114"/>
        <v>55</v>
      </c>
      <c r="N194" s="88">
        <f t="shared" si="114"/>
        <v>34</v>
      </c>
      <c r="O194" s="88">
        <f t="shared" si="114"/>
        <v>72</v>
      </c>
      <c r="P194" s="88">
        <f t="shared" si="114"/>
        <v>18</v>
      </c>
      <c r="Q194" s="88">
        <f t="shared" si="114"/>
        <v>20</v>
      </c>
      <c r="R194" s="88">
        <f t="shared" si="114"/>
        <v>62</v>
      </c>
      <c r="S194" s="88">
        <f t="shared" si="114"/>
        <v>28</v>
      </c>
      <c r="T194" s="88">
        <f t="shared" si="114"/>
        <v>15</v>
      </c>
      <c r="U194" s="88">
        <f t="shared" si="114"/>
        <v>87</v>
      </c>
      <c r="V194" s="88">
        <f t="shared" si="114"/>
        <v>39</v>
      </c>
      <c r="W194" s="88">
        <f t="shared" si="114"/>
        <v>1</v>
      </c>
      <c r="X194" s="88">
        <f t="shared" si="114"/>
        <v>93</v>
      </c>
      <c r="Y194" s="88">
        <f t="shared" si="114"/>
        <v>60</v>
      </c>
      <c r="Z194" s="88">
        <f t="shared" si="114"/>
        <v>74</v>
      </c>
      <c r="AA194" s="88">
        <f t="shared" si="114"/>
        <v>13</v>
      </c>
      <c r="AB194" s="88">
        <f t="shared" si="114"/>
        <v>67</v>
      </c>
      <c r="AN194" s="45"/>
      <c r="AO194" s="45"/>
      <c r="AP194" s="45"/>
      <c r="AQ194" s="45"/>
      <c r="AR194" s="45"/>
      <c r="AS194" s="45"/>
      <c r="AT194" s="45"/>
      <c r="AU194" s="45"/>
      <c r="AV194" s="45"/>
      <c r="AW194" s="45"/>
      <c r="AX194" s="45"/>
      <c r="AY194" s="45"/>
      <c r="AZ194" s="45"/>
      <c r="BA194" s="45"/>
      <c r="BB194" s="45"/>
      <c r="BC194" s="45"/>
      <c r="BD194" s="45"/>
      <c r="BE194" s="45"/>
      <c r="BF194" s="45"/>
      <c r="BG194" s="45"/>
      <c r="BH194" s="45"/>
      <c r="BI194" s="45"/>
      <c r="BJ194" s="45"/>
      <c r="BK194" s="45"/>
      <c r="BL194" s="45"/>
      <c r="BM194" s="45"/>
      <c r="BN194" s="45"/>
      <c r="BO194" s="45"/>
      <c r="BP194" s="45"/>
      <c r="BQ194" s="45"/>
      <c r="BR194" s="45"/>
      <c r="BS194" s="45"/>
      <c r="BT194" s="45"/>
      <c r="BU194" s="45"/>
      <c r="BV194" s="45"/>
      <c r="BW194" s="45"/>
      <c r="BX194" s="45"/>
      <c r="BY194" s="45"/>
      <c r="BZ194" s="45"/>
      <c r="CA194" s="45"/>
      <c r="CB194" s="45"/>
      <c r="CC194" s="45"/>
      <c r="CD194" s="45"/>
      <c r="CE194" s="45"/>
      <c r="CF194" s="45"/>
      <c r="CG194" s="45"/>
      <c r="CH194" s="45"/>
      <c r="CI194" s="45"/>
      <c r="CJ194" s="45"/>
      <c r="CK194" s="45"/>
      <c r="CL194" s="45"/>
      <c r="CM194" s="45"/>
      <c r="CN194" s="45"/>
      <c r="CO194" s="45"/>
      <c r="CP194" s="45"/>
      <c r="CQ194" s="45"/>
      <c r="CR194" s="45"/>
      <c r="CS194" s="45"/>
      <c r="CT194" s="45"/>
      <c r="CU194" s="45"/>
      <c r="CV194" s="45"/>
      <c r="CW194" s="45"/>
      <c r="CX194" s="45"/>
      <c r="CY194" s="45"/>
      <c r="CZ194" s="45"/>
      <c r="DA194" s="45"/>
      <c r="DB194" s="45"/>
      <c r="DC194" s="45"/>
      <c r="DD194" s="45"/>
      <c r="DE194" s="45"/>
      <c r="DF194" s="45"/>
      <c r="DG194" s="45"/>
      <c r="DH194" s="45"/>
      <c r="DI194" s="45"/>
      <c r="DJ194" s="45"/>
      <c r="DK194" s="45"/>
      <c r="DL194" s="45"/>
      <c r="DM194" s="45"/>
      <c r="DN194" s="45"/>
      <c r="DO194" s="45"/>
      <c r="DP194" s="45"/>
      <c r="DQ194" s="45"/>
      <c r="DR194" s="45"/>
      <c r="DS194" s="45"/>
      <c r="DT194" s="45"/>
      <c r="DU194" s="45"/>
      <c r="DV194" s="45"/>
      <c r="DW194" s="45"/>
      <c r="DX194" s="45"/>
      <c r="DY194" s="45"/>
      <c r="DZ194" s="45"/>
      <c r="EA194" s="45"/>
      <c r="EB194" s="45"/>
      <c r="EC194" s="45"/>
    </row>
    <row r="195" spans="2:133" ht="25.5" customHeight="1">
      <c r="B195" s="96">
        <f>B194+1</f>
        <v>92</v>
      </c>
      <c r="C195" s="96">
        <f>C194</f>
        <v>10</v>
      </c>
      <c r="D195" s="97">
        <v>24</v>
      </c>
      <c r="E195" s="109" cm="1">
        <f t="array" ref="E195">_xlfn.LET(_xlpm.data,I195:AB195, _xlpm.evenNumbers,IF(((MOD(_xlpm.data,2)=0) * (_xlpm.data))= 0,99999,((MOD(_xlpm.data,2)=0) * (_xlpm.data))),_xlpm.thirdSmallestEven,SMALL(_xlpm.evenNumbers,3),SUM(_xlfn._xlws.FILTER(_xlpm.evenNumbers,_xlpm.evenNumbers&lt;=_xlpm.thirdSmallestEven)))</f>
        <v>38</v>
      </c>
      <c r="F195" s="84">
        <f ca="1">IF('Question Results'!C101,1,IF(ISBLANK(E195),0,-1))</f>
        <v>1</v>
      </c>
      <c r="I195" s="88">
        <f t="shared" ref="I195:AB195" si="115">I24</f>
        <v>36</v>
      </c>
      <c r="J195" s="88">
        <f t="shared" si="115"/>
        <v>9</v>
      </c>
      <c r="K195" s="88">
        <f t="shared" si="115"/>
        <v>6</v>
      </c>
      <c r="L195" s="88">
        <f t="shared" si="115"/>
        <v>84</v>
      </c>
      <c r="M195" s="88">
        <f t="shared" si="115"/>
        <v>36</v>
      </c>
      <c r="N195" s="88">
        <f t="shared" si="115"/>
        <v>73</v>
      </c>
      <c r="O195" s="88">
        <f t="shared" si="115"/>
        <v>94</v>
      </c>
      <c r="P195" s="88">
        <f t="shared" si="115"/>
        <v>71</v>
      </c>
      <c r="Q195" s="88">
        <f t="shared" si="115"/>
        <v>23</v>
      </c>
      <c r="R195" s="88">
        <f t="shared" si="115"/>
        <v>13</v>
      </c>
      <c r="S195" s="88">
        <f t="shared" si="115"/>
        <v>52</v>
      </c>
      <c r="T195" s="88">
        <f t="shared" si="115"/>
        <v>21</v>
      </c>
      <c r="U195" s="88">
        <f t="shared" si="115"/>
        <v>71</v>
      </c>
      <c r="V195" s="88">
        <f t="shared" si="115"/>
        <v>34</v>
      </c>
      <c r="W195" s="88">
        <f t="shared" si="115"/>
        <v>17</v>
      </c>
      <c r="X195" s="88">
        <f t="shared" si="115"/>
        <v>88</v>
      </c>
      <c r="Y195" s="88">
        <f t="shared" si="115"/>
        <v>77</v>
      </c>
      <c r="Z195" s="88">
        <f t="shared" si="115"/>
        <v>11</v>
      </c>
      <c r="AA195" s="88">
        <f t="shared" si="115"/>
        <v>2</v>
      </c>
      <c r="AB195" s="88">
        <f t="shared" si="115"/>
        <v>30</v>
      </c>
      <c r="AN195" s="45"/>
      <c r="AO195" s="45"/>
      <c r="AP195" s="45"/>
      <c r="AQ195" s="45"/>
      <c r="AR195" s="45"/>
      <c r="AS195" s="45"/>
      <c r="AT195" s="45"/>
      <c r="AU195" s="45"/>
      <c r="AV195" s="45"/>
      <c r="AW195" s="45"/>
      <c r="AX195" s="45"/>
      <c r="AY195" s="45"/>
      <c r="AZ195" s="45"/>
      <c r="BA195" s="45"/>
      <c r="BB195" s="45"/>
      <c r="BC195" s="45"/>
      <c r="BD195" s="45"/>
      <c r="BE195" s="45"/>
      <c r="BF195" s="45"/>
      <c r="BG195" s="45"/>
      <c r="BH195" s="45"/>
      <c r="BI195" s="45"/>
      <c r="BJ195" s="45"/>
      <c r="BK195" s="45"/>
      <c r="BL195" s="45"/>
      <c r="BM195" s="45"/>
      <c r="BN195" s="45"/>
      <c r="BO195" s="45"/>
      <c r="BP195" s="45"/>
      <c r="BQ195" s="45"/>
      <c r="BR195" s="45"/>
      <c r="BS195" s="45"/>
      <c r="BT195" s="45"/>
      <c r="BU195" s="45"/>
      <c r="BV195" s="45"/>
      <c r="BW195" s="45"/>
      <c r="BX195" s="45"/>
      <c r="BY195" s="45"/>
      <c r="BZ195" s="45"/>
      <c r="CA195" s="45"/>
      <c r="CB195" s="45"/>
      <c r="CC195" s="45"/>
      <c r="CD195" s="45"/>
      <c r="CE195" s="45"/>
      <c r="CF195" s="45"/>
      <c r="CG195" s="45"/>
      <c r="CH195" s="45"/>
      <c r="CI195" s="45"/>
      <c r="CJ195" s="45"/>
      <c r="CK195" s="45"/>
      <c r="CL195" s="45"/>
      <c r="CM195" s="45"/>
      <c r="CN195" s="45"/>
      <c r="CO195" s="45"/>
      <c r="CP195" s="45"/>
      <c r="CQ195" s="45"/>
      <c r="CR195" s="45"/>
      <c r="CS195" s="45"/>
      <c r="CT195" s="45"/>
      <c r="CU195" s="45"/>
      <c r="CV195" s="45"/>
      <c r="CW195" s="45"/>
      <c r="CX195" s="45"/>
      <c r="CY195" s="45"/>
      <c r="CZ195" s="45"/>
      <c r="DA195" s="45"/>
      <c r="DB195" s="45"/>
      <c r="DC195" s="45"/>
      <c r="DD195" s="45"/>
      <c r="DE195" s="45"/>
      <c r="DF195" s="45"/>
      <c r="DG195" s="45"/>
      <c r="DH195" s="45"/>
      <c r="DI195" s="45"/>
      <c r="DJ195" s="45"/>
      <c r="DK195" s="45"/>
      <c r="DL195" s="45"/>
      <c r="DM195" s="45"/>
      <c r="DN195" s="45"/>
      <c r="DO195" s="45"/>
      <c r="DP195" s="45"/>
      <c r="DQ195" s="45"/>
      <c r="DR195" s="45"/>
      <c r="DS195" s="45"/>
      <c r="DT195" s="45"/>
      <c r="DU195" s="45"/>
      <c r="DV195" s="45"/>
      <c r="DW195" s="45"/>
      <c r="DX195" s="45"/>
      <c r="DY195" s="45"/>
      <c r="DZ195" s="45"/>
      <c r="EA195" s="45"/>
      <c r="EB195" s="45"/>
      <c r="EC195" s="45"/>
    </row>
    <row r="196" spans="2:133" ht="25.5" customHeight="1">
      <c r="B196" s="96">
        <f>B195+1</f>
        <v>93</v>
      </c>
      <c r="C196" s="96">
        <f t="shared" ref="C196:C203" si="116">C195</f>
        <v>10</v>
      </c>
      <c r="D196" s="97">
        <v>24</v>
      </c>
      <c r="E196" s="109" cm="1">
        <f t="array" ref="E196">_xlfn.LET(_xlpm.data,I196:AB196, _xlpm.evenNumbers,IF(((MOD(_xlpm.data,2)=0) * (_xlpm.data))= 0,99999,((MOD(_xlpm.data,2)=0) * (_xlpm.data))),_xlpm.thirdSmallestEven,SMALL(_xlpm.evenNumbers,3),SUM(_xlfn._xlws.FILTER(_xlpm.evenNumbers,_xlpm.evenNumbers&lt;=_xlpm.thirdSmallestEven)))</f>
        <v>26</v>
      </c>
      <c r="F196" s="84">
        <f ca="1">IF('Question Results'!C102,1,IF(ISBLANK(E196),0,-1))</f>
        <v>1</v>
      </c>
      <c r="I196" s="88">
        <f t="shared" ref="I196:AB196" si="117">I25</f>
        <v>49</v>
      </c>
      <c r="J196" s="88">
        <f t="shared" si="117"/>
        <v>86</v>
      </c>
      <c r="K196" s="88">
        <f t="shared" si="117"/>
        <v>76</v>
      </c>
      <c r="L196" s="88">
        <f t="shared" si="117"/>
        <v>67</v>
      </c>
      <c r="M196" s="88">
        <f t="shared" si="117"/>
        <v>12</v>
      </c>
      <c r="N196" s="88">
        <f t="shared" si="117"/>
        <v>13</v>
      </c>
      <c r="O196" s="88">
        <f t="shared" si="117"/>
        <v>47</v>
      </c>
      <c r="P196" s="88">
        <f t="shared" si="117"/>
        <v>3</v>
      </c>
      <c r="Q196" s="88">
        <f t="shared" si="117"/>
        <v>74</v>
      </c>
      <c r="R196" s="88">
        <f t="shared" si="117"/>
        <v>59</v>
      </c>
      <c r="S196" s="88">
        <f t="shared" si="117"/>
        <v>3</v>
      </c>
      <c r="T196" s="88">
        <f t="shared" si="117"/>
        <v>22</v>
      </c>
      <c r="U196" s="88">
        <f t="shared" si="117"/>
        <v>39</v>
      </c>
      <c r="V196" s="88">
        <f t="shared" si="117"/>
        <v>28</v>
      </c>
      <c r="W196" s="88">
        <f t="shared" si="117"/>
        <v>19</v>
      </c>
      <c r="X196" s="88">
        <f t="shared" si="117"/>
        <v>12</v>
      </c>
      <c r="Y196" s="88">
        <f t="shared" si="117"/>
        <v>41</v>
      </c>
      <c r="Z196" s="88">
        <f t="shared" si="117"/>
        <v>2</v>
      </c>
      <c r="AA196" s="88">
        <f t="shared" si="117"/>
        <v>20</v>
      </c>
      <c r="AB196" s="88">
        <f t="shared" si="117"/>
        <v>85</v>
      </c>
      <c r="AN196" s="45"/>
      <c r="AO196" s="45"/>
      <c r="AP196" s="45"/>
      <c r="AQ196" s="45"/>
      <c r="AR196" s="45"/>
      <c r="AS196" s="45"/>
      <c r="AT196" s="45"/>
      <c r="AU196" s="45"/>
      <c r="AV196" s="45"/>
      <c r="AW196" s="45"/>
      <c r="AX196" s="45"/>
      <c r="AY196" s="45"/>
      <c r="AZ196" s="45"/>
      <c r="BA196" s="45"/>
      <c r="BB196" s="45"/>
      <c r="BC196" s="45"/>
      <c r="BD196" s="45"/>
      <c r="BE196" s="45"/>
      <c r="BF196" s="45"/>
      <c r="BG196" s="45"/>
      <c r="BH196" s="45"/>
      <c r="BI196" s="45"/>
      <c r="BJ196" s="45"/>
      <c r="BK196" s="45"/>
      <c r="BL196" s="45"/>
      <c r="BM196" s="45"/>
      <c r="BN196" s="45"/>
      <c r="BO196" s="45"/>
      <c r="BP196" s="45"/>
      <c r="BQ196" s="45"/>
      <c r="BR196" s="45"/>
      <c r="BS196" s="45"/>
      <c r="BT196" s="45"/>
      <c r="BU196" s="45"/>
      <c r="BV196" s="45"/>
      <c r="BW196" s="45"/>
      <c r="BX196" s="45"/>
      <c r="BY196" s="45"/>
      <c r="BZ196" s="45"/>
      <c r="CA196" s="45"/>
      <c r="CB196" s="45"/>
      <c r="CC196" s="45"/>
      <c r="CD196" s="45"/>
      <c r="CE196" s="45"/>
      <c r="CF196" s="45"/>
      <c r="CG196" s="45"/>
      <c r="CH196" s="45"/>
      <c r="CI196" s="45"/>
      <c r="CJ196" s="45"/>
      <c r="CK196" s="45"/>
      <c r="CL196" s="45"/>
      <c r="CM196" s="45"/>
      <c r="CN196" s="45"/>
      <c r="CO196" s="45"/>
      <c r="CP196" s="45"/>
      <c r="CQ196" s="45"/>
      <c r="CR196" s="45"/>
      <c r="CS196" s="45"/>
      <c r="CT196" s="45"/>
      <c r="CU196" s="45"/>
      <c r="CV196" s="45"/>
      <c r="CW196" s="45"/>
      <c r="CX196" s="45"/>
      <c r="CY196" s="45"/>
      <c r="CZ196" s="45"/>
      <c r="DA196" s="45"/>
      <c r="DB196" s="45"/>
      <c r="DC196" s="45"/>
      <c r="DD196" s="45"/>
      <c r="DE196" s="45"/>
      <c r="DF196" s="45"/>
      <c r="DG196" s="45"/>
      <c r="DH196" s="45"/>
      <c r="DI196" s="45"/>
      <c r="DJ196" s="45"/>
      <c r="DK196" s="45"/>
      <c r="DL196" s="45"/>
      <c r="DM196" s="45"/>
      <c r="DN196" s="45"/>
      <c r="DO196" s="45"/>
      <c r="DP196" s="45"/>
      <c r="DQ196" s="45"/>
      <c r="DR196" s="45"/>
      <c r="DS196" s="45"/>
      <c r="DT196" s="45"/>
      <c r="DU196" s="45"/>
      <c r="DV196" s="45"/>
      <c r="DW196" s="45"/>
      <c r="DX196" s="45"/>
      <c r="DY196" s="45"/>
      <c r="DZ196" s="45"/>
      <c r="EA196" s="45"/>
      <c r="EB196" s="45"/>
      <c r="EC196" s="45"/>
    </row>
    <row r="197" spans="2:133" ht="25.5" customHeight="1">
      <c r="B197" s="96">
        <f t="shared" ref="B197:B203" si="118">B196+1</f>
        <v>94</v>
      </c>
      <c r="C197" s="96">
        <f t="shared" si="116"/>
        <v>10</v>
      </c>
      <c r="D197" s="97">
        <v>24</v>
      </c>
      <c r="E197" s="109" cm="1">
        <f t="array" ref="E197">_xlfn.LET(_xlpm.data,I197:AB197, _xlpm.evenNumbers,IF(((MOD(_xlpm.data,2)=0) * (_xlpm.data))= 0,99999,((MOD(_xlpm.data,2)=0) * (_xlpm.data))),_xlpm.thirdSmallestEven,SMALL(_xlpm.evenNumbers,3),SUM(_xlfn._xlws.FILTER(_xlpm.evenNumbers,_xlpm.evenNumbers&lt;=_xlpm.thirdSmallestEven)))</f>
        <v>38</v>
      </c>
      <c r="F197" s="84">
        <f ca="1">IF('Question Results'!C103,1,IF(ISBLANK(E197),0,-1))</f>
        <v>1</v>
      </c>
      <c r="I197" s="88">
        <f t="shared" ref="I197:AB197" si="119">I26</f>
        <v>42</v>
      </c>
      <c r="J197" s="88">
        <f t="shared" si="119"/>
        <v>5</v>
      </c>
      <c r="K197" s="88">
        <f t="shared" si="119"/>
        <v>63</v>
      </c>
      <c r="L197" s="88">
        <f t="shared" si="119"/>
        <v>50</v>
      </c>
      <c r="M197" s="88">
        <f t="shared" si="119"/>
        <v>66</v>
      </c>
      <c r="N197" s="88">
        <f t="shared" si="119"/>
        <v>69</v>
      </c>
      <c r="O197" s="88">
        <f t="shared" si="119"/>
        <v>79</v>
      </c>
      <c r="P197" s="88">
        <f t="shared" si="119"/>
        <v>16</v>
      </c>
      <c r="Q197" s="88">
        <f t="shared" si="119"/>
        <v>100</v>
      </c>
      <c r="R197" s="88">
        <f t="shared" si="119"/>
        <v>87</v>
      </c>
      <c r="S197" s="88">
        <f t="shared" si="119"/>
        <v>10</v>
      </c>
      <c r="T197" s="88">
        <f t="shared" si="119"/>
        <v>75</v>
      </c>
      <c r="U197" s="88">
        <f t="shared" si="119"/>
        <v>94</v>
      </c>
      <c r="V197" s="88">
        <f t="shared" si="119"/>
        <v>38</v>
      </c>
      <c r="W197" s="88">
        <f t="shared" si="119"/>
        <v>46</v>
      </c>
      <c r="X197" s="88">
        <f t="shared" si="119"/>
        <v>36</v>
      </c>
      <c r="Y197" s="88">
        <f t="shared" si="119"/>
        <v>3</v>
      </c>
      <c r="Z197" s="88">
        <f t="shared" si="119"/>
        <v>12</v>
      </c>
      <c r="AA197" s="88">
        <f t="shared" si="119"/>
        <v>9</v>
      </c>
      <c r="AB197" s="88">
        <f t="shared" si="119"/>
        <v>23</v>
      </c>
      <c r="AN197" s="45"/>
      <c r="AO197" s="45"/>
      <c r="AP197" s="45"/>
      <c r="AQ197" s="45"/>
      <c r="AR197" s="45"/>
      <c r="AS197" s="45"/>
      <c r="AT197" s="45"/>
      <c r="AU197" s="45"/>
      <c r="AV197" s="45"/>
      <c r="AW197" s="45"/>
      <c r="AX197" s="45"/>
      <c r="AY197" s="45"/>
      <c r="AZ197" s="45"/>
      <c r="BA197" s="45"/>
      <c r="BB197" s="45"/>
      <c r="BC197" s="45"/>
      <c r="BD197" s="45"/>
      <c r="BE197" s="45"/>
      <c r="BF197" s="45"/>
      <c r="BG197" s="45"/>
      <c r="BH197" s="45"/>
      <c r="BI197" s="45"/>
      <c r="BJ197" s="45"/>
      <c r="BK197" s="45"/>
      <c r="BL197" s="45"/>
      <c r="BM197" s="45"/>
      <c r="BN197" s="45"/>
      <c r="BO197" s="45"/>
      <c r="BP197" s="45"/>
      <c r="BQ197" s="45"/>
      <c r="BR197" s="45"/>
      <c r="BS197" s="45"/>
      <c r="BT197" s="45"/>
      <c r="BU197" s="45"/>
      <c r="BV197" s="45"/>
      <c r="BW197" s="45"/>
      <c r="BX197" s="45"/>
      <c r="BY197" s="45"/>
      <c r="BZ197" s="45"/>
      <c r="CA197" s="45"/>
      <c r="CB197" s="45"/>
      <c r="CC197" s="45"/>
      <c r="CD197" s="45"/>
      <c r="CE197" s="45"/>
      <c r="CF197" s="45"/>
      <c r="CG197" s="45"/>
      <c r="CH197" s="45"/>
      <c r="CI197" s="45"/>
      <c r="CJ197" s="45"/>
      <c r="CK197" s="45"/>
      <c r="CL197" s="45"/>
      <c r="CM197" s="45"/>
      <c r="CN197" s="45"/>
      <c r="CO197" s="45"/>
      <c r="CP197" s="45"/>
      <c r="CQ197" s="45"/>
      <c r="CR197" s="45"/>
      <c r="CS197" s="45"/>
      <c r="CT197" s="45"/>
      <c r="CU197" s="45"/>
      <c r="CV197" s="45"/>
      <c r="CW197" s="45"/>
      <c r="CX197" s="45"/>
      <c r="CY197" s="45"/>
      <c r="CZ197" s="45"/>
      <c r="DA197" s="45"/>
      <c r="DB197" s="45"/>
      <c r="DC197" s="45"/>
      <c r="DD197" s="45"/>
      <c r="DE197" s="45"/>
      <c r="DF197" s="45"/>
      <c r="DG197" s="45"/>
      <c r="DH197" s="45"/>
      <c r="DI197" s="45"/>
      <c r="DJ197" s="45"/>
      <c r="DK197" s="45"/>
      <c r="DL197" s="45"/>
      <c r="DM197" s="45"/>
      <c r="DN197" s="45"/>
      <c r="DO197" s="45"/>
      <c r="DP197" s="45"/>
      <c r="DQ197" s="45"/>
      <c r="DR197" s="45"/>
      <c r="DS197" s="45"/>
      <c r="DT197" s="45"/>
      <c r="DU197" s="45"/>
      <c r="DV197" s="45"/>
      <c r="DW197" s="45"/>
      <c r="DX197" s="45"/>
      <c r="DY197" s="45"/>
      <c r="DZ197" s="45"/>
      <c r="EA197" s="45"/>
      <c r="EB197" s="45"/>
      <c r="EC197" s="45"/>
    </row>
    <row r="198" spans="2:133" ht="25.5" customHeight="1">
      <c r="B198" s="96">
        <f t="shared" si="118"/>
        <v>95</v>
      </c>
      <c r="C198" s="96">
        <f t="shared" si="116"/>
        <v>10</v>
      </c>
      <c r="D198" s="97">
        <v>24</v>
      </c>
      <c r="E198" s="109" cm="1">
        <f t="array" ref="E198">_xlfn.LET(_xlpm.data,I198:AB198, _xlpm.evenNumbers,IF(((MOD(_xlpm.data,2)=0) * (_xlpm.data))= 0,99999,((MOD(_xlpm.data,2)=0) * (_xlpm.data))),_xlpm.thirdSmallestEven,SMALL(_xlpm.evenNumbers,3),SUM(_xlfn._xlws.FILTER(_xlpm.evenNumbers,_xlpm.evenNumbers&lt;=_xlpm.thirdSmallestEven)))</f>
        <v>174</v>
      </c>
      <c r="F198" s="84">
        <f ca="1">IF('Question Results'!C104,1,IF(ISBLANK(E198),0,-1))</f>
        <v>1</v>
      </c>
      <c r="I198" s="88">
        <f t="shared" ref="I198:AB198" si="120">I27</f>
        <v>78</v>
      </c>
      <c r="J198" s="88">
        <f t="shared" si="120"/>
        <v>75</v>
      </c>
      <c r="K198" s="88">
        <f t="shared" si="120"/>
        <v>72</v>
      </c>
      <c r="L198" s="88">
        <f t="shared" si="120"/>
        <v>64</v>
      </c>
      <c r="M198" s="88">
        <f t="shared" si="120"/>
        <v>53</v>
      </c>
      <c r="N198" s="88">
        <f t="shared" si="120"/>
        <v>78</v>
      </c>
      <c r="O198" s="88">
        <f t="shared" si="120"/>
        <v>58</v>
      </c>
      <c r="P198" s="88">
        <f t="shared" si="120"/>
        <v>13</v>
      </c>
      <c r="Q198" s="88">
        <f t="shared" si="120"/>
        <v>56</v>
      </c>
      <c r="R198" s="88">
        <f t="shared" si="120"/>
        <v>96</v>
      </c>
      <c r="S198" s="88">
        <f t="shared" si="120"/>
        <v>90</v>
      </c>
      <c r="T198" s="88">
        <f t="shared" si="120"/>
        <v>15</v>
      </c>
      <c r="U198" s="88">
        <f t="shared" si="120"/>
        <v>61</v>
      </c>
      <c r="V198" s="88">
        <f t="shared" si="120"/>
        <v>1</v>
      </c>
      <c r="W198" s="88">
        <f t="shared" si="120"/>
        <v>34</v>
      </c>
      <c r="X198" s="88">
        <f t="shared" si="120"/>
        <v>28</v>
      </c>
      <c r="Y198" s="88">
        <f t="shared" si="120"/>
        <v>100</v>
      </c>
      <c r="Z198" s="88">
        <f t="shared" si="120"/>
        <v>73</v>
      </c>
      <c r="AA198" s="88">
        <f t="shared" si="120"/>
        <v>45</v>
      </c>
      <c r="AB198" s="88">
        <f t="shared" si="120"/>
        <v>56</v>
      </c>
      <c r="AN198" s="45"/>
      <c r="AO198" s="45"/>
      <c r="AP198" s="45"/>
      <c r="AQ198" s="45"/>
      <c r="AR198" s="45"/>
      <c r="AS198" s="45"/>
      <c r="AT198" s="45"/>
      <c r="AU198" s="45"/>
      <c r="AV198" s="45"/>
      <c r="AW198" s="45"/>
      <c r="AX198" s="45"/>
      <c r="AY198" s="45"/>
      <c r="AZ198" s="45"/>
      <c r="BA198" s="45"/>
      <c r="BB198" s="45"/>
      <c r="BC198" s="45"/>
      <c r="BD198" s="45"/>
      <c r="BE198" s="45"/>
      <c r="BF198" s="45"/>
      <c r="BG198" s="45"/>
      <c r="BH198" s="45"/>
      <c r="BI198" s="45"/>
      <c r="BJ198" s="45"/>
      <c r="BK198" s="45"/>
      <c r="BL198" s="45"/>
      <c r="BM198" s="45"/>
      <c r="BN198" s="45"/>
      <c r="BO198" s="45"/>
      <c r="BP198" s="45"/>
      <c r="BQ198" s="45"/>
      <c r="BR198" s="45"/>
      <c r="BS198" s="45"/>
      <c r="BT198" s="45"/>
      <c r="BU198" s="45"/>
      <c r="BV198" s="45"/>
      <c r="BW198" s="45"/>
      <c r="BX198" s="45"/>
      <c r="BY198" s="45"/>
      <c r="BZ198" s="45"/>
      <c r="CA198" s="45"/>
      <c r="CB198" s="45"/>
      <c r="CC198" s="45"/>
      <c r="CD198" s="45"/>
      <c r="CE198" s="45"/>
      <c r="CF198" s="45"/>
      <c r="CG198" s="45"/>
      <c r="CH198" s="45"/>
      <c r="CI198" s="45"/>
      <c r="CJ198" s="45"/>
      <c r="CK198" s="45"/>
      <c r="CL198" s="45"/>
      <c r="CM198" s="45"/>
      <c r="CN198" s="45"/>
      <c r="CO198" s="45"/>
      <c r="CP198" s="45"/>
      <c r="CQ198" s="45"/>
      <c r="CR198" s="45"/>
      <c r="CS198" s="45"/>
      <c r="CT198" s="45"/>
      <c r="CU198" s="45"/>
      <c r="CV198" s="45"/>
      <c r="CW198" s="45"/>
      <c r="CX198" s="45"/>
      <c r="CY198" s="45"/>
      <c r="CZ198" s="45"/>
      <c r="DA198" s="45"/>
      <c r="DB198" s="45"/>
      <c r="DC198" s="45"/>
      <c r="DD198" s="45"/>
      <c r="DE198" s="45"/>
      <c r="DF198" s="45"/>
      <c r="DG198" s="45"/>
      <c r="DH198" s="45"/>
      <c r="DI198" s="45"/>
      <c r="DJ198" s="45"/>
      <c r="DK198" s="45"/>
      <c r="DL198" s="45"/>
      <c r="DM198" s="45"/>
      <c r="DN198" s="45"/>
      <c r="DO198" s="45"/>
      <c r="DP198" s="45"/>
      <c r="DQ198" s="45"/>
      <c r="DR198" s="45"/>
      <c r="DS198" s="45"/>
      <c r="DT198" s="45"/>
      <c r="DU198" s="45"/>
      <c r="DV198" s="45"/>
      <c r="DW198" s="45"/>
      <c r="DX198" s="45"/>
      <c r="DY198" s="45"/>
      <c r="DZ198" s="45"/>
      <c r="EA198" s="45"/>
      <c r="EB198" s="45"/>
      <c r="EC198" s="45"/>
    </row>
    <row r="199" spans="2:133" ht="25.5" customHeight="1">
      <c r="B199" s="96">
        <f t="shared" si="118"/>
        <v>96</v>
      </c>
      <c r="C199" s="96">
        <f t="shared" si="116"/>
        <v>10</v>
      </c>
      <c r="D199" s="97">
        <v>24</v>
      </c>
      <c r="E199" s="109" cm="1">
        <f t="array" ref="E199">_xlfn.LET(_xlpm.data,I199:AB199, _xlpm.evenNumbers,IF(((MOD(_xlpm.data,2)=0) * (_xlpm.data))= 0,99999,((MOD(_xlpm.data,2)=0) * (_xlpm.data))),_xlpm.thirdSmallestEven,SMALL(_xlpm.evenNumbers,3),SUM(_xlfn._xlws.FILTER(_xlpm.evenNumbers,_xlpm.evenNumbers&lt;=_xlpm.thirdSmallestEven)))</f>
        <v>32</v>
      </c>
      <c r="F199" s="84">
        <f ca="1">IF('Question Results'!C105,1,IF(ISBLANK(E199),0,-1))</f>
        <v>1</v>
      </c>
      <c r="I199" s="88">
        <f t="shared" ref="I199:AB199" si="121">I28</f>
        <v>23</v>
      </c>
      <c r="J199" s="88">
        <f t="shared" si="121"/>
        <v>89</v>
      </c>
      <c r="K199" s="88">
        <f t="shared" si="121"/>
        <v>94</v>
      </c>
      <c r="L199" s="88">
        <f t="shared" si="121"/>
        <v>97</v>
      </c>
      <c r="M199" s="88">
        <f t="shared" si="121"/>
        <v>55</v>
      </c>
      <c r="N199" s="88">
        <f t="shared" si="121"/>
        <v>87</v>
      </c>
      <c r="O199" s="88">
        <f t="shared" si="121"/>
        <v>18</v>
      </c>
      <c r="P199" s="88">
        <f t="shared" si="121"/>
        <v>80</v>
      </c>
      <c r="Q199" s="88">
        <f t="shared" si="121"/>
        <v>12</v>
      </c>
      <c r="R199" s="88">
        <f t="shared" si="121"/>
        <v>84</v>
      </c>
      <c r="S199" s="88">
        <f t="shared" si="121"/>
        <v>85</v>
      </c>
      <c r="T199" s="88">
        <f t="shared" si="121"/>
        <v>76</v>
      </c>
      <c r="U199" s="88">
        <f t="shared" si="121"/>
        <v>71</v>
      </c>
      <c r="V199" s="88">
        <f t="shared" si="121"/>
        <v>79</v>
      </c>
      <c r="W199" s="88">
        <f t="shared" si="121"/>
        <v>15</v>
      </c>
      <c r="X199" s="88">
        <f t="shared" si="121"/>
        <v>2</v>
      </c>
      <c r="Y199" s="88">
        <f t="shared" si="121"/>
        <v>93</v>
      </c>
      <c r="Z199" s="88">
        <f t="shared" si="121"/>
        <v>5</v>
      </c>
      <c r="AA199" s="88">
        <f t="shared" si="121"/>
        <v>70</v>
      </c>
      <c r="AB199" s="88">
        <f t="shared" si="121"/>
        <v>81</v>
      </c>
      <c r="AN199" s="45"/>
      <c r="AO199" s="45"/>
      <c r="AP199" s="45"/>
      <c r="AQ199" s="45"/>
      <c r="AR199" s="45"/>
      <c r="AS199" s="45"/>
      <c r="AT199" s="45"/>
      <c r="AU199" s="45"/>
      <c r="AV199" s="45"/>
      <c r="AW199" s="45"/>
      <c r="AX199" s="45"/>
      <c r="AY199" s="45"/>
      <c r="AZ199" s="45"/>
      <c r="BA199" s="45"/>
      <c r="BB199" s="45"/>
      <c r="BC199" s="45"/>
      <c r="BD199" s="45"/>
      <c r="BE199" s="45"/>
      <c r="BF199" s="45"/>
      <c r="BG199" s="45"/>
      <c r="BH199" s="45"/>
      <c r="BI199" s="45"/>
      <c r="BJ199" s="45"/>
      <c r="BK199" s="45"/>
      <c r="BL199" s="45"/>
      <c r="BM199" s="45"/>
      <c r="BN199" s="45"/>
      <c r="BO199" s="45"/>
      <c r="BP199" s="45"/>
      <c r="BQ199" s="45"/>
      <c r="BR199" s="45"/>
      <c r="BS199" s="45"/>
      <c r="BT199" s="45"/>
      <c r="BU199" s="45"/>
      <c r="BV199" s="45"/>
      <c r="BW199" s="45"/>
      <c r="BX199" s="45"/>
      <c r="BY199" s="45"/>
      <c r="BZ199" s="45"/>
      <c r="CA199" s="45"/>
      <c r="CB199" s="45"/>
      <c r="CC199" s="45"/>
      <c r="CD199" s="45"/>
      <c r="CE199" s="45"/>
      <c r="CF199" s="45"/>
      <c r="CG199" s="45"/>
      <c r="CH199" s="45"/>
      <c r="CI199" s="45"/>
      <c r="CJ199" s="45"/>
      <c r="CK199" s="45"/>
      <c r="CL199" s="45"/>
      <c r="CM199" s="45"/>
      <c r="CN199" s="45"/>
      <c r="CO199" s="45"/>
      <c r="CP199" s="45"/>
      <c r="CQ199" s="45"/>
      <c r="CR199" s="45"/>
      <c r="CS199" s="45"/>
      <c r="CT199" s="45"/>
      <c r="CU199" s="45"/>
      <c r="CV199" s="45"/>
      <c r="CW199" s="45"/>
      <c r="CX199" s="45"/>
      <c r="CY199" s="45"/>
      <c r="CZ199" s="45"/>
      <c r="DA199" s="45"/>
      <c r="DB199" s="45"/>
      <c r="DC199" s="45"/>
      <c r="DD199" s="45"/>
      <c r="DE199" s="45"/>
      <c r="DF199" s="45"/>
      <c r="DG199" s="45"/>
      <c r="DH199" s="45"/>
      <c r="DI199" s="45"/>
      <c r="DJ199" s="45"/>
      <c r="DK199" s="45"/>
      <c r="DL199" s="45"/>
      <c r="DM199" s="45"/>
      <c r="DN199" s="45"/>
      <c r="DO199" s="45"/>
      <c r="DP199" s="45"/>
      <c r="DQ199" s="45"/>
      <c r="DR199" s="45"/>
      <c r="DS199" s="45"/>
      <c r="DT199" s="45"/>
      <c r="DU199" s="45"/>
      <c r="DV199" s="45"/>
      <c r="DW199" s="45"/>
      <c r="DX199" s="45"/>
      <c r="DY199" s="45"/>
      <c r="DZ199" s="45"/>
      <c r="EA199" s="45"/>
      <c r="EB199" s="45"/>
      <c r="EC199" s="45"/>
    </row>
    <row r="200" spans="2:133" ht="25.5" customHeight="1">
      <c r="B200" s="96">
        <f t="shared" si="118"/>
        <v>97</v>
      </c>
      <c r="C200" s="96">
        <f t="shared" si="116"/>
        <v>10</v>
      </c>
      <c r="D200" s="97">
        <v>24</v>
      </c>
      <c r="E200" s="109" cm="1">
        <f t="array" ref="E200">_xlfn.LET(_xlpm.data,I200:AB200, _xlpm.evenNumbers,IF(((MOD(_xlpm.data,2)=0) * (_xlpm.data))= 0,99999,((MOD(_xlpm.data,2)=0) * (_xlpm.data))),_xlpm.thirdSmallestEven,SMALL(_xlpm.evenNumbers,3),SUM(_xlfn._xlws.FILTER(_xlpm.evenNumbers,_xlpm.evenNumbers&lt;=_xlpm.thirdSmallestEven)))</f>
        <v>86</v>
      </c>
      <c r="F200" s="84">
        <f ca="1">IF('Question Results'!C106,1,IF(ISBLANK(E200),0,-1))</f>
        <v>1</v>
      </c>
      <c r="I200" s="88">
        <f t="shared" ref="I200:AB200" si="122">I29</f>
        <v>63</v>
      </c>
      <c r="J200" s="88">
        <f t="shared" si="122"/>
        <v>3</v>
      </c>
      <c r="K200" s="88">
        <f t="shared" si="122"/>
        <v>64</v>
      </c>
      <c r="L200" s="88">
        <f t="shared" si="122"/>
        <v>1</v>
      </c>
      <c r="M200" s="88">
        <f t="shared" si="122"/>
        <v>86</v>
      </c>
      <c r="N200" s="88">
        <f t="shared" si="122"/>
        <v>62</v>
      </c>
      <c r="O200" s="88">
        <f t="shared" si="122"/>
        <v>47</v>
      </c>
      <c r="P200" s="88">
        <f t="shared" si="122"/>
        <v>57</v>
      </c>
      <c r="Q200" s="88">
        <f t="shared" si="122"/>
        <v>11</v>
      </c>
      <c r="R200" s="88">
        <f t="shared" si="122"/>
        <v>64</v>
      </c>
      <c r="S200" s="88">
        <f t="shared" si="122"/>
        <v>73</v>
      </c>
      <c r="T200" s="88">
        <f t="shared" si="122"/>
        <v>12</v>
      </c>
      <c r="U200" s="88">
        <f t="shared" si="122"/>
        <v>46</v>
      </c>
      <c r="V200" s="88">
        <f t="shared" si="122"/>
        <v>44</v>
      </c>
      <c r="W200" s="88">
        <f t="shared" si="122"/>
        <v>30</v>
      </c>
      <c r="X200" s="88">
        <f t="shared" si="122"/>
        <v>46</v>
      </c>
      <c r="Y200" s="88">
        <f t="shared" si="122"/>
        <v>7</v>
      </c>
      <c r="Z200" s="88">
        <f t="shared" si="122"/>
        <v>15</v>
      </c>
      <c r="AA200" s="88">
        <f t="shared" si="122"/>
        <v>50</v>
      </c>
      <c r="AB200" s="88">
        <f t="shared" si="122"/>
        <v>11</v>
      </c>
      <c r="AN200" s="45"/>
      <c r="AO200" s="45"/>
      <c r="AP200" s="45"/>
      <c r="AQ200" s="45"/>
      <c r="AR200" s="45"/>
      <c r="AS200" s="45"/>
      <c r="AT200" s="45"/>
      <c r="AU200" s="45"/>
      <c r="AV200" s="45"/>
      <c r="AW200" s="45"/>
      <c r="AX200" s="45"/>
      <c r="AY200" s="45"/>
      <c r="AZ200" s="45"/>
      <c r="BA200" s="45"/>
      <c r="BB200" s="45"/>
      <c r="BC200" s="45"/>
      <c r="BD200" s="45"/>
      <c r="BE200" s="45"/>
      <c r="BF200" s="45"/>
      <c r="BG200" s="45"/>
      <c r="BH200" s="45"/>
      <c r="BI200" s="45"/>
      <c r="BJ200" s="45"/>
      <c r="BK200" s="45"/>
      <c r="BL200" s="45"/>
      <c r="BM200" s="45"/>
      <c r="BN200" s="45"/>
      <c r="BO200" s="45"/>
      <c r="BP200" s="45"/>
      <c r="BQ200" s="45"/>
      <c r="BR200" s="45"/>
      <c r="BS200" s="45"/>
      <c r="BT200" s="45"/>
      <c r="BU200" s="45"/>
      <c r="BV200" s="45"/>
      <c r="BW200" s="45"/>
      <c r="BX200" s="45"/>
      <c r="BY200" s="45"/>
      <c r="BZ200" s="45"/>
      <c r="CA200" s="45"/>
      <c r="CB200" s="45"/>
      <c r="CC200" s="45"/>
      <c r="CD200" s="45"/>
      <c r="CE200" s="45"/>
      <c r="CF200" s="45"/>
      <c r="CG200" s="45"/>
      <c r="CH200" s="45"/>
      <c r="CI200" s="45"/>
      <c r="CJ200" s="45"/>
      <c r="CK200" s="45"/>
      <c r="CL200" s="45"/>
      <c r="CM200" s="45"/>
      <c r="CN200" s="45"/>
      <c r="CO200" s="45"/>
      <c r="CP200" s="45"/>
      <c r="CQ200" s="45"/>
      <c r="CR200" s="45"/>
      <c r="CS200" s="45"/>
      <c r="CT200" s="45"/>
      <c r="CU200" s="45"/>
      <c r="CV200" s="45"/>
      <c r="CW200" s="45"/>
      <c r="CX200" s="45"/>
      <c r="CY200" s="45"/>
      <c r="CZ200" s="45"/>
      <c r="DA200" s="45"/>
      <c r="DB200" s="45"/>
      <c r="DC200" s="45"/>
      <c r="DD200" s="45"/>
      <c r="DE200" s="45"/>
      <c r="DF200" s="45"/>
      <c r="DG200" s="45"/>
      <c r="DH200" s="45"/>
      <c r="DI200" s="45"/>
      <c r="DJ200" s="45"/>
      <c r="DK200" s="45"/>
      <c r="DL200" s="45"/>
      <c r="DM200" s="45"/>
      <c r="DN200" s="45"/>
      <c r="DO200" s="45"/>
      <c r="DP200" s="45"/>
      <c r="DQ200" s="45"/>
      <c r="DR200" s="45"/>
      <c r="DS200" s="45"/>
      <c r="DT200" s="45"/>
      <c r="DU200" s="45"/>
      <c r="DV200" s="45"/>
      <c r="DW200" s="45"/>
      <c r="DX200" s="45"/>
      <c r="DY200" s="45"/>
      <c r="DZ200" s="45"/>
      <c r="EA200" s="45"/>
      <c r="EB200" s="45"/>
      <c r="EC200" s="45"/>
    </row>
    <row r="201" spans="2:133" ht="25.5" customHeight="1">
      <c r="B201" s="96">
        <f t="shared" si="118"/>
        <v>98</v>
      </c>
      <c r="C201" s="96">
        <f t="shared" si="116"/>
        <v>10</v>
      </c>
      <c r="D201" s="97">
        <v>24</v>
      </c>
      <c r="E201" s="109" cm="1">
        <f t="array" ref="E201">_xlfn.LET(_xlpm.data,I201:AB201, _xlpm.evenNumbers,IF(((MOD(_xlpm.data,2)=0) * (_xlpm.data))= 0,99999,((MOD(_xlpm.data,2)=0) * (_xlpm.data))),_xlpm.thirdSmallestEven,SMALL(_xlpm.evenNumbers,3),SUM(_xlfn._xlws.FILTER(_xlpm.evenNumbers,_xlpm.evenNumbers&lt;=_xlpm.thirdSmallestEven)))</f>
        <v>14</v>
      </c>
      <c r="F201" s="84">
        <f ca="1">IF('Question Results'!C107,1,IF(ISBLANK(E201),0,-1))</f>
        <v>1</v>
      </c>
      <c r="I201" s="88">
        <f t="shared" ref="I201:AB201" si="123">I30</f>
        <v>54</v>
      </c>
      <c r="J201" s="88">
        <f t="shared" si="123"/>
        <v>11</v>
      </c>
      <c r="K201" s="88">
        <f t="shared" si="123"/>
        <v>99</v>
      </c>
      <c r="L201" s="88">
        <f t="shared" si="123"/>
        <v>77</v>
      </c>
      <c r="M201" s="88">
        <f t="shared" si="123"/>
        <v>2</v>
      </c>
      <c r="N201" s="88">
        <f t="shared" si="123"/>
        <v>6</v>
      </c>
      <c r="O201" s="88">
        <f t="shared" si="123"/>
        <v>6</v>
      </c>
      <c r="P201" s="88">
        <f t="shared" si="123"/>
        <v>76</v>
      </c>
      <c r="Q201" s="88">
        <f t="shared" si="123"/>
        <v>76</v>
      </c>
      <c r="R201" s="88">
        <f t="shared" si="123"/>
        <v>28</v>
      </c>
      <c r="S201" s="88">
        <f t="shared" si="123"/>
        <v>10</v>
      </c>
      <c r="T201" s="88">
        <f t="shared" si="123"/>
        <v>76</v>
      </c>
      <c r="U201" s="88">
        <f t="shared" si="123"/>
        <v>62</v>
      </c>
      <c r="V201" s="88">
        <f t="shared" si="123"/>
        <v>79</v>
      </c>
      <c r="W201" s="88">
        <f t="shared" si="123"/>
        <v>28</v>
      </c>
      <c r="X201" s="88">
        <f t="shared" si="123"/>
        <v>52</v>
      </c>
      <c r="Y201" s="88">
        <f t="shared" si="123"/>
        <v>77</v>
      </c>
      <c r="Z201" s="88">
        <f t="shared" si="123"/>
        <v>47</v>
      </c>
      <c r="AA201" s="88">
        <f t="shared" si="123"/>
        <v>61</v>
      </c>
      <c r="AB201" s="88">
        <f t="shared" si="123"/>
        <v>27</v>
      </c>
      <c r="AN201" s="45"/>
      <c r="AO201" s="45"/>
      <c r="AP201" s="45"/>
      <c r="AQ201" s="45"/>
      <c r="AR201" s="45"/>
      <c r="AS201" s="45"/>
      <c r="AT201" s="45"/>
      <c r="AU201" s="45"/>
      <c r="AV201" s="45"/>
      <c r="AW201" s="45"/>
      <c r="AX201" s="45"/>
      <c r="AY201" s="45"/>
      <c r="AZ201" s="45"/>
      <c r="BA201" s="45"/>
      <c r="BB201" s="45"/>
      <c r="BC201" s="45"/>
      <c r="BD201" s="45"/>
      <c r="BE201" s="45"/>
      <c r="BF201" s="45"/>
      <c r="BG201" s="45"/>
      <c r="BH201" s="45"/>
      <c r="BI201" s="45"/>
      <c r="BJ201" s="45"/>
      <c r="BK201" s="45"/>
      <c r="BL201" s="45"/>
      <c r="BM201" s="45"/>
      <c r="BN201" s="45"/>
      <c r="BO201" s="45"/>
      <c r="BP201" s="45"/>
      <c r="BQ201" s="45"/>
      <c r="BR201" s="45"/>
      <c r="BS201" s="45"/>
      <c r="BT201" s="45"/>
      <c r="BU201" s="45"/>
      <c r="BV201" s="45"/>
      <c r="BW201" s="45"/>
      <c r="BX201" s="45"/>
      <c r="BY201" s="45"/>
      <c r="BZ201" s="45"/>
      <c r="CA201" s="45"/>
      <c r="CB201" s="45"/>
      <c r="CC201" s="45"/>
      <c r="CD201" s="45"/>
      <c r="CE201" s="45"/>
      <c r="CF201" s="45"/>
      <c r="CG201" s="45"/>
      <c r="CH201" s="45"/>
      <c r="CI201" s="45"/>
      <c r="CJ201" s="45"/>
      <c r="CK201" s="45"/>
      <c r="CL201" s="45"/>
      <c r="CM201" s="45"/>
      <c r="CN201" s="45"/>
      <c r="CO201" s="45"/>
      <c r="CP201" s="45"/>
      <c r="CQ201" s="45"/>
      <c r="CR201" s="45"/>
      <c r="CS201" s="45"/>
      <c r="CT201" s="45"/>
      <c r="CU201" s="45"/>
      <c r="CV201" s="45"/>
      <c r="CW201" s="45"/>
      <c r="CX201" s="45"/>
      <c r="CY201" s="45"/>
      <c r="CZ201" s="45"/>
      <c r="DA201" s="45"/>
      <c r="DB201" s="45"/>
      <c r="DC201" s="45"/>
      <c r="DD201" s="45"/>
      <c r="DE201" s="45"/>
      <c r="DF201" s="45"/>
      <c r="DG201" s="45"/>
      <c r="DH201" s="45"/>
      <c r="DI201" s="45"/>
      <c r="DJ201" s="45"/>
      <c r="DK201" s="45"/>
      <c r="DL201" s="45"/>
      <c r="DM201" s="45"/>
      <c r="DN201" s="45"/>
      <c r="DO201" s="45"/>
      <c r="DP201" s="45"/>
      <c r="DQ201" s="45"/>
      <c r="DR201" s="45"/>
      <c r="DS201" s="45"/>
      <c r="DT201" s="45"/>
      <c r="DU201" s="45"/>
      <c r="DV201" s="45"/>
      <c r="DW201" s="45"/>
      <c r="DX201" s="45"/>
      <c r="DY201" s="45"/>
      <c r="DZ201" s="45"/>
      <c r="EA201" s="45"/>
      <c r="EB201" s="45"/>
      <c r="EC201" s="45"/>
    </row>
    <row r="202" spans="2:133" ht="25.5" customHeight="1">
      <c r="B202" s="96">
        <f t="shared" si="118"/>
        <v>99</v>
      </c>
      <c r="C202" s="96">
        <f t="shared" si="116"/>
        <v>10</v>
      </c>
      <c r="D202" s="97">
        <v>24</v>
      </c>
      <c r="E202" s="109" cm="1">
        <f t="array" ref="E202">_xlfn.LET(_xlpm.data,I202:AB202, _xlpm.evenNumbers,IF(((MOD(_xlpm.data,2)=0) * (_xlpm.data))= 0,99999,((MOD(_xlpm.data,2)=0) * (_xlpm.data))),_xlpm.thirdSmallestEven,SMALL(_xlpm.evenNumbers,3),SUM(_xlfn._xlws.FILTER(_xlpm.evenNumbers,_xlpm.evenNumbers&lt;=_xlpm.thirdSmallestEven)))</f>
        <v>30</v>
      </c>
      <c r="F202" s="84">
        <f ca="1">IF('Question Results'!C108,1,IF(ISBLANK(E202),0,-1))</f>
        <v>1</v>
      </c>
      <c r="I202" s="88">
        <f t="shared" ref="I202:AB202" si="124">I31</f>
        <v>36</v>
      </c>
      <c r="J202" s="88">
        <f t="shared" si="124"/>
        <v>79</v>
      </c>
      <c r="K202" s="88">
        <f t="shared" si="124"/>
        <v>80</v>
      </c>
      <c r="L202" s="88">
        <f t="shared" si="124"/>
        <v>7</v>
      </c>
      <c r="M202" s="88">
        <f t="shared" si="124"/>
        <v>46</v>
      </c>
      <c r="N202" s="88">
        <f t="shared" si="124"/>
        <v>81</v>
      </c>
      <c r="O202" s="88">
        <f t="shared" si="124"/>
        <v>83</v>
      </c>
      <c r="P202" s="88">
        <f t="shared" si="124"/>
        <v>95</v>
      </c>
      <c r="Q202" s="88">
        <f t="shared" si="124"/>
        <v>39</v>
      </c>
      <c r="R202" s="88">
        <f t="shared" si="124"/>
        <v>41</v>
      </c>
      <c r="S202" s="88">
        <f t="shared" si="124"/>
        <v>29</v>
      </c>
      <c r="T202" s="88">
        <f t="shared" si="124"/>
        <v>55</v>
      </c>
      <c r="U202" s="88">
        <f t="shared" si="124"/>
        <v>30</v>
      </c>
      <c r="V202" s="88">
        <f t="shared" si="124"/>
        <v>58</v>
      </c>
      <c r="W202" s="88">
        <f t="shared" si="124"/>
        <v>12</v>
      </c>
      <c r="X202" s="88">
        <f t="shared" si="124"/>
        <v>51</v>
      </c>
      <c r="Y202" s="88">
        <f t="shared" si="124"/>
        <v>8</v>
      </c>
      <c r="Z202" s="88">
        <f t="shared" si="124"/>
        <v>40</v>
      </c>
      <c r="AA202" s="88">
        <f t="shared" si="124"/>
        <v>42</v>
      </c>
      <c r="AB202" s="88">
        <f t="shared" si="124"/>
        <v>10</v>
      </c>
      <c r="AN202" s="45"/>
      <c r="AO202" s="45"/>
      <c r="AP202" s="45"/>
      <c r="AQ202" s="45"/>
      <c r="AR202" s="45"/>
      <c r="AS202" s="45"/>
      <c r="AT202" s="45"/>
      <c r="AU202" s="45"/>
      <c r="AV202" s="45"/>
      <c r="AW202" s="45"/>
      <c r="AX202" s="45"/>
      <c r="AY202" s="45"/>
      <c r="AZ202" s="45"/>
      <c r="BA202" s="45"/>
      <c r="BB202" s="45"/>
      <c r="BC202" s="45"/>
      <c r="BD202" s="45"/>
      <c r="BE202" s="45"/>
      <c r="BF202" s="45"/>
      <c r="BG202" s="45"/>
      <c r="BH202" s="45"/>
      <c r="BI202" s="45"/>
      <c r="BJ202" s="45"/>
      <c r="BK202" s="45"/>
      <c r="BL202" s="45"/>
      <c r="BM202" s="45"/>
      <c r="BN202" s="45"/>
      <c r="BO202" s="45"/>
      <c r="BP202" s="45"/>
      <c r="BQ202" s="45"/>
      <c r="BR202" s="45"/>
      <c r="BS202" s="45"/>
      <c r="BT202" s="45"/>
      <c r="BU202" s="45"/>
      <c r="BV202" s="45"/>
      <c r="BW202" s="45"/>
      <c r="BX202" s="45"/>
      <c r="BY202" s="45"/>
      <c r="BZ202" s="45"/>
      <c r="CA202" s="45"/>
      <c r="CB202" s="45"/>
      <c r="CC202" s="45"/>
      <c r="CD202" s="45"/>
      <c r="CE202" s="45"/>
      <c r="CF202" s="45"/>
      <c r="CG202" s="45"/>
      <c r="CH202" s="45"/>
      <c r="CI202" s="45"/>
      <c r="CJ202" s="45"/>
      <c r="CK202" s="45"/>
      <c r="CL202" s="45"/>
      <c r="CM202" s="45"/>
      <c r="CN202" s="45"/>
      <c r="CO202" s="45"/>
      <c r="CP202" s="45"/>
      <c r="CQ202" s="45"/>
      <c r="CR202" s="45"/>
      <c r="CS202" s="45"/>
      <c r="CT202" s="45"/>
      <c r="CU202" s="45"/>
      <c r="CV202" s="45"/>
      <c r="CW202" s="45"/>
      <c r="CX202" s="45"/>
      <c r="CY202" s="45"/>
      <c r="CZ202" s="45"/>
      <c r="DA202" s="45"/>
      <c r="DB202" s="45"/>
      <c r="DC202" s="45"/>
      <c r="DD202" s="45"/>
      <c r="DE202" s="45"/>
      <c r="DF202" s="45"/>
      <c r="DG202" s="45"/>
      <c r="DH202" s="45"/>
      <c r="DI202" s="45"/>
      <c r="DJ202" s="45"/>
      <c r="DK202" s="45"/>
      <c r="DL202" s="45"/>
      <c r="DM202" s="45"/>
      <c r="DN202" s="45"/>
      <c r="DO202" s="45"/>
      <c r="DP202" s="45"/>
      <c r="DQ202" s="45"/>
      <c r="DR202" s="45"/>
      <c r="DS202" s="45"/>
      <c r="DT202" s="45"/>
      <c r="DU202" s="45"/>
      <c r="DV202" s="45"/>
      <c r="DW202" s="45"/>
      <c r="DX202" s="45"/>
      <c r="DY202" s="45"/>
      <c r="DZ202" s="45"/>
      <c r="EA202" s="45"/>
      <c r="EB202" s="45"/>
      <c r="EC202" s="45"/>
    </row>
    <row r="203" spans="2:133" ht="25.5" customHeight="1">
      <c r="B203" s="96">
        <f t="shared" si="118"/>
        <v>100</v>
      </c>
      <c r="C203" s="96">
        <f t="shared" si="116"/>
        <v>10</v>
      </c>
      <c r="D203" s="97">
        <v>24</v>
      </c>
      <c r="E203" s="109" cm="1">
        <f t="array" ref="E203">_xlfn.LET(_xlpm.data,I203:AB203, _xlpm.evenNumbers,IF(((MOD(_xlpm.data,2)=0) * (_xlpm.data))= 0,99999,((MOD(_xlpm.data,2)=0) * (_xlpm.data))),_xlpm.thirdSmallestEven,SMALL(_xlpm.evenNumbers,3),SUM(_xlfn._xlws.FILTER(_xlpm.evenNumbers,_xlpm.evenNumbers&lt;=_xlpm.thirdSmallestEven)))</f>
        <v>26</v>
      </c>
      <c r="F203" s="84">
        <f ca="1">IF('Question Results'!C109,1,IF(ISBLANK(E203),0,-1))</f>
        <v>1</v>
      </c>
      <c r="I203" s="88">
        <f t="shared" ref="I203:AB203" si="125">I32</f>
        <v>38</v>
      </c>
      <c r="J203" s="88">
        <f t="shared" si="125"/>
        <v>10</v>
      </c>
      <c r="K203" s="88">
        <f t="shared" si="125"/>
        <v>2</v>
      </c>
      <c r="L203" s="88">
        <f t="shared" si="125"/>
        <v>83</v>
      </c>
      <c r="M203" s="88">
        <f t="shared" si="125"/>
        <v>13</v>
      </c>
      <c r="N203" s="88">
        <f t="shared" si="125"/>
        <v>46</v>
      </c>
      <c r="O203" s="88">
        <f t="shared" si="125"/>
        <v>98</v>
      </c>
      <c r="P203" s="88">
        <f t="shared" si="125"/>
        <v>53</v>
      </c>
      <c r="Q203" s="88">
        <f t="shared" si="125"/>
        <v>18</v>
      </c>
      <c r="R203" s="88">
        <f t="shared" si="125"/>
        <v>46</v>
      </c>
      <c r="S203" s="88">
        <f t="shared" si="125"/>
        <v>50</v>
      </c>
      <c r="T203" s="88">
        <f t="shared" si="125"/>
        <v>99</v>
      </c>
      <c r="U203" s="88">
        <f t="shared" si="125"/>
        <v>71</v>
      </c>
      <c r="V203" s="88">
        <f t="shared" si="125"/>
        <v>33</v>
      </c>
      <c r="W203" s="88">
        <f t="shared" si="125"/>
        <v>44</v>
      </c>
      <c r="X203" s="88">
        <f t="shared" si="125"/>
        <v>14</v>
      </c>
      <c r="Y203" s="88">
        <f t="shared" si="125"/>
        <v>22</v>
      </c>
      <c r="Z203" s="88">
        <f t="shared" si="125"/>
        <v>41</v>
      </c>
      <c r="AA203" s="88">
        <f t="shared" si="125"/>
        <v>34</v>
      </c>
      <c r="AB203" s="88">
        <f t="shared" si="125"/>
        <v>20</v>
      </c>
      <c r="AN203" s="45"/>
      <c r="AO203" s="45"/>
      <c r="AP203" s="45"/>
      <c r="AQ203" s="45"/>
      <c r="AR203" s="45"/>
      <c r="AS203" s="45"/>
      <c r="AT203" s="45"/>
      <c r="AU203" s="45"/>
      <c r="AV203" s="45"/>
      <c r="AW203" s="45"/>
      <c r="AX203" s="45"/>
      <c r="AY203" s="45"/>
      <c r="AZ203" s="45"/>
      <c r="BA203" s="45"/>
      <c r="BB203" s="45"/>
      <c r="BC203" s="45"/>
      <c r="BD203" s="45"/>
      <c r="BE203" s="45"/>
      <c r="BF203" s="45"/>
      <c r="BG203" s="45"/>
      <c r="BH203" s="45"/>
      <c r="BI203" s="45"/>
      <c r="BJ203" s="45"/>
      <c r="BK203" s="45"/>
      <c r="BL203" s="45"/>
      <c r="BM203" s="45"/>
      <c r="BN203" s="45"/>
      <c r="BO203" s="45"/>
      <c r="BP203" s="45"/>
      <c r="BQ203" s="45"/>
      <c r="BR203" s="45"/>
      <c r="BS203" s="45"/>
      <c r="BT203" s="45"/>
      <c r="BU203" s="45"/>
      <c r="BV203" s="45"/>
      <c r="BW203" s="45"/>
      <c r="BX203" s="45"/>
      <c r="BY203" s="45"/>
      <c r="BZ203" s="45"/>
      <c r="CA203" s="45"/>
      <c r="CB203" s="45"/>
      <c r="CC203" s="45"/>
      <c r="CD203" s="45"/>
      <c r="CE203" s="45"/>
      <c r="CF203" s="45"/>
      <c r="CG203" s="45"/>
      <c r="CH203" s="45"/>
      <c r="CI203" s="45"/>
      <c r="CJ203" s="45"/>
      <c r="CK203" s="45"/>
      <c r="CL203" s="45"/>
      <c r="CM203" s="45"/>
      <c r="CN203" s="45"/>
      <c r="CO203" s="45"/>
      <c r="CP203" s="45"/>
      <c r="CQ203" s="45"/>
      <c r="CR203" s="45"/>
      <c r="CS203" s="45"/>
      <c r="CT203" s="45"/>
      <c r="CU203" s="45"/>
      <c r="CV203" s="45"/>
      <c r="CW203" s="45"/>
      <c r="CX203" s="45"/>
      <c r="CY203" s="45"/>
      <c r="CZ203" s="45"/>
      <c r="DA203" s="45"/>
      <c r="DB203" s="45"/>
      <c r="DC203" s="45"/>
      <c r="DD203" s="45"/>
      <c r="DE203" s="45"/>
      <c r="DF203" s="45"/>
      <c r="DG203" s="45"/>
      <c r="DH203" s="45"/>
      <c r="DI203" s="45"/>
      <c r="DJ203" s="45"/>
      <c r="DK203" s="45"/>
      <c r="DL203" s="45"/>
      <c r="DM203" s="45"/>
      <c r="DN203" s="45"/>
      <c r="DO203" s="45"/>
      <c r="DP203" s="45"/>
      <c r="DQ203" s="45"/>
      <c r="DR203" s="45"/>
      <c r="DS203" s="45"/>
      <c r="DT203" s="45"/>
      <c r="DU203" s="45"/>
      <c r="DV203" s="45"/>
      <c r="DW203" s="45"/>
      <c r="DX203" s="45"/>
      <c r="DY203" s="45"/>
      <c r="DZ203" s="45"/>
      <c r="EA203" s="45"/>
      <c r="EB203" s="45"/>
      <c r="EC203" s="45"/>
    </row>
    <row r="1000" spans="648:648" ht="15.75">
      <c r="XX1000" s="105">
        <v>125713</v>
      </c>
    </row>
  </sheetData>
  <sheetProtection formatCells="0"/>
  <hyperlinks>
    <hyperlink ref="W5" r:id="rId1" xr:uid="{A658C49B-8BEB-4079-92F4-1E2967D267A3}"/>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iconSet" priority="20" id="{279536F7-8B2B-49DD-BF5A-A754A24EBA5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F21</xm:sqref>
        </x14:conditionalFormatting>
        <x14:conditionalFormatting xmlns:xm="http://schemas.microsoft.com/office/excel/2006/main">
          <x14:cfRule type="iconSet" priority="19" id="{810C1985-04F3-48D8-B17C-FC561831B7E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F23:F34</xm:sqref>
        </x14:conditionalFormatting>
        <x14:conditionalFormatting xmlns:xm="http://schemas.microsoft.com/office/excel/2006/main">
          <x14:cfRule type="iconSet" priority="18" id="{01EB8AC7-E42B-4008-AC76-69D7D7CD1B8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F40</xm:sqref>
        </x14:conditionalFormatting>
        <x14:conditionalFormatting xmlns:xm="http://schemas.microsoft.com/office/excel/2006/main">
          <x14:cfRule type="iconSet" priority="17" id="{71FD1B22-9742-4BDA-B22A-558FDD13AE6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F42:F51</xm:sqref>
        </x14:conditionalFormatting>
        <x14:conditionalFormatting xmlns:xm="http://schemas.microsoft.com/office/excel/2006/main">
          <x14:cfRule type="iconSet" priority="16" id="{1253F75B-9AAD-4AF2-B1C4-E94D67A4476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F59</xm:sqref>
        </x14:conditionalFormatting>
        <x14:conditionalFormatting xmlns:xm="http://schemas.microsoft.com/office/excel/2006/main">
          <x14:cfRule type="iconSet" priority="15" id="{93A20087-1ACB-48B2-9F30-76B17CE2EF5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F61:F70</xm:sqref>
        </x14:conditionalFormatting>
        <x14:conditionalFormatting xmlns:xm="http://schemas.microsoft.com/office/excel/2006/main">
          <x14:cfRule type="iconSet" priority="14" id="{DC93C5E2-0E0E-4609-8895-F7087685CBF8}">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F78</xm:sqref>
        </x14:conditionalFormatting>
        <x14:conditionalFormatting xmlns:xm="http://schemas.microsoft.com/office/excel/2006/main">
          <x14:cfRule type="iconSet" priority="13" id="{57420760-9291-4610-81EE-A1B146BE83B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F80:F89</xm:sqref>
        </x14:conditionalFormatting>
        <x14:conditionalFormatting xmlns:xm="http://schemas.microsoft.com/office/excel/2006/main">
          <x14:cfRule type="iconSet" priority="12" id="{967E1D27-96FF-4334-85D4-D9DB04769CDE}">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F97</xm:sqref>
        </x14:conditionalFormatting>
        <x14:conditionalFormatting xmlns:xm="http://schemas.microsoft.com/office/excel/2006/main">
          <x14:cfRule type="iconSet" priority="11" id="{D8DA2BDB-6E4A-4CA9-B90F-A5A336DE5FD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F99:F108</xm:sqref>
        </x14:conditionalFormatting>
        <x14:conditionalFormatting xmlns:xm="http://schemas.microsoft.com/office/excel/2006/main">
          <x14:cfRule type="iconSet" priority="10" id="{5F8F038E-5840-46D8-9971-75673A60DCAB}">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F116</xm:sqref>
        </x14:conditionalFormatting>
        <x14:conditionalFormatting xmlns:xm="http://schemas.microsoft.com/office/excel/2006/main">
          <x14:cfRule type="iconSet" priority="9" id="{8E408058-216A-4099-90D3-AEA93DFD06C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F118:F127</xm:sqref>
        </x14:conditionalFormatting>
        <x14:conditionalFormatting xmlns:xm="http://schemas.microsoft.com/office/excel/2006/main">
          <x14:cfRule type="iconSet" priority="8" id="{8E60A736-02A0-4B6C-BA3A-DE397A84532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F135</xm:sqref>
        </x14:conditionalFormatting>
        <x14:conditionalFormatting xmlns:xm="http://schemas.microsoft.com/office/excel/2006/main">
          <x14:cfRule type="iconSet" priority="7" id="{F1229694-2635-4754-A5D5-E987E81A1A41}">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F137:F146</xm:sqref>
        </x14:conditionalFormatting>
        <x14:conditionalFormatting xmlns:xm="http://schemas.microsoft.com/office/excel/2006/main">
          <x14:cfRule type="iconSet" priority="6" id="{017529F3-4FE4-4813-92A4-84E3002026C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F154</xm:sqref>
        </x14:conditionalFormatting>
        <x14:conditionalFormatting xmlns:xm="http://schemas.microsoft.com/office/excel/2006/main">
          <x14:cfRule type="iconSet" priority="5" id="{F699031B-A3B4-4A95-8067-6890DD4D47A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F156:F165</xm:sqref>
        </x14:conditionalFormatting>
        <x14:conditionalFormatting xmlns:xm="http://schemas.microsoft.com/office/excel/2006/main">
          <x14:cfRule type="iconSet" priority="4" id="{40189B39-88DC-4ADC-9BE9-DEA78EBFB68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F173</xm:sqref>
        </x14:conditionalFormatting>
        <x14:conditionalFormatting xmlns:xm="http://schemas.microsoft.com/office/excel/2006/main">
          <x14:cfRule type="iconSet" priority="3" id="{BA16C6E6-EF0C-4984-AC40-400197E7E79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F175:F184</xm:sqref>
        </x14:conditionalFormatting>
        <x14:conditionalFormatting xmlns:xm="http://schemas.microsoft.com/office/excel/2006/main">
          <x14:cfRule type="iconSet" priority="2" id="{B8BF4409-A2D7-4D78-895B-3643AF4EFC1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F192</xm:sqref>
        </x14:conditionalFormatting>
        <x14:conditionalFormatting xmlns:xm="http://schemas.microsoft.com/office/excel/2006/main">
          <x14:cfRule type="iconSet" priority="1" id="{290D147E-A8AA-4152-9174-772BEF0F1B3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F194:F203</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3F166-8E67-4745-985C-9FBF2D0E0897}">
  <sheetPr codeName="Sheet11"/>
  <dimension ref="A1:BW225"/>
  <sheetViews>
    <sheetView topLeftCell="A183" workbookViewId="0">
      <selection activeCell="M206" sqref="M206"/>
    </sheetView>
  </sheetViews>
  <sheetFormatPr defaultColWidth="8.85546875" defaultRowHeight="15"/>
  <cols>
    <col min="1" max="1" width="3.85546875" style="4" customWidth="1"/>
    <col min="2" max="2" width="23.5703125" style="4" bestFit="1" customWidth="1"/>
    <col min="3" max="3" width="3.85546875" style="4" customWidth="1"/>
    <col min="4" max="4" width="20.140625" style="4" customWidth="1"/>
    <col min="5" max="5" width="3.85546875" style="4" customWidth="1"/>
    <col min="6" max="6" width="23.85546875" style="4" bestFit="1" customWidth="1"/>
    <col min="7" max="8" width="15.42578125" style="4" customWidth="1"/>
    <col min="9" max="9" width="22" style="4" bestFit="1" customWidth="1"/>
    <col min="10" max="11" width="15.42578125" style="4" customWidth="1"/>
    <col min="12" max="12" width="3.85546875" style="4" customWidth="1"/>
    <col min="13" max="13" width="23.85546875" style="4" bestFit="1" customWidth="1"/>
    <col min="14" max="14" width="15.42578125" style="4" customWidth="1"/>
    <col min="15" max="15" width="3.85546875" style="4" customWidth="1"/>
    <col min="16" max="16" width="19.5703125" style="4" customWidth="1"/>
    <col min="17" max="17" width="13" style="4" customWidth="1"/>
    <col min="18" max="18" width="3.85546875" style="4" customWidth="1"/>
    <col min="19" max="19" width="16.42578125" style="4" bestFit="1" customWidth="1"/>
    <col min="20" max="20" width="3.85546875" style="4" customWidth="1"/>
    <col min="21" max="24" width="15.140625" style="4" customWidth="1"/>
    <col min="25" max="25" width="3.85546875" style="4" customWidth="1"/>
    <col min="26" max="26" width="16" style="4" bestFit="1" customWidth="1"/>
    <col min="27" max="34" width="16" style="4" customWidth="1"/>
    <col min="35" max="45" width="17.140625" style="4" bestFit="1" customWidth="1"/>
    <col min="46" max="46" width="3.85546875" style="4" customWidth="1"/>
    <col min="47" max="47" width="9.42578125" style="4" bestFit="1" customWidth="1"/>
    <col min="48" max="48" width="29.42578125" style="4" customWidth="1"/>
    <col min="49" max="50" width="11.85546875" style="4" customWidth="1"/>
    <col min="51" max="51" width="21.140625" style="4" customWidth="1"/>
    <col min="52" max="52" width="3.85546875" style="4" customWidth="1"/>
    <col min="53" max="54" width="21.140625" style="4" customWidth="1"/>
    <col min="55" max="55" width="3.85546875" style="4" customWidth="1"/>
    <col min="56" max="75" width="14.85546875" style="4" customWidth="1"/>
    <col min="76" max="16384" width="8.85546875" style="4"/>
  </cols>
  <sheetData>
    <row r="1" spans="1:75">
      <c r="B1" s="5" t="s">
        <v>2</v>
      </c>
      <c r="D1" s="5" t="s">
        <v>0</v>
      </c>
      <c r="F1" s="5" t="s">
        <v>5</v>
      </c>
      <c r="G1" s="5" t="s">
        <v>6</v>
      </c>
      <c r="H1" s="5" t="s">
        <v>7</v>
      </c>
      <c r="I1" s="5" t="s">
        <v>8</v>
      </c>
      <c r="J1" s="5" t="s">
        <v>28</v>
      </c>
      <c r="K1" s="11" t="s">
        <v>21</v>
      </c>
      <c r="M1" s="5" t="s">
        <v>5</v>
      </c>
      <c r="N1" s="5" t="s">
        <v>10</v>
      </c>
      <c r="P1" s="5" t="s">
        <v>16</v>
      </c>
      <c r="Q1" s="5" t="s">
        <v>29</v>
      </c>
      <c r="S1" s="5" t="s">
        <v>30</v>
      </c>
      <c r="U1" s="5" t="s">
        <v>13</v>
      </c>
      <c r="V1" s="5" t="s">
        <v>14</v>
      </c>
      <c r="W1" s="5" t="s">
        <v>15</v>
      </c>
      <c r="X1" s="5" t="s">
        <v>12</v>
      </c>
      <c r="Z1" s="5" t="s">
        <v>31</v>
      </c>
      <c r="AA1" s="5" t="s">
        <v>32</v>
      </c>
      <c r="AB1" s="5" t="s">
        <v>33</v>
      </c>
      <c r="AC1" s="5" t="s">
        <v>34</v>
      </c>
      <c r="AD1" s="5" t="s">
        <v>35</v>
      </c>
      <c r="AE1" s="5" t="s">
        <v>36</v>
      </c>
      <c r="AF1" s="5" t="s">
        <v>37</v>
      </c>
      <c r="AG1" s="5" t="s">
        <v>38</v>
      </c>
      <c r="AH1" s="5" t="s">
        <v>39</v>
      </c>
      <c r="AI1" s="5" t="s">
        <v>40</v>
      </c>
      <c r="AJ1" s="5" t="s">
        <v>41</v>
      </c>
      <c r="AK1" s="5" t="s">
        <v>42</v>
      </c>
      <c r="AL1" s="5" t="s">
        <v>43</v>
      </c>
      <c r="AM1" s="5" t="s">
        <v>44</v>
      </c>
      <c r="AN1" s="5" t="s">
        <v>45</v>
      </c>
      <c r="AO1" s="5" t="s">
        <v>46</v>
      </c>
      <c r="AP1" s="5" t="s">
        <v>47</v>
      </c>
      <c r="AQ1" s="5" t="s">
        <v>48</v>
      </c>
      <c r="AR1" s="5" t="s">
        <v>49</v>
      </c>
      <c r="AS1" s="5" t="s">
        <v>50</v>
      </c>
      <c r="AU1" s="5" t="s">
        <v>51</v>
      </c>
      <c r="AV1" s="5" t="s">
        <v>101</v>
      </c>
      <c r="AW1" s="5" t="s">
        <v>102</v>
      </c>
      <c r="AX1" s="5" t="s">
        <v>103</v>
      </c>
      <c r="AY1" s="5" t="s">
        <v>52</v>
      </c>
      <c r="BA1" s="5" t="s">
        <v>53</v>
      </c>
      <c r="BB1" s="11" t="s">
        <v>79</v>
      </c>
      <c r="BD1" s="5" t="s">
        <v>54</v>
      </c>
      <c r="BE1" s="5" t="s">
        <v>55</v>
      </c>
      <c r="BF1" s="5" t="s">
        <v>56</v>
      </c>
      <c r="BG1" s="5" t="s">
        <v>57</v>
      </c>
      <c r="BH1" s="5" t="s">
        <v>58</v>
      </c>
      <c r="BI1" s="5" t="s">
        <v>59</v>
      </c>
      <c r="BJ1" s="5" t="s">
        <v>60</v>
      </c>
      <c r="BK1" s="5" t="s">
        <v>61</v>
      </c>
      <c r="BL1" s="5" t="s">
        <v>62</v>
      </c>
      <c r="BM1" s="5" t="s">
        <v>63</v>
      </c>
      <c r="BN1" s="5" t="s">
        <v>64</v>
      </c>
      <c r="BO1" s="5" t="s">
        <v>65</v>
      </c>
      <c r="BP1" s="5" t="s">
        <v>66</v>
      </c>
      <c r="BQ1" s="5" t="s">
        <v>67</v>
      </c>
      <c r="BR1" s="5" t="s">
        <v>68</v>
      </c>
      <c r="BS1" s="5" t="s">
        <v>69</v>
      </c>
      <c r="BT1" s="5" t="s">
        <v>70</v>
      </c>
      <c r="BU1" s="5" t="s">
        <v>71</v>
      </c>
      <c r="BV1" s="5" t="s">
        <v>72</v>
      </c>
      <c r="BW1" s="5" t="s">
        <v>73</v>
      </c>
    </row>
    <row r="2" spans="1:75">
      <c r="B2" s="4" t="s">
        <v>162</v>
      </c>
      <c r="D2" s="6">
        <v>45121.694363425922</v>
      </c>
      <c r="F2" s="6" t="s">
        <v>427</v>
      </c>
      <c r="G2" s="6" t="s">
        <v>428</v>
      </c>
      <c r="H2" s="6" t="s">
        <v>574</v>
      </c>
      <c r="I2" s="6" t="s">
        <v>751</v>
      </c>
      <c r="J2" s="6" t="s">
        <v>23</v>
      </c>
      <c r="K2" s="14" t="b">
        <f ca="1">IF(PRODUCT(BB2:BB101)=1,TRUE,FALSE)</f>
        <v>1</v>
      </c>
      <c r="M2" s="4" t="s">
        <v>108</v>
      </c>
      <c r="N2" s="4" t="s">
        <v>22</v>
      </c>
      <c r="P2" s="4" t="s">
        <v>207</v>
      </c>
      <c r="Q2" s="2" cm="1">
        <f t="array" ref="Q2">IF(RandomMethod="Numbers",S2,IF(RandomMethod="Scenarios",INDEX(Z2:AS2,RandomScenarioNumber),"Error"))</f>
        <v>68</v>
      </c>
      <c r="S2" s="2">
        <v>14</v>
      </c>
      <c r="U2" s="1">
        <v>1</v>
      </c>
      <c r="V2" s="1">
        <v>100</v>
      </c>
      <c r="W2" s="1">
        <v>1</v>
      </c>
      <c r="X2" s="2">
        <v>46</v>
      </c>
      <c r="Y2" s="2"/>
      <c r="Z2" s="2">
        <v>37</v>
      </c>
      <c r="AA2" s="2">
        <v>64</v>
      </c>
      <c r="AB2" s="2">
        <v>34</v>
      </c>
      <c r="AC2" s="2">
        <v>30</v>
      </c>
      <c r="AD2" s="2">
        <v>64</v>
      </c>
      <c r="AE2" s="2">
        <v>52</v>
      </c>
      <c r="AF2" s="2">
        <v>55</v>
      </c>
      <c r="AG2" s="2">
        <v>68</v>
      </c>
      <c r="AH2" s="2">
        <v>58</v>
      </c>
      <c r="AI2" s="2">
        <v>90</v>
      </c>
      <c r="AJ2" s="2">
        <v>81</v>
      </c>
      <c r="AK2" s="2">
        <v>92</v>
      </c>
      <c r="AL2" s="2">
        <v>30</v>
      </c>
      <c r="AM2" s="2">
        <v>33</v>
      </c>
      <c r="AN2" s="2">
        <v>79</v>
      </c>
      <c r="AO2" s="2">
        <v>33</v>
      </c>
      <c r="AP2" s="2">
        <v>44</v>
      </c>
      <c r="AQ2" s="2">
        <v>31</v>
      </c>
      <c r="AR2" s="2">
        <v>88</v>
      </c>
      <c r="AS2" s="2">
        <v>14</v>
      </c>
      <c r="AU2" s="4">
        <v>1</v>
      </c>
      <c r="AV2" s="6" t="s">
        <v>427</v>
      </c>
      <c r="AW2" s="4" t="s">
        <v>428</v>
      </c>
      <c r="AY2" s="13" cm="1">
        <f t="array" ref="AY2">IF(RandomMethod="Numbers",BA2,IF(RandomMethod="Scenarios",INDEX(BD2:BW2,RandomScenarioNumber),"Error"))</f>
        <v>929</v>
      </c>
      <c r="BA2" s="2" cm="1">
        <f t="array" aca="1" ref="BA2" ca="1">INDIRECT("'"&amp;AV2&amp;"'!"&amp;AW2)</f>
        <v>929</v>
      </c>
      <c r="BB2" s="15" cm="1">
        <f t="array" aca="1" ref="BB2" ca="1">IF(CheckAnswer(BA2,AY2,AV2,AW2)=TRUE,1,0)</f>
        <v>1</v>
      </c>
      <c r="BC2" s="2"/>
      <c r="BD2" s="2">
        <v>821</v>
      </c>
      <c r="BE2" s="2">
        <v>863</v>
      </c>
      <c r="BF2" s="2">
        <v>996</v>
      </c>
      <c r="BG2" s="2">
        <v>1039</v>
      </c>
      <c r="BH2" s="2">
        <v>791</v>
      </c>
      <c r="BI2" s="2">
        <v>1063</v>
      </c>
      <c r="BJ2" s="2">
        <v>1093</v>
      </c>
      <c r="BK2" s="2">
        <v>929</v>
      </c>
      <c r="BL2" s="2">
        <v>1191</v>
      </c>
      <c r="BM2" s="2">
        <v>1373</v>
      </c>
      <c r="BN2" s="2">
        <v>1154</v>
      </c>
      <c r="BO2" s="2">
        <v>934</v>
      </c>
      <c r="BP2" s="2">
        <v>1163</v>
      </c>
      <c r="BQ2" s="2">
        <v>1102</v>
      </c>
      <c r="BR2" s="2">
        <v>1070</v>
      </c>
      <c r="BS2" s="2">
        <v>1114</v>
      </c>
      <c r="BT2" s="2">
        <v>837</v>
      </c>
      <c r="BU2" s="2">
        <v>1102</v>
      </c>
      <c r="BV2" s="2">
        <v>833</v>
      </c>
      <c r="BW2" s="2">
        <v>1135</v>
      </c>
    </row>
    <row r="3" spans="1:75">
      <c r="F3" s="6"/>
      <c r="G3" s="6"/>
      <c r="H3" s="6"/>
      <c r="I3" s="6"/>
      <c r="J3" s="6"/>
      <c r="K3" s="14"/>
      <c r="M3" s="4" t="s">
        <v>109</v>
      </c>
      <c r="N3" s="4" t="s">
        <v>22</v>
      </c>
      <c r="P3" s="4" t="s">
        <v>208</v>
      </c>
      <c r="Q3" s="2" cm="1">
        <f t="array" ref="Q3">IF(RandomMethod="Numbers",S3,IF(RandomMethod="Scenarios",INDEX(Z3:AS3,RandomScenarioNumber),"Error"))</f>
        <v>17</v>
      </c>
      <c r="R3" s="12"/>
      <c r="S3" s="2">
        <v>87</v>
      </c>
      <c r="U3" s="1">
        <v>1</v>
      </c>
      <c r="V3" s="1">
        <v>100</v>
      </c>
      <c r="W3" s="1">
        <v>1</v>
      </c>
      <c r="X3" s="2">
        <v>75</v>
      </c>
      <c r="Y3" s="2"/>
      <c r="Z3" s="2">
        <v>23</v>
      </c>
      <c r="AA3" s="2">
        <v>40</v>
      </c>
      <c r="AB3" s="2">
        <v>4</v>
      </c>
      <c r="AC3" s="2">
        <v>58</v>
      </c>
      <c r="AD3" s="2">
        <v>20</v>
      </c>
      <c r="AE3" s="2">
        <v>18</v>
      </c>
      <c r="AF3" s="2">
        <v>52</v>
      </c>
      <c r="AG3" s="2">
        <v>17</v>
      </c>
      <c r="AH3" s="2">
        <v>44</v>
      </c>
      <c r="AI3" s="2">
        <v>54</v>
      </c>
      <c r="AJ3" s="2">
        <v>15</v>
      </c>
      <c r="AK3" s="2">
        <v>47</v>
      </c>
      <c r="AL3" s="2">
        <v>89</v>
      </c>
      <c r="AM3" s="2">
        <v>28</v>
      </c>
      <c r="AN3" s="2">
        <v>32</v>
      </c>
      <c r="AO3" s="2">
        <v>80</v>
      </c>
      <c r="AP3" s="2">
        <v>85</v>
      </c>
      <c r="AQ3" s="2">
        <v>35</v>
      </c>
      <c r="AR3" s="2">
        <v>7</v>
      </c>
      <c r="AS3" s="2">
        <v>87</v>
      </c>
      <c r="AU3" s="4">
        <v>2</v>
      </c>
      <c r="AV3" s="6" t="s">
        <v>427</v>
      </c>
      <c r="AW3" s="4" t="s">
        <v>429</v>
      </c>
      <c r="AY3" s="13" cm="1">
        <f t="array" ref="AY3">IF(RandomMethod="Numbers",BA3,IF(RandomMethod="Scenarios",INDEX(BD3:BW3,RandomScenarioNumber),"Error"))</f>
        <v>848</v>
      </c>
      <c r="BA3" s="2" cm="1">
        <f t="array" aca="1" ref="BA3" ca="1">INDIRECT("'"&amp;AV3&amp;"'!"&amp;AW3)</f>
        <v>848</v>
      </c>
      <c r="BB3" s="15" cm="1">
        <f t="array" aca="1" ref="BB3" ca="1">IF(CheckAnswer(BA3,AY3,AV3,AW3)=TRUE,1,0)</f>
        <v>1</v>
      </c>
      <c r="BC3" s="2"/>
      <c r="BD3" s="2">
        <v>863</v>
      </c>
      <c r="BE3" s="2">
        <v>975</v>
      </c>
      <c r="BF3" s="2">
        <v>964</v>
      </c>
      <c r="BG3" s="2">
        <v>1101</v>
      </c>
      <c r="BH3" s="2">
        <v>1139</v>
      </c>
      <c r="BI3" s="2">
        <v>1019</v>
      </c>
      <c r="BJ3" s="2">
        <v>865</v>
      </c>
      <c r="BK3" s="2">
        <v>848</v>
      </c>
      <c r="BL3" s="2">
        <v>1039</v>
      </c>
      <c r="BM3" s="2">
        <v>1163</v>
      </c>
      <c r="BN3" s="2">
        <v>920</v>
      </c>
      <c r="BO3" s="2">
        <v>1103</v>
      </c>
      <c r="BP3" s="2">
        <v>1127</v>
      </c>
      <c r="BQ3" s="2">
        <v>1191</v>
      </c>
      <c r="BR3" s="2">
        <v>1025</v>
      </c>
      <c r="BS3" s="2">
        <v>1003</v>
      </c>
      <c r="BT3" s="2">
        <v>1008</v>
      </c>
      <c r="BU3" s="2">
        <v>982</v>
      </c>
      <c r="BV3" s="2">
        <v>1005</v>
      </c>
      <c r="BW3" s="2">
        <v>909</v>
      </c>
    </row>
    <row r="4" spans="1:75">
      <c r="A4" s="7"/>
      <c r="B4" s="5" t="s">
        <v>74</v>
      </c>
      <c r="D4" s="5" t="s">
        <v>1</v>
      </c>
      <c r="G4" s="6"/>
      <c r="H4" s="6"/>
      <c r="I4" s="6"/>
      <c r="J4" s="6"/>
      <c r="K4" s="14"/>
      <c r="M4" s="4" t="s">
        <v>24</v>
      </c>
      <c r="N4" s="4" t="s">
        <v>158</v>
      </c>
      <c r="O4" s="7"/>
      <c r="P4" s="4" t="s">
        <v>209</v>
      </c>
      <c r="Q4" s="2" cm="1">
        <f t="array" ref="Q4">IF(RandomMethod="Numbers",S4,IF(RandomMethod="Scenarios",INDEX(Z4:AS4,RandomScenarioNumber),"Error"))</f>
        <v>97</v>
      </c>
      <c r="S4" s="2">
        <v>90</v>
      </c>
      <c r="U4" s="1">
        <v>1</v>
      </c>
      <c r="V4" s="1">
        <v>100</v>
      </c>
      <c r="W4" s="1">
        <v>1</v>
      </c>
      <c r="X4" s="2">
        <v>14</v>
      </c>
      <c r="Y4" s="2"/>
      <c r="Z4" s="2">
        <v>81</v>
      </c>
      <c r="AA4" s="2">
        <v>3</v>
      </c>
      <c r="AB4" s="2">
        <v>17</v>
      </c>
      <c r="AC4" s="2">
        <v>93</v>
      </c>
      <c r="AD4" s="2">
        <v>28</v>
      </c>
      <c r="AE4" s="2">
        <v>63</v>
      </c>
      <c r="AF4" s="2">
        <v>66</v>
      </c>
      <c r="AG4" s="2">
        <v>97</v>
      </c>
      <c r="AH4" s="2">
        <v>67</v>
      </c>
      <c r="AI4" s="2">
        <v>26</v>
      </c>
      <c r="AJ4" s="2">
        <v>19</v>
      </c>
      <c r="AK4" s="2">
        <v>17</v>
      </c>
      <c r="AL4" s="2">
        <v>52</v>
      </c>
      <c r="AM4" s="2">
        <v>15</v>
      </c>
      <c r="AN4" s="2">
        <v>33</v>
      </c>
      <c r="AO4" s="2">
        <v>82</v>
      </c>
      <c r="AP4" s="2">
        <v>34</v>
      </c>
      <c r="AQ4" s="2">
        <v>48</v>
      </c>
      <c r="AR4" s="2">
        <v>18</v>
      </c>
      <c r="AS4" s="2">
        <v>90</v>
      </c>
      <c r="AT4" s="7"/>
      <c r="AU4" s="4">
        <v>3</v>
      </c>
      <c r="AV4" s="6" t="s">
        <v>427</v>
      </c>
      <c r="AW4" s="4" t="s">
        <v>430</v>
      </c>
      <c r="AY4" s="13" cm="1">
        <f t="array" ref="AY4">IF(RandomMethod="Numbers",BA4,IF(RandomMethod="Scenarios",INDEX(BD4:BW4,RandomScenarioNumber),"Error"))</f>
        <v>757</v>
      </c>
      <c r="AZ4" s="7"/>
      <c r="BA4" s="2" cm="1">
        <f t="array" aca="1" ref="BA4" ca="1">INDIRECT("'"&amp;AV4&amp;"'!"&amp;AW4)</f>
        <v>757</v>
      </c>
      <c r="BB4" s="15" cm="1">
        <f t="array" aca="1" ref="BB4" ca="1">IF(CheckAnswer(BA4,AY4,AV4,AW4)=TRUE,1,0)</f>
        <v>1</v>
      </c>
      <c r="BC4" s="2"/>
      <c r="BD4" s="2">
        <v>961</v>
      </c>
      <c r="BE4" s="2">
        <v>1148</v>
      </c>
      <c r="BF4" s="2">
        <v>879</v>
      </c>
      <c r="BG4" s="2">
        <v>1176</v>
      </c>
      <c r="BH4" s="2">
        <v>1024</v>
      </c>
      <c r="BI4" s="2">
        <v>805</v>
      </c>
      <c r="BJ4" s="2">
        <v>1096</v>
      </c>
      <c r="BK4" s="2">
        <v>757</v>
      </c>
      <c r="BL4" s="2">
        <v>1112</v>
      </c>
      <c r="BM4" s="2">
        <v>909</v>
      </c>
      <c r="BN4" s="2">
        <v>856</v>
      </c>
      <c r="BO4" s="2">
        <v>986</v>
      </c>
      <c r="BP4" s="2">
        <v>838</v>
      </c>
      <c r="BQ4" s="2">
        <v>1021</v>
      </c>
      <c r="BR4" s="2">
        <v>1190</v>
      </c>
      <c r="BS4" s="2">
        <v>1030</v>
      </c>
      <c r="BT4" s="2">
        <v>889</v>
      </c>
      <c r="BU4" s="2">
        <v>1198</v>
      </c>
      <c r="BV4" s="2">
        <v>1051</v>
      </c>
      <c r="BW4" s="2">
        <v>1006</v>
      </c>
    </row>
    <row r="5" spans="1:75">
      <c r="B5" s="4" t="s">
        <v>757</v>
      </c>
      <c r="D5" s="6"/>
      <c r="G5" s="6"/>
      <c r="H5" s="6"/>
      <c r="I5" s="6"/>
      <c r="J5" s="6"/>
      <c r="K5" s="14"/>
      <c r="M5" s="6" t="s">
        <v>427</v>
      </c>
      <c r="N5" s="4" t="s">
        <v>568</v>
      </c>
      <c r="P5" s="4" t="s">
        <v>210</v>
      </c>
      <c r="Q5" s="2" cm="1">
        <f t="array" ref="Q5">IF(RandomMethod="Numbers",S5,IF(RandomMethod="Scenarios",INDEX(Z5:AS5,RandomScenarioNumber),"Error"))</f>
        <v>9</v>
      </c>
      <c r="R5" s="2"/>
      <c r="S5" s="2">
        <v>10</v>
      </c>
      <c r="U5" s="1">
        <v>1</v>
      </c>
      <c r="V5" s="1">
        <v>100</v>
      </c>
      <c r="W5" s="1">
        <v>1</v>
      </c>
      <c r="X5" s="2">
        <v>98</v>
      </c>
      <c r="Y5" s="2"/>
      <c r="Z5" s="2">
        <v>65</v>
      </c>
      <c r="AA5" s="2">
        <v>28</v>
      </c>
      <c r="AB5" s="2">
        <v>74</v>
      </c>
      <c r="AC5" s="2">
        <v>63</v>
      </c>
      <c r="AD5" s="2">
        <v>4</v>
      </c>
      <c r="AE5" s="2">
        <v>68</v>
      </c>
      <c r="AF5" s="2">
        <v>82</v>
      </c>
      <c r="AG5" s="2">
        <v>9</v>
      </c>
      <c r="AH5" s="2">
        <v>99</v>
      </c>
      <c r="AI5" s="2">
        <v>54</v>
      </c>
      <c r="AJ5" s="2">
        <v>85</v>
      </c>
      <c r="AK5" s="2">
        <v>26</v>
      </c>
      <c r="AL5" s="2">
        <v>89</v>
      </c>
      <c r="AM5" s="2">
        <v>49</v>
      </c>
      <c r="AN5" s="2">
        <v>10</v>
      </c>
      <c r="AO5" s="2">
        <v>68</v>
      </c>
      <c r="AP5" s="2">
        <v>11</v>
      </c>
      <c r="AQ5" s="2">
        <v>97</v>
      </c>
      <c r="AR5" s="2">
        <v>10</v>
      </c>
      <c r="AS5" s="2">
        <v>10</v>
      </c>
      <c r="AU5" s="4">
        <v>4</v>
      </c>
      <c r="AV5" s="6" t="s">
        <v>427</v>
      </c>
      <c r="AW5" s="4" t="s">
        <v>431</v>
      </c>
      <c r="AY5" s="13" cm="1">
        <f t="array" ref="AY5">IF(RandomMethod="Numbers",BA5,IF(RandomMethod="Scenarios",INDEX(BD5:BW5,RandomScenarioNumber),"Error"))</f>
        <v>923</v>
      </c>
      <c r="BA5" s="2" cm="1">
        <f t="array" aca="1" ref="BA5" ca="1">INDIRECT("'"&amp;AV5&amp;"'!"&amp;AW5)</f>
        <v>923</v>
      </c>
      <c r="BB5" s="15" cm="1">
        <f t="array" aca="1" ref="BB5" ca="1">IF(CheckAnswer(BA5,AY5,AV5,AW5)=TRUE,1,0)</f>
        <v>1</v>
      </c>
      <c r="BC5" s="2"/>
      <c r="BD5" s="2">
        <v>980</v>
      </c>
      <c r="BE5" s="2">
        <v>892</v>
      </c>
      <c r="BF5" s="2">
        <v>1169</v>
      </c>
      <c r="BG5" s="2">
        <v>1053</v>
      </c>
      <c r="BH5" s="2">
        <v>841</v>
      </c>
      <c r="BI5" s="2">
        <v>982</v>
      </c>
      <c r="BJ5" s="2">
        <v>808</v>
      </c>
      <c r="BK5" s="2">
        <v>923</v>
      </c>
      <c r="BL5" s="2">
        <v>1087</v>
      </c>
      <c r="BM5" s="2">
        <v>1185</v>
      </c>
      <c r="BN5" s="2">
        <v>934</v>
      </c>
      <c r="BO5" s="2">
        <v>1027</v>
      </c>
      <c r="BP5" s="2">
        <v>745</v>
      </c>
      <c r="BQ5" s="2">
        <v>977</v>
      </c>
      <c r="BR5" s="2">
        <v>1305</v>
      </c>
      <c r="BS5" s="2">
        <v>1044</v>
      </c>
      <c r="BT5" s="2">
        <v>1119</v>
      </c>
      <c r="BU5" s="2">
        <v>1034</v>
      </c>
      <c r="BV5" s="2">
        <v>1114</v>
      </c>
      <c r="BW5" s="2">
        <v>1142</v>
      </c>
    </row>
    <row r="6" spans="1:75">
      <c r="G6" s="6"/>
      <c r="H6" s="6"/>
      <c r="I6" s="6"/>
      <c r="J6" s="6"/>
      <c r="K6" s="14"/>
      <c r="M6" s="6" t="s">
        <v>427</v>
      </c>
      <c r="N6" s="4" t="s">
        <v>569</v>
      </c>
      <c r="P6" s="4" t="s">
        <v>211</v>
      </c>
      <c r="Q6" s="2" cm="1">
        <f t="array" ref="Q6">IF(RandomMethod="Numbers",S6,IF(RandomMethod="Scenarios",INDEX(Z6:AS6,RandomScenarioNumber),"Error"))</f>
        <v>55</v>
      </c>
      <c r="S6" s="2">
        <v>19</v>
      </c>
      <c r="U6" s="1">
        <v>1</v>
      </c>
      <c r="V6" s="1">
        <v>100</v>
      </c>
      <c r="W6" s="1">
        <v>1</v>
      </c>
      <c r="X6" s="2">
        <v>68</v>
      </c>
      <c r="Y6" s="2"/>
      <c r="Z6" s="2">
        <v>16</v>
      </c>
      <c r="AA6" s="2">
        <v>47</v>
      </c>
      <c r="AB6" s="2">
        <v>65</v>
      </c>
      <c r="AC6" s="2">
        <v>81</v>
      </c>
      <c r="AD6" s="2">
        <v>5</v>
      </c>
      <c r="AE6" s="2">
        <v>70</v>
      </c>
      <c r="AF6" s="2">
        <v>90</v>
      </c>
      <c r="AG6" s="2">
        <v>55</v>
      </c>
      <c r="AH6" s="2">
        <v>73</v>
      </c>
      <c r="AI6" s="2">
        <v>84</v>
      </c>
      <c r="AJ6" s="2">
        <v>86</v>
      </c>
      <c r="AK6" s="2">
        <v>5</v>
      </c>
      <c r="AL6" s="2">
        <v>65</v>
      </c>
      <c r="AM6" s="2">
        <v>62</v>
      </c>
      <c r="AN6" s="2">
        <v>98</v>
      </c>
      <c r="AO6" s="2">
        <v>63</v>
      </c>
      <c r="AP6" s="2">
        <v>55</v>
      </c>
      <c r="AQ6" s="2">
        <v>99</v>
      </c>
      <c r="AR6" s="2">
        <v>10</v>
      </c>
      <c r="AS6" s="2">
        <v>19</v>
      </c>
      <c r="AU6" s="4">
        <v>5</v>
      </c>
      <c r="AV6" s="6" t="s">
        <v>427</v>
      </c>
      <c r="AW6" s="4" t="s">
        <v>432</v>
      </c>
      <c r="AY6" s="13" cm="1">
        <f t="array" ref="AY6">IF(RandomMethod="Numbers",BA6,IF(RandomMethod="Scenarios",INDEX(BD6:BW6,RandomScenarioNumber),"Error"))</f>
        <v>1146</v>
      </c>
      <c r="BA6" s="2" cm="1">
        <f t="array" aca="1" ref="BA6" ca="1">INDIRECT("'"&amp;AV6&amp;"'!"&amp;AW6)</f>
        <v>1146</v>
      </c>
      <c r="BB6" s="15" cm="1">
        <f t="array" aca="1" ref="BB6" ca="1">IF(CheckAnswer(BA6,AY6,AV6,AW6)=TRUE,1,0)</f>
        <v>1</v>
      </c>
      <c r="BC6" s="2"/>
      <c r="BD6" s="2">
        <v>977</v>
      </c>
      <c r="BE6" s="2">
        <v>1034</v>
      </c>
      <c r="BF6" s="2">
        <v>894</v>
      </c>
      <c r="BG6" s="2">
        <v>1084</v>
      </c>
      <c r="BH6" s="2">
        <v>1025</v>
      </c>
      <c r="BI6" s="2">
        <v>782</v>
      </c>
      <c r="BJ6" s="2">
        <v>1160</v>
      </c>
      <c r="BK6" s="2">
        <v>1146</v>
      </c>
      <c r="BL6" s="2">
        <v>1012</v>
      </c>
      <c r="BM6" s="2">
        <v>1157</v>
      </c>
      <c r="BN6" s="2">
        <v>1011</v>
      </c>
      <c r="BO6" s="2">
        <v>1182</v>
      </c>
      <c r="BP6" s="2">
        <v>961</v>
      </c>
      <c r="BQ6" s="2">
        <v>925</v>
      </c>
      <c r="BR6" s="2">
        <v>893</v>
      </c>
      <c r="BS6" s="2">
        <v>1067</v>
      </c>
      <c r="BT6" s="2">
        <v>976</v>
      </c>
      <c r="BU6" s="2">
        <v>996</v>
      </c>
      <c r="BV6" s="2">
        <v>1036</v>
      </c>
      <c r="BW6" s="2">
        <v>1054</v>
      </c>
    </row>
    <row r="7" spans="1:75">
      <c r="B7" s="5" t="s">
        <v>75</v>
      </c>
      <c r="D7" s="5" t="s">
        <v>4</v>
      </c>
      <c r="G7" s="6"/>
      <c r="H7" s="6"/>
      <c r="I7" s="6"/>
      <c r="J7" s="6"/>
      <c r="K7" s="14"/>
      <c r="M7" s="6" t="s">
        <v>427</v>
      </c>
      <c r="N7" s="4" t="s">
        <v>570</v>
      </c>
      <c r="P7" s="4" t="s">
        <v>212</v>
      </c>
      <c r="Q7" s="2" cm="1">
        <f t="array" ref="Q7">IF(RandomMethod="Numbers",S7,IF(RandomMethod="Scenarios",INDEX(Z7:AS7,RandomScenarioNumber),"Error"))</f>
        <v>34</v>
      </c>
      <c r="S7" s="2">
        <v>59</v>
      </c>
      <c r="U7" s="1">
        <v>1</v>
      </c>
      <c r="V7" s="1">
        <v>100</v>
      </c>
      <c r="W7" s="1">
        <v>1</v>
      </c>
      <c r="X7" s="2">
        <v>32</v>
      </c>
      <c r="Y7" s="2"/>
      <c r="Z7" s="2">
        <v>51</v>
      </c>
      <c r="AA7" s="2">
        <v>79</v>
      </c>
      <c r="AB7" s="2">
        <v>46</v>
      </c>
      <c r="AC7" s="2">
        <v>67</v>
      </c>
      <c r="AD7" s="2">
        <v>70</v>
      </c>
      <c r="AE7" s="2">
        <v>4</v>
      </c>
      <c r="AF7" s="2">
        <v>3</v>
      </c>
      <c r="AG7" s="2">
        <v>34</v>
      </c>
      <c r="AH7" s="2">
        <v>47</v>
      </c>
      <c r="AI7" s="2">
        <v>100</v>
      </c>
      <c r="AJ7" s="2">
        <v>19</v>
      </c>
      <c r="AK7" s="2">
        <v>67</v>
      </c>
      <c r="AL7" s="2">
        <v>53</v>
      </c>
      <c r="AM7" s="2">
        <v>96</v>
      </c>
      <c r="AN7" s="2">
        <v>5</v>
      </c>
      <c r="AO7" s="2">
        <v>3</v>
      </c>
      <c r="AP7" s="2">
        <v>23</v>
      </c>
      <c r="AQ7" s="2">
        <v>11</v>
      </c>
      <c r="AR7" s="2">
        <v>68</v>
      </c>
      <c r="AS7" s="2">
        <v>59</v>
      </c>
      <c r="AU7" s="4">
        <v>6</v>
      </c>
      <c r="AV7" s="6" t="s">
        <v>427</v>
      </c>
      <c r="AW7" s="4" t="s">
        <v>433</v>
      </c>
      <c r="AY7" s="13" cm="1">
        <f t="array" ref="AY7">IF(RandomMethod="Numbers",BA7,IF(RandomMethod="Scenarios",INDEX(BD7:BW7,RandomScenarioNumber),"Error"))</f>
        <v>1216</v>
      </c>
      <c r="BA7" s="2" cm="1">
        <f t="array" aca="1" ref="BA7" ca="1">INDIRECT("'"&amp;AV7&amp;"'!"&amp;AW7)</f>
        <v>1216</v>
      </c>
      <c r="BB7" s="15" cm="1">
        <f t="array" aca="1" ref="BB7" ca="1">IF(CheckAnswer(BA7,AY7,AV7,AW7)=TRUE,1,0)</f>
        <v>1</v>
      </c>
      <c r="BC7" s="2"/>
      <c r="BD7" s="2">
        <v>1043</v>
      </c>
      <c r="BE7" s="2">
        <v>943</v>
      </c>
      <c r="BF7" s="2">
        <v>1198</v>
      </c>
      <c r="BG7" s="2">
        <v>795</v>
      </c>
      <c r="BH7" s="2">
        <v>977</v>
      </c>
      <c r="BI7" s="2">
        <v>758</v>
      </c>
      <c r="BJ7" s="2">
        <v>1014</v>
      </c>
      <c r="BK7" s="2">
        <v>1216</v>
      </c>
      <c r="BL7" s="2">
        <v>959</v>
      </c>
      <c r="BM7" s="2">
        <v>1335</v>
      </c>
      <c r="BN7" s="2">
        <v>1116</v>
      </c>
      <c r="BO7" s="2">
        <v>1080</v>
      </c>
      <c r="BP7" s="2">
        <v>895</v>
      </c>
      <c r="BQ7" s="2">
        <v>977</v>
      </c>
      <c r="BR7" s="2">
        <v>925</v>
      </c>
      <c r="BS7" s="2">
        <v>954</v>
      </c>
      <c r="BT7" s="2">
        <v>1075</v>
      </c>
      <c r="BU7" s="2">
        <v>1262</v>
      </c>
      <c r="BV7" s="2">
        <v>951</v>
      </c>
      <c r="BW7" s="2">
        <v>844</v>
      </c>
    </row>
    <row r="8" spans="1:75">
      <c r="B8" s="4">
        <v>8</v>
      </c>
      <c r="D8" s="4" t="b">
        <v>1</v>
      </c>
      <c r="M8" s="6" t="s">
        <v>427</v>
      </c>
      <c r="N8" s="4" t="s">
        <v>571</v>
      </c>
      <c r="P8" s="4" t="s">
        <v>213</v>
      </c>
      <c r="Q8" s="2" cm="1">
        <f t="array" ref="Q8">IF(RandomMethod="Numbers",S8,IF(RandomMethod="Scenarios",INDEX(Z8:AS8,RandomScenarioNumber),"Error"))</f>
        <v>72</v>
      </c>
      <c r="R8" s="7"/>
      <c r="S8" s="2">
        <v>64</v>
      </c>
      <c r="T8" s="7"/>
      <c r="U8" s="1">
        <v>1</v>
      </c>
      <c r="V8" s="1">
        <v>100</v>
      </c>
      <c r="W8" s="1">
        <v>1</v>
      </c>
      <c r="X8" s="2">
        <v>68</v>
      </c>
      <c r="Y8" s="2"/>
      <c r="Z8" s="2">
        <v>19</v>
      </c>
      <c r="AA8" s="2">
        <v>45</v>
      </c>
      <c r="AB8" s="2">
        <v>88</v>
      </c>
      <c r="AC8" s="2">
        <v>61</v>
      </c>
      <c r="AD8" s="2">
        <v>37</v>
      </c>
      <c r="AE8" s="2">
        <v>99</v>
      </c>
      <c r="AF8" s="2">
        <v>34</v>
      </c>
      <c r="AG8" s="2">
        <v>72</v>
      </c>
      <c r="AH8" s="2">
        <v>91</v>
      </c>
      <c r="AI8" s="2">
        <v>52</v>
      </c>
      <c r="AJ8" s="2">
        <v>96</v>
      </c>
      <c r="AK8" s="2">
        <v>29</v>
      </c>
      <c r="AL8" s="2">
        <v>5</v>
      </c>
      <c r="AM8" s="2">
        <v>80</v>
      </c>
      <c r="AN8" s="2">
        <v>90</v>
      </c>
      <c r="AO8" s="2">
        <v>86</v>
      </c>
      <c r="AP8" s="2">
        <v>14</v>
      </c>
      <c r="AQ8" s="2">
        <v>83</v>
      </c>
      <c r="AR8" s="2">
        <v>51</v>
      </c>
      <c r="AS8" s="2">
        <v>64</v>
      </c>
      <c r="AU8" s="4">
        <v>7</v>
      </c>
      <c r="AV8" s="6" t="s">
        <v>427</v>
      </c>
      <c r="AW8" s="4" t="s">
        <v>434</v>
      </c>
      <c r="AY8" s="13" cm="1">
        <f t="array" ref="AY8">IF(RandomMethod="Numbers",BA8,IF(RandomMethod="Scenarios",INDEX(BD8:BW8,RandomScenarioNumber),"Error"))</f>
        <v>792</v>
      </c>
      <c r="BA8" s="2" cm="1">
        <f t="array" aca="1" ref="BA8" ca="1">INDIRECT("'"&amp;AV8&amp;"'!"&amp;AW8)</f>
        <v>792</v>
      </c>
      <c r="BB8" s="15" cm="1">
        <f t="array" aca="1" ref="BB8" ca="1">IF(CheckAnswer(BA8,AY8,AV8,AW8)=TRUE,1,0)</f>
        <v>1</v>
      </c>
      <c r="BC8" s="2"/>
      <c r="BD8" s="2">
        <v>1189</v>
      </c>
      <c r="BE8" s="2">
        <v>882</v>
      </c>
      <c r="BF8" s="2">
        <v>1031</v>
      </c>
      <c r="BG8" s="2">
        <v>927</v>
      </c>
      <c r="BH8" s="2">
        <v>1060</v>
      </c>
      <c r="BI8" s="2">
        <v>1153</v>
      </c>
      <c r="BJ8" s="2">
        <v>884</v>
      </c>
      <c r="BK8" s="2">
        <v>792</v>
      </c>
      <c r="BL8" s="2">
        <v>1134</v>
      </c>
      <c r="BM8" s="2">
        <v>1247</v>
      </c>
      <c r="BN8" s="2">
        <v>908</v>
      </c>
      <c r="BO8" s="2">
        <v>912</v>
      </c>
      <c r="BP8" s="2">
        <v>1179</v>
      </c>
      <c r="BQ8" s="2">
        <v>965</v>
      </c>
      <c r="BR8" s="2">
        <v>854</v>
      </c>
      <c r="BS8" s="2">
        <v>990</v>
      </c>
      <c r="BT8" s="2">
        <v>1158</v>
      </c>
      <c r="BU8" s="2">
        <v>1079</v>
      </c>
      <c r="BV8" s="2">
        <v>1027</v>
      </c>
      <c r="BW8" s="2">
        <v>901</v>
      </c>
    </row>
    <row r="9" spans="1:75">
      <c r="M9" s="6" t="s">
        <v>427</v>
      </c>
      <c r="N9" s="4" t="s">
        <v>572</v>
      </c>
      <c r="P9" s="4" t="s">
        <v>214</v>
      </c>
      <c r="Q9" s="2" cm="1">
        <f t="array" ref="Q9">IF(RandomMethod="Numbers",S9,IF(RandomMethod="Scenarios",INDEX(Z9:AS9,RandomScenarioNumber),"Error"))</f>
        <v>18</v>
      </c>
      <c r="S9" s="2">
        <v>65</v>
      </c>
      <c r="U9" s="1">
        <v>1</v>
      </c>
      <c r="V9" s="1">
        <v>100</v>
      </c>
      <c r="W9" s="1">
        <v>1</v>
      </c>
      <c r="X9" s="2">
        <v>42</v>
      </c>
      <c r="Y9" s="2"/>
      <c r="Z9" s="2">
        <v>7</v>
      </c>
      <c r="AA9" s="2">
        <v>18</v>
      </c>
      <c r="AB9" s="2">
        <v>15</v>
      </c>
      <c r="AC9" s="2">
        <v>89</v>
      </c>
      <c r="AD9" s="2">
        <v>35</v>
      </c>
      <c r="AE9" s="2">
        <v>53</v>
      </c>
      <c r="AF9" s="2">
        <v>23</v>
      </c>
      <c r="AG9" s="2">
        <v>18</v>
      </c>
      <c r="AH9" s="2">
        <v>54</v>
      </c>
      <c r="AI9" s="2">
        <v>94</v>
      </c>
      <c r="AJ9" s="2">
        <v>91</v>
      </c>
      <c r="AK9" s="2">
        <v>58</v>
      </c>
      <c r="AL9" s="2">
        <v>64</v>
      </c>
      <c r="AM9" s="2">
        <v>96</v>
      </c>
      <c r="AN9" s="2">
        <v>23</v>
      </c>
      <c r="AO9" s="2">
        <v>86</v>
      </c>
      <c r="AP9" s="2">
        <v>28</v>
      </c>
      <c r="AQ9" s="2">
        <v>80</v>
      </c>
      <c r="AR9" s="2">
        <v>13</v>
      </c>
      <c r="AS9" s="2">
        <v>65</v>
      </c>
      <c r="AU9" s="4">
        <v>8</v>
      </c>
      <c r="AV9" s="6" t="s">
        <v>427</v>
      </c>
      <c r="AW9" s="4" t="s">
        <v>435</v>
      </c>
      <c r="AY9" s="13" cm="1">
        <f t="array" ref="AY9">IF(RandomMethod="Numbers",BA9,IF(RandomMethod="Scenarios",INDEX(BD9:BW9,RandomScenarioNumber),"Error"))</f>
        <v>954</v>
      </c>
      <c r="BA9" s="2" cm="1">
        <f t="array" aca="1" ref="BA9" ca="1">INDIRECT("'"&amp;AV9&amp;"'!"&amp;AW9)</f>
        <v>954</v>
      </c>
      <c r="BB9" s="15" cm="1">
        <f t="array" aca="1" ref="BB9" ca="1">IF(CheckAnswer(BA9,AY9,AV9,AW9)=TRUE,1,0)</f>
        <v>1</v>
      </c>
      <c r="BC9" s="2"/>
      <c r="BD9" s="2">
        <v>1112</v>
      </c>
      <c r="BE9" s="2">
        <v>1068</v>
      </c>
      <c r="BF9" s="2">
        <v>984</v>
      </c>
      <c r="BG9" s="2">
        <v>940</v>
      </c>
      <c r="BH9" s="2">
        <v>918</v>
      </c>
      <c r="BI9" s="2">
        <v>1074</v>
      </c>
      <c r="BJ9" s="2">
        <v>982</v>
      </c>
      <c r="BK9" s="2">
        <v>954</v>
      </c>
      <c r="BL9" s="2">
        <v>1061</v>
      </c>
      <c r="BM9" s="2">
        <v>992</v>
      </c>
      <c r="BN9" s="2">
        <v>1030</v>
      </c>
      <c r="BO9" s="2">
        <v>1247</v>
      </c>
      <c r="BP9" s="2">
        <v>1160</v>
      </c>
      <c r="BQ9" s="2">
        <v>877</v>
      </c>
      <c r="BR9" s="2">
        <v>1073</v>
      </c>
      <c r="BS9" s="2">
        <v>961</v>
      </c>
      <c r="BT9" s="2">
        <v>906</v>
      </c>
      <c r="BU9" s="2">
        <v>920</v>
      </c>
      <c r="BV9" s="2">
        <v>721</v>
      </c>
      <c r="BW9" s="2">
        <v>1013</v>
      </c>
    </row>
    <row r="10" spans="1:75">
      <c r="B10" s="5" t="s">
        <v>76</v>
      </c>
      <c r="D10" s="5" t="s">
        <v>3</v>
      </c>
      <c r="M10" s="6" t="s">
        <v>427</v>
      </c>
      <c r="N10" s="4" t="s">
        <v>573</v>
      </c>
      <c r="P10" s="4" t="s">
        <v>215</v>
      </c>
      <c r="Q10" s="2" cm="1">
        <f t="array" ref="Q10">IF(RandomMethod="Numbers",S10,IF(RandomMethod="Scenarios",INDEX(Z10:AS10,RandomScenarioNumber),"Error"))</f>
        <v>20</v>
      </c>
      <c r="S10" s="2">
        <v>71</v>
      </c>
      <c r="U10" s="1">
        <v>1</v>
      </c>
      <c r="V10" s="1">
        <v>100</v>
      </c>
      <c r="W10" s="1">
        <v>1</v>
      </c>
      <c r="X10" s="2">
        <v>38</v>
      </c>
      <c r="Y10" s="2"/>
      <c r="Z10" s="2">
        <v>20</v>
      </c>
      <c r="AA10" s="2">
        <v>9</v>
      </c>
      <c r="AB10" s="2">
        <v>86</v>
      </c>
      <c r="AC10" s="2">
        <v>59</v>
      </c>
      <c r="AD10" s="2">
        <v>46</v>
      </c>
      <c r="AE10" s="2">
        <v>71</v>
      </c>
      <c r="AF10" s="2">
        <v>25</v>
      </c>
      <c r="AG10" s="2">
        <v>20</v>
      </c>
      <c r="AH10" s="2">
        <v>26</v>
      </c>
      <c r="AI10" s="2">
        <v>89</v>
      </c>
      <c r="AJ10" s="2">
        <v>91</v>
      </c>
      <c r="AK10" s="2">
        <v>15</v>
      </c>
      <c r="AL10" s="2">
        <v>72</v>
      </c>
      <c r="AM10" s="2">
        <v>39</v>
      </c>
      <c r="AN10" s="2">
        <v>31</v>
      </c>
      <c r="AO10" s="2">
        <v>95</v>
      </c>
      <c r="AP10" s="2">
        <v>68</v>
      </c>
      <c r="AQ10" s="2">
        <v>58</v>
      </c>
      <c r="AR10" s="2">
        <v>13</v>
      </c>
      <c r="AS10" s="2">
        <v>71</v>
      </c>
      <c r="AU10" s="4">
        <v>9</v>
      </c>
      <c r="AV10" s="6" t="s">
        <v>427</v>
      </c>
      <c r="AW10" s="4" t="s">
        <v>436</v>
      </c>
      <c r="AY10" s="13" cm="1">
        <f t="array" ref="AY10">IF(RandomMethod="Numbers",BA10,IF(RandomMethod="Scenarios",INDEX(BD10:BW10,RandomScenarioNumber),"Error"))</f>
        <v>922</v>
      </c>
      <c r="BA10" s="2" cm="1">
        <f t="array" aca="1" ref="BA10" ca="1">INDIRECT("'"&amp;AV10&amp;"'!"&amp;AW10)</f>
        <v>922</v>
      </c>
      <c r="BB10" s="15" cm="1">
        <f t="array" aca="1" ref="BB10" ca="1">IF(CheckAnswer(BA10,AY10,AV10,AW10)=TRUE,1,0)</f>
        <v>1</v>
      </c>
      <c r="BC10" s="2"/>
      <c r="BD10" s="2">
        <v>1024</v>
      </c>
      <c r="BE10" s="2">
        <v>897</v>
      </c>
      <c r="BF10" s="2">
        <v>803</v>
      </c>
      <c r="BG10" s="2">
        <v>1071</v>
      </c>
      <c r="BH10" s="2">
        <v>996</v>
      </c>
      <c r="BI10" s="2">
        <v>1037</v>
      </c>
      <c r="BJ10" s="2">
        <v>1119</v>
      </c>
      <c r="BK10" s="2">
        <v>922</v>
      </c>
      <c r="BL10" s="2">
        <v>1168</v>
      </c>
      <c r="BM10" s="2">
        <v>858</v>
      </c>
      <c r="BN10" s="2">
        <v>1034</v>
      </c>
      <c r="BO10" s="2">
        <v>1003</v>
      </c>
      <c r="BP10" s="2">
        <v>971</v>
      </c>
      <c r="BQ10" s="2">
        <v>929</v>
      </c>
      <c r="BR10" s="2">
        <v>982</v>
      </c>
      <c r="BS10" s="2">
        <v>937</v>
      </c>
      <c r="BT10" s="2">
        <v>991</v>
      </c>
      <c r="BU10" s="2">
        <v>812</v>
      </c>
      <c r="BV10" s="2">
        <v>894</v>
      </c>
      <c r="BW10" s="2">
        <v>1037</v>
      </c>
    </row>
    <row r="11" spans="1:75">
      <c r="B11" s="4">
        <v>20</v>
      </c>
      <c r="D11" s="4">
        <f>ROUND((endTime-startTime)*3600*24,0)+60*activateCount</f>
        <v>-3898514033</v>
      </c>
      <c r="M11" s="4" t="s">
        <v>752</v>
      </c>
      <c r="N11" s="4" t="s">
        <v>753</v>
      </c>
      <c r="P11" s="4" t="s">
        <v>216</v>
      </c>
      <c r="Q11" s="2" cm="1">
        <f t="array" ref="Q11">IF(RandomMethod="Numbers",S11,IF(RandomMethod="Scenarios",INDEX(Z11:AS11,RandomScenarioNumber),"Error"))</f>
        <v>62</v>
      </c>
      <c r="R11" s="7"/>
      <c r="S11" s="2">
        <v>73</v>
      </c>
      <c r="T11" s="7"/>
      <c r="U11" s="1">
        <v>1</v>
      </c>
      <c r="V11" s="1">
        <v>100</v>
      </c>
      <c r="W11" s="1">
        <v>1</v>
      </c>
      <c r="X11" s="2">
        <v>6</v>
      </c>
      <c r="Y11" s="2"/>
      <c r="Z11" s="2">
        <v>64</v>
      </c>
      <c r="AA11" s="2">
        <v>71</v>
      </c>
      <c r="AB11" s="2">
        <v>93</v>
      </c>
      <c r="AC11" s="2">
        <v>36</v>
      </c>
      <c r="AD11" s="2">
        <v>69</v>
      </c>
      <c r="AE11" s="2">
        <v>20</v>
      </c>
      <c r="AF11" s="2">
        <v>34</v>
      </c>
      <c r="AG11" s="2">
        <v>62</v>
      </c>
      <c r="AH11" s="2">
        <v>1</v>
      </c>
      <c r="AI11" s="2">
        <v>82</v>
      </c>
      <c r="AJ11" s="2">
        <v>90</v>
      </c>
      <c r="AK11" s="2">
        <v>29</v>
      </c>
      <c r="AL11" s="2">
        <v>71</v>
      </c>
      <c r="AM11" s="2">
        <v>68</v>
      </c>
      <c r="AN11" s="2">
        <v>71</v>
      </c>
      <c r="AO11" s="2">
        <v>34</v>
      </c>
      <c r="AP11" s="2">
        <v>81</v>
      </c>
      <c r="AQ11" s="2">
        <v>56</v>
      </c>
      <c r="AR11" s="2">
        <v>55</v>
      </c>
      <c r="AS11" s="2">
        <v>73</v>
      </c>
      <c r="AU11" s="4">
        <v>10</v>
      </c>
      <c r="AV11" s="6" t="s">
        <v>427</v>
      </c>
      <c r="AW11" s="4" t="s">
        <v>437</v>
      </c>
      <c r="AY11" s="13" cm="1">
        <f t="array" ref="AY11">IF(RandomMethod="Numbers",BA11,IF(RandomMethod="Scenarios",INDEX(BD11:BW11,RandomScenarioNumber),"Error"))</f>
        <v>835</v>
      </c>
      <c r="BA11" s="2" cm="1">
        <f t="array" aca="1" ref="BA11" ca="1">INDIRECT("'"&amp;AV11&amp;"'!"&amp;AW11)</f>
        <v>835</v>
      </c>
      <c r="BB11" s="15" cm="1">
        <f t="array" aca="1" ref="BB11" ca="1">IF(CheckAnswer(BA11,AY11,AV11,AW11)=TRUE,1,0)</f>
        <v>1</v>
      </c>
      <c r="BC11" s="2"/>
      <c r="BD11" s="2">
        <v>964</v>
      </c>
      <c r="BE11" s="2">
        <v>820</v>
      </c>
      <c r="BF11" s="2">
        <v>1138</v>
      </c>
      <c r="BG11" s="2">
        <v>945</v>
      </c>
      <c r="BH11" s="2">
        <v>1238</v>
      </c>
      <c r="BI11" s="2">
        <v>1155</v>
      </c>
      <c r="BJ11" s="2">
        <v>1010</v>
      </c>
      <c r="BK11" s="2">
        <v>835</v>
      </c>
      <c r="BL11" s="2">
        <v>828</v>
      </c>
      <c r="BM11" s="2">
        <v>1041</v>
      </c>
      <c r="BN11" s="2">
        <v>1137</v>
      </c>
      <c r="BO11" s="2">
        <v>1170</v>
      </c>
      <c r="BP11" s="2">
        <v>887</v>
      </c>
      <c r="BQ11" s="2">
        <v>1228</v>
      </c>
      <c r="BR11" s="2">
        <v>983</v>
      </c>
      <c r="BS11" s="2">
        <v>847</v>
      </c>
      <c r="BT11" s="2">
        <v>844</v>
      </c>
      <c r="BU11" s="2">
        <v>930</v>
      </c>
      <c r="BV11" s="2">
        <v>902</v>
      </c>
      <c r="BW11" s="2">
        <v>830</v>
      </c>
    </row>
    <row r="12" spans="1:75">
      <c r="P12" s="4" t="s">
        <v>217</v>
      </c>
      <c r="Q12" s="2" cm="1">
        <f t="array" ref="Q12">IF(RandomMethod="Numbers",S12,IF(RandomMethod="Scenarios",INDEX(Z12:AS12,RandomScenarioNumber),"Error"))</f>
        <v>28</v>
      </c>
      <c r="S12" s="2">
        <v>3</v>
      </c>
      <c r="U12" s="1">
        <v>1</v>
      </c>
      <c r="V12" s="1">
        <v>100</v>
      </c>
      <c r="W12" s="1">
        <v>1</v>
      </c>
      <c r="X12" s="2">
        <v>92</v>
      </c>
      <c r="Y12" s="2"/>
      <c r="Z12" s="2">
        <v>21</v>
      </c>
      <c r="AA12" s="2">
        <v>31</v>
      </c>
      <c r="AB12" s="2">
        <v>62</v>
      </c>
      <c r="AC12" s="2">
        <v>6</v>
      </c>
      <c r="AD12" s="2">
        <v>48</v>
      </c>
      <c r="AE12" s="2">
        <v>22</v>
      </c>
      <c r="AF12" s="2">
        <v>53</v>
      </c>
      <c r="AG12" s="2">
        <v>28</v>
      </c>
      <c r="AH12" s="2">
        <v>47</v>
      </c>
      <c r="AI12" s="2">
        <v>69</v>
      </c>
      <c r="AJ12" s="2">
        <v>95</v>
      </c>
      <c r="AK12" s="2">
        <v>19</v>
      </c>
      <c r="AL12" s="2">
        <v>31</v>
      </c>
      <c r="AM12" s="2">
        <v>22</v>
      </c>
      <c r="AN12" s="2">
        <v>24</v>
      </c>
      <c r="AO12" s="2">
        <v>98</v>
      </c>
      <c r="AP12" s="2">
        <v>44</v>
      </c>
      <c r="AQ12" s="2">
        <v>98</v>
      </c>
      <c r="AR12" s="2">
        <v>26</v>
      </c>
      <c r="AS12" s="2">
        <v>3</v>
      </c>
      <c r="AU12" s="4">
        <v>11</v>
      </c>
      <c r="AV12" s="6" t="s">
        <v>427</v>
      </c>
      <c r="AW12" s="4" t="s">
        <v>438</v>
      </c>
      <c r="AY12" s="13" cm="1">
        <f t="array" ref="AY12">IF(RandomMethod="Numbers",BA12,IF(RandomMethod="Scenarios",INDEX(BD12:BW12,RandomScenarioNumber),"Error"))</f>
        <v>1102</v>
      </c>
      <c r="BA12" s="2" cm="1">
        <f t="array" aca="1" ref="BA12" ca="1">INDIRECT("'"&amp;AV12&amp;"'!"&amp;AW12)</f>
        <v>1102</v>
      </c>
      <c r="BB12" s="15" cm="1">
        <f t="array" aca="1" ref="BB12" ca="1">IF(CheckAnswer(BA12,AY12,AV12,AW12)=TRUE,1,0)</f>
        <v>1</v>
      </c>
      <c r="BC12" s="2"/>
      <c r="BD12" s="2">
        <v>1070</v>
      </c>
      <c r="BE12" s="2">
        <v>1046</v>
      </c>
      <c r="BF12" s="2">
        <v>1096</v>
      </c>
      <c r="BG12" s="2">
        <v>1140</v>
      </c>
      <c r="BH12" s="2">
        <v>1112</v>
      </c>
      <c r="BI12" s="2">
        <v>1120</v>
      </c>
      <c r="BJ12" s="2">
        <v>1096</v>
      </c>
      <c r="BK12" s="2">
        <v>1102</v>
      </c>
      <c r="BL12" s="2">
        <v>1070</v>
      </c>
      <c r="BM12" s="2">
        <v>1086</v>
      </c>
      <c r="BN12" s="2">
        <v>1134</v>
      </c>
      <c r="BO12" s="2">
        <v>1094</v>
      </c>
      <c r="BP12" s="2">
        <v>1095</v>
      </c>
      <c r="BQ12" s="2">
        <v>1115</v>
      </c>
      <c r="BR12" s="2">
        <v>1119</v>
      </c>
      <c r="BS12" s="2">
        <v>1083</v>
      </c>
      <c r="BT12" s="2">
        <v>1104</v>
      </c>
      <c r="BU12" s="2">
        <v>1089</v>
      </c>
      <c r="BV12" s="2">
        <v>1083</v>
      </c>
      <c r="BW12" s="2">
        <v>1122</v>
      </c>
    </row>
    <row r="13" spans="1:75">
      <c r="B13" s="5" t="s">
        <v>77</v>
      </c>
      <c r="D13" s="5" t="s">
        <v>21</v>
      </c>
      <c r="P13" s="4" t="s">
        <v>218</v>
      </c>
      <c r="Q13" s="2" cm="1">
        <f t="array" ref="Q13">IF(RandomMethod="Numbers",S13,IF(RandomMethod="Scenarios",INDEX(Z13:AS13,RandomScenarioNumber),"Error"))</f>
        <v>15</v>
      </c>
      <c r="S13" s="2">
        <v>56</v>
      </c>
      <c r="U13" s="1">
        <v>1</v>
      </c>
      <c r="V13" s="1">
        <v>100</v>
      </c>
      <c r="W13" s="1">
        <v>1</v>
      </c>
      <c r="X13" s="2">
        <v>61</v>
      </c>
      <c r="Y13" s="2"/>
      <c r="Z13" s="2">
        <v>39</v>
      </c>
      <c r="AA13" s="2">
        <v>25</v>
      </c>
      <c r="AB13" s="2">
        <v>88</v>
      </c>
      <c r="AC13" s="2">
        <v>70</v>
      </c>
      <c r="AD13" s="2">
        <v>72</v>
      </c>
      <c r="AE13" s="2">
        <v>15</v>
      </c>
      <c r="AF13" s="2">
        <v>95</v>
      </c>
      <c r="AG13" s="2">
        <v>15</v>
      </c>
      <c r="AH13" s="2">
        <v>61</v>
      </c>
      <c r="AI13" s="2">
        <v>66</v>
      </c>
      <c r="AJ13" s="2">
        <v>32</v>
      </c>
      <c r="AK13" s="2">
        <v>96</v>
      </c>
      <c r="AL13" s="2">
        <v>44</v>
      </c>
      <c r="AM13" s="2">
        <v>18</v>
      </c>
      <c r="AN13" s="2">
        <v>89</v>
      </c>
      <c r="AO13" s="2">
        <v>60</v>
      </c>
      <c r="AP13" s="2">
        <v>36</v>
      </c>
      <c r="AQ13" s="2">
        <v>18</v>
      </c>
      <c r="AR13" s="2">
        <v>78</v>
      </c>
      <c r="AS13" s="2">
        <v>56</v>
      </c>
      <c r="AU13" s="4">
        <v>12</v>
      </c>
      <c r="AV13" s="6" t="s">
        <v>427</v>
      </c>
      <c r="AW13" s="4" t="s">
        <v>439</v>
      </c>
      <c r="AY13" s="13" cm="1">
        <f t="array" ref="AY13">IF(RandomMethod="Numbers",BA13,IF(RandomMethod="Scenarios",INDEX(BD13:BW13,RandomScenarioNumber),"Error"))</f>
        <v>1144</v>
      </c>
      <c r="BA13" s="2" cm="1">
        <f t="array" aca="1" ref="BA13" ca="1">INDIRECT("'"&amp;AV13&amp;"'!"&amp;AW13)</f>
        <v>1144</v>
      </c>
      <c r="BB13" s="15" cm="1">
        <f t="array" aca="1" ref="BB13" ca="1">IF(CheckAnswer(BA13,AY13,AV13,AW13)=TRUE,1,0)</f>
        <v>1</v>
      </c>
      <c r="BC13" s="2"/>
      <c r="BD13" s="2">
        <v>1140</v>
      </c>
      <c r="BE13" s="2">
        <v>1078</v>
      </c>
      <c r="BF13" s="2">
        <v>1055</v>
      </c>
      <c r="BG13" s="2">
        <v>1117</v>
      </c>
      <c r="BH13" s="2">
        <v>1136</v>
      </c>
      <c r="BI13" s="2">
        <v>1135</v>
      </c>
      <c r="BJ13" s="2">
        <v>1088</v>
      </c>
      <c r="BK13" s="2">
        <v>1144</v>
      </c>
      <c r="BL13" s="2">
        <v>1076</v>
      </c>
      <c r="BM13" s="2">
        <v>1102</v>
      </c>
      <c r="BN13" s="2">
        <v>1108</v>
      </c>
      <c r="BO13" s="2">
        <v>1060</v>
      </c>
      <c r="BP13" s="2">
        <v>1125</v>
      </c>
      <c r="BQ13" s="2">
        <v>1145</v>
      </c>
      <c r="BR13" s="2">
        <v>1082</v>
      </c>
      <c r="BS13" s="2">
        <v>1129</v>
      </c>
      <c r="BT13" s="2">
        <v>1100</v>
      </c>
      <c r="BU13" s="2">
        <v>1065</v>
      </c>
      <c r="BV13" s="2">
        <v>1109</v>
      </c>
      <c r="BW13" s="2">
        <v>1070</v>
      </c>
    </row>
    <row r="14" spans="1:75">
      <c r="B14" s="4" t="s">
        <v>758</v>
      </c>
      <c r="D14" s="4" t="b">
        <f ca="1">IF(PRODUCT(BB2:BB34)=1,TRUE,FALSE)</f>
        <v>1</v>
      </c>
      <c r="P14" s="4" t="s">
        <v>219</v>
      </c>
      <c r="Q14" s="2" cm="1">
        <f t="array" ref="Q14">IF(RandomMethod="Numbers",S14,IF(RandomMethod="Scenarios",INDEX(Z14:AS14,RandomScenarioNumber),"Error"))</f>
        <v>87</v>
      </c>
      <c r="S14" s="2">
        <v>37</v>
      </c>
      <c r="U14" s="1">
        <v>1</v>
      </c>
      <c r="V14" s="1">
        <v>100</v>
      </c>
      <c r="W14" s="1">
        <v>1</v>
      </c>
      <c r="X14" s="2">
        <v>25</v>
      </c>
      <c r="Y14" s="2"/>
      <c r="Z14" s="2">
        <v>71</v>
      </c>
      <c r="AA14" s="2">
        <v>15</v>
      </c>
      <c r="AB14" s="2">
        <v>28</v>
      </c>
      <c r="AC14" s="2">
        <v>57</v>
      </c>
      <c r="AD14" s="2">
        <v>1</v>
      </c>
      <c r="AE14" s="2">
        <v>37</v>
      </c>
      <c r="AF14" s="2">
        <v>43</v>
      </c>
      <c r="AG14" s="2">
        <v>87</v>
      </c>
      <c r="AH14" s="2">
        <v>46</v>
      </c>
      <c r="AI14" s="2">
        <v>5</v>
      </c>
      <c r="AJ14" s="2">
        <v>55</v>
      </c>
      <c r="AK14" s="2">
        <v>49</v>
      </c>
      <c r="AL14" s="2">
        <v>76</v>
      </c>
      <c r="AM14" s="2">
        <v>84</v>
      </c>
      <c r="AN14" s="2">
        <v>95</v>
      </c>
      <c r="AO14" s="2">
        <v>69</v>
      </c>
      <c r="AP14" s="2">
        <v>34</v>
      </c>
      <c r="AQ14" s="2">
        <v>97</v>
      </c>
      <c r="AR14" s="2">
        <v>26</v>
      </c>
      <c r="AS14" s="2">
        <v>37</v>
      </c>
      <c r="AU14" s="4">
        <v>13</v>
      </c>
      <c r="AV14" s="6" t="s">
        <v>427</v>
      </c>
      <c r="AW14" s="4" t="s">
        <v>440</v>
      </c>
      <c r="AY14" s="13" cm="1">
        <f t="array" ref="AY14">IF(RandomMethod="Numbers",BA14,IF(RandomMethod="Scenarios",INDEX(BD14:BW14,RandomScenarioNumber),"Error"))</f>
        <v>1072</v>
      </c>
      <c r="BA14" s="2" cm="1">
        <f t="array" aca="1" ref="BA14" ca="1">INDIRECT("'"&amp;AV14&amp;"'!"&amp;AW14)</f>
        <v>1072</v>
      </c>
      <c r="BB14" s="15" cm="1">
        <f t="array" aca="1" ref="BB14" ca="1">IF(CheckAnswer(BA14,AY14,AV14,AW14)=TRUE,1,0)</f>
        <v>1</v>
      </c>
      <c r="BC14" s="2"/>
      <c r="BD14" s="2">
        <v>1141</v>
      </c>
      <c r="BE14" s="2">
        <v>1119</v>
      </c>
      <c r="BF14" s="2">
        <v>1090</v>
      </c>
      <c r="BG14" s="2">
        <v>1074</v>
      </c>
      <c r="BH14" s="2">
        <v>1130</v>
      </c>
      <c r="BI14" s="2">
        <v>1138</v>
      </c>
      <c r="BJ14" s="2">
        <v>1092</v>
      </c>
      <c r="BK14" s="2">
        <v>1072</v>
      </c>
      <c r="BL14" s="2">
        <v>1122</v>
      </c>
      <c r="BM14" s="2">
        <v>1144</v>
      </c>
      <c r="BN14" s="2">
        <v>1050</v>
      </c>
      <c r="BO14" s="2">
        <v>1123</v>
      </c>
      <c r="BP14" s="2">
        <v>1124</v>
      </c>
      <c r="BQ14" s="2">
        <v>1108</v>
      </c>
      <c r="BR14" s="2">
        <v>1071</v>
      </c>
      <c r="BS14" s="2">
        <v>1074</v>
      </c>
      <c r="BT14" s="2">
        <v>1057</v>
      </c>
      <c r="BU14" s="2">
        <v>1050</v>
      </c>
      <c r="BV14" s="2">
        <v>1082</v>
      </c>
      <c r="BW14" s="2">
        <v>1111</v>
      </c>
    </row>
    <row r="15" spans="1:75">
      <c r="P15" s="4" t="s">
        <v>220</v>
      </c>
      <c r="Q15" s="2" cm="1">
        <f t="array" ref="Q15">IF(RandomMethod="Numbers",S15,IF(RandomMethod="Scenarios",INDEX(Z15:AS15,RandomScenarioNumber),"Error"))</f>
        <v>39</v>
      </c>
      <c r="S15" s="2">
        <v>28</v>
      </c>
      <c r="U15" s="1">
        <v>1</v>
      </c>
      <c r="V15" s="1">
        <v>100</v>
      </c>
      <c r="W15" s="1">
        <v>1</v>
      </c>
      <c r="X15" s="2">
        <v>76</v>
      </c>
      <c r="Y15" s="2"/>
      <c r="Z15" s="2">
        <v>24</v>
      </c>
      <c r="AA15" s="2">
        <v>8</v>
      </c>
      <c r="AB15" s="2">
        <v>87</v>
      </c>
      <c r="AC15" s="2">
        <v>28</v>
      </c>
      <c r="AD15" s="2">
        <v>100</v>
      </c>
      <c r="AE15" s="2">
        <v>59</v>
      </c>
      <c r="AF15" s="2">
        <v>69</v>
      </c>
      <c r="AG15" s="2">
        <v>39</v>
      </c>
      <c r="AH15" s="2">
        <v>57</v>
      </c>
      <c r="AI15" s="2">
        <v>96</v>
      </c>
      <c r="AJ15" s="2">
        <v>38</v>
      </c>
      <c r="AK15" s="2">
        <v>46</v>
      </c>
      <c r="AL15" s="2">
        <v>77</v>
      </c>
      <c r="AM15" s="2">
        <v>78</v>
      </c>
      <c r="AN15" s="2">
        <v>87</v>
      </c>
      <c r="AO15" s="2">
        <v>60</v>
      </c>
      <c r="AP15" s="2">
        <v>40</v>
      </c>
      <c r="AQ15" s="2">
        <v>43</v>
      </c>
      <c r="AR15" s="2">
        <v>25</v>
      </c>
      <c r="AS15" s="2">
        <v>28</v>
      </c>
      <c r="AU15" s="4">
        <v>14</v>
      </c>
      <c r="AV15" s="6" t="s">
        <v>427</v>
      </c>
      <c r="AW15" s="4" t="s">
        <v>441</v>
      </c>
      <c r="AY15" s="13" cm="1">
        <f t="array" ref="AY15">IF(RandomMethod="Numbers",BA15,IF(RandomMethod="Scenarios",INDEX(BD15:BW15,RandomScenarioNumber),"Error"))</f>
        <v>1057</v>
      </c>
      <c r="BA15" s="2" cm="1">
        <f t="array" aca="1" ref="BA15" ca="1">INDIRECT("'"&amp;AV15&amp;"'!"&amp;AW15)</f>
        <v>1057</v>
      </c>
      <c r="BB15" s="15" cm="1">
        <f t="array" aca="1" ref="BB15" ca="1">IF(CheckAnswer(BA15,AY15,AV15,AW15)=TRUE,1,0)</f>
        <v>1</v>
      </c>
      <c r="BC15" s="2"/>
      <c r="BD15" s="2">
        <v>1136</v>
      </c>
      <c r="BE15" s="2">
        <v>1098</v>
      </c>
      <c r="BF15" s="2">
        <v>1073</v>
      </c>
      <c r="BG15" s="2">
        <v>1079</v>
      </c>
      <c r="BH15" s="2">
        <v>1097</v>
      </c>
      <c r="BI15" s="2">
        <v>1106</v>
      </c>
      <c r="BJ15" s="2">
        <v>1111</v>
      </c>
      <c r="BK15" s="2">
        <v>1057</v>
      </c>
      <c r="BL15" s="2">
        <v>1107</v>
      </c>
      <c r="BM15" s="2">
        <v>1111</v>
      </c>
      <c r="BN15" s="2">
        <v>1082</v>
      </c>
      <c r="BO15" s="2">
        <v>1092</v>
      </c>
      <c r="BP15" s="2">
        <v>1143</v>
      </c>
      <c r="BQ15" s="2">
        <v>1115</v>
      </c>
      <c r="BR15" s="2">
        <v>1070</v>
      </c>
      <c r="BS15" s="2">
        <v>1100</v>
      </c>
      <c r="BT15" s="2">
        <v>1127</v>
      </c>
      <c r="BU15" s="2">
        <v>1094</v>
      </c>
      <c r="BV15" s="2">
        <v>1073</v>
      </c>
      <c r="BW15" s="2">
        <v>1064</v>
      </c>
    </row>
    <row r="16" spans="1:75">
      <c r="B16" s="5" t="s">
        <v>9</v>
      </c>
      <c r="D16" s="5" t="s">
        <v>25</v>
      </c>
      <c r="P16" s="4" t="s">
        <v>221</v>
      </c>
      <c r="Q16" s="2" cm="1">
        <f t="array" ref="Q16">IF(RandomMethod="Numbers",S16,IF(RandomMethod="Scenarios",INDEX(Z16:AS16,RandomScenarioNumber),"Error"))</f>
        <v>1</v>
      </c>
      <c r="S16" s="2">
        <v>63</v>
      </c>
      <c r="U16" s="1">
        <v>1</v>
      </c>
      <c r="V16" s="1">
        <v>100</v>
      </c>
      <c r="W16" s="1">
        <v>1</v>
      </c>
      <c r="X16" s="2">
        <v>49</v>
      </c>
      <c r="Y16" s="2"/>
      <c r="Z16" s="2">
        <v>38</v>
      </c>
      <c r="AA16" s="2">
        <v>9</v>
      </c>
      <c r="AB16" s="2">
        <v>36</v>
      </c>
      <c r="AC16" s="2">
        <v>31</v>
      </c>
      <c r="AD16" s="2">
        <v>23</v>
      </c>
      <c r="AE16" s="2">
        <v>30</v>
      </c>
      <c r="AF16" s="2">
        <v>62</v>
      </c>
      <c r="AG16" s="2">
        <v>1</v>
      </c>
      <c r="AH16" s="2">
        <v>92</v>
      </c>
      <c r="AI16" s="2">
        <v>87</v>
      </c>
      <c r="AJ16" s="2">
        <v>44</v>
      </c>
      <c r="AK16" s="2">
        <v>79</v>
      </c>
      <c r="AL16" s="2">
        <v>21</v>
      </c>
      <c r="AM16" s="2">
        <v>71</v>
      </c>
      <c r="AN16" s="2">
        <v>96</v>
      </c>
      <c r="AO16" s="2">
        <v>25</v>
      </c>
      <c r="AP16" s="2">
        <v>41</v>
      </c>
      <c r="AQ16" s="2">
        <v>84</v>
      </c>
      <c r="AR16" s="2">
        <v>12</v>
      </c>
      <c r="AS16" s="2">
        <v>63</v>
      </c>
      <c r="AU16" s="4">
        <v>15</v>
      </c>
      <c r="AV16" s="6" t="s">
        <v>427</v>
      </c>
      <c r="AW16" s="4" t="s">
        <v>442</v>
      </c>
      <c r="AY16" s="13" cm="1">
        <f t="array" ref="AY16">IF(RandomMethod="Numbers",BA16,IF(RandomMethod="Scenarios",INDEX(BD16:BW16,RandomScenarioNumber),"Error"))</f>
        <v>1105</v>
      </c>
      <c r="BA16" s="2" cm="1">
        <f t="array" aca="1" ref="BA16" ca="1">INDIRECT("'"&amp;AV16&amp;"'!"&amp;AW16)</f>
        <v>1105</v>
      </c>
      <c r="BB16" s="15" cm="1">
        <f t="array" aca="1" ref="BB16" ca="1">IF(CheckAnswer(BA16,AY16,AV16,AW16)=TRUE,1,0)</f>
        <v>1</v>
      </c>
      <c r="BC16" s="2"/>
      <c r="BD16" s="2">
        <v>1145</v>
      </c>
      <c r="BE16" s="2">
        <v>1060</v>
      </c>
      <c r="BF16" s="2">
        <v>1089</v>
      </c>
      <c r="BG16" s="2">
        <v>1116</v>
      </c>
      <c r="BH16" s="2">
        <v>1142</v>
      </c>
      <c r="BI16" s="2">
        <v>1048</v>
      </c>
      <c r="BJ16" s="2">
        <v>1129</v>
      </c>
      <c r="BK16" s="2">
        <v>1105</v>
      </c>
      <c r="BL16" s="2">
        <v>1110</v>
      </c>
      <c r="BM16" s="2">
        <v>1141</v>
      </c>
      <c r="BN16" s="2">
        <v>1092</v>
      </c>
      <c r="BO16" s="2">
        <v>1124</v>
      </c>
      <c r="BP16" s="2">
        <v>1141</v>
      </c>
      <c r="BQ16" s="2">
        <v>1133</v>
      </c>
      <c r="BR16" s="2">
        <v>1135</v>
      </c>
      <c r="BS16" s="2">
        <v>1116</v>
      </c>
      <c r="BT16" s="2">
        <v>1064</v>
      </c>
      <c r="BU16" s="2">
        <v>1127</v>
      </c>
      <c r="BV16" s="2">
        <v>1134</v>
      </c>
      <c r="BW16" s="2">
        <v>1074</v>
      </c>
    </row>
    <row r="17" spans="2:75">
      <c r="B17" s="4">
        <f>COUNTA(F2:F26)</f>
        <v>1</v>
      </c>
      <c r="D17" s="4">
        <v>6802</v>
      </c>
      <c r="P17" s="4" t="s">
        <v>222</v>
      </c>
      <c r="Q17" s="2" cm="1">
        <f t="array" ref="Q17">IF(RandomMethod="Numbers",S17,IF(RandomMethod="Scenarios",INDEX(Z17:AS17,RandomScenarioNumber),"Error"))</f>
        <v>93</v>
      </c>
      <c r="S17" s="2">
        <v>51</v>
      </c>
      <c r="U17" s="1">
        <v>1</v>
      </c>
      <c r="V17" s="1">
        <v>100</v>
      </c>
      <c r="W17" s="1">
        <v>1</v>
      </c>
      <c r="X17" s="2">
        <v>74</v>
      </c>
      <c r="Y17" s="2"/>
      <c r="Z17" s="2">
        <v>17</v>
      </c>
      <c r="AA17" s="2">
        <v>87</v>
      </c>
      <c r="AB17" s="2">
        <v>1</v>
      </c>
      <c r="AC17" s="2">
        <v>79</v>
      </c>
      <c r="AD17" s="2">
        <v>13</v>
      </c>
      <c r="AE17" s="2">
        <v>96</v>
      </c>
      <c r="AF17" s="2">
        <v>46</v>
      </c>
      <c r="AG17" s="2">
        <v>93</v>
      </c>
      <c r="AH17" s="2">
        <v>78</v>
      </c>
      <c r="AI17" s="2">
        <v>94</v>
      </c>
      <c r="AJ17" s="2">
        <v>24</v>
      </c>
      <c r="AK17" s="2">
        <v>87</v>
      </c>
      <c r="AL17" s="2">
        <v>88</v>
      </c>
      <c r="AM17" s="2">
        <v>29</v>
      </c>
      <c r="AN17" s="2">
        <v>57</v>
      </c>
      <c r="AO17" s="2">
        <v>66</v>
      </c>
      <c r="AP17" s="2">
        <v>80</v>
      </c>
      <c r="AQ17" s="2">
        <v>9</v>
      </c>
      <c r="AR17" s="2">
        <v>84</v>
      </c>
      <c r="AS17" s="2">
        <v>51</v>
      </c>
      <c r="AU17" s="4">
        <v>16</v>
      </c>
      <c r="AV17" s="6" t="s">
        <v>427</v>
      </c>
      <c r="AW17" s="4" t="s">
        <v>443</v>
      </c>
      <c r="AY17" s="13" cm="1">
        <f t="array" ref="AY17">IF(RandomMethod="Numbers",BA17,IF(RandomMethod="Scenarios",INDEX(BD17:BW17,RandomScenarioNumber),"Error"))</f>
        <v>1117</v>
      </c>
      <c r="BA17" s="2" cm="1">
        <f t="array" aca="1" ref="BA17" ca="1">INDIRECT("'"&amp;AV17&amp;"'!"&amp;AW17)</f>
        <v>1117</v>
      </c>
      <c r="BB17" s="15" cm="1">
        <f t="array" aca="1" ref="BB17" ca="1">IF(CheckAnswer(BA17,AY17,AV17,AW17)=TRUE,1,0)</f>
        <v>1</v>
      </c>
      <c r="BC17" s="2"/>
      <c r="BD17" s="2">
        <v>1114</v>
      </c>
      <c r="BE17" s="2">
        <v>1070</v>
      </c>
      <c r="BF17" s="2">
        <v>1083</v>
      </c>
      <c r="BG17" s="2">
        <v>1138</v>
      </c>
      <c r="BH17" s="2">
        <v>1074</v>
      </c>
      <c r="BI17" s="2">
        <v>1072</v>
      </c>
      <c r="BJ17" s="2">
        <v>1047</v>
      </c>
      <c r="BK17" s="2">
        <v>1117</v>
      </c>
      <c r="BL17" s="2">
        <v>1138</v>
      </c>
      <c r="BM17" s="2">
        <v>1116</v>
      </c>
      <c r="BN17" s="2">
        <v>1068</v>
      </c>
      <c r="BO17" s="2">
        <v>1072</v>
      </c>
      <c r="BP17" s="2">
        <v>1145</v>
      </c>
      <c r="BQ17" s="2">
        <v>1124</v>
      </c>
      <c r="BR17" s="2">
        <v>1117</v>
      </c>
      <c r="BS17" s="2">
        <v>1068</v>
      </c>
      <c r="BT17" s="2">
        <v>1128</v>
      </c>
      <c r="BU17" s="2">
        <v>1124</v>
      </c>
      <c r="BV17" s="2">
        <v>1108</v>
      </c>
      <c r="BW17" s="2">
        <v>1093</v>
      </c>
    </row>
    <row r="18" spans="2:75">
      <c r="P18" s="4" t="s">
        <v>223</v>
      </c>
      <c r="Q18" s="2" cm="1">
        <f t="array" ref="Q18">IF(RandomMethod="Numbers",S18,IF(RandomMethod="Scenarios",INDEX(Z18:AS18,RandomScenarioNumber),"Error"))</f>
        <v>60</v>
      </c>
      <c r="S18" s="2">
        <v>89</v>
      </c>
      <c r="U18" s="1">
        <v>1</v>
      </c>
      <c r="V18" s="1">
        <v>100</v>
      </c>
      <c r="W18" s="1">
        <v>1</v>
      </c>
      <c r="X18" s="2">
        <v>75</v>
      </c>
      <c r="Y18" s="2"/>
      <c r="Z18" s="2">
        <v>93</v>
      </c>
      <c r="AA18" s="2">
        <v>40</v>
      </c>
      <c r="AB18" s="2">
        <v>56</v>
      </c>
      <c r="AC18" s="2">
        <v>1</v>
      </c>
      <c r="AD18" s="2">
        <v>62</v>
      </c>
      <c r="AE18" s="2">
        <v>62</v>
      </c>
      <c r="AF18" s="2">
        <v>2</v>
      </c>
      <c r="AG18" s="2">
        <v>60</v>
      </c>
      <c r="AH18" s="2">
        <v>94</v>
      </c>
      <c r="AI18" s="2">
        <v>85</v>
      </c>
      <c r="AJ18" s="2">
        <v>96</v>
      </c>
      <c r="AK18" s="2">
        <v>25</v>
      </c>
      <c r="AL18" s="2">
        <v>18</v>
      </c>
      <c r="AM18" s="2">
        <v>17</v>
      </c>
      <c r="AN18" s="2">
        <v>1</v>
      </c>
      <c r="AO18" s="2">
        <v>7</v>
      </c>
      <c r="AP18" s="2">
        <v>3</v>
      </c>
      <c r="AQ18" s="2">
        <v>26</v>
      </c>
      <c r="AR18" s="2">
        <v>64</v>
      </c>
      <c r="AS18" s="2">
        <v>89</v>
      </c>
      <c r="AU18" s="4">
        <v>17</v>
      </c>
      <c r="AV18" s="6" t="s">
        <v>427</v>
      </c>
      <c r="AW18" s="4" t="s">
        <v>444</v>
      </c>
      <c r="AY18" s="13" cm="1">
        <f t="array" ref="AY18">IF(RandomMethod="Numbers",BA18,IF(RandomMethod="Scenarios",INDEX(BD18:BW18,RandomScenarioNumber),"Error"))</f>
        <v>1137</v>
      </c>
      <c r="BA18" s="2" cm="1">
        <f t="array" aca="1" ref="BA18" ca="1">INDIRECT("'"&amp;AV18&amp;"'!"&amp;AW18)</f>
        <v>1137</v>
      </c>
      <c r="BB18" s="15" cm="1">
        <f t="array" aca="1" ref="BB18" ca="1">IF(CheckAnswer(BA18,AY18,AV18,AW18)=TRUE,1,0)</f>
        <v>1</v>
      </c>
      <c r="BC18" s="2"/>
      <c r="BD18" s="2">
        <v>1086</v>
      </c>
      <c r="BE18" s="2">
        <v>1105</v>
      </c>
      <c r="BF18" s="2">
        <v>1122</v>
      </c>
      <c r="BG18" s="2">
        <v>1076</v>
      </c>
      <c r="BH18" s="2">
        <v>1129</v>
      </c>
      <c r="BI18" s="2">
        <v>1145</v>
      </c>
      <c r="BJ18" s="2">
        <v>1137</v>
      </c>
      <c r="BK18" s="2">
        <v>1137</v>
      </c>
      <c r="BL18" s="2">
        <v>1090</v>
      </c>
      <c r="BM18" s="2">
        <v>1058</v>
      </c>
      <c r="BN18" s="2">
        <v>1068</v>
      </c>
      <c r="BO18" s="2">
        <v>1097</v>
      </c>
      <c r="BP18" s="2">
        <v>1073</v>
      </c>
      <c r="BQ18" s="2">
        <v>1139</v>
      </c>
      <c r="BR18" s="2">
        <v>1109</v>
      </c>
      <c r="BS18" s="2">
        <v>1047</v>
      </c>
      <c r="BT18" s="2">
        <v>1131</v>
      </c>
      <c r="BU18" s="2">
        <v>1115</v>
      </c>
      <c r="BV18" s="2">
        <v>1101</v>
      </c>
      <c r="BW18" s="2">
        <v>1083</v>
      </c>
    </row>
    <row r="19" spans="2:75">
      <c r="B19" s="5" t="s">
        <v>11</v>
      </c>
      <c r="D19" s="5" t="s">
        <v>26</v>
      </c>
      <c r="P19" s="4" t="s">
        <v>224</v>
      </c>
      <c r="Q19" s="2" cm="1">
        <f t="array" ref="Q19">IF(RandomMethod="Numbers",S19,IF(RandomMethod="Scenarios",INDEX(Z19:AS19,RandomScenarioNumber),"Error"))</f>
        <v>74</v>
      </c>
      <c r="S19" s="2">
        <v>96</v>
      </c>
      <c r="U19" s="1">
        <v>1</v>
      </c>
      <c r="V19" s="1">
        <v>100</v>
      </c>
      <c r="W19" s="1">
        <v>1</v>
      </c>
      <c r="X19" s="2">
        <v>8</v>
      </c>
      <c r="Y19" s="2"/>
      <c r="Z19" s="2">
        <v>54</v>
      </c>
      <c r="AA19" s="2">
        <v>96</v>
      </c>
      <c r="AB19" s="2">
        <v>36</v>
      </c>
      <c r="AC19" s="2">
        <v>94</v>
      </c>
      <c r="AD19" s="2">
        <v>49</v>
      </c>
      <c r="AE19" s="2">
        <v>99</v>
      </c>
      <c r="AF19" s="2">
        <v>90</v>
      </c>
      <c r="AG19" s="2">
        <v>74</v>
      </c>
      <c r="AH19" s="2">
        <v>95</v>
      </c>
      <c r="AI19" s="2">
        <v>89</v>
      </c>
      <c r="AJ19" s="2">
        <v>53</v>
      </c>
      <c r="AK19" s="2">
        <v>63</v>
      </c>
      <c r="AL19" s="2">
        <v>80</v>
      </c>
      <c r="AM19" s="2">
        <v>65</v>
      </c>
      <c r="AN19" s="2">
        <v>42</v>
      </c>
      <c r="AO19" s="2">
        <v>3</v>
      </c>
      <c r="AP19" s="2">
        <v>74</v>
      </c>
      <c r="AQ19" s="2">
        <v>59</v>
      </c>
      <c r="AR19" s="2">
        <v>97</v>
      </c>
      <c r="AS19" s="2">
        <v>96</v>
      </c>
      <c r="AU19" s="4">
        <v>18</v>
      </c>
      <c r="AV19" s="6" t="s">
        <v>427</v>
      </c>
      <c r="AW19" s="4" t="s">
        <v>445</v>
      </c>
      <c r="AY19" s="13" cm="1">
        <f t="array" ref="AY19">IF(RandomMethod="Numbers",BA19,IF(RandomMethod="Scenarios",INDEX(BD19:BW19,RandomScenarioNumber),"Error"))</f>
        <v>1047</v>
      </c>
      <c r="BA19" s="2" cm="1">
        <f t="array" aca="1" ref="BA19" ca="1">INDIRECT("'"&amp;AV19&amp;"'!"&amp;AW19)</f>
        <v>1047</v>
      </c>
      <c r="BB19" s="15" cm="1">
        <f t="array" aca="1" ref="BB19" ca="1">IF(CheckAnswer(BA19,AY19,AV19,AW19)=TRUE,1,0)</f>
        <v>1</v>
      </c>
      <c r="BC19" s="2"/>
      <c r="BD19" s="2">
        <v>1121</v>
      </c>
      <c r="BE19" s="2">
        <v>1143</v>
      </c>
      <c r="BF19" s="2">
        <v>1124</v>
      </c>
      <c r="BG19" s="2">
        <v>1063</v>
      </c>
      <c r="BH19" s="2">
        <v>1134</v>
      </c>
      <c r="BI19" s="2">
        <v>1113</v>
      </c>
      <c r="BJ19" s="2">
        <v>1142</v>
      </c>
      <c r="BK19" s="2">
        <v>1047</v>
      </c>
      <c r="BL19" s="2">
        <v>1128</v>
      </c>
      <c r="BM19" s="2">
        <v>1116</v>
      </c>
      <c r="BN19" s="2">
        <v>1092</v>
      </c>
      <c r="BO19" s="2">
        <v>1066</v>
      </c>
      <c r="BP19" s="2">
        <v>1103</v>
      </c>
      <c r="BQ19" s="2">
        <v>1083</v>
      </c>
      <c r="BR19" s="2">
        <v>1083</v>
      </c>
      <c r="BS19" s="2">
        <v>1134</v>
      </c>
      <c r="BT19" s="2">
        <v>1084</v>
      </c>
      <c r="BU19" s="2">
        <v>1110</v>
      </c>
      <c r="BV19" s="2">
        <v>1107</v>
      </c>
      <c r="BW19" s="2">
        <v>1132</v>
      </c>
    </row>
    <row r="20" spans="2:75">
      <c r="B20" s="4">
        <f>COUNTA(M2:M100)</f>
        <v>10</v>
      </c>
      <c r="D20" s="4">
        <v>-1324</v>
      </c>
      <c r="G20" s="3"/>
      <c r="P20" s="4" t="s">
        <v>225</v>
      </c>
      <c r="Q20" s="2" cm="1">
        <f t="array" ref="Q20">IF(RandomMethod="Numbers",S20,IF(RandomMethod="Scenarios",INDEX(Z20:AS20,RandomScenarioNumber),"Error"))</f>
        <v>13</v>
      </c>
      <c r="S20" s="2">
        <v>67</v>
      </c>
      <c r="U20" s="1">
        <v>1</v>
      </c>
      <c r="V20" s="1">
        <v>100</v>
      </c>
      <c r="W20" s="1">
        <v>1</v>
      </c>
      <c r="X20" s="2">
        <v>19</v>
      </c>
      <c r="Y20" s="2"/>
      <c r="Z20" s="2">
        <v>72</v>
      </c>
      <c r="AA20" s="2">
        <v>89</v>
      </c>
      <c r="AB20" s="2">
        <v>70</v>
      </c>
      <c r="AC20" s="2">
        <v>24</v>
      </c>
      <c r="AD20" s="2">
        <v>14</v>
      </c>
      <c r="AE20" s="2">
        <v>68</v>
      </c>
      <c r="AF20" s="2">
        <v>79</v>
      </c>
      <c r="AG20" s="2">
        <v>13</v>
      </c>
      <c r="AH20" s="2">
        <v>26</v>
      </c>
      <c r="AI20" s="2">
        <v>41</v>
      </c>
      <c r="AJ20" s="2">
        <v>28</v>
      </c>
      <c r="AK20" s="2">
        <v>22</v>
      </c>
      <c r="AL20" s="2">
        <v>58</v>
      </c>
      <c r="AM20" s="2">
        <v>84</v>
      </c>
      <c r="AN20" s="2">
        <v>94</v>
      </c>
      <c r="AO20" s="2">
        <v>64</v>
      </c>
      <c r="AP20" s="2">
        <v>27</v>
      </c>
      <c r="AQ20" s="2">
        <v>39</v>
      </c>
      <c r="AR20" s="2">
        <v>43</v>
      </c>
      <c r="AS20" s="2">
        <v>67</v>
      </c>
      <c r="AU20" s="4">
        <v>19</v>
      </c>
      <c r="AV20" s="6" t="s">
        <v>427</v>
      </c>
      <c r="AW20" s="4" t="s">
        <v>446</v>
      </c>
      <c r="AY20" s="13" cm="1">
        <f t="array" ref="AY20">IF(RandomMethod="Numbers",BA20,IF(RandomMethod="Scenarios",INDEX(BD20:BW20,RandomScenarioNumber),"Error"))</f>
        <v>1125</v>
      </c>
      <c r="BA20" s="2" cm="1">
        <f t="array" aca="1" ref="BA20" ca="1">INDIRECT("'"&amp;AV20&amp;"'!"&amp;AW20)</f>
        <v>1125</v>
      </c>
      <c r="BB20" s="15" cm="1">
        <f t="array" aca="1" ref="BB20" ca="1">IF(CheckAnswer(BA20,AY20,AV20,AW20)=TRUE,1,0)</f>
        <v>1</v>
      </c>
      <c r="BC20" s="2"/>
      <c r="BD20" s="2">
        <v>1138</v>
      </c>
      <c r="BE20" s="2">
        <v>1071</v>
      </c>
      <c r="BF20" s="2">
        <v>1098</v>
      </c>
      <c r="BG20" s="2">
        <v>1063</v>
      </c>
      <c r="BH20" s="2">
        <v>1068</v>
      </c>
      <c r="BI20" s="2">
        <v>1100</v>
      </c>
      <c r="BJ20" s="2">
        <v>1064</v>
      </c>
      <c r="BK20" s="2">
        <v>1125</v>
      </c>
      <c r="BL20" s="2">
        <v>1047</v>
      </c>
      <c r="BM20" s="2">
        <v>1085</v>
      </c>
      <c r="BN20" s="2">
        <v>1122</v>
      </c>
      <c r="BO20" s="2">
        <v>1131</v>
      </c>
      <c r="BP20" s="2">
        <v>1047</v>
      </c>
      <c r="BQ20" s="2">
        <v>1111</v>
      </c>
      <c r="BR20" s="2">
        <v>1086</v>
      </c>
      <c r="BS20" s="2">
        <v>1055</v>
      </c>
      <c r="BT20" s="2">
        <v>1116</v>
      </c>
      <c r="BU20" s="2">
        <v>1108</v>
      </c>
      <c r="BV20" s="2">
        <v>1056</v>
      </c>
      <c r="BW20" s="2">
        <v>1116</v>
      </c>
    </row>
    <row r="21" spans="2:75">
      <c r="G21" s="3"/>
      <c r="P21" s="4" t="s">
        <v>226</v>
      </c>
      <c r="Q21" s="2" cm="1">
        <f t="array" ref="Q21">IF(RandomMethod="Numbers",S21,IF(RandomMethod="Scenarios",INDEX(Z21:AS21,RandomScenarioNumber),"Error"))</f>
        <v>67</v>
      </c>
      <c r="S21" s="2">
        <v>93</v>
      </c>
      <c r="U21" s="1">
        <v>1</v>
      </c>
      <c r="V21" s="1">
        <v>100</v>
      </c>
      <c r="W21" s="1">
        <v>1</v>
      </c>
      <c r="X21" s="2">
        <v>18</v>
      </c>
      <c r="Y21" s="2"/>
      <c r="Z21" s="2">
        <v>9</v>
      </c>
      <c r="AA21" s="2">
        <v>59</v>
      </c>
      <c r="AB21" s="2">
        <v>10</v>
      </c>
      <c r="AC21" s="2">
        <v>12</v>
      </c>
      <c r="AD21" s="2">
        <v>31</v>
      </c>
      <c r="AE21" s="2">
        <v>57</v>
      </c>
      <c r="AF21" s="2">
        <v>90</v>
      </c>
      <c r="AG21" s="2">
        <v>67</v>
      </c>
      <c r="AH21" s="2">
        <v>35</v>
      </c>
      <c r="AI21" s="2">
        <v>16</v>
      </c>
      <c r="AJ21" s="2">
        <v>16</v>
      </c>
      <c r="AK21" s="2">
        <v>63</v>
      </c>
      <c r="AL21" s="2">
        <v>80</v>
      </c>
      <c r="AM21" s="2">
        <v>68</v>
      </c>
      <c r="AN21" s="2">
        <v>13</v>
      </c>
      <c r="AO21" s="2">
        <v>32</v>
      </c>
      <c r="AP21" s="2">
        <v>15</v>
      </c>
      <c r="AQ21" s="2">
        <v>31</v>
      </c>
      <c r="AR21" s="2">
        <v>45</v>
      </c>
      <c r="AS21" s="2">
        <v>93</v>
      </c>
      <c r="AU21" s="4">
        <v>20</v>
      </c>
      <c r="AV21" s="6" t="s">
        <v>427</v>
      </c>
      <c r="AW21" s="4" t="s">
        <v>447</v>
      </c>
      <c r="AY21" s="13" cm="1">
        <f t="array" ref="AY21">IF(RandomMethod="Numbers",BA21,IF(RandomMethod="Scenarios",INDEX(BD21:BW21,RandomScenarioNumber),"Error"))</f>
        <v>1116</v>
      </c>
      <c r="BA21" s="2" cm="1">
        <f t="array" aca="1" ref="BA21" ca="1">INDIRECT("'"&amp;AV21&amp;"'!"&amp;AW21)</f>
        <v>1116</v>
      </c>
      <c r="BB21" s="15" cm="1">
        <f t="array" aca="1" ref="BB21" ca="1">IF(CheckAnswer(BA21,AY21,AV21,AW21)=TRUE,1,0)</f>
        <v>1</v>
      </c>
      <c r="BC21" s="2"/>
      <c r="BD21" s="2">
        <v>1142</v>
      </c>
      <c r="BE21" s="2">
        <v>1104</v>
      </c>
      <c r="BF21" s="2">
        <v>1090</v>
      </c>
      <c r="BG21" s="2">
        <v>1049</v>
      </c>
      <c r="BH21" s="2">
        <v>1071</v>
      </c>
      <c r="BI21" s="2">
        <v>1073</v>
      </c>
      <c r="BJ21" s="2">
        <v>1101</v>
      </c>
      <c r="BK21" s="2">
        <v>1116</v>
      </c>
      <c r="BL21" s="2">
        <v>1131</v>
      </c>
      <c r="BM21" s="2">
        <v>1075</v>
      </c>
      <c r="BN21" s="2">
        <v>1135</v>
      </c>
      <c r="BO21" s="2">
        <v>1140</v>
      </c>
      <c r="BP21" s="2">
        <v>1113</v>
      </c>
      <c r="BQ21" s="2">
        <v>1053</v>
      </c>
      <c r="BR21" s="2">
        <v>1086</v>
      </c>
      <c r="BS21" s="2">
        <v>1137</v>
      </c>
      <c r="BT21" s="2">
        <v>1103</v>
      </c>
      <c r="BU21" s="2">
        <v>1128</v>
      </c>
      <c r="BV21" s="2">
        <v>1054</v>
      </c>
      <c r="BW21" s="2">
        <v>1134</v>
      </c>
    </row>
    <row r="22" spans="2:75">
      <c r="B22" s="5" t="s">
        <v>17</v>
      </c>
      <c r="D22" s="5" t="s">
        <v>27</v>
      </c>
      <c r="G22" s="3"/>
      <c r="P22" s="4" t="s">
        <v>227</v>
      </c>
      <c r="Q22" s="2" cm="1">
        <f t="array" ref="Q22">IF(RandomMethod="Numbers",S22,IF(RandomMethod="Scenarios",INDEX(Z22:AS22,RandomScenarioNumber),"Error"))</f>
        <v>36</v>
      </c>
      <c r="S22" s="2">
        <v>84</v>
      </c>
      <c r="U22" s="1">
        <v>1</v>
      </c>
      <c r="V22" s="1">
        <v>100</v>
      </c>
      <c r="W22" s="1">
        <v>1</v>
      </c>
      <c r="X22" s="2">
        <v>27</v>
      </c>
      <c r="Y22" s="2"/>
      <c r="Z22" s="2">
        <v>14</v>
      </c>
      <c r="AA22" s="2">
        <v>1</v>
      </c>
      <c r="AB22" s="2">
        <v>32</v>
      </c>
      <c r="AC22" s="2">
        <v>87</v>
      </c>
      <c r="AD22" s="2">
        <v>86</v>
      </c>
      <c r="AE22" s="2">
        <v>28</v>
      </c>
      <c r="AF22" s="2">
        <v>22</v>
      </c>
      <c r="AG22" s="2">
        <v>36</v>
      </c>
      <c r="AH22" s="2">
        <v>8</v>
      </c>
      <c r="AI22" s="2">
        <v>95</v>
      </c>
      <c r="AJ22" s="2">
        <v>59</v>
      </c>
      <c r="AK22" s="2">
        <v>34</v>
      </c>
      <c r="AL22" s="2">
        <v>74</v>
      </c>
      <c r="AM22" s="2">
        <v>97</v>
      </c>
      <c r="AN22" s="2">
        <v>54</v>
      </c>
      <c r="AO22" s="2">
        <v>4</v>
      </c>
      <c r="AP22" s="2">
        <v>80</v>
      </c>
      <c r="AQ22" s="2">
        <v>96</v>
      </c>
      <c r="AR22" s="2">
        <v>61</v>
      </c>
      <c r="AS22" s="2">
        <v>84</v>
      </c>
      <c r="AU22" s="4">
        <v>21</v>
      </c>
      <c r="AV22" s="6" t="s">
        <v>427</v>
      </c>
      <c r="AW22" s="4" t="s">
        <v>448</v>
      </c>
      <c r="AY22" s="13" cm="1">
        <f t="array" ref="AY22">IF(RandomMethod="Numbers",BA22,IF(RandomMethod="Scenarios",INDEX(BD22:BW22,RandomScenarioNumber),"Error"))</f>
        <v>11</v>
      </c>
      <c r="BA22" s="2" cm="1">
        <f t="array" aca="1" ref="BA22" ca="1">INDIRECT("'"&amp;AV22&amp;"'!"&amp;AW22)</f>
        <v>11</v>
      </c>
      <c r="BB22" s="15" cm="1">
        <f t="array" aca="1" ref="BB22" ca="1">IF(CheckAnswer(BA22,AY22,AV22,AW22)=TRUE,1,0)</f>
        <v>1</v>
      </c>
      <c r="BC22" s="2"/>
      <c r="BD22" s="2">
        <v>13</v>
      </c>
      <c r="BE22" s="2">
        <v>13</v>
      </c>
      <c r="BF22" s="2">
        <v>6</v>
      </c>
      <c r="BG22" s="2">
        <v>11</v>
      </c>
      <c r="BH22" s="2">
        <v>9</v>
      </c>
      <c r="BI22" s="2">
        <v>9</v>
      </c>
      <c r="BJ22" s="2">
        <v>9</v>
      </c>
      <c r="BK22" s="2">
        <v>11</v>
      </c>
      <c r="BL22" s="2">
        <v>11</v>
      </c>
      <c r="BM22" s="2">
        <v>7</v>
      </c>
      <c r="BN22" s="2">
        <v>10</v>
      </c>
      <c r="BO22" s="2">
        <v>14</v>
      </c>
      <c r="BP22" s="2">
        <v>9</v>
      </c>
      <c r="BQ22" s="2">
        <v>8</v>
      </c>
      <c r="BR22" s="2">
        <v>12</v>
      </c>
      <c r="BS22" s="2">
        <v>8</v>
      </c>
      <c r="BT22" s="2">
        <v>9</v>
      </c>
      <c r="BU22" s="2">
        <v>12</v>
      </c>
      <c r="BV22" s="2">
        <v>9</v>
      </c>
      <c r="BW22" s="2">
        <v>13</v>
      </c>
    </row>
    <row r="23" spans="2:75">
      <c r="B23" s="4">
        <f>COUNTA(X2:X1000)</f>
        <v>220</v>
      </c>
      <c r="D23" s="4">
        <v>1</v>
      </c>
      <c r="G23" s="3"/>
      <c r="P23" s="4" t="s">
        <v>228</v>
      </c>
      <c r="Q23" s="2" cm="1">
        <f t="array" ref="Q23">IF(RandomMethod="Numbers",S23,IF(RandomMethod="Scenarios",INDEX(Z23:AS23,RandomScenarioNumber),"Error"))</f>
        <v>9</v>
      </c>
      <c r="S23" s="2">
        <v>62</v>
      </c>
      <c r="U23" s="1">
        <v>1</v>
      </c>
      <c r="V23" s="1">
        <v>100</v>
      </c>
      <c r="W23" s="1">
        <v>1</v>
      </c>
      <c r="X23" s="2">
        <v>98</v>
      </c>
      <c r="Y23" s="2"/>
      <c r="Z23" s="2">
        <v>54</v>
      </c>
      <c r="AA23" s="2">
        <v>83</v>
      </c>
      <c r="AB23" s="2">
        <v>54</v>
      </c>
      <c r="AC23" s="2">
        <v>37</v>
      </c>
      <c r="AD23" s="2">
        <v>12</v>
      </c>
      <c r="AE23" s="2">
        <v>89</v>
      </c>
      <c r="AF23" s="2">
        <v>32</v>
      </c>
      <c r="AG23" s="2">
        <v>9</v>
      </c>
      <c r="AH23" s="2">
        <v>4</v>
      </c>
      <c r="AI23" s="2">
        <v>46</v>
      </c>
      <c r="AJ23" s="2">
        <v>3</v>
      </c>
      <c r="AK23" s="2">
        <v>84</v>
      </c>
      <c r="AL23" s="2">
        <v>81</v>
      </c>
      <c r="AM23" s="2">
        <v>43</v>
      </c>
      <c r="AN23" s="2">
        <v>48</v>
      </c>
      <c r="AO23" s="2">
        <v>11</v>
      </c>
      <c r="AP23" s="2">
        <v>49</v>
      </c>
      <c r="AQ23" s="2">
        <v>38</v>
      </c>
      <c r="AR23" s="2">
        <v>75</v>
      </c>
      <c r="AS23" s="2">
        <v>62</v>
      </c>
      <c r="AU23" s="4">
        <v>22</v>
      </c>
      <c r="AV23" s="6" t="s">
        <v>427</v>
      </c>
      <c r="AW23" s="4" t="s">
        <v>449</v>
      </c>
      <c r="AY23" s="13" cm="1">
        <f t="array" ref="AY23">IF(RandomMethod="Numbers",BA23,IF(RandomMethod="Scenarios",INDEX(BD23:BW23,RandomScenarioNumber),"Error"))</f>
        <v>10</v>
      </c>
      <c r="BA23" s="2" cm="1">
        <f t="array" aca="1" ref="BA23" ca="1">INDIRECT("'"&amp;AV23&amp;"'!"&amp;AW23)</f>
        <v>10</v>
      </c>
      <c r="BB23" s="15" cm="1">
        <f t="array" aca="1" ref="BB23" ca="1">IF(CheckAnswer(BA23,AY23,AV23,AW23)=TRUE,1,0)</f>
        <v>1</v>
      </c>
      <c r="BC23" s="2"/>
      <c r="BD23" s="2">
        <v>3</v>
      </c>
      <c r="BE23" s="2">
        <v>9</v>
      </c>
      <c r="BF23" s="2">
        <v>12</v>
      </c>
      <c r="BG23" s="2">
        <v>11</v>
      </c>
      <c r="BH23" s="2">
        <v>9</v>
      </c>
      <c r="BI23" s="2">
        <v>9</v>
      </c>
      <c r="BJ23" s="2">
        <v>9</v>
      </c>
      <c r="BK23" s="2">
        <v>10</v>
      </c>
      <c r="BL23" s="2">
        <v>7</v>
      </c>
      <c r="BM23" s="2">
        <v>11</v>
      </c>
      <c r="BN23" s="2">
        <v>12</v>
      </c>
      <c r="BO23" s="2">
        <v>9</v>
      </c>
      <c r="BP23" s="2">
        <v>9</v>
      </c>
      <c r="BQ23" s="2">
        <v>9</v>
      </c>
      <c r="BR23" s="2">
        <v>11</v>
      </c>
      <c r="BS23" s="2">
        <v>7</v>
      </c>
      <c r="BT23" s="2">
        <v>6</v>
      </c>
      <c r="BU23" s="2">
        <v>10</v>
      </c>
      <c r="BV23" s="2">
        <v>11</v>
      </c>
      <c r="BW23" s="2">
        <v>11</v>
      </c>
    </row>
    <row r="24" spans="2:75">
      <c r="G24" s="3"/>
      <c r="P24" s="4" t="s">
        <v>229</v>
      </c>
      <c r="Q24" s="2" cm="1">
        <f t="array" ref="Q24">IF(RandomMethod="Numbers",S24,IF(RandomMethod="Scenarios",INDEX(Z24:AS24,RandomScenarioNumber),"Error"))</f>
        <v>6</v>
      </c>
      <c r="S24" s="2">
        <v>32</v>
      </c>
      <c r="U24" s="1">
        <v>1</v>
      </c>
      <c r="V24" s="1">
        <v>100</v>
      </c>
      <c r="W24" s="1">
        <v>1</v>
      </c>
      <c r="X24" s="2">
        <v>93</v>
      </c>
      <c r="Y24" s="2"/>
      <c r="Z24" s="2">
        <v>16</v>
      </c>
      <c r="AA24" s="2">
        <v>86</v>
      </c>
      <c r="AB24" s="2">
        <v>20</v>
      </c>
      <c r="AC24" s="2">
        <v>27</v>
      </c>
      <c r="AD24" s="2">
        <v>89</v>
      </c>
      <c r="AE24" s="2">
        <v>53</v>
      </c>
      <c r="AF24" s="2">
        <v>50</v>
      </c>
      <c r="AG24" s="2">
        <v>6</v>
      </c>
      <c r="AH24" s="2">
        <v>88</v>
      </c>
      <c r="AI24" s="2">
        <v>71</v>
      </c>
      <c r="AJ24" s="2">
        <v>24</v>
      </c>
      <c r="AK24" s="2">
        <v>45</v>
      </c>
      <c r="AL24" s="2">
        <v>71</v>
      </c>
      <c r="AM24" s="2">
        <v>58</v>
      </c>
      <c r="AN24" s="2">
        <v>17</v>
      </c>
      <c r="AO24" s="2">
        <v>49</v>
      </c>
      <c r="AP24" s="2">
        <v>76</v>
      </c>
      <c r="AQ24" s="2">
        <v>86</v>
      </c>
      <c r="AR24" s="2">
        <v>47</v>
      </c>
      <c r="AS24" s="2">
        <v>32</v>
      </c>
      <c r="AU24" s="4">
        <v>23</v>
      </c>
      <c r="AV24" s="6" t="s">
        <v>427</v>
      </c>
      <c r="AW24" s="4" t="s">
        <v>450</v>
      </c>
      <c r="AY24" s="13" cm="1">
        <f t="array" ref="AY24">IF(RandomMethod="Numbers",BA24,IF(RandomMethod="Scenarios",INDEX(BD24:BW24,RandomScenarioNumber),"Error"))</f>
        <v>11</v>
      </c>
      <c r="BA24" s="2" cm="1">
        <f t="array" aca="1" ref="BA24" ca="1">INDIRECT("'"&amp;AV24&amp;"'!"&amp;AW24)</f>
        <v>11</v>
      </c>
      <c r="BB24" s="15" cm="1">
        <f t="array" aca="1" ref="BB24" ca="1">IF(CheckAnswer(BA24,AY24,AV24,AW24)=TRUE,1,0)</f>
        <v>1</v>
      </c>
      <c r="BC24" s="2"/>
      <c r="BD24" s="2">
        <v>13</v>
      </c>
      <c r="BE24" s="2">
        <v>8</v>
      </c>
      <c r="BF24" s="2">
        <v>11</v>
      </c>
      <c r="BG24" s="2">
        <v>14</v>
      </c>
      <c r="BH24" s="2">
        <v>8</v>
      </c>
      <c r="BI24" s="2">
        <v>11</v>
      </c>
      <c r="BJ24" s="2">
        <v>10</v>
      </c>
      <c r="BK24" s="2">
        <v>11</v>
      </c>
      <c r="BL24" s="2">
        <v>12</v>
      </c>
      <c r="BM24" s="2">
        <v>9</v>
      </c>
      <c r="BN24" s="2">
        <v>10</v>
      </c>
      <c r="BO24" s="2">
        <v>10</v>
      </c>
      <c r="BP24" s="2">
        <v>10</v>
      </c>
      <c r="BQ24" s="2">
        <v>11</v>
      </c>
      <c r="BR24" s="2">
        <v>10</v>
      </c>
      <c r="BS24" s="2">
        <v>12</v>
      </c>
      <c r="BT24" s="2">
        <v>13</v>
      </c>
      <c r="BU24" s="2">
        <v>6</v>
      </c>
      <c r="BV24" s="2">
        <v>9</v>
      </c>
      <c r="BW24" s="2">
        <v>10</v>
      </c>
    </row>
    <row r="25" spans="2:75">
      <c r="B25" s="5" t="s">
        <v>78</v>
      </c>
      <c r="D25" s="5" t="s">
        <v>90</v>
      </c>
      <c r="G25" s="3"/>
      <c r="P25" s="4" t="s">
        <v>230</v>
      </c>
      <c r="Q25" s="2" cm="1">
        <f t="array" ref="Q25">IF(RandomMethod="Numbers",S25,IF(RandomMethod="Scenarios",INDEX(Z25:AS25,RandomScenarioNumber),"Error"))</f>
        <v>84</v>
      </c>
      <c r="S25" s="2">
        <v>35</v>
      </c>
      <c r="U25" s="1">
        <v>1</v>
      </c>
      <c r="V25" s="1">
        <v>100</v>
      </c>
      <c r="W25" s="1">
        <v>1</v>
      </c>
      <c r="X25" s="2">
        <v>23</v>
      </c>
      <c r="Y25" s="2"/>
      <c r="Z25" s="2">
        <v>42</v>
      </c>
      <c r="AA25" s="2">
        <v>100</v>
      </c>
      <c r="AB25" s="2">
        <v>24</v>
      </c>
      <c r="AC25" s="2">
        <v>92</v>
      </c>
      <c r="AD25" s="2">
        <v>76</v>
      </c>
      <c r="AE25" s="2">
        <v>43</v>
      </c>
      <c r="AF25" s="2">
        <v>21</v>
      </c>
      <c r="AG25" s="2">
        <v>84</v>
      </c>
      <c r="AH25" s="2">
        <v>29</v>
      </c>
      <c r="AI25" s="2">
        <v>63</v>
      </c>
      <c r="AJ25" s="2">
        <v>15</v>
      </c>
      <c r="AK25" s="2">
        <v>58</v>
      </c>
      <c r="AL25" s="2">
        <v>33</v>
      </c>
      <c r="AM25" s="2">
        <v>35</v>
      </c>
      <c r="AN25" s="2">
        <v>77</v>
      </c>
      <c r="AO25" s="2">
        <v>83</v>
      </c>
      <c r="AP25" s="2">
        <v>18</v>
      </c>
      <c r="AQ25" s="2">
        <v>61</v>
      </c>
      <c r="AR25" s="2">
        <v>93</v>
      </c>
      <c r="AS25" s="2">
        <v>35</v>
      </c>
      <c r="AU25" s="4">
        <v>24</v>
      </c>
      <c r="AV25" s="6" t="s">
        <v>427</v>
      </c>
      <c r="AW25" s="4" t="s">
        <v>451</v>
      </c>
      <c r="AY25" s="13" cm="1">
        <f t="array" ref="AY25">IF(RandomMethod="Numbers",BA25,IF(RandomMethod="Scenarios",INDEX(BD25:BW25,RandomScenarioNumber),"Error"))</f>
        <v>9</v>
      </c>
      <c r="BA25" s="2" cm="1">
        <f t="array" aca="1" ref="BA25" ca="1">INDIRECT("'"&amp;AV25&amp;"'!"&amp;AW25)</f>
        <v>9</v>
      </c>
      <c r="BB25" s="15" cm="1">
        <f t="array" aca="1" ref="BB25" ca="1">IF(CheckAnswer(BA25,AY25,AV25,AW25)=TRUE,1,0)</f>
        <v>1</v>
      </c>
      <c r="BC25" s="2"/>
      <c r="BD25" s="2">
        <v>10</v>
      </c>
      <c r="BE25" s="2">
        <v>8</v>
      </c>
      <c r="BF25" s="2">
        <v>11</v>
      </c>
      <c r="BG25" s="2">
        <v>13</v>
      </c>
      <c r="BH25" s="2">
        <v>17</v>
      </c>
      <c r="BI25" s="2">
        <v>10</v>
      </c>
      <c r="BJ25" s="2">
        <v>10</v>
      </c>
      <c r="BK25" s="2">
        <v>9</v>
      </c>
      <c r="BL25" s="2">
        <v>13</v>
      </c>
      <c r="BM25" s="2">
        <v>11</v>
      </c>
      <c r="BN25" s="2">
        <v>12</v>
      </c>
      <c r="BO25" s="2">
        <v>9</v>
      </c>
      <c r="BP25" s="2">
        <v>9</v>
      </c>
      <c r="BQ25" s="2">
        <v>11</v>
      </c>
      <c r="BR25" s="2">
        <v>7</v>
      </c>
      <c r="BS25" s="2">
        <v>10</v>
      </c>
      <c r="BT25" s="2">
        <v>9</v>
      </c>
      <c r="BU25" s="2">
        <v>14</v>
      </c>
      <c r="BV25" s="2">
        <v>8</v>
      </c>
      <c r="BW25" s="2">
        <v>6</v>
      </c>
    </row>
    <row r="26" spans="2:75">
      <c r="B26" s="4">
        <f>COUNTA(AV2:AV1530)</f>
        <v>100</v>
      </c>
      <c r="D26" s="4">
        <v>6</v>
      </c>
      <c r="G26" s="3"/>
      <c r="P26" s="4" t="s">
        <v>231</v>
      </c>
      <c r="Q26" s="2" cm="1">
        <f t="array" ref="Q26">IF(RandomMethod="Numbers",S26,IF(RandomMethod="Scenarios",INDEX(Z26:AS26,RandomScenarioNumber),"Error"))</f>
        <v>36</v>
      </c>
      <c r="S26" s="2">
        <v>59</v>
      </c>
      <c r="U26" s="1">
        <v>1</v>
      </c>
      <c r="V26" s="1">
        <v>100</v>
      </c>
      <c r="W26" s="1">
        <v>1</v>
      </c>
      <c r="X26" s="2">
        <v>11</v>
      </c>
      <c r="Y26" s="2"/>
      <c r="Z26" s="2">
        <v>2</v>
      </c>
      <c r="AA26" s="2">
        <v>6</v>
      </c>
      <c r="AB26" s="2">
        <v>73</v>
      </c>
      <c r="AC26" s="2">
        <v>39</v>
      </c>
      <c r="AD26" s="2">
        <v>24</v>
      </c>
      <c r="AE26" s="2">
        <v>53</v>
      </c>
      <c r="AF26" s="2">
        <v>11</v>
      </c>
      <c r="AG26" s="2">
        <v>36</v>
      </c>
      <c r="AH26" s="2">
        <v>32</v>
      </c>
      <c r="AI26" s="2">
        <v>95</v>
      </c>
      <c r="AJ26" s="2">
        <v>89</v>
      </c>
      <c r="AK26" s="2">
        <v>71</v>
      </c>
      <c r="AL26" s="2">
        <v>65</v>
      </c>
      <c r="AM26" s="2">
        <v>94</v>
      </c>
      <c r="AN26" s="2">
        <v>24</v>
      </c>
      <c r="AO26" s="2">
        <v>68</v>
      </c>
      <c r="AP26" s="2">
        <v>66</v>
      </c>
      <c r="AQ26" s="2">
        <v>37</v>
      </c>
      <c r="AR26" s="2">
        <v>100</v>
      </c>
      <c r="AS26" s="2">
        <v>59</v>
      </c>
      <c r="AU26" s="4">
        <v>25</v>
      </c>
      <c r="AV26" s="6" t="s">
        <v>427</v>
      </c>
      <c r="AW26" s="4" t="s">
        <v>452</v>
      </c>
      <c r="AY26" s="13" cm="1">
        <f t="array" ref="AY26">IF(RandomMethod="Numbers",BA26,IF(RandomMethod="Scenarios",INDEX(BD26:BW26,RandomScenarioNumber),"Error"))</f>
        <v>8</v>
      </c>
      <c r="BA26" s="2" cm="1">
        <f t="array" aca="1" ref="BA26" ca="1">INDIRECT("'"&amp;AV26&amp;"'!"&amp;AW26)</f>
        <v>8</v>
      </c>
      <c r="BB26" s="15" cm="1">
        <f t="array" aca="1" ref="BB26" ca="1">IF(CheckAnswer(BA26,AY26,AV26,AW26)=TRUE,1,0)</f>
        <v>1</v>
      </c>
      <c r="BC26" s="2"/>
      <c r="BD26" s="2">
        <v>13</v>
      </c>
      <c r="BE26" s="2">
        <v>10</v>
      </c>
      <c r="BF26" s="2">
        <v>12</v>
      </c>
      <c r="BG26" s="2">
        <v>8</v>
      </c>
      <c r="BH26" s="2">
        <v>9</v>
      </c>
      <c r="BI26" s="2">
        <v>10</v>
      </c>
      <c r="BJ26" s="2">
        <v>12</v>
      </c>
      <c r="BK26" s="2">
        <v>8</v>
      </c>
      <c r="BL26" s="2">
        <v>10</v>
      </c>
      <c r="BM26" s="2">
        <v>9</v>
      </c>
      <c r="BN26" s="2">
        <v>9</v>
      </c>
      <c r="BO26" s="2">
        <v>12</v>
      </c>
      <c r="BP26" s="2">
        <v>11</v>
      </c>
      <c r="BQ26" s="2">
        <v>11</v>
      </c>
      <c r="BR26" s="2">
        <v>11</v>
      </c>
      <c r="BS26" s="2">
        <v>11</v>
      </c>
      <c r="BT26" s="2">
        <v>8</v>
      </c>
      <c r="BU26" s="2">
        <v>8</v>
      </c>
      <c r="BV26" s="2">
        <v>10</v>
      </c>
      <c r="BW26" s="2">
        <v>8</v>
      </c>
    </row>
    <row r="27" spans="2:75">
      <c r="G27" s="3"/>
      <c r="P27" s="4" t="s">
        <v>232</v>
      </c>
      <c r="Q27" s="2" cm="1">
        <f t="array" ref="Q27">IF(RandomMethod="Numbers",S27,IF(RandomMethod="Scenarios",INDEX(Z27:AS27,RandomScenarioNumber),"Error"))</f>
        <v>73</v>
      </c>
      <c r="S27" s="2">
        <v>23</v>
      </c>
      <c r="U27" s="1">
        <v>1</v>
      </c>
      <c r="V27" s="1">
        <v>100</v>
      </c>
      <c r="W27" s="1">
        <v>1</v>
      </c>
      <c r="X27" s="2">
        <v>44</v>
      </c>
      <c r="Y27" s="2"/>
      <c r="Z27" s="2">
        <v>12</v>
      </c>
      <c r="AA27" s="2">
        <v>42</v>
      </c>
      <c r="AB27" s="2">
        <v>78</v>
      </c>
      <c r="AC27" s="2">
        <v>34</v>
      </c>
      <c r="AD27" s="2">
        <v>45</v>
      </c>
      <c r="AE27" s="2">
        <v>15</v>
      </c>
      <c r="AF27" s="2">
        <v>36</v>
      </c>
      <c r="AG27" s="2">
        <v>73</v>
      </c>
      <c r="AH27" s="2">
        <v>74</v>
      </c>
      <c r="AI27" s="2">
        <v>26</v>
      </c>
      <c r="AJ27" s="2">
        <v>33</v>
      </c>
      <c r="AK27" s="2">
        <v>39</v>
      </c>
      <c r="AL27" s="2">
        <v>41</v>
      </c>
      <c r="AM27" s="2">
        <v>33</v>
      </c>
      <c r="AN27" s="2">
        <v>93</v>
      </c>
      <c r="AO27" s="2">
        <v>93</v>
      </c>
      <c r="AP27" s="2">
        <v>21</v>
      </c>
      <c r="AQ27" s="2">
        <v>31</v>
      </c>
      <c r="AR27" s="2">
        <v>17</v>
      </c>
      <c r="AS27" s="2">
        <v>23</v>
      </c>
      <c r="AU27" s="4">
        <v>26</v>
      </c>
      <c r="AV27" s="6" t="s">
        <v>427</v>
      </c>
      <c r="AW27" s="4" t="s">
        <v>453</v>
      </c>
      <c r="AY27" s="13" cm="1">
        <f t="array" ref="AY27">IF(RandomMethod="Numbers",BA27,IF(RandomMethod="Scenarios",INDEX(BD27:BW27,RandomScenarioNumber),"Error"))</f>
        <v>12</v>
      </c>
      <c r="BA27" s="2" cm="1">
        <f t="array" aca="1" ref="BA27" ca="1">INDIRECT("'"&amp;AV27&amp;"'!"&amp;AW27)</f>
        <v>12</v>
      </c>
      <c r="BB27" s="15" cm="1">
        <f t="array" aca="1" ref="BB27" ca="1">IF(CheckAnswer(BA27,AY27,AV27,AW27)=TRUE,1,0)</f>
        <v>1</v>
      </c>
      <c r="BC27" s="2"/>
      <c r="BD27" s="2">
        <v>9</v>
      </c>
      <c r="BE27" s="2">
        <v>9</v>
      </c>
      <c r="BF27" s="2">
        <v>10</v>
      </c>
      <c r="BG27" s="2">
        <v>11</v>
      </c>
      <c r="BH27" s="2">
        <v>9</v>
      </c>
      <c r="BI27" s="2">
        <v>10</v>
      </c>
      <c r="BJ27" s="2">
        <v>14</v>
      </c>
      <c r="BK27" s="2">
        <v>12</v>
      </c>
      <c r="BL27" s="2">
        <v>9</v>
      </c>
      <c r="BM27" s="2">
        <v>9</v>
      </c>
      <c r="BN27" s="2">
        <v>14</v>
      </c>
      <c r="BO27" s="2">
        <v>12</v>
      </c>
      <c r="BP27" s="2">
        <v>7</v>
      </c>
      <c r="BQ27" s="2">
        <v>9</v>
      </c>
      <c r="BR27" s="2">
        <v>11</v>
      </c>
      <c r="BS27" s="2">
        <v>8</v>
      </c>
      <c r="BT27" s="2">
        <v>13</v>
      </c>
      <c r="BU27" s="2">
        <v>10</v>
      </c>
      <c r="BV27" s="2">
        <v>13</v>
      </c>
      <c r="BW27" s="2">
        <v>6</v>
      </c>
    </row>
    <row r="28" spans="2:75">
      <c r="B28" s="5" t="s">
        <v>86</v>
      </c>
      <c r="D28" s="5" t="s">
        <v>91</v>
      </c>
      <c r="G28" s="3"/>
      <c r="P28" s="4" t="s">
        <v>233</v>
      </c>
      <c r="Q28" s="2" cm="1">
        <f t="array" ref="Q28">IF(RandomMethod="Numbers",S28,IF(RandomMethod="Scenarios",INDEX(Z28:AS28,RandomScenarioNumber),"Error"))</f>
        <v>94</v>
      </c>
      <c r="S28" s="2">
        <v>31</v>
      </c>
      <c r="U28" s="1">
        <v>1</v>
      </c>
      <c r="V28" s="1">
        <v>100</v>
      </c>
      <c r="W28" s="1">
        <v>1</v>
      </c>
      <c r="X28" s="2">
        <v>2</v>
      </c>
      <c r="Y28" s="2"/>
      <c r="Z28" s="2">
        <v>7</v>
      </c>
      <c r="AA28" s="2">
        <v>76</v>
      </c>
      <c r="AB28" s="2">
        <v>73</v>
      </c>
      <c r="AC28" s="2">
        <v>66</v>
      </c>
      <c r="AD28" s="2">
        <v>50</v>
      </c>
      <c r="AE28" s="2">
        <v>85</v>
      </c>
      <c r="AF28" s="2">
        <v>55</v>
      </c>
      <c r="AG28" s="2">
        <v>94</v>
      </c>
      <c r="AH28" s="2">
        <v>61</v>
      </c>
      <c r="AI28" s="2">
        <v>52</v>
      </c>
      <c r="AJ28" s="2">
        <v>59</v>
      </c>
      <c r="AK28" s="2">
        <v>85</v>
      </c>
      <c r="AL28" s="2">
        <v>86</v>
      </c>
      <c r="AM28" s="2">
        <v>35</v>
      </c>
      <c r="AN28" s="2">
        <v>1</v>
      </c>
      <c r="AO28" s="2">
        <v>4</v>
      </c>
      <c r="AP28" s="2">
        <v>100</v>
      </c>
      <c r="AQ28" s="2">
        <v>95</v>
      </c>
      <c r="AR28" s="2">
        <v>39</v>
      </c>
      <c r="AS28" s="2">
        <v>31</v>
      </c>
      <c r="AU28" s="4">
        <v>27</v>
      </c>
      <c r="AV28" s="6" t="s">
        <v>427</v>
      </c>
      <c r="AW28" s="4" t="s">
        <v>454</v>
      </c>
      <c r="AY28" s="13" cm="1">
        <f t="array" ref="AY28">IF(RandomMethod="Numbers",BA28,IF(RandomMethod="Scenarios",INDEX(BD28:BW28,RandomScenarioNumber),"Error"))</f>
        <v>10</v>
      </c>
      <c r="BA28" s="2" cm="1">
        <f t="array" aca="1" ref="BA28" ca="1">INDIRECT("'"&amp;AV28&amp;"'!"&amp;AW28)</f>
        <v>10</v>
      </c>
      <c r="BB28" s="15" cm="1">
        <f t="array" aca="1" ref="BB28" ca="1">IF(CheckAnswer(BA28,AY28,AV28,AW28)=TRUE,1,0)</f>
        <v>1</v>
      </c>
      <c r="BC28" s="2"/>
      <c r="BD28" s="2">
        <v>7</v>
      </c>
      <c r="BE28" s="2">
        <v>8</v>
      </c>
      <c r="BF28" s="2">
        <v>11</v>
      </c>
      <c r="BG28" s="2">
        <v>11</v>
      </c>
      <c r="BH28" s="2">
        <v>8</v>
      </c>
      <c r="BI28" s="2">
        <v>7</v>
      </c>
      <c r="BJ28" s="2">
        <v>10</v>
      </c>
      <c r="BK28" s="2">
        <v>10</v>
      </c>
      <c r="BL28" s="2">
        <v>8</v>
      </c>
      <c r="BM28" s="2">
        <v>13</v>
      </c>
      <c r="BN28" s="2">
        <v>10</v>
      </c>
      <c r="BO28" s="2">
        <v>4</v>
      </c>
      <c r="BP28" s="2">
        <v>11</v>
      </c>
      <c r="BQ28" s="2">
        <v>7</v>
      </c>
      <c r="BR28" s="2">
        <v>8</v>
      </c>
      <c r="BS28" s="2">
        <v>12</v>
      </c>
      <c r="BT28" s="2">
        <v>12</v>
      </c>
      <c r="BU28" s="2">
        <v>11</v>
      </c>
      <c r="BV28" s="2">
        <v>11</v>
      </c>
      <c r="BW28" s="2">
        <v>13</v>
      </c>
    </row>
    <row r="29" spans="2:75">
      <c r="B29" s="4" t="b">
        <v>1</v>
      </c>
      <c r="D29" s="16">
        <v>45582.917870370373</v>
      </c>
      <c r="G29" s="3"/>
      <c r="P29" s="4" t="s">
        <v>234</v>
      </c>
      <c r="Q29" s="2" cm="1">
        <f t="array" ref="Q29">IF(RandomMethod="Numbers",S29,IF(RandomMethod="Scenarios",INDEX(Z29:AS29,RandomScenarioNumber),"Error"))</f>
        <v>71</v>
      </c>
      <c r="S29" s="2">
        <v>9</v>
      </c>
      <c r="U29" s="1">
        <v>1</v>
      </c>
      <c r="V29" s="1">
        <v>100</v>
      </c>
      <c r="W29" s="1">
        <v>1</v>
      </c>
      <c r="X29" s="2">
        <v>90</v>
      </c>
      <c r="Y29" s="2"/>
      <c r="Z29" s="2">
        <v>2</v>
      </c>
      <c r="AA29" s="2">
        <v>84</v>
      </c>
      <c r="AB29" s="2">
        <v>4</v>
      </c>
      <c r="AC29" s="2">
        <v>29</v>
      </c>
      <c r="AD29" s="2">
        <v>35</v>
      </c>
      <c r="AE29" s="2">
        <v>64</v>
      </c>
      <c r="AF29" s="2">
        <v>24</v>
      </c>
      <c r="AG29" s="2">
        <v>71</v>
      </c>
      <c r="AH29" s="2">
        <v>88</v>
      </c>
      <c r="AI29" s="2">
        <v>63</v>
      </c>
      <c r="AJ29" s="2">
        <v>88</v>
      </c>
      <c r="AK29" s="2">
        <v>54</v>
      </c>
      <c r="AL29" s="2">
        <v>25</v>
      </c>
      <c r="AM29" s="2">
        <v>100</v>
      </c>
      <c r="AN29" s="2">
        <v>44</v>
      </c>
      <c r="AO29" s="2">
        <v>8</v>
      </c>
      <c r="AP29" s="2">
        <v>98</v>
      </c>
      <c r="AQ29" s="2">
        <v>38</v>
      </c>
      <c r="AR29" s="2">
        <v>68</v>
      </c>
      <c r="AS29" s="2">
        <v>9</v>
      </c>
      <c r="AU29" s="4">
        <v>28</v>
      </c>
      <c r="AV29" s="6" t="s">
        <v>427</v>
      </c>
      <c r="AW29" s="4" t="s">
        <v>455</v>
      </c>
      <c r="AY29" s="13" cm="1">
        <f t="array" ref="AY29">IF(RandomMethod="Numbers",BA29,IF(RandomMethod="Scenarios",INDEX(BD29:BW29,RandomScenarioNumber),"Error"))</f>
        <v>8</v>
      </c>
      <c r="BA29" s="2" cm="1">
        <f t="array" aca="1" ref="BA29" ca="1">INDIRECT("'"&amp;AV29&amp;"'!"&amp;AW29)</f>
        <v>8</v>
      </c>
      <c r="BB29" s="15" cm="1">
        <f t="array" aca="1" ref="BB29" ca="1">IF(CheckAnswer(BA29,AY29,AV29,AW29)=TRUE,1,0)</f>
        <v>1</v>
      </c>
      <c r="BC29" s="2"/>
      <c r="BD29" s="2">
        <v>12</v>
      </c>
      <c r="BE29" s="2">
        <v>10</v>
      </c>
      <c r="BF29" s="2">
        <v>8</v>
      </c>
      <c r="BG29" s="2">
        <v>10</v>
      </c>
      <c r="BH29" s="2">
        <v>14</v>
      </c>
      <c r="BI29" s="2">
        <v>10</v>
      </c>
      <c r="BJ29" s="2">
        <v>10</v>
      </c>
      <c r="BK29" s="2">
        <v>8</v>
      </c>
      <c r="BL29" s="2">
        <v>11</v>
      </c>
      <c r="BM29" s="2">
        <v>8</v>
      </c>
      <c r="BN29" s="2">
        <v>10</v>
      </c>
      <c r="BO29" s="2">
        <v>11</v>
      </c>
      <c r="BP29" s="2">
        <v>12</v>
      </c>
      <c r="BQ29" s="2">
        <v>11</v>
      </c>
      <c r="BR29" s="2">
        <v>7</v>
      </c>
      <c r="BS29" s="2">
        <v>9</v>
      </c>
      <c r="BT29" s="2">
        <v>10</v>
      </c>
      <c r="BU29" s="2">
        <v>10</v>
      </c>
      <c r="BV29" s="2">
        <v>13</v>
      </c>
      <c r="BW29" s="2">
        <v>9</v>
      </c>
    </row>
    <row r="30" spans="2:75">
      <c r="G30" s="3"/>
      <c r="P30" s="4" t="s">
        <v>235</v>
      </c>
      <c r="Q30" s="2" cm="1">
        <f t="array" ref="Q30">IF(RandomMethod="Numbers",S30,IF(RandomMethod="Scenarios",INDEX(Z30:AS30,RandomScenarioNumber),"Error"))</f>
        <v>23</v>
      </c>
      <c r="S30" s="2">
        <v>6</v>
      </c>
      <c r="U30" s="1">
        <v>1</v>
      </c>
      <c r="V30" s="1">
        <v>100</v>
      </c>
      <c r="W30" s="1">
        <v>1</v>
      </c>
      <c r="X30" s="2">
        <v>99</v>
      </c>
      <c r="Y30" s="2"/>
      <c r="Z30" s="2">
        <v>29</v>
      </c>
      <c r="AA30" s="2">
        <v>50</v>
      </c>
      <c r="AB30" s="2">
        <v>57</v>
      </c>
      <c r="AC30" s="2">
        <v>68</v>
      </c>
      <c r="AD30" s="2">
        <v>86</v>
      </c>
      <c r="AE30" s="2">
        <v>24</v>
      </c>
      <c r="AF30" s="2">
        <v>78</v>
      </c>
      <c r="AG30" s="2">
        <v>23</v>
      </c>
      <c r="AH30" s="2">
        <v>19</v>
      </c>
      <c r="AI30" s="2">
        <v>52</v>
      </c>
      <c r="AJ30" s="2">
        <v>27</v>
      </c>
      <c r="AK30" s="2">
        <v>79</v>
      </c>
      <c r="AL30" s="2">
        <v>39</v>
      </c>
      <c r="AM30" s="2">
        <v>96</v>
      </c>
      <c r="AN30" s="2">
        <v>33</v>
      </c>
      <c r="AO30" s="2">
        <v>37</v>
      </c>
      <c r="AP30" s="2">
        <v>64</v>
      </c>
      <c r="AQ30" s="2">
        <v>15</v>
      </c>
      <c r="AR30" s="2">
        <v>81</v>
      </c>
      <c r="AS30" s="2">
        <v>6</v>
      </c>
      <c r="AU30" s="4">
        <v>29</v>
      </c>
      <c r="AV30" s="6" t="s">
        <v>427</v>
      </c>
      <c r="AW30" s="4" t="s">
        <v>456</v>
      </c>
      <c r="AY30" s="13" cm="1">
        <f t="array" ref="AY30">IF(RandomMethod="Numbers",BA30,IF(RandomMethod="Scenarios",INDEX(BD30:BW30,RandomScenarioNumber),"Error"))</f>
        <v>10</v>
      </c>
      <c r="BA30" s="2" cm="1">
        <f t="array" aca="1" ref="BA30" ca="1">INDIRECT("'"&amp;AV30&amp;"'!"&amp;AW30)</f>
        <v>10</v>
      </c>
      <c r="BB30" s="15" cm="1">
        <f t="array" aca="1" ref="BB30" ca="1">IF(CheckAnswer(BA30,AY30,AV30,AW30)=TRUE,1,0)</f>
        <v>1</v>
      </c>
      <c r="BC30" s="2"/>
      <c r="BD30" s="2">
        <v>10</v>
      </c>
      <c r="BE30" s="2">
        <v>11</v>
      </c>
      <c r="BF30" s="2">
        <v>13</v>
      </c>
      <c r="BG30" s="2">
        <v>13</v>
      </c>
      <c r="BH30" s="2">
        <v>10</v>
      </c>
      <c r="BI30" s="2">
        <v>11</v>
      </c>
      <c r="BJ30" s="2">
        <v>11</v>
      </c>
      <c r="BK30" s="2">
        <v>10</v>
      </c>
      <c r="BL30" s="2">
        <v>10</v>
      </c>
      <c r="BM30" s="2">
        <v>10</v>
      </c>
      <c r="BN30" s="2">
        <v>14</v>
      </c>
      <c r="BO30" s="2">
        <v>9</v>
      </c>
      <c r="BP30" s="2">
        <v>9</v>
      </c>
      <c r="BQ30" s="2">
        <v>9</v>
      </c>
      <c r="BR30" s="2">
        <v>10</v>
      </c>
      <c r="BS30" s="2">
        <v>9</v>
      </c>
      <c r="BT30" s="2">
        <v>11</v>
      </c>
      <c r="BU30" s="2">
        <v>10</v>
      </c>
      <c r="BV30" s="2">
        <v>6</v>
      </c>
      <c r="BW30" s="2">
        <v>7</v>
      </c>
    </row>
    <row r="31" spans="2:75">
      <c r="B31" s="5" t="s">
        <v>80</v>
      </c>
      <c r="D31" s="5" t="s">
        <v>92</v>
      </c>
      <c r="G31" s="3"/>
      <c r="P31" s="4" t="s">
        <v>236</v>
      </c>
      <c r="Q31" s="2" cm="1">
        <f t="array" ref="Q31">IF(RandomMethod="Numbers",S31,IF(RandomMethod="Scenarios",INDEX(Z31:AS31,RandomScenarioNumber),"Error"))</f>
        <v>13</v>
      </c>
      <c r="S31" s="2">
        <v>74</v>
      </c>
      <c r="U31" s="1">
        <v>1</v>
      </c>
      <c r="V31" s="1">
        <v>100</v>
      </c>
      <c r="W31" s="1">
        <v>1</v>
      </c>
      <c r="X31" s="2">
        <v>33</v>
      </c>
      <c r="Y31" s="2"/>
      <c r="Z31" s="2">
        <v>84</v>
      </c>
      <c r="AA31" s="2">
        <v>31</v>
      </c>
      <c r="AB31" s="2">
        <v>71</v>
      </c>
      <c r="AC31" s="2">
        <v>96</v>
      </c>
      <c r="AD31" s="2">
        <v>41</v>
      </c>
      <c r="AE31" s="2">
        <v>58</v>
      </c>
      <c r="AF31" s="2">
        <v>24</v>
      </c>
      <c r="AG31" s="2">
        <v>13</v>
      </c>
      <c r="AH31" s="2">
        <v>94</v>
      </c>
      <c r="AI31" s="2">
        <v>71</v>
      </c>
      <c r="AJ31" s="2">
        <v>11</v>
      </c>
      <c r="AK31" s="2">
        <v>63</v>
      </c>
      <c r="AL31" s="2">
        <v>80</v>
      </c>
      <c r="AM31" s="2">
        <v>88</v>
      </c>
      <c r="AN31" s="2">
        <v>97</v>
      </c>
      <c r="AO31" s="2">
        <v>36</v>
      </c>
      <c r="AP31" s="2">
        <v>94</v>
      </c>
      <c r="AQ31" s="2">
        <v>80</v>
      </c>
      <c r="AR31" s="2">
        <v>100</v>
      </c>
      <c r="AS31" s="2">
        <v>74</v>
      </c>
      <c r="AU31" s="4">
        <v>30</v>
      </c>
      <c r="AV31" s="6" t="s">
        <v>427</v>
      </c>
      <c r="AW31" s="4" t="s">
        <v>457</v>
      </c>
      <c r="AY31" s="13" cm="1">
        <f t="array" ref="AY31">IF(RandomMethod="Numbers",BA31,IF(RandomMethod="Scenarios",INDEX(BD31:BW31,RandomScenarioNumber),"Error"))</f>
        <v>7</v>
      </c>
      <c r="BA31" s="2" cm="1">
        <f t="array" aca="1" ref="BA31" ca="1">INDIRECT("'"&amp;AV31&amp;"'!"&amp;AW31)</f>
        <v>7</v>
      </c>
      <c r="BB31" s="15" cm="1">
        <f t="array" aca="1" ref="BB31" ca="1">IF(CheckAnswer(BA31,AY31,AV31,AW31)=TRUE,1,0)</f>
        <v>1</v>
      </c>
      <c r="BC31" s="2"/>
      <c r="BD31" s="2">
        <v>10</v>
      </c>
      <c r="BE31" s="2">
        <v>8</v>
      </c>
      <c r="BF31" s="2">
        <v>10</v>
      </c>
      <c r="BG31" s="2">
        <v>13</v>
      </c>
      <c r="BH31" s="2">
        <v>8</v>
      </c>
      <c r="BI31" s="2">
        <v>9</v>
      </c>
      <c r="BJ31" s="2">
        <v>8</v>
      </c>
      <c r="BK31" s="2">
        <v>7</v>
      </c>
      <c r="BL31" s="2">
        <v>10</v>
      </c>
      <c r="BM31" s="2">
        <v>11</v>
      </c>
      <c r="BN31" s="2">
        <v>13</v>
      </c>
      <c r="BO31" s="2">
        <v>6</v>
      </c>
      <c r="BP31" s="2">
        <v>7</v>
      </c>
      <c r="BQ31" s="2">
        <v>10</v>
      </c>
      <c r="BR31" s="2">
        <v>9</v>
      </c>
      <c r="BS31" s="2">
        <v>11</v>
      </c>
      <c r="BT31" s="2">
        <v>10</v>
      </c>
      <c r="BU31" s="2">
        <v>10</v>
      </c>
      <c r="BV31" s="2">
        <v>8</v>
      </c>
      <c r="BW31" s="2">
        <v>12</v>
      </c>
    </row>
    <row r="32" spans="2:75">
      <c r="B32" s="102">
        <v>5.2893518551934025E-3</v>
      </c>
      <c r="D32" s="4">
        <f>totalTime*24*3600</f>
        <v>457.00000028870994</v>
      </c>
      <c r="G32" s="3"/>
      <c r="P32" s="4" t="s">
        <v>237</v>
      </c>
      <c r="Q32" s="2" cm="1">
        <f t="array" ref="Q32">IF(RandomMethod="Numbers",S32,IF(RandomMethod="Scenarios",INDEX(Z32:AS32,RandomScenarioNumber),"Error"))</f>
        <v>52</v>
      </c>
      <c r="S32" s="2">
        <v>71</v>
      </c>
      <c r="U32" s="1">
        <v>1</v>
      </c>
      <c r="V32" s="1">
        <v>100</v>
      </c>
      <c r="W32" s="1">
        <v>1</v>
      </c>
      <c r="X32" s="2">
        <v>81</v>
      </c>
      <c r="Y32" s="2"/>
      <c r="Z32" s="2">
        <v>80</v>
      </c>
      <c r="AA32" s="2">
        <v>30</v>
      </c>
      <c r="AB32" s="2">
        <v>17</v>
      </c>
      <c r="AC32" s="2">
        <v>55</v>
      </c>
      <c r="AD32" s="2">
        <v>94</v>
      </c>
      <c r="AE32" s="2">
        <v>88</v>
      </c>
      <c r="AF32" s="2">
        <v>7</v>
      </c>
      <c r="AG32" s="2">
        <v>52</v>
      </c>
      <c r="AH32" s="2">
        <v>78</v>
      </c>
      <c r="AI32" s="2">
        <v>71</v>
      </c>
      <c r="AJ32" s="2">
        <v>55</v>
      </c>
      <c r="AK32" s="2">
        <v>68</v>
      </c>
      <c r="AL32" s="2">
        <v>96</v>
      </c>
      <c r="AM32" s="2">
        <v>63</v>
      </c>
      <c r="AN32" s="2">
        <v>96</v>
      </c>
      <c r="AO32" s="2">
        <v>60</v>
      </c>
      <c r="AP32" s="2">
        <v>27</v>
      </c>
      <c r="AQ32" s="2">
        <v>2</v>
      </c>
      <c r="AR32" s="2">
        <v>31</v>
      </c>
      <c r="AS32" s="2">
        <v>71</v>
      </c>
      <c r="AU32" s="4">
        <v>31</v>
      </c>
      <c r="AV32" s="6" t="s">
        <v>427</v>
      </c>
      <c r="AW32" s="4" t="s">
        <v>458</v>
      </c>
      <c r="AY32" s="13" cm="1">
        <f t="array" ref="AY32">IF(RandomMethod="Numbers",BA32,IF(RandomMethod="Scenarios",INDEX(BD32:BW32,RandomScenarioNumber),"Error"))</f>
        <v>493</v>
      </c>
      <c r="BA32" s="2" cm="1">
        <f t="array" aca="1" ref="BA32" ca="1">INDIRECT("'"&amp;AV32&amp;"'!"&amp;AW32)</f>
        <v>493</v>
      </c>
      <c r="BB32" s="15" cm="1">
        <f t="array" aca="1" ref="BB32" ca="1">IF(CheckAnswer(BA32,AY32,AV32,AW32)=TRUE,1,0)</f>
        <v>1</v>
      </c>
      <c r="BC32" s="2"/>
      <c r="BD32" s="2">
        <v>533</v>
      </c>
      <c r="BE32" s="2">
        <v>569</v>
      </c>
      <c r="BF32" s="2">
        <v>278</v>
      </c>
      <c r="BG32" s="2">
        <v>681</v>
      </c>
      <c r="BH32" s="2">
        <v>263</v>
      </c>
      <c r="BI32" s="2">
        <v>553</v>
      </c>
      <c r="BJ32" s="2">
        <v>445</v>
      </c>
      <c r="BK32" s="2">
        <v>493</v>
      </c>
      <c r="BL32" s="2">
        <v>673</v>
      </c>
      <c r="BM32" s="2">
        <v>465</v>
      </c>
      <c r="BN32" s="2">
        <v>604</v>
      </c>
      <c r="BO32" s="2">
        <v>594</v>
      </c>
      <c r="BP32" s="2">
        <v>501</v>
      </c>
      <c r="BQ32" s="2">
        <v>318</v>
      </c>
      <c r="BR32" s="2">
        <v>584</v>
      </c>
      <c r="BS32" s="2">
        <v>298</v>
      </c>
      <c r="BT32" s="2">
        <v>341</v>
      </c>
      <c r="BU32" s="2">
        <v>634</v>
      </c>
      <c r="BV32" s="2">
        <v>349</v>
      </c>
      <c r="BW32" s="2">
        <v>777</v>
      </c>
    </row>
    <row r="33" spans="2:75">
      <c r="P33" s="4" t="s">
        <v>238</v>
      </c>
      <c r="Q33" s="2" cm="1">
        <f t="array" ref="Q33">IF(RandomMethod="Numbers",S33,IF(RandomMethod="Scenarios",INDEX(Z33:AS33,RandomScenarioNumber),"Error"))</f>
        <v>21</v>
      </c>
      <c r="S33" s="2">
        <v>38</v>
      </c>
      <c r="U33" s="1">
        <v>1</v>
      </c>
      <c r="V33" s="1">
        <v>100</v>
      </c>
      <c r="W33" s="1">
        <v>1</v>
      </c>
      <c r="X33" s="2">
        <v>56</v>
      </c>
      <c r="Y33" s="2"/>
      <c r="Z33" s="2">
        <v>74</v>
      </c>
      <c r="AA33" s="2">
        <v>25</v>
      </c>
      <c r="AB33" s="2">
        <v>61</v>
      </c>
      <c r="AC33" s="2">
        <v>4</v>
      </c>
      <c r="AD33" s="2">
        <v>21</v>
      </c>
      <c r="AE33" s="2">
        <v>46</v>
      </c>
      <c r="AF33" s="2">
        <v>64</v>
      </c>
      <c r="AG33" s="2">
        <v>21</v>
      </c>
      <c r="AH33" s="2">
        <v>12</v>
      </c>
      <c r="AI33" s="2">
        <v>53</v>
      </c>
      <c r="AJ33" s="2">
        <v>9</v>
      </c>
      <c r="AK33" s="2">
        <v>56</v>
      </c>
      <c r="AL33" s="2">
        <v>89</v>
      </c>
      <c r="AM33" s="2">
        <v>97</v>
      </c>
      <c r="AN33" s="2">
        <v>11</v>
      </c>
      <c r="AO33" s="2">
        <v>98</v>
      </c>
      <c r="AP33" s="2">
        <v>52</v>
      </c>
      <c r="AQ33" s="2">
        <v>38</v>
      </c>
      <c r="AR33" s="2">
        <v>14</v>
      </c>
      <c r="AS33" s="2">
        <v>38</v>
      </c>
      <c r="AU33" s="4">
        <v>32</v>
      </c>
      <c r="AV33" s="6" t="s">
        <v>427</v>
      </c>
      <c r="AW33" s="4" t="s">
        <v>459</v>
      </c>
      <c r="AY33" s="13" cm="1">
        <f t="array" ref="AY33">IF(RandomMethod="Numbers",BA33,IF(RandomMethod="Scenarios",INDEX(BD33:BW33,RandomScenarioNumber),"Error"))</f>
        <v>386</v>
      </c>
      <c r="BA33" s="2" cm="1">
        <f t="array" aca="1" ref="BA33" ca="1">INDIRECT("'"&amp;AV33&amp;"'!"&amp;AW33)</f>
        <v>386</v>
      </c>
      <c r="BB33" s="15" cm="1">
        <f t="array" aca="1" ref="BB33" ca="1">IF(CheckAnswer(BA33,AY33,AV33,AW33)=TRUE,1,0)</f>
        <v>1</v>
      </c>
      <c r="BC33" s="2"/>
      <c r="BD33" s="2">
        <v>133</v>
      </c>
      <c r="BE33" s="2">
        <v>331</v>
      </c>
      <c r="BF33" s="2">
        <v>656</v>
      </c>
      <c r="BG33" s="2">
        <v>587</v>
      </c>
      <c r="BH33" s="2">
        <v>495</v>
      </c>
      <c r="BI33" s="2">
        <v>483</v>
      </c>
      <c r="BJ33" s="2">
        <v>397</v>
      </c>
      <c r="BK33" s="2">
        <v>386</v>
      </c>
      <c r="BL33" s="2">
        <v>295</v>
      </c>
      <c r="BM33" s="2">
        <v>725</v>
      </c>
      <c r="BN33" s="2">
        <v>486</v>
      </c>
      <c r="BO33" s="2">
        <v>531</v>
      </c>
      <c r="BP33" s="2">
        <v>507</v>
      </c>
      <c r="BQ33" s="2">
        <v>417</v>
      </c>
      <c r="BR33" s="2">
        <v>501</v>
      </c>
      <c r="BS33" s="2">
        <v>391</v>
      </c>
      <c r="BT33" s="2">
        <v>160</v>
      </c>
      <c r="BU33" s="2">
        <v>522</v>
      </c>
      <c r="BV33" s="2">
        <v>575</v>
      </c>
      <c r="BW33" s="2">
        <v>433</v>
      </c>
    </row>
    <row r="34" spans="2:75">
      <c r="P34" s="4" t="s">
        <v>239</v>
      </c>
      <c r="Q34" s="2" cm="1">
        <f t="array" ref="Q34">IF(RandomMethod="Numbers",S34,IF(RandomMethod="Scenarios",INDEX(Z34:AS34,RandomScenarioNumber),"Error"))</f>
        <v>71</v>
      </c>
      <c r="S34" s="2">
        <v>5</v>
      </c>
      <c r="U34" s="1">
        <v>1</v>
      </c>
      <c r="V34" s="1">
        <v>100</v>
      </c>
      <c r="W34" s="1">
        <v>1</v>
      </c>
      <c r="X34" s="2">
        <v>96</v>
      </c>
      <c r="Y34" s="2"/>
      <c r="Z34" s="2">
        <v>60</v>
      </c>
      <c r="AA34" s="2">
        <v>64</v>
      </c>
      <c r="AB34" s="2">
        <v>63</v>
      </c>
      <c r="AC34" s="2">
        <v>85</v>
      </c>
      <c r="AD34" s="2">
        <v>90</v>
      </c>
      <c r="AE34" s="2">
        <v>68</v>
      </c>
      <c r="AF34" s="2">
        <v>70</v>
      </c>
      <c r="AG34" s="2">
        <v>71</v>
      </c>
      <c r="AH34" s="2">
        <v>92</v>
      </c>
      <c r="AI34" s="2">
        <v>2</v>
      </c>
      <c r="AJ34" s="2">
        <v>90</v>
      </c>
      <c r="AK34" s="2">
        <v>44</v>
      </c>
      <c r="AL34" s="2">
        <v>22</v>
      </c>
      <c r="AM34" s="2">
        <v>38</v>
      </c>
      <c r="AN34" s="2">
        <v>91</v>
      </c>
      <c r="AO34" s="2">
        <v>32</v>
      </c>
      <c r="AP34" s="2">
        <v>18</v>
      </c>
      <c r="AQ34" s="2">
        <v>67</v>
      </c>
      <c r="AR34" s="2">
        <v>91</v>
      </c>
      <c r="AS34" s="2">
        <v>5</v>
      </c>
      <c r="AU34" s="4">
        <v>33</v>
      </c>
      <c r="AV34" s="6" t="s">
        <v>427</v>
      </c>
      <c r="AW34" s="4" t="s">
        <v>460</v>
      </c>
      <c r="AY34" s="13" cm="1">
        <f t="array" ref="AY34">IF(RandomMethod="Numbers",BA34,IF(RandomMethod="Scenarios",INDEX(BD34:BW34,RandomScenarioNumber),"Error"))</f>
        <v>425</v>
      </c>
      <c r="BA34" s="2" cm="1">
        <f t="array" aca="1" ref="BA34" ca="1">INDIRECT("'"&amp;AV34&amp;"'!"&amp;AW34)</f>
        <v>425</v>
      </c>
      <c r="BB34" s="15" cm="1">
        <f t="array" aca="1" ref="BB34" ca="1">IF(CheckAnswer(BA34,AY34,AV34,AW34)=TRUE,1,0)</f>
        <v>1</v>
      </c>
      <c r="BC34" s="2"/>
      <c r="BD34" s="2">
        <v>703</v>
      </c>
      <c r="BE34" s="2">
        <v>430</v>
      </c>
      <c r="BF34" s="2">
        <v>441</v>
      </c>
      <c r="BG34" s="2">
        <v>822</v>
      </c>
      <c r="BH34" s="2">
        <v>352</v>
      </c>
      <c r="BI34" s="2">
        <v>425</v>
      </c>
      <c r="BJ34" s="2">
        <v>538</v>
      </c>
      <c r="BK34" s="2">
        <v>425</v>
      </c>
      <c r="BL34" s="2">
        <v>658</v>
      </c>
      <c r="BM34" s="2">
        <v>369</v>
      </c>
      <c r="BN34" s="2">
        <v>412</v>
      </c>
      <c r="BO34" s="2">
        <v>398</v>
      </c>
      <c r="BP34" s="2">
        <v>488</v>
      </c>
      <c r="BQ34" s="2">
        <v>399</v>
      </c>
      <c r="BR34" s="2">
        <v>540</v>
      </c>
      <c r="BS34" s="2">
        <v>678</v>
      </c>
      <c r="BT34" s="2">
        <v>461</v>
      </c>
      <c r="BU34" s="2">
        <v>208</v>
      </c>
      <c r="BV34" s="2">
        <v>441</v>
      </c>
      <c r="BW34" s="2">
        <v>510</v>
      </c>
    </row>
    <row r="35" spans="2:75">
      <c r="B35" s="17" t="s">
        <v>87</v>
      </c>
      <c r="P35" s="4" t="s">
        <v>240</v>
      </c>
      <c r="Q35" s="2" cm="1">
        <f t="array" ref="Q35">IF(RandomMethod="Numbers",S35,IF(RandomMethod="Scenarios",INDEX(Z35:AS35,RandomScenarioNumber),"Error"))</f>
        <v>34</v>
      </c>
      <c r="S35" s="2">
        <v>24</v>
      </c>
      <c r="U35" s="1">
        <v>1</v>
      </c>
      <c r="V35" s="1">
        <v>100</v>
      </c>
      <c r="W35" s="1">
        <v>1</v>
      </c>
      <c r="X35" s="2">
        <v>15</v>
      </c>
      <c r="Y35" s="2"/>
      <c r="Z35" s="2">
        <v>97</v>
      </c>
      <c r="AA35" s="2">
        <v>19</v>
      </c>
      <c r="AB35" s="2">
        <v>35</v>
      </c>
      <c r="AC35" s="2">
        <v>53</v>
      </c>
      <c r="AD35" s="2">
        <v>64</v>
      </c>
      <c r="AE35" s="2">
        <v>35</v>
      </c>
      <c r="AF35" s="2">
        <v>99</v>
      </c>
      <c r="AG35" s="2">
        <v>34</v>
      </c>
      <c r="AH35" s="2">
        <v>49</v>
      </c>
      <c r="AI35" s="2">
        <v>13</v>
      </c>
      <c r="AJ35" s="2">
        <v>51</v>
      </c>
      <c r="AK35" s="2">
        <v>37</v>
      </c>
      <c r="AL35" s="2">
        <v>12</v>
      </c>
      <c r="AM35" s="2">
        <v>34</v>
      </c>
      <c r="AN35" s="2">
        <v>68</v>
      </c>
      <c r="AO35" s="2">
        <v>91</v>
      </c>
      <c r="AP35" s="2">
        <v>78</v>
      </c>
      <c r="AQ35" s="2">
        <v>33</v>
      </c>
      <c r="AR35" s="2">
        <v>30</v>
      </c>
      <c r="AS35" s="2">
        <v>24</v>
      </c>
      <c r="AU35" s="4">
        <v>34</v>
      </c>
      <c r="AV35" s="6" t="s">
        <v>427</v>
      </c>
      <c r="AW35" s="4" t="s">
        <v>461</v>
      </c>
      <c r="AY35" s="13" cm="1">
        <f t="array" ref="AY35">IF(RandomMethod="Numbers",BA35,IF(RandomMethod="Scenarios",INDEX(BD35:BW35,RandomScenarioNumber),"Error"))</f>
        <v>413</v>
      </c>
      <c r="BA35" s="2" cm="1">
        <f t="array" aca="1" ref="BA35" ca="1">INDIRECT("'"&amp;AV35&amp;"'!"&amp;AW35)</f>
        <v>413</v>
      </c>
      <c r="BB35" s="15" cm="1">
        <f t="array" aca="1" ref="BB35" ca="1">IF(CheckAnswer(BA35,AY35,AV35,AW35)=TRUE,1,0)</f>
        <v>1</v>
      </c>
      <c r="BC35" s="2"/>
      <c r="BD35" s="2">
        <v>436</v>
      </c>
      <c r="BE35" s="2">
        <v>408</v>
      </c>
      <c r="BF35" s="2">
        <v>613</v>
      </c>
      <c r="BG35" s="2">
        <v>795</v>
      </c>
      <c r="BH35" s="2">
        <v>725</v>
      </c>
      <c r="BI35" s="2">
        <v>468</v>
      </c>
      <c r="BJ35" s="2">
        <v>340</v>
      </c>
      <c r="BK35" s="2">
        <v>413</v>
      </c>
      <c r="BL35" s="2">
        <v>641</v>
      </c>
      <c r="BM35" s="2">
        <v>553</v>
      </c>
      <c r="BN35" s="2">
        <v>572</v>
      </c>
      <c r="BO35" s="2">
        <v>529</v>
      </c>
      <c r="BP35" s="2">
        <v>387</v>
      </c>
      <c r="BQ35" s="2">
        <v>573</v>
      </c>
      <c r="BR35" s="2">
        <v>491</v>
      </c>
      <c r="BS35" s="2">
        <v>556</v>
      </c>
      <c r="BT35" s="2">
        <v>547</v>
      </c>
      <c r="BU35" s="2">
        <v>772</v>
      </c>
      <c r="BV35" s="2">
        <v>298</v>
      </c>
      <c r="BW35" s="2">
        <v>354</v>
      </c>
    </row>
    <row r="36" spans="2:75">
      <c r="B36" s="18" t="s">
        <v>88</v>
      </c>
      <c r="P36" s="4" t="s">
        <v>241</v>
      </c>
      <c r="Q36" s="2" cm="1">
        <f t="array" ref="Q36">IF(RandomMethod="Numbers",S36,IF(RandomMethod="Scenarios",INDEX(Z36:AS36,RandomScenarioNumber),"Error"))</f>
        <v>17</v>
      </c>
      <c r="S36" s="2">
        <v>3</v>
      </c>
      <c r="U36" s="1">
        <v>1</v>
      </c>
      <c r="V36" s="1">
        <v>100</v>
      </c>
      <c r="W36" s="1">
        <v>1</v>
      </c>
      <c r="X36" s="2">
        <v>98</v>
      </c>
      <c r="Y36" s="2"/>
      <c r="Z36" s="2">
        <v>96</v>
      </c>
      <c r="AA36" s="2">
        <v>30</v>
      </c>
      <c r="AB36" s="2">
        <v>4</v>
      </c>
      <c r="AC36" s="2">
        <v>59</v>
      </c>
      <c r="AD36" s="2">
        <v>54</v>
      </c>
      <c r="AE36" s="2">
        <v>60</v>
      </c>
      <c r="AF36" s="2">
        <v>44</v>
      </c>
      <c r="AG36" s="2">
        <v>17</v>
      </c>
      <c r="AH36" s="2">
        <v>61</v>
      </c>
      <c r="AI36" s="2">
        <v>90</v>
      </c>
      <c r="AJ36" s="2">
        <v>60</v>
      </c>
      <c r="AK36" s="2">
        <v>46</v>
      </c>
      <c r="AL36" s="2">
        <v>12</v>
      </c>
      <c r="AM36" s="2">
        <v>88</v>
      </c>
      <c r="AN36" s="2">
        <v>7</v>
      </c>
      <c r="AO36" s="2">
        <v>56</v>
      </c>
      <c r="AP36" s="2">
        <v>4</v>
      </c>
      <c r="AQ36" s="2">
        <v>21</v>
      </c>
      <c r="AR36" s="2">
        <v>28</v>
      </c>
      <c r="AS36" s="2">
        <v>3</v>
      </c>
      <c r="AU36" s="4">
        <v>35</v>
      </c>
      <c r="AV36" s="6" t="s">
        <v>427</v>
      </c>
      <c r="AW36" s="4" t="s">
        <v>462</v>
      </c>
      <c r="AY36" s="13" cm="1">
        <f t="array" ref="AY36">IF(RandomMethod="Numbers",BA36,IF(RandomMethod="Scenarios",INDEX(BD36:BW36,RandomScenarioNumber),"Error"))</f>
        <v>336</v>
      </c>
      <c r="BA36" s="2" cm="1">
        <f t="array" aca="1" ref="BA36" ca="1">INDIRECT("'"&amp;AV36&amp;"'!"&amp;AW36)</f>
        <v>336</v>
      </c>
      <c r="BB36" s="15" cm="1">
        <f t="array" aca="1" ref="BB36" ca="1">IF(CheckAnswer(BA36,AY36,AV36,AW36)=TRUE,1,0)</f>
        <v>1</v>
      </c>
      <c r="BC36" s="2"/>
      <c r="BD36" s="2">
        <v>637</v>
      </c>
      <c r="BE36" s="2">
        <v>452</v>
      </c>
      <c r="BF36" s="2">
        <v>542</v>
      </c>
      <c r="BG36" s="2">
        <v>524</v>
      </c>
      <c r="BH36" s="2">
        <v>443</v>
      </c>
      <c r="BI36" s="2">
        <v>340</v>
      </c>
      <c r="BJ36" s="2">
        <v>644</v>
      </c>
      <c r="BK36" s="2">
        <v>336</v>
      </c>
      <c r="BL36" s="2">
        <v>456</v>
      </c>
      <c r="BM36" s="2">
        <v>419</v>
      </c>
      <c r="BN36" s="2">
        <v>583</v>
      </c>
      <c r="BO36" s="2">
        <v>690</v>
      </c>
      <c r="BP36" s="2">
        <v>617</v>
      </c>
      <c r="BQ36" s="2">
        <v>521</v>
      </c>
      <c r="BR36" s="2">
        <v>495</v>
      </c>
      <c r="BS36" s="2">
        <v>533</v>
      </c>
      <c r="BT36" s="2">
        <v>362</v>
      </c>
      <c r="BU36" s="2">
        <v>444</v>
      </c>
      <c r="BV36" s="2">
        <v>444</v>
      </c>
      <c r="BW36" s="2">
        <v>386</v>
      </c>
    </row>
    <row r="37" spans="2:75">
      <c r="B37" s="18" t="s">
        <v>89</v>
      </c>
      <c r="P37" s="4" t="s">
        <v>242</v>
      </c>
      <c r="Q37" s="2" cm="1">
        <f t="array" ref="Q37">IF(RandomMethod="Numbers",S37,IF(RandomMethod="Scenarios",INDEX(Z37:AS37,RandomScenarioNumber),"Error"))</f>
        <v>88</v>
      </c>
      <c r="S37" s="2">
        <v>71</v>
      </c>
      <c r="U37" s="1">
        <v>1</v>
      </c>
      <c r="V37" s="1">
        <v>100</v>
      </c>
      <c r="W37" s="1">
        <v>1</v>
      </c>
      <c r="X37" s="2">
        <v>34</v>
      </c>
      <c r="Y37" s="2"/>
      <c r="Z37" s="2">
        <v>32</v>
      </c>
      <c r="AA37" s="2">
        <v>89</v>
      </c>
      <c r="AB37" s="2">
        <v>92</v>
      </c>
      <c r="AC37" s="2">
        <v>29</v>
      </c>
      <c r="AD37" s="2">
        <v>39</v>
      </c>
      <c r="AE37" s="2">
        <v>4</v>
      </c>
      <c r="AF37" s="2">
        <v>41</v>
      </c>
      <c r="AG37" s="2">
        <v>88</v>
      </c>
      <c r="AH37" s="2">
        <v>20</v>
      </c>
      <c r="AI37" s="2">
        <v>70</v>
      </c>
      <c r="AJ37" s="2">
        <v>52</v>
      </c>
      <c r="AK37" s="2">
        <v>31</v>
      </c>
      <c r="AL37" s="2">
        <v>100</v>
      </c>
      <c r="AM37" s="2">
        <v>9</v>
      </c>
      <c r="AN37" s="2">
        <v>25</v>
      </c>
      <c r="AO37" s="2">
        <v>82</v>
      </c>
      <c r="AP37" s="2">
        <v>52</v>
      </c>
      <c r="AQ37" s="2">
        <v>79</v>
      </c>
      <c r="AR37" s="2">
        <v>19</v>
      </c>
      <c r="AS37" s="2">
        <v>71</v>
      </c>
      <c r="AU37" s="4">
        <v>36</v>
      </c>
      <c r="AV37" s="6" t="s">
        <v>427</v>
      </c>
      <c r="AW37" s="4" t="s">
        <v>463</v>
      </c>
      <c r="AY37" s="13" cm="1">
        <f t="array" ref="AY37">IF(RandomMethod="Numbers",BA37,IF(RandomMethod="Scenarios",INDEX(BD37:BW37,RandomScenarioNumber),"Error"))</f>
        <v>780</v>
      </c>
      <c r="BA37" s="2" cm="1">
        <f t="array" aca="1" ref="BA37" ca="1">INDIRECT("'"&amp;AV37&amp;"'!"&amp;AW37)</f>
        <v>780</v>
      </c>
      <c r="BB37" s="15" cm="1">
        <f t="array" aca="1" ref="BB37" ca="1">IF(CheckAnswer(BA37,AY37,AV37,AW37)=TRUE,1,0)</f>
        <v>1</v>
      </c>
      <c r="BC37" s="2"/>
      <c r="BD37" s="2">
        <v>479</v>
      </c>
      <c r="BE37" s="2">
        <v>375</v>
      </c>
      <c r="BF37" s="2">
        <v>530</v>
      </c>
      <c r="BG37" s="2">
        <v>469</v>
      </c>
      <c r="BH37" s="2">
        <v>441</v>
      </c>
      <c r="BI37" s="2">
        <v>352</v>
      </c>
      <c r="BJ37" s="2">
        <v>632</v>
      </c>
      <c r="BK37" s="2">
        <v>780</v>
      </c>
      <c r="BL37" s="2">
        <v>411</v>
      </c>
      <c r="BM37" s="2">
        <v>581</v>
      </c>
      <c r="BN37" s="2">
        <v>870</v>
      </c>
      <c r="BO37" s="2">
        <v>592</v>
      </c>
      <c r="BP37" s="2">
        <v>249</v>
      </c>
      <c r="BQ37" s="2">
        <v>427</v>
      </c>
      <c r="BR37" s="2">
        <v>505</v>
      </c>
      <c r="BS37" s="2">
        <v>314</v>
      </c>
      <c r="BT37" s="2">
        <v>697</v>
      </c>
      <c r="BU37" s="2">
        <v>678</v>
      </c>
      <c r="BV37" s="2">
        <v>605</v>
      </c>
      <c r="BW37" s="2">
        <v>308</v>
      </c>
    </row>
    <row r="38" spans="2:75">
      <c r="B38" s="18" t="s">
        <v>151</v>
      </c>
      <c r="P38" s="4" t="s">
        <v>243</v>
      </c>
      <c r="Q38" s="2" cm="1">
        <f t="array" ref="Q38">IF(RandomMethod="Numbers",S38,IF(RandomMethod="Scenarios",INDEX(Z38:AS38,RandomScenarioNumber),"Error"))</f>
        <v>77</v>
      </c>
      <c r="S38" s="2">
        <v>98</v>
      </c>
      <c r="U38" s="1">
        <v>1</v>
      </c>
      <c r="V38" s="1">
        <v>100</v>
      </c>
      <c r="W38" s="1">
        <v>1</v>
      </c>
      <c r="X38" s="2">
        <v>27</v>
      </c>
      <c r="Y38" s="2"/>
      <c r="Z38" s="2">
        <v>80</v>
      </c>
      <c r="AA38" s="2">
        <v>9</v>
      </c>
      <c r="AB38" s="2">
        <v>19</v>
      </c>
      <c r="AC38" s="2">
        <v>36</v>
      </c>
      <c r="AD38" s="2">
        <v>45</v>
      </c>
      <c r="AE38" s="2">
        <v>18</v>
      </c>
      <c r="AF38" s="2">
        <v>3</v>
      </c>
      <c r="AG38" s="2">
        <v>77</v>
      </c>
      <c r="AH38" s="2">
        <v>92</v>
      </c>
      <c r="AI38" s="2">
        <v>94</v>
      </c>
      <c r="AJ38" s="2">
        <v>66</v>
      </c>
      <c r="AK38" s="2">
        <v>34</v>
      </c>
      <c r="AL38" s="2">
        <v>63</v>
      </c>
      <c r="AM38" s="2">
        <v>74</v>
      </c>
      <c r="AN38" s="2">
        <v>58</v>
      </c>
      <c r="AO38" s="2">
        <v>27</v>
      </c>
      <c r="AP38" s="2">
        <v>27</v>
      </c>
      <c r="AQ38" s="2">
        <v>36</v>
      </c>
      <c r="AR38" s="2">
        <v>4</v>
      </c>
      <c r="AS38" s="2">
        <v>98</v>
      </c>
      <c r="AU38" s="4">
        <v>37</v>
      </c>
      <c r="AV38" s="6" t="s">
        <v>427</v>
      </c>
      <c r="AW38" s="4" t="s">
        <v>464</v>
      </c>
      <c r="AY38" s="13" cm="1">
        <f t="array" ref="AY38">IF(RandomMethod="Numbers",BA38,IF(RandomMethod="Scenarios",INDEX(BD38:BW38,RandomScenarioNumber),"Error"))</f>
        <v>288</v>
      </c>
      <c r="BA38" s="2" cm="1">
        <f t="array" aca="1" ref="BA38" ca="1">INDIRECT("'"&amp;AV38&amp;"'!"&amp;AW38)</f>
        <v>288</v>
      </c>
      <c r="BB38" s="15" cm="1">
        <f t="array" aca="1" ref="BB38" ca="1">IF(CheckAnswer(BA38,AY38,AV38,AW38)=TRUE,1,0)</f>
        <v>1</v>
      </c>
      <c r="BC38" s="2"/>
      <c r="BD38" s="2">
        <v>363</v>
      </c>
      <c r="BE38" s="2">
        <v>274</v>
      </c>
      <c r="BF38" s="2">
        <v>669</v>
      </c>
      <c r="BG38" s="2">
        <v>481</v>
      </c>
      <c r="BH38" s="2">
        <v>396</v>
      </c>
      <c r="BI38" s="2">
        <v>361</v>
      </c>
      <c r="BJ38" s="2">
        <v>476</v>
      </c>
      <c r="BK38" s="2">
        <v>288</v>
      </c>
      <c r="BL38" s="2">
        <v>500</v>
      </c>
      <c r="BM38" s="2">
        <v>829</v>
      </c>
      <c r="BN38" s="2">
        <v>502</v>
      </c>
      <c r="BO38" s="2">
        <v>136</v>
      </c>
      <c r="BP38" s="2">
        <v>663</v>
      </c>
      <c r="BQ38" s="2">
        <v>287</v>
      </c>
      <c r="BR38" s="2">
        <v>354</v>
      </c>
      <c r="BS38" s="2">
        <v>686</v>
      </c>
      <c r="BT38" s="2">
        <v>854</v>
      </c>
      <c r="BU38" s="2">
        <v>619</v>
      </c>
      <c r="BV38" s="2">
        <v>545</v>
      </c>
      <c r="BW38" s="2">
        <v>579</v>
      </c>
    </row>
    <row r="39" spans="2:75">
      <c r="B39" s="18" t="s">
        <v>152</v>
      </c>
      <c r="P39" s="4" t="s">
        <v>244</v>
      </c>
      <c r="Q39" s="2" cm="1">
        <f t="array" ref="Q39">IF(RandomMethod="Numbers",S39,IF(RandomMethod="Scenarios",INDEX(Z39:AS39,RandomScenarioNumber),"Error"))</f>
        <v>11</v>
      </c>
      <c r="S39" s="2">
        <v>63</v>
      </c>
      <c r="U39" s="1">
        <v>1</v>
      </c>
      <c r="V39" s="1">
        <v>100</v>
      </c>
      <c r="W39" s="1">
        <v>1</v>
      </c>
      <c r="X39" s="2">
        <v>56</v>
      </c>
      <c r="Y39" s="2"/>
      <c r="Z39" s="2">
        <v>48</v>
      </c>
      <c r="AA39" s="2">
        <v>73</v>
      </c>
      <c r="AB39" s="2">
        <v>77</v>
      </c>
      <c r="AC39" s="2">
        <v>86</v>
      </c>
      <c r="AD39" s="2">
        <v>81</v>
      </c>
      <c r="AE39" s="2">
        <v>29</v>
      </c>
      <c r="AF39" s="2">
        <v>65</v>
      </c>
      <c r="AG39" s="2">
        <v>11</v>
      </c>
      <c r="AH39" s="2">
        <v>75</v>
      </c>
      <c r="AI39" s="2">
        <v>49</v>
      </c>
      <c r="AJ39" s="2">
        <v>16</v>
      </c>
      <c r="AK39" s="2">
        <v>81</v>
      </c>
      <c r="AL39" s="2">
        <v>6</v>
      </c>
      <c r="AM39" s="2">
        <v>44</v>
      </c>
      <c r="AN39" s="2">
        <v>49</v>
      </c>
      <c r="AO39" s="2">
        <v>84</v>
      </c>
      <c r="AP39" s="2">
        <v>11</v>
      </c>
      <c r="AQ39" s="2">
        <v>36</v>
      </c>
      <c r="AR39" s="2">
        <v>21</v>
      </c>
      <c r="AS39" s="2">
        <v>63</v>
      </c>
      <c r="AU39" s="4">
        <v>38</v>
      </c>
      <c r="AV39" s="6" t="s">
        <v>427</v>
      </c>
      <c r="AW39" s="4" t="s">
        <v>465</v>
      </c>
      <c r="AY39" s="13" cm="1">
        <f t="array" ref="AY39">IF(RandomMethod="Numbers",BA39,IF(RandomMethod="Scenarios",INDEX(BD39:BW39,RandomScenarioNumber),"Error"))</f>
        <v>478</v>
      </c>
      <c r="BA39" s="2" cm="1">
        <f t="array" aca="1" ref="BA39" ca="1">INDIRECT("'"&amp;AV39&amp;"'!"&amp;AW39)</f>
        <v>478</v>
      </c>
      <c r="BB39" s="15" cm="1">
        <f t="array" aca="1" ref="BB39" ca="1">IF(CheckAnswer(BA39,AY39,AV39,AW39)=TRUE,1,0)</f>
        <v>1</v>
      </c>
      <c r="BC39" s="2"/>
      <c r="BD39" s="2">
        <v>626</v>
      </c>
      <c r="BE39" s="2">
        <v>528</v>
      </c>
      <c r="BF39" s="2">
        <v>362</v>
      </c>
      <c r="BG39" s="2">
        <v>582</v>
      </c>
      <c r="BH39" s="2">
        <v>604</v>
      </c>
      <c r="BI39" s="2">
        <v>726</v>
      </c>
      <c r="BJ39" s="2">
        <v>512</v>
      </c>
      <c r="BK39" s="2">
        <v>478</v>
      </c>
      <c r="BL39" s="2">
        <v>525</v>
      </c>
      <c r="BM39" s="2">
        <v>334</v>
      </c>
      <c r="BN39" s="2">
        <v>430</v>
      </c>
      <c r="BO39" s="2">
        <v>771</v>
      </c>
      <c r="BP39" s="2">
        <v>782</v>
      </c>
      <c r="BQ39" s="2">
        <v>367</v>
      </c>
      <c r="BR39" s="2">
        <v>359</v>
      </c>
      <c r="BS39" s="2">
        <v>399</v>
      </c>
      <c r="BT39" s="2">
        <v>406</v>
      </c>
      <c r="BU39" s="2">
        <v>450</v>
      </c>
      <c r="BV39" s="2">
        <v>371</v>
      </c>
      <c r="BW39" s="2">
        <v>459</v>
      </c>
    </row>
    <row r="40" spans="2:75">
      <c r="P40" s="4" t="s">
        <v>245</v>
      </c>
      <c r="Q40" s="2" cm="1">
        <f t="array" ref="Q40">IF(RandomMethod="Numbers",S40,IF(RandomMethod="Scenarios",INDEX(Z40:AS40,RandomScenarioNumber),"Error"))</f>
        <v>2</v>
      </c>
      <c r="S40" s="2">
        <v>58</v>
      </c>
      <c r="U40" s="1">
        <v>1</v>
      </c>
      <c r="V40" s="1">
        <v>100</v>
      </c>
      <c r="W40" s="1">
        <v>1</v>
      </c>
      <c r="X40" s="2">
        <v>18</v>
      </c>
      <c r="Y40" s="2"/>
      <c r="Z40" s="2">
        <v>28</v>
      </c>
      <c r="AA40" s="2">
        <v>76</v>
      </c>
      <c r="AB40" s="2">
        <v>41</v>
      </c>
      <c r="AC40" s="2">
        <v>32</v>
      </c>
      <c r="AD40" s="2">
        <v>8</v>
      </c>
      <c r="AE40" s="2">
        <v>78</v>
      </c>
      <c r="AF40" s="2">
        <v>95</v>
      </c>
      <c r="AG40" s="2">
        <v>2</v>
      </c>
      <c r="AH40" s="2">
        <v>1</v>
      </c>
      <c r="AI40" s="2">
        <v>81</v>
      </c>
      <c r="AJ40" s="2">
        <v>75</v>
      </c>
      <c r="AK40" s="2">
        <v>30</v>
      </c>
      <c r="AL40" s="2">
        <v>84</v>
      </c>
      <c r="AM40" s="2">
        <v>5</v>
      </c>
      <c r="AN40" s="2">
        <v>98</v>
      </c>
      <c r="AO40" s="2">
        <v>48</v>
      </c>
      <c r="AP40" s="2">
        <v>48</v>
      </c>
      <c r="AQ40" s="2">
        <v>10</v>
      </c>
      <c r="AR40" s="2">
        <v>2</v>
      </c>
      <c r="AS40" s="2">
        <v>58</v>
      </c>
      <c r="AU40" s="4">
        <v>39</v>
      </c>
      <c r="AV40" s="6" t="s">
        <v>427</v>
      </c>
      <c r="AW40" s="4" t="s">
        <v>466</v>
      </c>
      <c r="AY40" s="13" cm="1">
        <f t="array" ref="AY40">IF(RandomMethod="Numbers",BA40,IF(RandomMethod="Scenarios",INDEX(BD40:BW40,RandomScenarioNumber),"Error"))</f>
        <v>560</v>
      </c>
      <c r="BA40" s="2" cm="1">
        <f t="array" aca="1" ref="BA40" ca="1">INDIRECT("'"&amp;AV40&amp;"'!"&amp;AW40)</f>
        <v>560</v>
      </c>
      <c r="BB40" s="15" cm="1">
        <f t="array" aca="1" ref="BB40" ca="1">IF(CheckAnswer(BA40,AY40,AV40,AW40)=TRUE,1,0)</f>
        <v>1</v>
      </c>
      <c r="BC40" s="2"/>
      <c r="BD40" s="2">
        <v>480</v>
      </c>
      <c r="BE40" s="2">
        <v>499</v>
      </c>
      <c r="BF40" s="2">
        <v>563</v>
      </c>
      <c r="BG40" s="2">
        <v>721</v>
      </c>
      <c r="BH40" s="2">
        <v>472</v>
      </c>
      <c r="BI40" s="2">
        <v>593</v>
      </c>
      <c r="BJ40" s="2">
        <v>655</v>
      </c>
      <c r="BK40" s="2">
        <v>560</v>
      </c>
      <c r="BL40" s="2">
        <v>546</v>
      </c>
      <c r="BM40" s="2">
        <v>488</v>
      </c>
      <c r="BN40" s="2">
        <v>626</v>
      </c>
      <c r="BO40" s="2">
        <v>357</v>
      </c>
      <c r="BP40" s="2">
        <v>467</v>
      </c>
      <c r="BQ40" s="2">
        <v>393</v>
      </c>
      <c r="BR40" s="2">
        <v>472</v>
      </c>
      <c r="BS40" s="2">
        <v>451</v>
      </c>
      <c r="BT40" s="2">
        <v>507</v>
      </c>
      <c r="BU40" s="2">
        <v>426</v>
      </c>
      <c r="BV40" s="2">
        <v>102</v>
      </c>
      <c r="BW40" s="2">
        <v>309</v>
      </c>
    </row>
    <row r="41" spans="2:75">
      <c r="P41" s="4" t="s">
        <v>246</v>
      </c>
      <c r="Q41" s="2" cm="1">
        <f t="array" ref="Q41">IF(RandomMethod="Numbers",S41,IF(RandomMethod="Scenarios",INDEX(Z41:AS41,RandomScenarioNumber),"Error"))</f>
        <v>30</v>
      </c>
      <c r="S41" s="2">
        <v>63</v>
      </c>
      <c r="U41" s="1">
        <v>1</v>
      </c>
      <c r="V41" s="1">
        <v>100</v>
      </c>
      <c r="W41" s="1">
        <v>1</v>
      </c>
      <c r="X41" s="2">
        <v>5</v>
      </c>
      <c r="Y41" s="2"/>
      <c r="Z41" s="2">
        <v>6</v>
      </c>
      <c r="AA41" s="2">
        <v>1</v>
      </c>
      <c r="AB41" s="2">
        <v>69</v>
      </c>
      <c r="AC41" s="2">
        <v>87</v>
      </c>
      <c r="AD41" s="2">
        <v>99</v>
      </c>
      <c r="AE41" s="2">
        <v>81</v>
      </c>
      <c r="AF41" s="2">
        <v>24</v>
      </c>
      <c r="AG41" s="2">
        <v>30</v>
      </c>
      <c r="AH41" s="2">
        <v>62</v>
      </c>
      <c r="AI41" s="2">
        <v>6</v>
      </c>
      <c r="AJ41" s="2">
        <v>38</v>
      </c>
      <c r="AK41" s="2">
        <v>64</v>
      </c>
      <c r="AL41" s="2">
        <v>48</v>
      </c>
      <c r="AM41" s="2">
        <v>60</v>
      </c>
      <c r="AN41" s="2">
        <v>34</v>
      </c>
      <c r="AO41" s="2">
        <v>32</v>
      </c>
      <c r="AP41" s="2">
        <v>25</v>
      </c>
      <c r="AQ41" s="2">
        <v>83</v>
      </c>
      <c r="AR41" s="2">
        <v>84</v>
      </c>
      <c r="AS41" s="2">
        <v>63</v>
      </c>
      <c r="AU41" s="4">
        <v>40</v>
      </c>
      <c r="AV41" s="6" t="s">
        <v>427</v>
      </c>
      <c r="AW41" s="4" t="s">
        <v>467</v>
      </c>
      <c r="AY41" s="13" cm="1">
        <f t="array" ref="AY41">IF(RandomMethod="Numbers",BA41,IF(RandomMethod="Scenarios",INDEX(BD41:BW41,RandomScenarioNumber),"Error"))</f>
        <v>393</v>
      </c>
      <c r="BA41" s="2" cm="1">
        <f t="array" aca="1" ref="BA41" ca="1">INDIRECT("'"&amp;AV41&amp;"'!"&amp;AW41)</f>
        <v>393</v>
      </c>
      <c r="BB41" s="15" cm="1">
        <f t="array" aca="1" ref="BB41" ca="1">IF(CheckAnswer(BA41,AY41,AV41,AW41)=TRUE,1,0)</f>
        <v>1</v>
      </c>
      <c r="BC41" s="2"/>
      <c r="BD41" s="2">
        <v>462</v>
      </c>
      <c r="BE41" s="2">
        <v>370</v>
      </c>
      <c r="BF41" s="2">
        <v>482</v>
      </c>
      <c r="BG41" s="2">
        <v>557</v>
      </c>
      <c r="BH41" s="2">
        <v>564</v>
      </c>
      <c r="BI41" s="2">
        <v>677</v>
      </c>
      <c r="BJ41" s="2">
        <v>416</v>
      </c>
      <c r="BK41" s="2">
        <v>393</v>
      </c>
      <c r="BL41" s="2">
        <v>330</v>
      </c>
      <c r="BM41" s="2">
        <v>525</v>
      </c>
      <c r="BN41" s="2">
        <v>761</v>
      </c>
      <c r="BO41" s="2">
        <v>310</v>
      </c>
      <c r="BP41" s="2">
        <v>333</v>
      </c>
      <c r="BQ41" s="2">
        <v>628</v>
      </c>
      <c r="BR41" s="2">
        <v>387</v>
      </c>
      <c r="BS41" s="2">
        <v>415</v>
      </c>
      <c r="BT41" s="2">
        <v>346</v>
      </c>
      <c r="BU41" s="2">
        <v>338</v>
      </c>
      <c r="BV41" s="2">
        <v>410</v>
      </c>
      <c r="BW41" s="2">
        <v>568</v>
      </c>
    </row>
    <row r="42" spans="2:75">
      <c r="P42" s="4" t="s">
        <v>247</v>
      </c>
      <c r="Q42" s="2" cm="1">
        <f t="array" ref="Q42">IF(RandomMethod="Numbers",S42,IF(RandomMethod="Scenarios",INDEX(Z42:AS42,RandomScenarioNumber),"Error"))</f>
        <v>49</v>
      </c>
      <c r="S42" s="2">
        <v>11</v>
      </c>
      <c r="U42" s="1">
        <v>1</v>
      </c>
      <c r="V42" s="1">
        <v>100</v>
      </c>
      <c r="W42" s="1">
        <v>1</v>
      </c>
      <c r="X42" s="2">
        <v>96</v>
      </c>
      <c r="Y42" s="2"/>
      <c r="Z42" s="2">
        <v>67</v>
      </c>
      <c r="AA42" s="2">
        <v>17</v>
      </c>
      <c r="AB42" s="2">
        <v>49</v>
      </c>
      <c r="AC42" s="2">
        <v>85</v>
      </c>
      <c r="AD42" s="2">
        <v>85</v>
      </c>
      <c r="AE42" s="2">
        <v>61</v>
      </c>
      <c r="AF42" s="2">
        <v>87</v>
      </c>
      <c r="AG42" s="2">
        <v>49</v>
      </c>
      <c r="AH42" s="2">
        <v>84</v>
      </c>
      <c r="AI42" s="2">
        <v>9</v>
      </c>
      <c r="AJ42" s="2">
        <v>33</v>
      </c>
      <c r="AK42" s="2">
        <v>28</v>
      </c>
      <c r="AL42" s="2">
        <v>63</v>
      </c>
      <c r="AM42" s="2">
        <v>86</v>
      </c>
      <c r="AN42" s="2">
        <v>77</v>
      </c>
      <c r="AO42" s="2">
        <v>76</v>
      </c>
      <c r="AP42" s="2">
        <v>20</v>
      </c>
      <c r="AQ42" s="2">
        <v>35</v>
      </c>
      <c r="AR42" s="2">
        <v>24</v>
      </c>
      <c r="AS42" s="2">
        <v>11</v>
      </c>
      <c r="AU42" s="4">
        <v>41</v>
      </c>
      <c r="AV42" s="6" t="s">
        <v>427</v>
      </c>
      <c r="AW42" s="4" t="s">
        <v>468</v>
      </c>
      <c r="AY42" s="13" cm="1">
        <f t="array" ref="AY42">IF(RandomMethod="Numbers",BA42,IF(RandomMethod="Scenarios",INDEX(BD42:BW42,RandomScenarioNumber),"Error"))</f>
        <v>97</v>
      </c>
      <c r="BA42" s="2" cm="1">
        <f t="array" aca="1" ref="BA42" ca="1">INDIRECT("'"&amp;AV42&amp;"'!"&amp;AW42)</f>
        <v>97</v>
      </c>
      <c r="BB42" s="15" cm="1">
        <f t="array" aca="1" ref="BB42" ca="1">IF(CheckAnswer(BA42,AY42,AV42,AW42)=TRUE,1,0)</f>
        <v>1</v>
      </c>
      <c r="BC42" s="2"/>
      <c r="BD42" s="2">
        <v>93</v>
      </c>
      <c r="BE42" s="2">
        <v>96</v>
      </c>
      <c r="BF42" s="2">
        <v>93</v>
      </c>
      <c r="BG42" s="2">
        <v>94</v>
      </c>
      <c r="BH42" s="2">
        <v>100</v>
      </c>
      <c r="BI42" s="2">
        <v>99</v>
      </c>
      <c r="BJ42" s="2">
        <v>95</v>
      </c>
      <c r="BK42" s="2">
        <v>97</v>
      </c>
      <c r="BL42" s="2">
        <v>99</v>
      </c>
      <c r="BM42" s="2">
        <v>100</v>
      </c>
      <c r="BN42" s="2">
        <v>96</v>
      </c>
      <c r="BO42" s="2">
        <v>96</v>
      </c>
      <c r="BP42" s="2">
        <v>89</v>
      </c>
      <c r="BQ42" s="2">
        <v>96</v>
      </c>
      <c r="BR42" s="2">
        <v>98</v>
      </c>
      <c r="BS42" s="2">
        <v>98</v>
      </c>
      <c r="BT42" s="2">
        <v>85</v>
      </c>
      <c r="BU42" s="2">
        <v>99</v>
      </c>
      <c r="BV42" s="2">
        <v>97</v>
      </c>
      <c r="BW42" s="2">
        <v>96</v>
      </c>
    </row>
    <row r="43" spans="2:75">
      <c r="P43" s="4" t="s">
        <v>248</v>
      </c>
      <c r="Q43" s="2" cm="1">
        <f t="array" ref="Q43">IF(RandomMethod="Numbers",S43,IF(RandomMethod="Scenarios",INDEX(Z43:AS43,RandomScenarioNumber),"Error"))</f>
        <v>86</v>
      </c>
      <c r="S43" s="2">
        <v>62</v>
      </c>
      <c r="U43" s="1">
        <v>1</v>
      </c>
      <c r="V43" s="1">
        <v>100</v>
      </c>
      <c r="W43" s="1">
        <v>1</v>
      </c>
      <c r="X43" s="2">
        <v>36</v>
      </c>
      <c r="Y43" s="2"/>
      <c r="Z43" s="2">
        <v>11</v>
      </c>
      <c r="AA43" s="2">
        <v>62</v>
      </c>
      <c r="AB43" s="2">
        <v>1</v>
      </c>
      <c r="AC43" s="2">
        <v>17</v>
      </c>
      <c r="AD43" s="2">
        <v>8</v>
      </c>
      <c r="AE43" s="2">
        <v>27</v>
      </c>
      <c r="AF43" s="2">
        <v>92</v>
      </c>
      <c r="AG43" s="2">
        <v>86</v>
      </c>
      <c r="AH43" s="2">
        <v>58</v>
      </c>
      <c r="AI43" s="2">
        <v>65</v>
      </c>
      <c r="AJ43" s="2">
        <v>84</v>
      </c>
      <c r="AK43" s="2">
        <v>27</v>
      </c>
      <c r="AL43" s="2">
        <v>35</v>
      </c>
      <c r="AM43" s="2">
        <v>81</v>
      </c>
      <c r="AN43" s="2">
        <v>84</v>
      </c>
      <c r="AO43" s="2">
        <v>89</v>
      </c>
      <c r="AP43" s="2">
        <v>90</v>
      </c>
      <c r="AQ43" s="2">
        <v>100</v>
      </c>
      <c r="AR43" s="2">
        <v>90</v>
      </c>
      <c r="AS43" s="2">
        <v>62</v>
      </c>
      <c r="AU43" s="4">
        <v>42</v>
      </c>
      <c r="AV43" s="6" t="s">
        <v>427</v>
      </c>
      <c r="AW43" s="4" t="s">
        <v>469</v>
      </c>
      <c r="AY43" s="13" cm="1">
        <f t="array" ref="AY43">IF(RandomMethod="Numbers",BA43,IF(RandomMethod="Scenarios",INDEX(BD43:BW43,RandomScenarioNumber),"Error"))</f>
        <v>94</v>
      </c>
      <c r="BA43" s="2" cm="1">
        <f t="array" aca="1" ref="BA43" ca="1">INDIRECT("'"&amp;AV43&amp;"'!"&amp;AW43)</f>
        <v>94</v>
      </c>
      <c r="BB43" s="15" cm="1">
        <f t="array" aca="1" ref="BB43" ca="1">IF(CheckAnswer(BA43,AY43,AV43,AW43)=TRUE,1,0)</f>
        <v>1</v>
      </c>
      <c r="BC43" s="2"/>
      <c r="BD43" s="2">
        <v>97</v>
      </c>
      <c r="BE43" s="2">
        <v>100</v>
      </c>
      <c r="BF43" s="2">
        <v>92</v>
      </c>
      <c r="BG43" s="2">
        <v>96</v>
      </c>
      <c r="BH43" s="2">
        <v>99</v>
      </c>
      <c r="BI43" s="2">
        <v>89</v>
      </c>
      <c r="BJ43" s="2">
        <v>99</v>
      </c>
      <c r="BK43" s="2">
        <v>94</v>
      </c>
      <c r="BL43" s="2">
        <v>94</v>
      </c>
      <c r="BM43" s="2">
        <v>95</v>
      </c>
      <c r="BN43" s="2">
        <v>90</v>
      </c>
      <c r="BO43" s="2">
        <v>85</v>
      </c>
      <c r="BP43" s="2">
        <v>100</v>
      </c>
      <c r="BQ43" s="2">
        <v>100</v>
      </c>
      <c r="BR43" s="2">
        <v>98</v>
      </c>
      <c r="BS43" s="2">
        <v>98</v>
      </c>
      <c r="BT43" s="2">
        <v>100</v>
      </c>
      <c r="BU43" s="2">
        <v>96</v>
      </c>
      <c r="BV43" s="2">
        <v>100</v>
      </c>
      <c r="BW43" s="2">
        <v>98</v>
      </c>
    </row>
    <row r="44" spans="2:75">
      <c r="P44" s="4" t="s">
        <v>249</v>
      </c>
      <c r="Q44" s="2" cm="1">
        <f t="array" ref="Q44">IF(RandomMethod="Numbers",S44,IF(RandomMethod="Scenarios",INDEX(Z44:AS44,RandomScenarioNumber),"Error"))</f>
        <v>76</v>
      </c>
      <c r="S44" s="2">
        <v>45</v>
      </c>
      <c r="U44" s="1">
        <v>1</v>
      </c>
      <c r="V44" s="1">
        <v>100</v>
      </c>
      <c r="W44" s="1">
        <v>1</v>
      </c>
      <c r="X44" s="2">
        <v>35</v>
      </c>
      <c r="Y44" s="2"/>
      <c r="Z44" s="2">
        <v>45</v>
      </c>
      <c r="AA44" s="2">
        <v>56</v>
      </c>
      <c r="AB44" s="2">
        <v>58</v>
      </c>
      <c r="AC44" s="2">
        <v>76</v>
      </c>
      <c r="AD44" s="2">
        <v>47</v>
      </c>
      <c r="AE44" s="2">
        <v>13</v>
      </c>
      <c r="AF44" s="2">
        <v>84</v>
      </c>
      <c r="AG44" s="2">
        <v>76</v>
      </c>
      <c r="AH44" s="2">
        <v>80</v>
      </c>
      <c r="AI44" s="2">
        <v>80</v>
      </c>
      <c r="AJ44" s="2">
        <v>19</v>
      </c>
      <c r="AK44" s="2">
        <v>25</v>
      </c>
      <c r="AL44" s="2">
        <v>11</v>
      </c>
      <c r="AM44" s="2">
        <v>74</v>
      </c>
      <c r="AN44" s="2">
        <v>45</v>
      </c>
      <c r="AO44" s="2">
        <v>79</v>
      </c>
      <c r="AP44" s="2">
        <v>51</v>
      </c>
      <c r="AQ44" s="2">
        <v>94</v>
      </c>
      <c r="AR44" s="2">
        <v>7</v>
      </c>
      <c r="AS44" s="2">
        <v>45</v>
      </c>
      <c r="AU44" s="4">
        <v>43</v>
      </c>
      <c r="AV44" s="6" t="s">
        <v>427</v>
      </c>
      <c r="AW44" s="4" t="s">
        <v>470</v>
      </c>
      <c r="AY44" s="13" cm="1">
        <f t="array" ref="AY44">IF(RandomMethod="Numbers",BA44,IF(RandomMethod="Scenarios",INDEX(BD44:BW44,RandomScenarioNumber),"Error"))</f>
        <v>86</v>
      </c>
      <c r="BA44" s="2" cm="1">
        <f t="array" aca="1" ref="BA44" ca="1">INDIRECT("'"&amp;AV44&amp;"'!"&amp;AW44)</f>
        <v>86</v>
      </c>
      <c r="BB44" s="15" cm="1">
        <f t="array" aca="1" ref="BB44" ca="1">IF(CheckAnswer(BA44,AY44,AV44,AW44)=TRUE,1,0)</f>
        <v>1</v>
      </c>
      <c r="BC44" s="2"/>
      <c r="BD44" s="2">
        <v>97</v>
      </c>
      <c r="BE44" s="2">
        <v>98</v>
      </c>
      <c r="BF44" s="2">
        <v>87</v>
      </c>
      <c r="BG44" s="2">
        <v>99</v>
      </c>
      <c r="BH44" s="2">
        <v>99</v>
      </c>
      <c r="BI44" s="2">
        <v>93</v>
      </c>
      <c r="BJ44" s="2">
        <v>92</v>
      </c>
      <c r="BK44" s="2">
        <v>86</v>
      </c>
      <c r="BL44" s="2">
        <v>97</v>
      </c>
      <c r="BM44" s="2">
        <v>91</v>
      </c>
      <c r="BN44" s="2">
        <v>84</v>
      </c>
      <c r="BO44" s="2">
        <v>95</v>
      </c>
      <c r="BP44" s="2">
        <v>99</v>
      </c>
      <c r="BQ44" s="2">
        <v>92</v>
      </c>
      <c r="BR44" s="2">
        <v>100</v>
      </c>
      <c r="BS44" s="2">
        <v>98</v>
      </c>
      <c r="BT44" s="2">
        <v>90</v>
      </c>
      <c r="BU44" s="2">
        <v>100</v>
      </c>
      <c r="BV44" s="2">
        <v>99</v>
      </c>
      <c r="BW44" s="2">
        <v>93</v>
      </c>
    </row>
    <row r="45" spans="2:75">
      <c r="P45" s="4" t="s">
        <v>250</v>
      </c>
      <c r="Q45" s="2" cm="1">
        <f t="array" ref="Q45">IF(RandomMethod="Numbers",S45,IF(RandomMethod="Scenarios",INDEX(Z45:AS45,RandomScenarioNumber),"Error"))</f>
        <v>67</v>
      </c>
      <c r="S45" s="2">
        <v>58</v>
      </c>
      <c r="U45" s="1">
        <v>1</v>
      </c>
      <c r="V45" s="1">
        <v>100</v>
      </c>
      <c r="W45" s="1">
        <v>1</v>
      </c>
      <c r="X45" s="2">
        <v>9</v>
      </c>
      <c r="Y45" s="2"/>
      <c r="Z45" s="2">
        <v>57</v>
      </c>
      <c r="AA45" s="2">
        <v>69</v>
      </c>
      <c r="AB45" s="2">
        <v>41</v>
      </c>
      <c r="AC45" s="2">
        <v>75</v>
      </c>
      <c r="AD45" s="2">
        <v>84</v>
      </c>
      <c r="AE45" s="2">
        <v>68</v>
      </c>
      <c r="AF45" s="2">
        <v>19</v>
      </c>
      <c r="AG45" s="2">
        <v>67</v>
      </c>
      <c r="AH45" s="2">
        <v>25</v>
      </c>
      <c r="AI45" s="2">
        <v>73</v>
      </c>
      <c r="AJ45" s="2">
        <v>84</v>
      </c>
      <c r="AK45" s="2">
        <v>18</v>
      </c>
      <c r="AL45" s="2">
        <v>45</v>
      </c>
      <c r="AM45" s="2">
        <v>74</v>
      </c>
      <c r="AN45" s="2">
        <v>49</v>
      </c>
      <c r="AO45" s="2">
        <v>83</v>
      </c>
      <c r="AP45" s="2">
        <v>73</v>
      </c>
      <c r="AQ45" s="2">
        <v>86</v>
      </c>
      <c r="AR45" s="2">
        <v>71</v>
      </c>
      <c r="AS45" s="2">
        <v>58</v>
      </c>
      <c r="AU45" s="4">
        <v>44</v>
      </c>
      <c r="AV45" s="6" t="s">
        <v>427</v>
      </c>
      <c r="AW45" s="4" t="s">
        <v>471</v>
      </c>
      <c r="AY45" s="13" cm="1">
        <f t="array" ref="AY45">IF(RandomMethod="Numbers",BA45,IF(RandomMethod="Scenarios",INDEX(BD45:BW45,RandomScenarioNumber),"Error"))</f>
        <v>100</v>
      </c>
      <c r="BA45" s="2" cm="1">
        <f t="array" aca="1" ref="BA45" ca="1">INDIRECT("'"&amp;AV45&amp;"'!"&amp;AW45)</f>
        <v>100</v>
      </c>
      <c r="BB45" s="15" cm="1">
        <f t="array" aca="1" ref="BB45" ca="1">IF(CheckAnswer(BA45,AY45,AV45,AW45)=TRUE,1,0)</f>
        <v>1</v>
      </c>
      <c r="BC45" s="2"/>
      <c r="BD45" s="2">
        <v>96</v>
      </c>
      <c r="BE45" s="2">
        <v>96</v>
      </c>
      <c r="BF45" s="2">
        <v>88</v>
      </c>
      <c r="BG45" s="2">
        <v>93</v>
      </c>
      <c r="BH45" s="2">
        <v>93</v>
      </c>
      <c r="BI45" s="2">
        <v>96</v>
      </c>
      <c r="BJ45" s="2">
        <v>96</v>
      </c>
      <c r="BK45" s="2">
        <v>100</v>
      </c>
      <c r="BL45" s="2">
        <v>98</v>
      </c>
      <c r="BM45" s="2">
        <v>98</v>
      </c>
      <c r="BN45" s="2">
        <v>99</v>
      </c>
      <c r="BO45" s="2">
        <v>97</v>
      </c>
      <c r="BP45" s="2">
        <v>99</v>
      </c>
      <c r="BQ45" s="2">
        <v>100</v>
      </c>
      <c r="BR45" s="2">
        <v>95</v>
      </c>
      <c r="BS45" s="2">
        <v>93</v>
      </c>
      <c r="BT45" s="2">
        <v>97</v>
      </c>
      <c r="BU45" s="2">
        <v>99</v>
      </c>
      <c r="BV45" s="2">
        <v>94</v>
      </c>
      <c r="BW45" s="2">
        <v>100</v>
      </c>
    </row>
    <row r="46" spans="2:75">
      <c r="P46" s="4" t="s">
        <v>251</v>
      </c>
      <c r="Q46" s="2" cm="1">
        <f t="array" ref="Q46">IF(RandomMethod="Numbers",S46,IF(RandomMethod="Scenarios",INDEX(Z46:AS46,RandomScenarioNumber),"Error"))</f>
        <v>12</v>
      </c>
      <c r="S46" s="2">
        <v>59</v>
      </c>
      <c r="U46" s="1">
        <v>1</v>
      </c>
      <c r="V46" s="1">
        <v>100</v>
      </c>
      <c r="W46" s="1">
        <v>1</v>
      </c>
      <c r="X46" s="2">
        <v>49</v>
      </c>
      <c r="Y46" s="2"/>
      <c r="Z46" s="2">
        <v>24</v>
      </c>
      <c r="AA46" s="2">
        <v>12</v>
      </c>
      <c r="AB46" s="2">
        <v>87</v>
      </c>
      <c r="AC46" s="2">
        <v>7</v>
      </c>
      <c r="AD46" s="2">
        <v>92</v>
      </c>
      <c r="AE46" s="2">
        <v>49</v>
      </c>
      <c r="AF46" s="2">
        <v>9</v>
      </c>
      <c r="AG46" s="2">
        <v>12</v>
      </c>
      <c r="AH46" s="2">
        <v>24</v>
      </c>
      <c r="AI46" s="2">
        <v>44</v>
      </c>
      <c r="AJ46" s="2">
        <v>16</v>
      </c>
      <c r="AK46" s="2">
        <v>74</v>
      </c>
      <c r="AL46" s="2">
        <v>35</v>
      </c>
      <c r="AM46" s="2">
        <v>29</v>
      </c>
      <c r="AN46" s="2">
        <v>100</v>
      </c>
      <c r="AO46" s="2">
        <v>85</v>
      </c>
      <c r="AP46" s="2">
        <v>13</v>
      </c>
      <c r="AQ46" s="2">
        <v>21</v>
      </c>
      <c r="AR46" s="2">
        <v>13</v>
      </c>
      <c r="AS46" s="2">
        <v>59</v>
      </c>
      <c r="AU46" s="4">
        <v>45</v>
      </c>
      <c r="AV46" s="6" t="s">
        <v>427</v>
      </c>
      <c r="AW46" s="4" t="s">
        <v>472</v>
      </c>
      <c r="AY46" s="13" cm="1">
        <f t="array" ref="AY46">IF(RandomMethod="Numbers",BA46,IF(RandomMethod="Scenarios",INDEX(BD46:BW46,RandomScenarioNumber),"Error"))</f>
        <v>100</v>
      </c>
      <c r="BA46" s="2" cm="1">
        <f t="array" aca="1" ref="BA46" ca="1">INDIRECT("'"&amp;AV46&amp;"'!"&amp;AW46)</f>
        <v>100</v>
      </c>
      <c r="BB46" s="15" cm="1">
        <f t="array" aca="1" ref="BB46" ca="1">IF(CheckAnswer(BA46,AY46,AV46,AW46)=TRUE,1,0)</f>
        <v>1</v>
      </c>
      <c r="BC46" s="2"/>
      <c r="BD46" s="2">
        <v>95</v>
      </c>
      <c r="BE46" s="2">
        <v>94</v>
      </c>
      <c r="BF46" s="2">
        <v>87</v>
      </c>
      <c r="BG46" s="2">
        <v>99</v>
      </c>
      <c r="BH46" s="2">
        <v>90</v>
      </c>
      <c r="BI46" s="2">
        <v>94</v>
      </c>
      <c r="BJ46" s="2">
        <v>99</v>
      </c>
      <c r="BK46" s="2">
        <v>100</v>
      </c>
      <c r="BL46" s="2">
        <v>98</v>
      </c>
      <c r="BM46" s="2">
        <v>100</v>
      </c>
      <c r="BN46" s="2">
        <v>100</v>
      </c>
      <c r="BO46" s="2">
        <v>100</v>
      </c>
      <c r="BP46" s="2">
        <v>97</v>
      </c>
      <c r="BQ46" s="2">
        <v>100</v>
      </c>
      <c r="BR46" s="2">
        <v>95</v>
      </c>
      <c r="BS46" s="2">
        <v>96</v>
      </c>
      <c r="BT46" s="2">
        <v>97</v>
      </c>
      <c r="BU46" s="2">
        <v>91</v>
      </c>
      <c r="BV46" s="2">
        <v>97</v>
      </c>
      <c r="BW46" s="2">
        <v>92</v>
      </c>
    </row>
    <row r="47" spans="2:75">
      <c r="P47" s="4" t="s">
        <v>252</v>
      </c>
      <c r="Q47" s="2" cm="1">
        <f t="array" ref="Q47">IF(RandomMethod="Numbers",S47,IF(RandomMethod="Scenarios",INDEX(Z47:AS47,RandomScenarioNumber),"Error"))</f>
        <v>13</v>
      </c>
      <c r="S47" s="2">
        <v>63</v>
      </c>
      <c r="U47" s="1">
        <v>1</v>
      </c>
      <c r="V47" s="1">
        <v>100</v>
      </c>
      <c r="W47" s="1">
        <v>1</v>
      </c>
      <c r="X47" s="2">
        <v>82</v>
      </c>
      <c r="Y47" s="2"/>
      <c r="Z47" s="2">
        <v>42</v>
      </c>
      <c r="AA47" s="2">
        <v>54</v>
      </c>
      <c r="AB47" s="2">
        <v>60</v>
      </c>
      <c r="AC47" s="2">
        <v>30</v>
      </c>
      <c r="AD47" s="2">
        <v>76</v>
      </c>
      <c r="AE47" s="2">
        <v>9</v>
      </c>
      <c r="AF47" s="2">
        <v>90</v>
      </c>
      <c r="AG47" s="2">
        <v>13</v>
      </c>
      <c r="AH47" s="2">
        <v>17</v>
      </c>
      <c r="AI47" s="2">
        <v>54</v>
      </c>
      <c r="AJ47" s="2">
        <v>5</v>
      </c>
      <c r="AK47" s="2">
        <v>95</v>
      </c>
      <c r="AL47" s="2">
        <v>71</v>
      </c>
      <c r="AM47" s="2">
        <v>20</v>
      </c>
      <c r="AN47" s="2">
        <v>59</v>
      </c>
      <c r="AO47" s="2">
        <v>7</v>
      </c>
      <c r="AP47" s="2">
        <v>31</v>
      </c>
      <c r="AQ47" s="2">
        <v>15</v>
      </c>
      <c r="AR47" s="2">
        <v>82</v>
      </c>
      <c r="AS47" s="2">
        <v>63</v>
      </c>
      <c r="AU47" s="4">
        <v>46</v>
      </c>
      <c r="AV47" s="6" t="s">
        <v>427</v>
      </c>
      <c r="AW47" s="4" t="s">
        <v>473</v>
      </c>
      <c r="AY47" s="13" cm="1">
        <f t="array" ref="AY47">IF(RandomMethod="Numbers",BA47,IF(RandomMethod="Scenarios",INDEX(BD47:BW47,RandomScenarioNumber),"Error"))</f>
        <v>97</v>
      </c>
      <c r="BA47" s="2" cm="1">
        <f t="array" aca="1" ref="BA47" ca="1">INDIRECT("'"&amp;AV47&amp;"'!"&amp;AW47)</f>
        <v>97</v>
      </c>
      <c r="BB47" s="15" cm="1">
        <f t="array" aca="1" ref="BB47" ca="1">IF(CheckAnswer(BA47,AY47,AV47,AW47)=TRUE,1,0)</f>
        <v>1</v>
      </c>
      <c r="BC47" s="2"/>
      <c r="BD47" s="2">
        <v>94</v>
      </c>
      <c r="BE47" s="2">
        <v>96</v>
      </c>
      <c r="BF47" s="2">
        <v>100</v>
      </c>
      <c r="BG47" s="2">
        <v>89</v>
      </c>
      <c r="BH47" s="2">
        <v>97</v>
      </c>
      <c r="BI47" s="2">
        <v>92</v>
      </c>
      <c r="BJ47" s="2">
        <v>95</v>
      </c>
      <c r="BK47" s="2">
        <v>97</v>
      </c>
      <c r="BL47" s="2">
        <v>100</v>
      </c>
      <c r="BM47" s="2">
        <v>98</v>
      </c>
      <c r="BN47" s="2">
        <v>99</v>
      </c>
      <c r="BO47" s="2">
        <v>96</v>
      </c>
      <c r="BP47" s="2">
        <v>91</v>
      </c>
      <c r="BQ47" s="2">
        <v>100</v>
      </c>
      <c r="BR47" s="2">
        <v>91</v>
      </c>
      <c r="BS47" s="2">
        <v>85</v>
      </c>
      <c r="BT47" s="2">
        <v>99</v>
      </c>
      <c r="BU47" s="2">
        <v>99</v>
      </c>
      <c r="BV47" s="2">
        <v>85</v>
      </c>
      <c r="BW47" s="2">
        <v>100</v>
      </c>
    </row>
    <row r="48" spans="2:75">
      <c r="P48" s="4" t="s">
        <v>253</v>
      </c>
      <c r="Q48" s="2" cm="1">
        <f t="array" ref="Q48">IF(RandomMethod="Numbers",S48,IF(RandomMethod="Scenarios",INDEX(Z48:AS48,RandomScenarioNumber),"Error"))</f>
        <v>47</v>
      </c>
      <c r="S48" s="2">
        <v>16</v>
      </c>
      <c r="U48" s="1">
        <v>1</v>
      </c>
      <c r="V48" s="1">
        <v>100</v>
      </c>
      <c r="W48" s="1">
        <v>1</v>
      </c>
      <c r="X48" s="2">
        <v>77</v>
      </c>
      <c r="Y48" s="2"/>
      <c r="Z48" s="2">
        <v>69</v>
      </c>
      <c r="AA48" s="2">
        <v>87</v>
      </c>
      <c r="AB48" s="2">
        <v>63</v>
      </c>
      <c r="AC48" s="2">
        <v>76</v>
      </c>
      <c r="AD48" s="2">
        <v>60</v>
      </c>
      <c r="AE48" s="2">
        <v>8</v>
      </c>
      <c r="AF48" s="2">
        <v>18</v>
      </c>
      <c r="AG48" s="2">
        <v>47</v>
      </c>
      <c r="AH48" s="2">
        <v>87</v>
      </c>
      <c r="AI48" s="2">
        <v>62</v>
      </c>
      <c r="AJ48" s="2">
        <v>79</v>
      </c>
      <c r="AK48" s="2">
        <v>30</v>
      </c>
      <c r="AL48" s="2">
        <v>48</v>
      </c>
      <c r="AM48" s="2">
        <v>13</v>
      </c>
      <c r="AN48" s="2">
        <v>68</v>
      </c>
      <c r="AO48" s="2">
        <v>37</v>
      </c>
      <c r="AP48" s="2">
        <v>29</v>
      </c>
      <c r="AQ48" s="2">
        <v>31</v>
      </c>
      <c r="AR48" s="2">
        <v>59</v>
      </c>
      <c r="AS48" s="2">
        <v>16</v>
      </c>
      <c r="AU48" s="4">
        <v>47</v>
      </c>
      <c r="AV48" s="6" t="s">
        <v>427</v>
      </c>
      <c r="AW48" s="4" t="s">
        <v>474</v>
      </c>
      <c r="AY48" s="13" cm="1">
        <f t="array" ref="AY48">IF(RandomMethod="Numbers",BA48,IF(RandomMethod="Scenarios",INDEX(BD48:BW48,RandomScenarioNumber),"Error"))</f>
        <v>86</v>
      </c>
      <c r="BA48" s="2" cm="1">
        <f t="array" aca="1" ref="BA48" ca="1">INDIRECT("'"&amp;AV48&amp;"'!"&amp;AW48)</f>
        <v>86</v>
      </c>
      <c r="BB48" s="15" cm="1">
        <f t="array" aca="1" ref="BB48" ca="1">IF(CheckAnswer(BA48,AY48,AV48,AW48)=TRUE,1,0)</f>
        <v>1</v>
      </c>
      <c r="BC48" s="2"/>
      <c r="BD48" s="2">
        <v>96</v>
      </c>
      <c r="BE48" s="2">
        <v>98</v>
      </c>
      <c r="BF48" s="2">
        <v>97</v>
      </c>
      <c r="BG48" s="2">
        <v>98</v>
      </c>
      <c r="BH48" s="2">
        <v>96</v>
      </c>
      <c r="BI48" s="2">
        <v>94</v>
      </c>
      <c r="BJ48" s="2">
        <v>89</v>
      </c>
      <c r="BK48" s="2">
        <v>86</v>
      </c>
      <c r="BL48" s="2">
        <v>98</v>
      </c>
      <c r="BM48" s="2">
        <v>98</v>
      </c>
      <c r="BN48" s="2">
        <v>97</v>
      </c>
      <c r="BO48" s="2">
        <v>90</v>
      </c>
      <c r="BP48" s="2">
        <v>99</v>
      </c>
      <c r="BQ48" s="2">
        <v>99</v>
      </c>
      <c r="BR48" s="2">
        <v>100</v>
      </c>
      <c r="BS48" s="2">
        <v>89</v>
      </c>
      <c r="BT48" s="2">
        <v>99</v>
      </c>
      <c r="BU48" s="2">
        <v>96</v>
      </c>
      <c r="BV48" s="2">
        <v>99</v>
      </c>
      <c r="BW48" s="2">
        <v>88</v>
      </c>
    </row>
    <row r="49" spans="4:75">
      <c r="P49" s="4" t="s">
        <v>254</v>
      </c>
      <c r="Q49" s="2" cm="1">
        <f t="array" ref="Q49">IF(RandomMethod="Numbers",S49,IF(RandomMethod="Scenarios",INDEX(Z49:AS49,RandomScenarioNumber),"Error"))</f>
        <v>3</v>
      </c>
      <c r="S49" s="2">
        <v>81</v>
      </c>
      <c r="U49" s="1">
        <v>1</v>
      </c>
      <c r="V49" s="1">
        <v>100</v>
      </c>
      <c r="W49" s="1">
        <v>1</v>
      </c>
      <c r="X49" s="2">
        <v>95</v>
      </c>
      <c r="Y49" s="2"/>
      <c r="Z49" s="2">
        <v>65</v>
      </c>
      <c r="AA49" s="2">
        <v>72</v>
      </c>
      <c r="AB49" s="2">
        <v>46</v>
      </c>
      <c r="AC49" s="2">
        <v>69</v>
      </c>
      <c r="AD49" s="2">
        <v>9</v>
      </c>
      <c r="AE49" s="2">
        <v>76</v>
      </c>
      <c r="AF49" s="2">
        <v>78</v>
      </c>
      <c r="AG49" s="2">
        <v>3</v>
      </c>
      <c r="AH49" s="2">
        <v>81</v>
      </c>
      <c r="AI49" s="2">
        <v>70</v>
      </c>
      <c r="AJ49" s="2">
        <v>15</v>
      </c>
      <c r="AK49" s="2">
        <v>43</v>
      </c>
      <c r="AL49" s="2">
        <v>18</v>
      </c>
      <c r="AM49" s="2">
        <v>18</v>
      </c>
      <c r="AN49" s="2">
        <v>93</v>
      </c>
      <c r="AO49" s="2">
        <v>46</v>
      </c>
      <c r="AP49" s="2">
        <v>90</v>
      </c>
      <c r="AQ49" s="2">
        <v>90</v>
      </c>
      <c r="AR49" s="2">
        <v>88</v>
      </c>
      <c r="AS49" s="2">
        <v>81</v>
      </c>
      <c r="AU49" s="4">
        <v>48</v>
      </c>
      <c r="AV49" s="6" t="s">
        <v>427</v>
      </c>
      <c r="AW49" s="4" t="s">
        <v>475</v>
      </c>
      <c r="AY49" s="13" cm="1">
        <f t="array" ref="AY49">IF(RandomMethod="Numbers",BA49,IF(RandomMethod="Scenarios",INDEX(BD49:BW49,RandomScenarioNumber),"Error"))</f>
        <v>99</v>
      </c>
      <c r="BA49" s="2" cm="1">
        <f t="array" aca="1" ref="BA49" ca="1">INDIRECT("'"&amp;AV49&amp;"'!"&amp;AW49)</f>
        <v>99</v>
      </c>
      <c r="BB49" s="15" cm="1">
        <f t="array" aca="1" ref="BB49" ca="1">IF(CheckAnswer(BA49,AY49,AV49,AW49)=TRUE,1,0)</f>
        <v>1</v>
      </c>
      <c r="BC49" s="2"/>
      <c r="BD49" s="2">
        <v>99</v>
      </c>
      <c r="BE49" s="2">
        <v>97</v>
      </c>
      <c r="BF49" s="2">
        <v>96</v>
      </c>
      <c r="BG49" s="2">
        <v>97</v>
      </c>
      <c r="BH49" s="2">
        <v>90</v>
      </c>
      <c r="BI49" s="2">
        <v>99</v>
      </c>
      <c r="BJ49" s="2">
        <v>100</v>
      </c>
      <c r="BK49" s="2">
        <v>99</v>
      </c>
      <c r="BL49" s="2">
        <v>100</v>
      </c>
      <c r="BM49" s="2">
        <v>94</v>
      </c>
      <c r="BN49" s="2">
        <v>100</v>
      </c>
      <c r="BO49" s="2">
        <v>99</v>
      </c>
      <c r="BP49" s="2">
        <v>99</v>
      </c>
      <c r="BQ49" s="2">
        <v>100</v>
      </c>
      <c r="BR49" s="2">
        <v>100</v>
      </c>
      <c r="BS49" s="2">
        <v>96</v>
      </c>
      <c r="BT49" s="2">
        <v>96</v>
      </c>
      <c r="BU49" s="2">
        <v>89</v>
      </c>
      <c r="BV49" s="2">
        <v>80</v>
      </c>
      <c r="BW49" s="2">
        <v>97</v>
      </c>
    </row>
    <row r="50" spans="4:75">
      <c r="P50" s="4" t="s">
        <v>255</v>
      </c>
      <c r="Q50" s="2" cm="1">
        <f t="array" ref="Q50">IF(RandomMethod="Numbers",S50,IF(RandomMethod="Scenarios",INDEX(Z50:AS50,RandomScenarioNumber),"Error"))</f>
        <v>74</v>
      </c>
      <c r="S50" s="2">
        <v>36</v>
      </c>
      <c r="U50" s="1">
        <v>1</v>
      </c>
      <c r="V50" s="1">
        <v>100</v>
      </c>
      <c r="W50" s="1">
        <v>1</v>
      </c>
      <c r="X50" s="2">
        <v>90</v>
      </c>
      <c r="Y50" s="2"/>
      <c r="Z50" s="2">
        <v>6</v>
      </c>
      <c r="AA50" s="2">
        <v>33</v>
      </c>
      <c r="AB50" s="2">
        <v>64</v>
      </c>
      <c r="AC50" s="2">
        <v>77</v>
      </c>
      <c r="AD50" s="2">
        <v>21</v>
      </c>
      <c r="AE50" s="2">
        <v>79</v>
      </c>
      <c r="AF50" s="2">
        <v>62</v>
      </c>
      <c r="AG50" s="2">
        <v>74</v>
      </c>
      <c r="AH50" s="2">
        <v>97</v>
      </c>
      <c r="AI50" s="2">
        <v>35</v>
      </c>
      <c r="AJ50" s="2">
        <v>72</v>
      </c>
      <c r="AK50" s="2">
        <v>31</v>
      </c>
      <c r="AL50" s="2">
        <v>28</v>
      </c>
      <c r="AM50" s="2">
        <v>15</v>
      </c>
      <c r="AN50" s="2">
        <v>46</v>
      </c>
      <c r="AO50" s="2">
        <v>3</v>
      </c>
      <c r="AP50" s="2">
        <v>49</v>
      </c>
      <c r="AQ50" s="2">
        <v>52</v>
      </c>
      <c r="AR50" s="2">
        <v>99</v>
      </c>
      <c r="AS50" s="2">
        <v>36</v>
      </c>
      <c r="AU50" s="4">
        <v>49</v>
      </c>
      <c r="AV50" s="6" t="s">
        <v>427</v>
      </c>
      <c r="AW50" s="4" t="s">
        <v>476</v>
      </c>
      <c r="AY50" s="13" cm="1">
        <f t="array" ref="AY50">IF(RandomMethod="Numbers",BA50,IF(RandomMethod="Scenarios",INDEX(BD50:BW50,RandomScenarioNumber),"Error"))</f>
        <v>95</v>
      </c>
      <c r="BA50" s="2" cm="1">
        <f t="array" aca="1" ref="BA50" ca="1">INDIRECT("'"&amp;AV50&amp;"'!"&amp;AW50)</f>
        <v>95</v>
      </c>
      <c r="BB50" s="15" cm="1">
        <f t="array" aca="1" ref="BB50" ca="1">IF(CheckAnswer(BA50,AY50,AV50,AW50)=TRUE,1,0)</f>
        <v>1</v>
      </c>
      <c r="BC50" s="2"/>
      <c r="BD50" s="2">
        <v>91</v>
      </c>
      <c r="BE50" s="2">
        <v>99</v>
      </c>
      <c r="BF50" s="2">
        <v>77</v>
      </c>
      <c r="BG50" s="2">
        <v>87</v>
      </c>
      <c r="BH50" s="2">
        <v>96</v>
      </c>
      <c r="BI50" s="2">
        <v>99</v>
      </c>
      <c r="BJ50" s="2">
        <v>99</v>
      </c>
      <c r="BK50" s="2">
        <v>95</v>
      </c>
      <c r="BL50" s="2">
        <v>98</v>
      </c>
      <c r="BM50" s="2">
        <v>87</v>
      </c>
      <c r="BN50" s="2">
        <v>98</v>
      </c>
      <c r="BO50" s="2">
        <v>98</v>
      </c>
      <c r="BP50" s="2">
        <v>86</v>
      </c>
      <c r="BQ50" s="2">
        <v>97</v>
      </c>
      <c r="BR50" s="2">
        <v>100</v>
      </c>
      <c r="BS50" s="2">
        <v>93</v>
      </c>
      <c r="BT50" s="2">
        <v>98</v>
      </c>
      <c r="BU50" s="2">
        <v>91</v>
      </c>
      <c r="BV50" s="2">
        <v>94</v>
      </c>
      <c r="BW50" s="2">
        <v>100</v>
      </c>
    </row>
    <row r="51" spans="4:75">
      <c r="P51" s="4" t="s">
        <v>256</v>
      </c>
      <c r="Q51" s="2" cm="1">
        <f t="array" ref="Q51">IF(RandomMethod="Numbers",S51,IF(RandomMethod="Scenarios",INDEX(Z51:AS51,RandomScenarioNumber),"Error"))</f>
        <v>59</v>
      </c>
      <c r="S51" s="2">
        <v>26</v>
      </c>
      <c r="U51" s="1">
        <v>1</v>
      </c>
      <c r="V51" s="1">
        <v>100</v>
      </c>
      <c r="W51" s="1">
        <v>1</v>
      </c>
      <c r="X51" s="2">
        <v>34</v>
      </c>
      <c r="Y51" s="2"/>
      <c r="Z51" s="2">
        <v>19</v>
      </c>
      <c r="AA51" s="2">
        <v>84</v>
      </c>
      <c r="AB51" s="2">
        <v>29</v>
      </c>
      <c r="AC51" s="2">
        <v>1</v>
      </c>
      <c r="AD51" s="2">
        <v>3</v>
      </c>
      <c r="AE51" s="2">
        <v>13</v>
      </c>
      <c r="AF51" s="2">
        <v>91</v>
      </c>
      <c r="AG51" s="2">
        <v>59</v>
      </c>
      <c r="AH51" s="2">
        <v>66</v>
      </c>
      <c r="AI51" s="2">
        <v>22</v>
      </c>
      <c r="AJ51" s="2">
        <v>11</v>
      </c>
      <c r="AK51" s="2">
        <v>72</v>
      </c>
      <c r="AL51" s="2">
        <v>59</v>
      </c>
      <c r="AM51" s="2">
        <v>49</v>
      </c>
      <c r="AN51" s="2">
        <v>92</v>
      </c>
      <c r="AO51" s="2">
        <v>98</v>
      </c>
      <c r="AP51" s="2">
        <v>78</v>
      </c>
      <c r="AQ51" s="2">
        <v>50</v>
      </c>
      <c r="AR51" s="2">
        <v>11</v>
      </c>
      <c r="AS51" s="2">
        <v>26</v>
      </c>
      <c r="AU51" s="4">
        <v>50</v>
      </c>
      <c r="AV51" s="6" t="s">
        <v>427</v>
      </c>
      <c r="AW51" s="4" t="s">
        <v>477</v>
      </c>
      <c r="AY51" s="13" cm="1">
        <f t="array" ref="AY51">IF(RandomMethod="Numbers",BA51,IF(RandomMethod="Scenarios",INDEX(BD51:BW51,RandomScenarioNumber),"Error"))</f>
        <v>99</v>
      </c>
      <c r="BA51" s="2" cm="1">
        <f t="array" aca="1" ref="BA51" ca="1">INDIRECT("'"&amp;AV51&amp;"'!"&amp;AW51)</f>
        <v>99</v>
      </c>
      <c r="BB51" s="15" cm="1">
        <f t="array" aca="1" ref="BB51" ca="1">IF(CheckAnswer(BA51,AY51,AV51,AW51)=TRUE,1,0)</f>
        <v>1</v>
      </c>
      <c r="BC51" s="2"/>
      <c r="BD51" s="2">
        <v>94</v>
      </c>
      <c r="BE51" s="2">
        <v>97</v>
      </c>
      <c r="BF51" s="2">
        <v>98</v>
      </c>
      <c r="BG51" s="2">
        <v>93</v>
      </c>
      <c r="BH51" s="2">
        <v>100</v>
      </c>
      <c r="BI51" s="2">
        <v>95</v>
      </c>
      <c r="BJ51" s="2">
        <v>89</v>
      </c>
      <c r="BK51" s="2">
        <v>99</v>
      </c>
      <c r="BL51" s="2">
        <v>95</v>
      </c>
      <c r="BM51" s="2">
        <v>87</v>
      </c>
      <c r="BN51" s="2">
        <v>97</v>
      </c>
      <c r="BO51" s="2">
        <v>97</v>
      </c>
      <c r="BP51" s="2">
        <v>100</v>
      </c>
      <c r="BQ51" s="2">
        <v>94</v>
      </c>
      <c r="BR51" s="2">
        <v>91</v>
      </c>
      <c r="BS51" s="2">
        <v>98</v>
      </c>
      <c r="BT51" s="2">
        <v>82</v>
      </c>
      <c r="BU51" s="2">
        <v>88</v>
      </c>
      <c r="BV51" s="2">
        <v>99</v>
      </c>
      <c r="BW51" s="2">
        <v>95</v>
      </c>
    </row>
    <row r="52" spans="4:75">
      <c r="P52" s="4" t="s">
        <v>257</v>
      </c>
      <c r="Q52" s="2" cm="1">
        <f t="array" ref="Q52">IF(RandomMethod="Numbers",S52,IF(RandomMethod="Scenarios",INDEX(Z52:AS52,RandomScenarioNumber),"Error"))</f>
        <v>3</v>
      </c>
      <c r="S52" s="2">
        <v>19</v>
      </c>
      <c r="U52" s="1">
        <v>1</v>
      </c>
      <c r="V52" s="1">
        <v>100</v>
      </c>
      <c r="W52" s="1">
        <v>1</v>
      </c>
      <c r="X52" s="2">
        <v>71</v>
      </c>
      <c r="Y52" s="2"/>
      <c r="Z52" s="2">
        <v>31</v>
      </c>
      <c r="AA52" s="2">
        <v>98</v>
      </c>
      <c r="AB52" s="2">
        <v>17</v>
      </c>
      <c r="AC52" s="2">
        <v>65</v>
      </c>
      <c r="AD52" s="2">
        <v>31</v>
      </c>
      <c r="AE52" s="2">
        <v>40</v>
      </c>
      <c r="AF52" s="2">
        <v>46</v>
      </c>
      <c r="AG52" s="2">
        <v>3</v>
      </c>
      <c r="AH52" s="2">
        <v>25</v>
      </c>
      <c r="AI52" s="2">
        <v>91</v>
      </c>
      <c r="AJ52" s="2">
        <v>42</v>
      </c>
      <c r="AK52" s="2">
        <v>58</v>
      </c>
      <c r="AL52" s="2">
        <v>26</v>
      </c>
      <c r="AM52" s="2">
        <v>7</v>
      </c>
      <c r="AN52" s="2">
        <v>32</v>
      </c>
      <c r="AO52" s="2">
        <v>21</v>
      </c>
      <c r="AP52" s="2">
        <v>33</v>
      </c>
      <c r="AQ52" s="2">
        <v>76</v>
      </c>
      <c r="AR52" s="2">
        <v>71</v>
      </c>
      <c r="AS52" s="2">
        <v>19</v>
      </c>
      <c r="AU52" s="4">
        <v>51</v>
      </c>
      <c r="AV52" s="6" t="s">
        <v>427</v>
      </c>
      <c r="AW52" s="4" t="s">
        <v>478</v>
      </c>
      <c r="AY52" s="13" cm="1">
        <f t="array" ref="AY52">IF(RandomMethod="Numbers",BA52,IF(RandomMethod="Scenarios",INDEX(BD52:BW52,RandomScenarioNumber),"Error"))</f>
        <v>13</v>
      </c>
      <c r="BA52" s="2" cm="1">
        <f t="array" aca="1" ref="BA52" ca="1">INDIRECT("'"&amp;AV52&amp;"'!"&amp;AW52)</f>
        <v>13</v>
      </c>
      <c r="BB52" s="15" cm="1">
        <f t="array" aca="1" ref="BB52" ca="1">IF(CheckAnswer(BA52,AY52,AV52,AW52)=TRUE,1,0)</f>
        <v>1</v>
      </c>
      <c r="BC52" s="2"/>
      <c r="BD52" s="2">
        <v>9</v>
      </c>
      <c r="BE52" s="2">
        <v>3</v>
      </c>
      <c r="BF52" s="2">
        <v>1</v>
      </c>
      <c r="BG52" s="2">
        <v>1</v>
      </c>
      <c r="BH52" s="2">
        <v>1</v>
      </c>
      <c r="BI52" s="2">
        <v>4</v>
      </c>
      <c r="BJ52" s="2">
        <v>23</v>
      </c>
      <c r="BK52" s="2">
        <v>13</v>
      </c>
      <c r="BL52" s="2">
        <v>1</v>
      </c>
      <c r="BM52" s="2">
        <v>16</v>
      </c>
      <c r="BN52" s="2">
        <v>16</v>
      </c>
      <c r="BO52" s="2">
        <v>17</v>
      </c>
      <c r="BP52" s="2">
        <v>21</v>
      </c>
      <c r="BQ52" s="2">
        <v>15</v>
      </c>
      <c r="BR52" s="2">
        <v>10</v>
      </c>
      <c r="BS52" s="2">
        <v>3</v>
      </c>
      <c r="BT52" s="2">
        <v>3</v>
      </c>
      <c r="BU52" s="2">
        <v>9</v>
      </c>
      <c r="BV52" s="2">
        <v>7</v>
      </c>
      <c r="BW52" s="2">
        <v>3</v>
      </c>
    </row>
    <row r="53" spans="4:75">
      <c r="P53" s="4" t="s">
        <v>258</v>
      </c>
      <c r="Q53" s="2" cm="1">
        <f t="array" ref="Q53">IF(RandomMethod="Numbers",S53,IF(RandomMethod="Scenarios",INDEX(Z53:AS53,RandomScenarioNumber),"Error"))</f>
        <v>22</v>
      </c>
      <c r="S53" s="2">
        <v>61</v>
      </c>
      <c r="U53" s="1">
        <v>1</v>
      </c>
      <c r="V53" s="1">
        <v>100</v>
      </c>
      <c r="W53" s="1">
        <v>1</v>
      </c>
      <c r="X53" s="2">
        <v>50</v>
      </c>
      <c r="Y53" s="2"/>
      <c r="Z53" s="2">
        <v>81</v>
      </c>
      <c r="AA53" s="2">
        <v>79</v>
      </c>
      <c r="AB53" s="2">
        <v>31</v>
      </c>
      <c r="AC53" s="2">
        <v>91</v>
      </c>
      <c r="AD53" s="2">
        <v>82</v>
      </c>
      <c r="AE53" s="2">
        <v>93</v>
      </c>
      <c r="AF53" s="2">
        <v>24</v>
      </c>
      <c r="AG53" s="2">
        <v>22</v>
      </c>
      <c r="AH53" s="2">
        <v>86</v>
      </c>
      <c r="AI53" s="2">
        <v>42</v>
      </c>
      <c r="AJ53" s="2">
        <v>61</v>
      </c>
      <c r="AK53" s="2">
        <v>90</v>
      </c>
      <c r="AL53" s="2">
        <v>70</v>
      </c>
      <c r="AM53" s="2">
        <v>25</v>
      </c>
      <c r="AN53" s="2">
        <v>41</v>
      </c>
      <c r="AO53" s="2">
        <v>6</v>
      </c>
      <c r="AP53" s="2">
        <v>1</v>
      </c>
      <c r="AQ53" s="2">
        <v>100</v>
      </c>
      <c r="AR53" s="2">
        <v>12</v>
      </c>
      <c r="AS53" s="2">
        <v>61</v>
      </c>
      <c r="AU53" s="4">
        <v>52</v>
      </c>
      <c r="AV53" s="6" t="s">
        <v>427</v>
      </c>
      <c r="AW53" s="4" t="s">
        <v>479</v>
      </c>
      <c r="AY53" s="13" cm="1">
        <f t="array" ref="AY53">IF(RandomMethod="Numbers",BA53,IF(RandomMethod="Scenarios",INDEX(BD53:BW53,RandomScenarioNumber),"Error"))</f>
        <v>2</v>
      </c>
      <c r="BA53" s="2" cm="1">
        <f t="array" aca="1" ref="BA53" ca="1">INDIRECT("'"&amp;AV53&amp;"'!"&amp;AW53)</f>
        <v>2</v>
      </c>
      <c r="BB53" s="15" cm="1">
        <f t="array" aca="1" ref="BB53" ca="1">IF(CheckAnswer(BA53,AY53,AV53,AW53)=TRUE,1,0)</f>
        <v>1</v>
      </c>
      <c r="BC53" s="2"/>
      <c r="BD53" s="2">
        <v>6</v>
      </c>
      <c r="BE53" s="2">
        <v>1</v>
      </c>
      <c r="BF53" s="2">
        <v>4</v>
      </c>
      <c r="BG53" s="2">
        <v>29</v>
      </c>
      <c r="BH53" s="2">
        <v>8</v>
      </c>
      <c r="BI53" s="2">
        <v>18</v>
      </c>
      <c r="BJ53" s="2">
        <v>3</v>
      </c>
      <c r="BK53" s="2">
        <v>2</v>
      </c>
      <c r="BL53" s="2">
        <v>4</v>
      </c>
      <c r="BM53" s="2">
        <v>13</v>
      </c>
      <c r="BN53" s="2">
        <v>9</v>
      </c>
      <c r="BO53" s="2">
        <v>30</v>
      </c>
      <c r="BP53" s="2">
        <v>12</v>
      </c>
      <c r="BQ53" s="2">
        <v>33</v>
      </c>
      <c r="BR53" s="2">
        <v>11</v>
      </c>
      <c r="BS53" s="2">
        <v>4</v>
      </c>
      <c r="BT53" s="2">
        <v>4</v>
      </c>
      <c r="BU53" s="2">
        <v>15</v>
      </c>
      <c r="BV53" s="2">
        <v>4</v>
      </c>
      <c r="BW53" s="2">
        <v>5</v>
      </c>
    </row>
    <row r="54" spans="4:75">
      <c r="P54" s="4" t="s">
        <v>259</v>
      </c>
      <c r="Q54" s="2" cm="1">
        <f t="array" ref="Q54">IF(RandomMethod="Numbers",S54,IF(RandomMethod="Scenarios",INDEX(Z54:AS54,RandomScenarioNumber),"Error"))</f>
        <v>39</v>
      </c>
      <c r="S54" s="2">
        <v>93</v>
      </c>
      <c r="U54" s="1">
        <v>1</v>
      </c>
      <c r="V54" s="1">
        <v>100</v>
      </c>
      <c r="W54" s="1">
        <v>1</v>
      </c>
      <c r="X54" s="2">
        <v>75</v>
      </c>
      <c r="Y54" s="2"/>
      <c r="Z54" s="2">
        <v>84</v>
      </c>
      <c r="AA54" s="2">
        <v>65</v>
      </c>
      <c r="AB54" s="2">
        <v>43</v>
      </c>
      <c r="AC54" s="2">
        <v>71</v>
      </c>
      <c r="AD54" s="2">
        <v>26</v>
      </c>
      <c r="AE54" s="2">
        <v>53</v>
      </c>
      <c r="AF54" s="2">
        <v>89</v>
      </c>
      <c r="AG54" s="2">
        <v>39</v>
      </c>
      <c r="AH54" s="2">
        <v>12</v>
      </c>
      <c r="AI54" s="2">
        <v>6</v>
      </c>
      <c r="AJ54" s="2">
        <v>16</v>
      </c>
      <c r="AK54" s="2">
        <v>19</v>
      </c>
      <c r="AL54" s="2">
        <v>50</v>
      </c>
      <c r="AM54" s="2">
        <v>92</v>
      </c>
      <c r="AN54" s="2">
        <v>44</v>
      </c>
      <c r="AO54" s="2">
        <v>91</v>
      </c>
      <c r="AP54" s="2">
        <v>59</v>
      </c>
      <c r="AQ54" s="2">
        <v>50</v>
      </c>
      <c r="AR54" s="2">
        <v>52</v>
      </c>
      <c r="AS54" s="2">
        <v>93</v>
      </c>
      <c r="AU54" s="4">
        <v>53</v>
      </c>
      <c r="AV54" s="6" t="s">
        <v>427</v>
      </c>
      <c r="AW54" s="4" t="s">
        <v>480</v>
      </c>
      <c r="AY54" s="13" cm="1">
        <f t="array" ref="AY54">IF(RandomMethod="Numbers",BA54,IF(RandomMethod="Scenarios",INDEX(BD54:BW54,RandomScenarioNumber),"Error"))</f>
        <v>2</v>
      </c>
      <c r="BA54" s="2" cm="1">
        <f t="array" aca="1" ref="BA54" ca="1">INDIRECT("'"&amp;AV54&amp;"'!"&amp;AW54)</f>
        <v>2</v>
      </c>
      <c r="BB54" s="15" cm="1">
        <f t="array" aca="1" ref="BB54" ca="1">IF(CheckAnswer(BA54,AY54,AV54,AW54)=TRUE,1,0)</f>
        <v>1</v>
      </c>
      <c r="BC54" s="2"/>
      <c r="BD54" s="2">
        <v>6</v>
      </c>
      <c r="BE54" s="2">
        <v>12</v>
      </c>
      <c r="BF54" s="2">
        <v>1</v>
      </c>
      <c r="BG54" s="2">
        <v>1</v>
      </c>
      <c r="BH54" s="2">
        <v>9</v>
      </c>
      <c r="BI54" s="2">
        <v>6</v>
      </c>
      <c r="BJ54" s="2">
        <v>17</v>
      </c>
      <c r="BK54" s="2">
        <v>2</v>
      </c>
      <c r="BL54" s="2">
        <v>12</v>
      </c>
      <c r="BM54" s="2">
        <v>7</v>
      </c>
      <c r="BN54" s="2">
        <v>5</v>
      </c>
      <c r="BO54" s="2">
        <v>19</v>
      </c>
      <c r="BP54" s="2">
        <v>4</v>
      </c>
      <c r="BQ54" s="2">
        <v>3</v>
      </c>
      <c r="BR54" s="2">
        <v>11</v>
      </c>
      <c r="BS54" s="2">
        <v>6</v>
      </c>
      <c r="BT54" s="2">
        <v>13</v>
      </c>
      <c r="BU54" s="2">
        <v>7</v>
      </c>
      <c r="BV54" s="2">
        <v>11</v>
      </c>
      <c r="BW54" s="2">
        <v>11</v>
      </c>
    </row>
    <row r="55" spans="4:75">
      <c r="P55" s="4" t="s">
        <v>260</v>
      </c>
      <c r="Q55" s="2" cm="1">
        <f t="array" ref="Q55">IF(RandomMethod="Numbers",S55,IF(RandomMethod="Scenarios",INDEX(Z55:AS55,RandomScenarioNumber),"Error"))</f>
        <v>28</v>
      </c>
      <c r="S55" s="2">
        <v>67</v>
      </c>
      <c r="U55" s="1">
        <v>1</v>
      </c>
      <c r="V55" s="1">
        <v>100</v>
      </c>
      <c r="W55" s="1">
        <v>1</v>
      </c>
      <c r="X55" s="2">
        <v>18</v>
      </c>
      <c r="Y55" s="2"/>
      <c r="Z55" s="2">
        <v>59</v>
      </c>
      <c r="AA55" s="2">
        <v>68</v>
      </c>
      <c r="AB55" s="2">
        <v>37</v>
      </c>
      <c r="AC55" s="2">
        <v>37</v>
      </c>
      <c r="AD55" s="2">
        <v>88</v>
      </c>
      <c r="AE55" s="2">
        <v>72</v>
      </c>
      <c r="AF55" s="2">
        <v>4</v>
      </c>
      <c r="AG55" s="2">
        <v>28</v>
      </c>
      <c r="AH55" s="2">
        <v>44</v>
      </c>
      <c r="AI55" s="2">
        <v>42</v>
      </c>
      <c r="AJ55" s="2">
        <v>26</v>
      </c>
      <c r="AK55" s="2">
        <v>19</v>
      </c>
      <c r="AL55" s="2">
        <v>4</v>
      </c>
      <c r="AM55" s="2">
        <v>80</v>
      </c>
      <c r="AN55" s="2">
        <v>35</v>
      </c>
      <c r="AO55" s="2">
        <v>10</v>
      </c>
      <c r="AP55" s="2">
        <v>20</v>
      </c>
      <c r="AQ55" s="2">
        <v>94</v>
      </c>
      <c r="AR55" s="2">
        <v>42</v>
      </c>
      <c r="AS55" s="2">
        <v>67</v>
      </c>
      <c r="AU55" s="4">
        <v>54</v>
      </c>
      <c r="AV55" s="6" t="s">
        <v>427</v>
      </c>
      <c r="AW55" s="4" t="s">
        <v>481</v>
      </c>
      <c r="AY55" s="13" cm="1">
        <f t="array" ref="AY55">IF(RandomMethod="Numbers",BA55,IF(RandomMethod="Scenarios",INDEX(BD55:BW55,RandomScenarioNumber),"Error"))</f>
        <v>9</v>
      </c>
      <c r="BA55" s="2" cm="1">
        <f t="array" aca="1" ref="BA55" ca="1">INDIRECT("'"&amp;AV55&amp;"'!"&amp;AW55)</f>
        <v>9</v>
      </c>
      <c r="BB55" s="15" cm="1">
        <f t="array" aca="1" ref="BB55" ca="1">IF(CheckAnswer(BA55,AY55,AV55,AW55)=TRUE,1,0)</f>
        <v>1</v>
      </c>
      <c r="BC55" s="2"/>
      <c r="BD55" s="2">
        <v>13</v>
      </c>
      <c r="BE55" s="2">
        <v>6</v>
      </c>
      <c r="BF55" s="2">
        <v>2</v>
      </c>
      <c r="BG55" s="2">
        <v>4</v>
      </c>
      <c r="BH55" s="2">
        <v>5</v>
      </c>
      <c r="BI55" s="2">
        <v>17</v>
      </c>
      <c r="BJ55" s="2">
        <v>9</v>
      </c>
      <c r="BK55" s="2">
        <v>9</v>
      </c>
      <c r="BL55" s="2">
        <v>9</v>
      </c>
      <c r="BM55" s="2">
        <v>1</v>
      </c>
      <c r="BN55" s="2">
        <v>21</v>
      </c>
      <c r="BO55" s="2">
        <v>7</v>
      </c>
      <c r="BP55" s="2">
        <v>5</v>
      </c>
      <c r="BQ55" s="2">
        <v>10</v>
      </c>
      <c r="BR55" s="2">
        <v>19</v>
      </c>
      <c r="BS55" s="2">
        <v>16</v>
      </c>
      <c r="BT55" s="2">
        <v>10</v>
      </c>
      <c r="BU55" s="2">
        <v>10</v>
      </c>
      <c r="BV55" s="2">
        <v>7</v>
      </c>
      <c r="BW55" s="2">
        <v>10</v>
      </c>
    </row>
    <row r="56" spans="4:75">
      <c r="P56" s="4" t="s">
        <v>261</v>
      </c>
      <c r="Q56" s="2" cm="1">
        <f t="array" ref="Q56">IF(RandomMethod="Numbers",S56,IF(RandomMethod="Scenarios",INDEX(Z56:AS56,RandomScenarioNumber),"Error"))</f>
        <v>19</v>
      </c>
      <c r="S56" s="2">
        <v>66</v>
      </c>
      <c r="U56" s="1">
        <v>1</v>
      </c>
      <c r="V56" s="1">
        <v>100</v>
      </c>
      <c r="W56" s="1">
        <v>1</v>
      </c>
      <c r="X56" s="2">
        <v>5</v>
      </c>
      <c r="Y56" s="2"/>
      <c r="Z56" s="2">
        <v>8</v>
      </c>
      <c r="AA56" s="2">
        <v>48</v>
      </c>
      <c r="AB56" s="2">
        <v>42</v>
      </c>
      <c r="AC56" s="2">
        <v>68</v>
      </c>
      <c r="AD56" s="2">
        <v>42</v>
      </c>
      <c r="AE56" s="2">
        <v>9</v>
      </c>
      <c r="AF56" s="2">
        <v>60</v>
      </c>
      <c r="AG56" s="2">
        <v>19</v>
      </c>
      <c r="AH56" s="2">
        <v>67</v>
      </c>
      <c r="AI56" s="2">
        <v>57</v>
      </c>
      <c r="AJ56" s="2">
        <v>22</v>
      </c>
      <c r="AK56" s="2">
        <v>66</v>
      </c>
      <c r="AL56" s="2">
        <v>72</v>
      </c>
      <c r="AM56" s="2">
        <v>92</v>
      </c>
      <c r="AN56" s="2">
        <v>92</v>
      </c>
      <c r="AO56" s="2">
        <v>60</v>
      </c>
      <c r="AP56" s="2">
        <v>39</v>
      </c>
      <c r="AQ56" s="2">
        <v>44</v>
      </c>
      <c r="AR56" s="2">
        <v>30</v>
      </c>
      <c r="AS56" s="2">
        <v>66</v>
      </c>
      <c r="AU56" s="4">
        <v>55</v>
      </c>
      <c r="AV56" s="6" t="s">
        <v>427</v>
      </c>
      <c r="AW56" s="4" t="s">
        <v>482</v>
      </c>
      <c r="AY56" s="13" cm="1">
        <f t="array" ref="AY56">IF(RandomMethod="Numbers",BA56,IF(RandomMethod="Scenarios",INDEX(BD56:BW56,RandomScenarioNumber),"Error"))</f>
        <v>1</v>
      </c>
      <c r="BA56" s="2" cm="1">
        <f t="array" aca="1" ref="BA56" ca="1">INDIRECT("'"&amp;AV56&amp;"'!"&amp;AW56)</f>
        <v>1</v>
      </c>
      <c r="BB56" s="15" cm="1">
        <f t="array" aca="1" ref="BB56" ca="1">IF(CheckAnswer(BA56,AY56,AV56,AW56)=TRUE,1,0)</f>
        <v>1</v>
      </c>
      <c r="BC56" s="2"/>
      <c r="BD56" s="2">
        <v>2</v>
      </c>
      <c r="BE56" s="2">
        <v>26</v>
      </c>
      <c r="BF56" s="2">
        <v>3</v>
      </c>
      <c r="BG56" s="2">
        <v>6</v>
      </c>
      <c r="BH56" s="2">
        <v>2</v>
      </c>
      <c r="BI56" s="2">
        <v>8</v>
      </c>
      <c r="BJ56" s="2">
        <v>23</v>
      </c>
      <c r="BK56" s="2">
        <v>1</v>
      </c>
      <c r="BL56" s="2">
        <v>1</v>
      </c>
      <c r="BM56" s="2">
        <v>13</v>
      </c>
      <c r="BN56" s="2">
        <v>4</v>
      </c>
      <c r="BO56" s="2">
        <v>11</v>
      </c>
      <c r="BP56" s="2">
        <v>6</v>
      </c>
      <c r="BQ56" s="2">
        <v>6</v>
      </c>
      <c r="BR56" s="2">
        <v>15</v>
      </c>
      <c r="BS56" s="2">
        <v>17</v>
      </c>
      <c r="BT56" s="2">
        <v>1</v>
      </c>
      <c r="BU56" s="2">
        <v>16</v>
      </c>
      <c r="BV56" s="2">
        <v>3</v>
      </c>
      <c r="BW56" s="2">
        <v>17</v>
      </c>
    </row>
    <row r="57" spans="4:75">
      <c r="P57" s="4" t="s">
        <v>262</v>
      </c>
      <c r="Q57" s="2" cm="1">
        <f t="array" ref="Q57">IF(RandomMethod="Numbers",S57,IF(RandomMethod="Scenarios",INDEX(Z57:AS57,RandomScenarioNumber),"Error"))</f>
        <v>12</v>
      </c>
      <c r="S57" s="2">
        <v>88</v>
      </c>
      <c r="U57" s="1">
        <v>1</v>
      </c>
      <c r="V57" s="1">
        <v>100</v>
      </c>
      <c r="W57" s="1">
        <v>1</v>
      </c>
      <c r="X57" s="2">
        <v>33</v>
      </c>
      <c r="Y57" s="2"/>
      <c r="Z57" s="2">
        <v>97</v>
      </c>
      <c r="AA57" s="2">
        <v>22</v>
      </c>
      <c r="AB57" s="2">
        <v>10</v>
      </c>
      <c r="AC57" s="2">
        <v>47</v>
      </c>
      <c r="AD57" s="2">
        <v>99</v>
      </c>
      <c r="AE57" s="2">
        <v>78</v>
      </c>
      <c r="AF57" s="2">
        <v>47</v>
      </c>
      <c r="AG57" s="2">
        <v>12</v>
      </c>
      <c r="AH57" s="2">
        <v>89</v>
      </c>
      <c r="AI57" s="2">
        <v>11</v>
      </c>
      <c r="AJ57" s="2">
        <v>43</v>
      </c>
      <c r="AK57" s="2">
        <v>47</v>
      </c>
      <c r="AL57" s="2">
        <v>43</v>
      </c>
      <c r="AM57" s="2">
        <v>3</v>
      </c>
      <c r="AN57" s="2">
        <v>57</v>
      </c>
      <c r="AO57" s="2">
        <v>35</v>
      </c>
      <c r="AP57" s="2">
        <v>13</v>
      </c>
      <c r="AQ57" s="2">
        <v>7</v>
      </c>
      <c r="AR57" s="2">
        <v>66</v>
      </c>
      <c r="AS57" s="2">
        <v>88</v>
      </c>
      <c r="AU57" s="4">
        <v>56</v>
      </c>
      <c r="AV57" s="6" t="s">
        <v>427</v>
      </c>
      <c r="AW57" s="4" t="s">
        <v>483</v>
      </c>
      <c r="AY57" s="13" cm="1">
        <f t="array" ref="AY57">IF(RandomMethod="Numbers",BA57,IF(RandomMethod="Scenarios",INDEX(BD57:BW57,RandomScenarioNumber),"Error"))</f>
        <v>2</v>
      </c>
      <c r="BA57" s="2" cm="1">
        <f t="array" aca="1" ref="BA57" ca="1">INDIRECT("'"&amp;AV57&amp;"'!"&amp;AW57)</f>
        <v>2</v>
      </c>
      <c r="BB57" s="15" cm="1">
        <f t="array" aca="1" ref="BB57" ca="1">IF(CheckAnswer(BA57,AY57,AV57,AW57)=TRUE,1,0)</f>
        <v>1</v>
      </c>
      <c r="BC57" s="2"/>
      <c r="BD57" s="2">
        <v>11</v>
      </c>
      <c r="BE57" s="2">
        <v>5</v>
      </c>
      <c r="BF57" s="2">
        <v>25</v>
      </c>
      <c r="BG57" s="2">
        <v>4</v>
      </c>
      <c r="BH57" s="2">
        <v>2</v>
      </c>
      <c r="BI57" s="2">
        <v>1</v>
      </c>
      <c r="BJ57" s="2">
        <v>3</v>
      </c>
      <c r="BK57" s="2">
        <v>2</v>
      </c>
      <c r="BL57" s="2">
        <v>14</v>
      </c>
      <c r="BM57" s="2">
        <v>2</v>
      </c>
      <c r="BN57" s="2">
        <v>18</v>
      </c>
      <c r="BO57" s="2">
        <v>9</v>
      </c>
      <c r="BP57" s="2">
        <v>12</v>
      </c>
      <c r="BQ57" s="2">
        <v>1</v>
      </c>
      <c r="BR57" s="2">
        <v>7</v>
      </c>
      <c r="BS57" s="2">
        <v>14</v>
      </c>
      <c r="BT57" s="2">
        <v>2</v>
      </c>
      <c r="BU57" s="2">
        <v>10</v>
      </c>
      <c r="BV57" s="2">
        <v>2</v>
      </c>
      <c r="BW57" s="2">
        <v>8</v>
      </c>
    </row>
    <row r="58" spans="4:75">
      <c r="P58" s="4" t="s">
        <v>263</v>
      </c>
      <c r="Q58" s="2" cm="1">
        <f t="array" ref="Q58">IF(RandomMethod="Numbers",S58,IF(RandomMethod="Scenarios",INDEX(Z58:AS58,RandomScenarioNumber),"Error"))</f>
        <v>41</v>
      </c>
      <c r="S58" s="2">
        <v>11</v>
      </c>
      <c r="U58" s="1">
        <v>1</v>
      </c>
      <c r="V58" s="1">
        <v>100</v>
      </c>
      <c r="W58" s="1">
        <v>1</v>
      </c>
      <c r="X58" s="2">
        <v>26</v>
      </c>
      <c r="Y58" s="2"/>
      <c r="Z58" s="2">
        <v>77</v>
      </c>
      <c r="AA58" s="2">
        <v>37</v>
      </c>
      <c r="AB58" s="2">
        <v>43</v>
      </c>
      <c r="AC58" s="2">
        <v>99</v>
      </c>
      <c r="AD58" s="2">
        <v>42</v>
      </c>
      <c r="AE58" s="2">
        <v>6</v>
      </c>
      <c r="AF58" s="2">
        <v>21</v>
      </c>
      <c r="AG58" s="2">
        <v>41</v>
      </c>
      <c r="AH58" s="2">
        <v>41</v>
      </c>
      <c r="AI58" s="2">
        <v>58</v>
      </c>
      <c r="AJ58" s="2">
        <v>48</v>
      </c>
      <c r="AK58" s="2">
        <v>70</v>
      </c>
      <c r="AL58" s="2">
        <v>27</v>
      </c>
      <c r="AM58" s="2">
        <v>91</v>
      </c>
      <c r="AN58" s="2">
        <v>11</v>
      </c>
      <c r="AO58" s="2">
        <v>73</v>
      </c>
      <c r="AP58" s="2">
        <v>47</v>
      </c>
      <c r="AQ58" s="2">
        <v>48</v>
      </c>
      <c r="AR58" s="2">
        <v>89</v>
      </c>
      <c r="AS58" s="2">
        <v>11</v>
      </c>
      <c r="AU58" s="4">
        <v>57</v>
      </c>
      <c r="AV58" s="6" t="s">
        <v>427</v>
      </c>
      <c r="AW58" s="4" t="s">
        <v>484</v>
      </c>
      <c r="AY58" s="13" cm="1">
        <f t="array" ref="AY58">IF(RandomMethod="Numbers",BA58,IF(RandomMethod="Scenarios",INDEX(BD58:BW58,RandomScenarioNumber),"Error"))</f>
        <v>7</v>
      </c>
      <c r="BA58" s="2" cm="1">
        <f t="array" aca="1" ref="BA58" ca="1">INDIRECT("'"&amp;AV58&amp;"'!"&amp;AW58)</f>
        <v>7</v>
      </c>
      <c r="BB58" s="15" cm="1">
        <f t="array" aca="1" ref="BB58" ca="1">IF(CheckAnswer(BA58,AY58,AV58,AW58)=TRUE,1,0)</f>
        <v>1</v>
      </c>
      <c r="BC58" s="2"/>
      <c r="BD58" s="2">
        <v>21</v>
      </c>
      <c r="BE58" s="2">
        <v>3</v>
      </c>
      <c r="BF58" s="2">
        <v>5</v>
      </c>
      <c r="BG58" s="2">
        <v>10</v>
      </c>
      <c r="BH58" s="2">
        <v>9</v>
      </c>
      <c r="BI58" s="2">
        <v>18</v>
      </c>
      <c r="BJ58" s="2">
        <v>10</v>
      </c>
      <c r="BK58" s="2">
        <v>7</v>
      </c>
      <c r="BL58" s="2">
        <v>12</v>
      </c>
      <c r="BM58" s="2">
        <v>14</v>
      </c>
      <c r="BN58" s="2">
        <v>20</v>
      </c>
      <c r="BO58" s="2">
        <v>10</v>
      </c>
      <c r="BP58" s="2">
        <v>22</v>
      </c>
      <c r="BQ58" s="2">
        <v>8</v>
      </c>
      <c r="BR58" s="2">
        <v>6</v>
      </c>
      <c r="BS58" s="2">
        <v>4</v>
      </c>
      <c r="BT58" s="2">
        <v>16</v>
      </c>
      <c r="BU58" s="2">
        <v>19</v>
      </c>
      <c r="BV58" s="2">
        <v>5</v>
      </c>
      <c r="BW58" s="2">
        <v>6</v>
      </c>
    </row>
    <row r="59" spans="4:75">
      <c r="P59" s="4" t="s">
        <v>264</v>
      </c>
      <c r="Q59" s="2" cm="1">
        <f t="array" ref="Q59">IF(RandomMethod="Numbers",S59,IF(RandomMethod="Scenarios",INDEX(Z59:AS59,RandomScenarioNumber),"Error"))</f>
        <v>2</v>
      </c>
      <c r="S59" s="2">
        <v>64</v>
      </c>
      <c r="U59" s="1">
        <v>1</v>
      </c>
      <c r="V59" s="1">
        <v>100</v>
      </c>
      <c r="W59" s="1">
        <v>1</v>
      </c>
      <c r="X59" s="2">
        <v>95</v>
      </c>
      <c r="Y59" s="2"/>
      <c r="Z59" s="2">
        <v>25</v>
      </c>
      <c r="AA59" s="2">
        <v>92</v>
      </c>
      <c r="AB59" s="2">
        <v>62</v>
      </c>
      <c r="AC59" s="2">
        <v>16</v>
      </c>
      <c r="AD59" s="2">
        <v>57</v>
      </c>
      <c r="AE59" s="2">
        <v>19</v>
      </c>
      <c r="AF59" s="2">
        <v>87</v>
      </c>
      <c r="AG59" s="2">
        <v>2</v>
      </c>
      <c r="AH59" s="2">
        <v>5</v>
      </c>
      <c r="AI59" s="2">
        <v>60</v>
      </c>
      <c r="AJ59" s="2">
        <v>77</v>
      </c>
      <c r="AK59" s="2">
        <v>37</v>
      </c>
      <c r="AL59" s="2">
        <v>24</v>
      </c>
      <c r="AM59" s="2">
        <v>69</v>
      </c>
      <c r="AN59" s="2">
        <v>84</v>
      </c>
      <c r="AO59" s="2">
        <v>36</v>
      </c>
      <c r="AP59" s="2">
        <v>56</v>
      </c>
      <c r="AQ59" s="2">
        <v>92</v>
      </c>
      <c r="AR59" s="2">
        <v>21</v>
      </c>
      <c r="AS59" s="2">
        <v>64</v>
      </c>
      <c r="AU59" s="4">
        <v>58</v>
      </c>
      <c r="AV59" s="6" t="s">
        <v>427</v>
      </c>
      <c r="AW59" s="4" t="s">
        <v>485</v>
      </c>
      <c r="AY59" s="13" cm="1">
        <f t="array" ref="AY59">IF(RandomMethod="Numbers",BA59,IF(RandomMethod="Scenarios",INDEX(BD59:BW59,RandomScenarioNumber),"Error"))</f>
        <v>6</v>
      </c>
      <c r="BA59" s="2" cm="1">
        <f t="array" aca="1" ref="BA59" ca="1">INDIRECT("'"&amp;AV59&amp;"'!"&amp;AW59)</f>
        <v>6</v>
      </c>
      <c r="BB59" s="15" cm="1">
        <f t="array" aca="1" ref="BB59" ca="1">IF(CheckAnswer(BA59,AY59,AV59,AW59)=TRUE,1,0)</f>
        <v>1</v>
      </c>
      <c r="BC59" s="2"/>
      <c r="BD59" s="2">
        <v>15</v>
      </c>
      <c r="BE59" s="2">
        <v>13</v>
      </c>
      <c r="BF59" s="2">
        <v>1</v>
      </c>
      <c r="BG59" s="2">
        <v>14</v>
      </c>
      <c r="BH59" s="2">
        <v>10</v>
      </c>
      <c r="BI59" s="2">
        <v>4</v>
      </c>
      <c r="BJ59" s="2">
        <v>6</v>
      </c>
      <c r="BK59" s="2">
        <v>6</v>
      </c>
      <c r="BL59" s="2">
        <v>16</v>
      </c>
      <c r="BM59" s="2">
        <v>17</v>
      </c>
      <c r="BN59" s="2">
        <v>8</v>
      </c>
      <c r="BO59" s="2">
        <v>6</v>
      </c>
      <c r="BP59" s="2">
        <v>14</v>
      </c>
      <c r="BQ59" s="2">
        <v>9</v>
      </c>
      <c r="BR59" s="2">
        <v>7</v>
      </c>
      <c r="BS59" s="2">
        <v>1</v>
      </c>
      <c r="BT59" s="2">
        <v>1</v>
      </c>
      <c r="BU59" s="2">
        <v>2</v>
      </c>
      <c r="BV59" s="2">
        <v>7</v>
      </c>
      <c r="BW59" s="2">
        <v>7</v>
      </c>
    </row>
    <row r="60" spans="4:75">
      <c r="P60" s="4" t="s">
        <v>265</v>
      </c>
      <c r="Q60" s="2" cm="1">
        <f t="array" ref="Q60">IF(RandomMethod="Numbers",S60,IF(RandomMethod="Scenarios",INDEX(Z60:AS60,RandomScenarioNumber),"Error"))</f>
        <v>20</v>
      </c>
      <c r="S60" s="2">
        <v>48</v>
      </c>
      <c r="U60" s="1">
        <v>1</v>
      </c>
      <c r="V60" s="1">
        <v>100</v>
      </c>
      <c r="W60" s="1">
        <v>1</v>
      </c>
      <c r="X60" s="2">
        <v>15</v>
      </c>
      <c r="Y60" s="2"/>
      <c r="Z60" s="2">
        <v>58</v>
      </c>
      <c r="AA60" s="2">
        <v>50</v>
      </c>
      <c r="AB60" s="2">
        <v>64</v>
      </c>
      <c r="AC60" s="2">
        <v>81</v>
      </c>
      <c r="AD60" s="2">
        <v>42</v>
      </c>
      <c r="AE60" s="2">
        <v>2</v>
      </c>
      <c r="AF60" s="2">
        <v>17</v>
      </c>
      <c r="AG60" s="2">
        <v>20</v>
      </c>
      <c r="AH60" s="2">
        <v>75</v>
      </c>
      <c r="AI60" s="2">
        <v>21</v>
      </c>
      <c r="AJ60" s="2">
        <v>69</v>
      </c>
      <c r="AK60" s="2">
        <v>82</v>
      </c>
      <c r="AL60" s="2">
        <v>10</v>
      </c>
      <c r="AM60" s="2">
        <v>86</v>
      </c>
      <c r="AN60" s="2">
        <v>8</v>
      </c>
      <c r="AO60" s="2">
        <v>20</v>
      </c>
      <c r="AP60" s="2">
        <v>74</v>
      </c>
      <c r="AQ60" s="2">
        <v>99</v>
      </c>
      <c r="AR60" s="2">
        <v>58</v>
      </c>
      <c r="AS60" s="2">
        <v>48</v>
      </c>
      <c r="AU60" s="4">
        <v>59</v>
      </c>
      <c r="AV60" s="6" t="s">
        <v>427</v>
      </c>
      <c r="AW60" s="4" t="s">
        <v>486</v>
      </c>
      <c r="AY60" s="13" cm="1">
        <f t="array" ref="AY60">IF(RandomMethod="Numbers",BA60,IF(RandomMethod="Scenarios",INDEX(BD60:BW60,RandomScenarioNumber),"Error"))</f>
        <v>10</v>
      </c>
      <c r="BA60" s="2" cm="1">
        <f t="array" aca="1" ref="BA60" ca="1">INDIRECT("'"&amp;AV60&amp;"'!"&amp;AW60)</f>
        <v>10</v>
      </c>
      <c r="BB60" s="15" cm="1">
        <f t="array" aca="1" ref="BB60" ca="1">IF(CheckAnswer(BA60,AY60,AV60,AW60)=TRUE,1,0)</f>
        <v>1</v>
      </c>
      <c r="BC60" s="2"/>
      <c r="BD60" s="2">
        <v>9</v>
      </c>
      <c r="BE60" s="2">
        <v>5</v>
      </c>
      <c r="BF60" s="2">
        <v>6</v>
      </c>
      <c r="BG60" s="2">
        <v>23</v>
      </c>
      <c r="BH60" s="2">
        <v>5</v>
      </c>
      <c r="BI60" s="2">
        <v>10</v>
      </c>
      <c r="BJ60" s="2">
        <v>17</v>
      </c>
      <c r="BK60" s="2">
        <v>10</v>
      </c>
      <c r="BL60" s="2">
        <v>19</v>
      </c>
      <c r="BM60" s="2">
        <v>6</v>
      </c>
      <c r="BN60" s="2">
        <v>3</v>
      </c>
      <c r="BO60" s="2">
        <v>2</v>
      </c>
      <c r="BP60" s="2">
        <v>23</v>
      </c>
      <c r="BQ60" s="2">
        <v>19</v>
      </c>
      <c r="BR60" s="2">
        <v>6</v>
      </c>
      <c r="BS60" s="2">
        <v>8</v>
      </c>
      <c r="BT60" s="2">
        <v>2</v>
      </c>
      <c r="BU60" s="2">
        <v>6</v>
      </c>
      <c r="BV60" s="2">
        <v>3</v>
      </c>
      <c r="BW60" s="2">
        <v>5</v>
      </c>
    </row>
    <row r="61" spans="4:75">
      <c r="P61" s="4" t="s">
        <v>266</v>
      </c>
      <c r="Q61" s="2" cm="1">
        <f t="array" ref="Q61">IF(RandomMethod="Numbers",S61,IF(RandomMethod="Scenarios",INDEX(Z61:AS61,RandomScenarioNumber),"Error"))</f>
        <v>85</v>
      </c>
      <c r="S61" s="2">
        <v>32</v>
      </c>
      <c r="U61" s="1">
        <v>1</v>
      </c>
      <c r="V61" s="1">
        <v>100</v>
      </c>
      <c r="W61" s="1">
        <v>1</v>
      </c>
      <c r="X61" s="2">
        <v>66</v>
      </c>
      <c r="Y61" s="2"/>
      <c r="Z61" s="2">
        <v>36</v>
      </c>
      <c r="AA61" s="2">
        <v>43</v>
      </c>
      <c r="AB61" s="2">
        <v>32</v>
      </c>
      <c r="AC61" s="2">
        <v>88</v>
      </c>
      <c r="AD61" s="2">
        <v>30</v>
      </c>
      <c r="AE61" s="2">
        <v>30</v>
      </c>
      <c r="AF61" s="2">
        <v>71</v>
      </c>
      <c r="AG61" s="2">
        <v>85</v>
      </c>
      <c r="AH61" s="2">
        <v>49</v>
      </c>
      <c r="AI61" s="2">
        <v>7</v>
      </c>
      <c r="AJ61" s="2">
        <v>34</v>
      </c>
      <c r="AK61" s="2">
        <v>55</v>
      </c>
      <c r="AL61" s="2">
        <v>99</v>
      </c>
      <c r="AM61" s="2">
        <v>17</v>
      </c>
      <c r="AN61" s="2">
        <v>73</v>
      </c>
      <c r="AO61" s="2">
        <v>75</v>
      </c>
      <c r="AP61" s="2">
        <v>23</v>
      </c>
      <c r="AQ61" s="2">
        <v>14</v>
      </c>
      <c r="AR61" s="2">
        <v>66</v>
      </c>
      <c r="AS61" s="2">
        <v>32</v>
      </c>
      <c r="AU61" s="4">
        <v>60</v>
      </c>
      <c r="AV61" s="6" t="s">
        <v>427</v>
      </c>
      <c r="AW61" s="4" t="s">
        <v>487</v>
      </c>
      <c r="AY61" s="13" cm="1">
        <f t="array" ref="AY61">IF(RandomMethod="Numbers",BA61,IF(RandomMethod="Scenarios",INDEX(BD61:BW61,RandomScenarioNumber),"Error"))</f>
        <v>13</v>
      </c>
      <c r="BA61" s="2" cm="1">
        <f t="array" aca="1" ref="BA61" ca="1">INDIRECT("'"&amp;AV61&amp;"'!"&amp;AW61)</f>
        <v>13</v>
      </c>
      <c r="BB61" s="15" cm="1">
        <f t="array" aca="1" ref="BB61" ca="1">IF(CheckAnswer(BA61,AY61,AV61,AW61)=TRUE,1,0)</f>
        <v>1</v>
      </c>
      <c r="BC61" s="2"/>
      <c r="BD61" s="2">
        <v>5</v>
      </c>
      <c r="BE61" s="2">
        <v>4</v>
      </c>
      <c r="BF61" s="2">
        <v>8</v>
      </c>
      <c r="BG61" s="2">
        <v>12</v>
      </c>
      <c r="BH61" s="2">
        <v>6</v>
      </c>
      <c r="BI61" s="2">
        <v>22</v>
      </c>
      <c r="BJ61" s="2">
        <v>6</v>
      </c>
      <c r="BK61" s="2">
        <v>13</v>
      </c>
      <c r="BL61" s="2">
        <v>1</v>
      </c>
      <c r="BM61" s="2">
        <v>1</v>
      </c>
      <c r="BN61" s="2">
        <v>11</v>
      </c>
      <c r="BO61" s="2">
        <v>5</v>
      </c>
      <c r="BP61" s="2">
        <v>11</v>
      </c>
      <c r="BQ61" s="2">
        <v>15</v>
      </c>
      <c r="BR61" s="2">
        <v>5</v>
      </c>
      <c r="BS61" s="2">
        <v>6</v>
      </c>
      <c r="BT61" s="2">
        <v>5</v>
      </c>
      <c r="BU61" s="2">
        <v>3</v>
      </c>
      <c r="BV61" s="2">
        <v>8</v>
      </c>
      <c r="BW61" s="2">
        <v>5</v>
      </c>
    </row>
    <row r="62" spans="4:75">
      <c r="D62" s="18" t="str">
        <f>"I finished the "&amp;FileName&amp;" in "&amp;'Timed Results'!E20&amp;" seconds. Sign up for the Microsoft Excel Collegiate Challenge and give it a try! #ExcelEsports #ExcelAtEller"</f>
        <v>I finished the Speed Challenge: Excel Esports in  seconds. Sign up for the Microsoft Excel Collegiate Challenge and give it a try! #ExcelEsports #ExcelAtEller</v>
      </c>
      <c r="P62" s="4" t="s">
        <v>267</v>
      </c>
      <c r="Q62" s="2" cm="1">
        <f t="array" ref="Q62">IF(RandomMethod="Numbers",S62,IF(RandomMethod="Scenarios",INDEX(Z62:AS62,RandomScenarioNumber),"Error"))</f>
        <v>42</v>
      </c>
      <c r="S62" s="2">
        <v>84</v>
      </c>
      <c r="U62" s="1">
        <v>1</v>
      </c>
      <c r="V62" s="1">
        <v>100</v>
      </c>
      <c r="W62" s="1">
        <v>1</v>
      </c>
      <c r="X62" s="2">
        <v>21</v>
      </c>
      <c r="Y62" s="2"/>
      <c r="Z62" s="2">
        <v>80</v>
      </c>
      <c r="AA62" s="2">
        <v>26</v>
      </c>
      <c r="AB62" s="2">
        <v>65</v>
      </c>
      <c r="AC62" s="2">
        <v>79</v>
      </c>
      <c r="AD62" s="2">
        <v>3</v>
      </c>
      <c r="AE62" s="2">
        <v>21</v>
      </c>
      <c r="AF62" s="2">
        <v>96</v>
      </c>
      <c r="AG62" s="2">
        <v>42</v>
      </c>
      <c r="AH62" s="2">
        <v>3</v>
      </c>
      <c r="AI62" s="2">
        <v>11</v>
      </c>
      <c r="AJ62" s="2">
        <v>56</v>
      </c>
      <c r="AK62" s="2">
        <v>38</v>
      </c>
      <c r="AL62" s="2">
        <v>12</v>
      </c>
      <c r="AM62" s="2">
        <v>12</v>
      </c>
      <c r="AN62" s="2">
        <v>74</v>
      </c>
      <c r="AO62" s="2">
        <v>64</v>
      </c>
      <c r="AP62" s="2">
        <v>93</v>
      </c>
      <c r="AQ62" s="2">
        <v>84</v>
      </c>
      <c r="AR62" s="2">
        <v>68</v>
      </c>
      <c r="AS62" s="2">
        <v>84</v>
      </c>
      <c r="AU62" s="4">
        <v>61</v>
      </c>
      <c r="AV62" s="6" t="s">
        <v>427</v>
      </c>
      <c r="AW62" s="4" t="s">
        <v>488</v>
      </c>
      <c r="AY62" s="13" cm="1">
        <f t="array" ref="AY62">IF(RandomMethod="Numbers",BA62,IF(RandomMethod="Scenarios",INDEX(BD62:BW62,RandomScenarioNumber),"Error"))</f>
        <v>23</v>
      </c>
      <c r="BA62" s="2" cm="1">
        <f t="array" aca="1" ref="BA62" ca="1">INDIRECT("'"&amp;AV62&amp;"'!"&amp;AW62)</f>
        <v>23</v>
      </c>
      <c r="BB62" s="15" cm="1">
        <f t="array" aca="1" ref="BB62" ca="1">IF(CheckAnswer(BA62,AY62,AV62,AW62)=TRUE,1,0)</f>
        <v>1</v>
      </c>
      <c r="BC62" s="2"/>
      <c r="BD62" s="2">
        <v>16</v>
      </c>
      <c r="BE62" s="2">
        <v>3</v>
      </c>
      <c r="BF62" s="2">
        <v>1</v>
      </c>
      <c r="BG62" s="2">
        <v>1</v>
      </c>
      <c r="BH62" s="2">
        <v>1</v>
      </c>
      <c r="BI62" s="2">
        <v>4</v>
      </c>
      <c r="BJ62" s="2">
        <v>28</v>
      </c>
      <c r="BK62" s="2">
        <v>23</v>
      </c>
      <c r="BL62" s="2">
        <v>1</v>
      </c>
      <c r="BM62" s="2">
        <v>21</v>
      </c>
      <c r="BN62" s="2">
        <v>31</v>
      </c>
      <c r="BO62" s="2">
        <v>37</v>
      </c>
      <c r="BP62" s="2">
        <v>44</v>
      </c>
      <c r="BQ62" s="2">
        <v>15</v>
      </c>
      <c r="BR62" s="2">
        <v>16</v>
      </c>
      <c r="BS62" s="2">
        <v>6</v>
      </c>
      <c r="BT62" s="2">
        <v>3</v>
      </c>
      <c r="BU62" s="2">
        <v>9</v>
      </c>
      <c r="BV62" s="2">
        <v>7</v>
      </c>
      <c r="BW62" s="2">
        <v>3</v>
      </c>
    </row>
    <row r="63" spans="4:75">
      <c r="P63" s="4" t="s">
        <v>268</v>
      </c>
      <c r="Q63" s="2" cm="1">
        <f t="array" ref="Q63">IF(RandomMethod="Numbers",S63,IF(RandomMethod="Scenarios",INDEX(Z63:AS63,RandomScenarioNumber),"Error"))</f>
        <v>5</v>
      </c>
      <c r="S63" s="2">
        <v>20</v>
      </c>
      <c r="U63" s="1">
        <v>1</v>
      </c>
      <c r="V63" s="1">
        <v>100</v>
      </c>
      <c r="W63" s="1">
        <v>1</v>
      </c>
      <c r="X63" s="2">
        <v>14</v>
      </c>
      <c r="Y63" s="2"/>
      <c r="Z63" s="2">
        <v>39</v>
      </c>
      <c r="AA63" s="2">
        <v>84</v>
      </c>
      <c r="AB63" s="2">
        <v>19</v>
      </c>
      <c r="AC63" s="2">
        <v>53</v>
      </c>
      <c r="AD63" s="2">
        <v>5</v>
      </c>
      <c r="AE63" s="2">
        <v>14</v>
      </c>
      <c r="AF63" s="2">
        <v>3</v>
      </c>
      <c r="AG63" s="2">
        <v>5</v>
      </c>
      <c r="AH63" s="2">
        <v>98</v>
      </c>
      <c r="AI63" s="2">
        <v>98</v>
      </c>
      <c r="AJ63" s="2">
        <v>32</v>
      </c>
      <c r="AK63" s="2">
        <v>71</v>
      </c>
      <c r="AL63" s="2">
        <v>40</v>
      </c>
      <c r="AM63" s="2">
        <v>55</v>
      </c>
      <c r="AN63" s="2">
        <v>94</v>
      </c>
      <c r="AO63" s="2">
        <v>65</v>
      </c>
      <c r="AP63" s="2">
        <v>51</v>
      </c>
      <c r="AQ63" s="2">
        <v>19</v>
      </c>
      <c r="AR63" s="2">
        <v>55</v>
      </c>
      <c r="AS63" s="2">
        <v>20</v>
      </c>
      <c r="AU63" s="4">
        <v>62</v>
      </c>
      <c r="AV63" s="6" t="s">
        <v>427</v>
      </c>
      <c r="AW63" s="4" t="s">
        <v>489</v>
      </c>
      <c r="AY63" s="13" cm="1">
        <f t="array" ref="AY63">IF(RandomMethod="Numbers",BA63,IF(RandomMethod="Scenarios",INDEX(BD63:BW63,RandomScenarioNumber),"Error"))</f>
        <v>2</v>
      </c>
      <c r="BA63" s="2" cm="1">
        <f t="array" aca="1" ref="BA63" ca="1">INDIRECT("'"&amp;AV63&amp;"'!"&amp;AW63)</f>
        <v>2</v>
      </c>
      <c r="BB63" s="15" cm="1">
        <f t="array" aca="1" ref="BB63" ca="1">IF(CheckAnswer(BA63,AY63,AV63,AW63)=TRUE,1,0)</f>
        <v>1</v>
      </c>
      <c r="BC63" s="2"/>
      <c r="BD63" s="2">
        <v>10</v>
      </c>
      <c r="BE63" s="2">
        <v>2</v>
      </c>
      <c r="BF63" s="2">
        <v>8</v>
      </c>
      <c r="BG63" s="2">
        <v>89</v>
      </c>
      <c r="BH63" s="2">
        <v>8</v>
      </c>
      <c r="BI63" s="2">
        <v>37</v>
      </c>
      <c r="BJ63" s="2">
        <v>3</v>
      </c>
      <c r="BK63" s="2">
        <v>2</v>
      </c>
      <c r="BL63" s="2">
        <v>5</v>
      </c>
      <c r="BM63" s="2">
        <v>21</v>
      </c>
      <c r="BN63" s="2">
        <v>12</v>
      </c>
      <c r="BO63" s="2">
        <v>30</v>
      </c>
      <c r="BP63" s="2">
        <v>30</v>
      </c>
      <c r="BQ63" s="2">
        <v>47</v>
      </c>
      <c r="BR63" s="2">
        <v>19</v>
      </c>
      <c r="BS63" s="2">
        <v>8</v>
      </c>
      <c r="BT63" s="2">
        <v>4</v>
      </c>
      <c r="BU63" s="2">
        <v>27</v>
      </c>
      <c r="BV63" s="2">
        <v>6</v>
      </c>
      <c r="BW63" s="2">
        <v>8</v>
      </c>
    </row>
    <row r="64" spans="4:75">
      <c r="D64" s="67"/>
      <c r="P64" s="4" t="s">
        <v>269</v>
      </c>
      <c r="Q64" s="2" cm="1">
        <f t="array" ref="Q64">IF(RandomMethod="Numbers",S64,IF(RandomMethod="Scenarios",INDEX(Z64:AS64,RandomScenarioNumber),"Error"))</f>
        <v>63</v>
      </c>
      <c r="S64" s="2">
        <v>75</v>
      </c>
      <c r="U64" s="1">
        <v>1</v>
      </c>
      <c r="V64" s="1">
        <v>100</v>
      </c>
      <c r="W64" s="1">
        <v>1</v>
      </c>
      <c r="X64" s="2">
        <v>28</v>
      </c>
      <c r="Y64" s="2"/>
      <c r="Z64" s="2">
        <v>78</v>
      </c>
      <c r="AA64" s="2">
        <v>25</v>
      </c>
      <c r="AB64" s="2">
        <v>21</v>
      </c>
      <c r="AC64" s="2">
        <v>83</v>
      </c>
      <c r="AD64" s="2">
        <v>85</v>
      </c>
      <c r="AE64" s="2">
        <v>17</v>
      </c>
      <c r="AF64" s="2">
        <v>82</v>
      </c>
      <c r="AG64" s="2">
        <v>63</v>
      </c>
      <c r="AH64" s="2">
        <v>66</v>
      </c>
      <c r="AI64" s="2">
        <v>85</v>
      </c>
      <c r="AJ64" s="2">
        <v>10</v>
      </c>
      <c r="AK64" s="2">
        <v>2</v>
      </c>
      <c r="AL64" s="2">
        <v>58</v>
      </c>
      <c r="AM64" s="2">
        <v>20</v>
      </c>
      <c r="AN64" s="2">
        <v>93</v>
      </c>
      <c r="AO64" s="2">
        <v>75</v>
      </c>
      <c r="AP64" s="2">
        <v>89</v>
      </c>
      <c r="AQ64" s="2">
        <v>56</v>
      </c>
      <c r="AR64" s="2">
        <v>58</v>
      </c>
      <c r="AS64" s="2">
        <v>75</v>
      </c>
      <c r="AU64" s="4">
        <v>63</v>
      </c>
      <c r="AV64" s="6" t="s">
        <v>427</v>
      </c>
      <c r="AW64" s="4" t="s">
        <v>490</v>
      </c>
      <c r="AY64" s="13" cm="1">
        <f t="array" ref="AY64">IF(RandomMethod="Numbers",BA64,IF(RandomMethod="Scenarios",INDEX(BD64:BW64,RandomScenarioNumber),"Error"))</f>
        <v>2</v>
      </c>
      <c r="BA64" s="2" cm="1">
        <f t="array" aca="1" ref="BA64" ca="1">INDIRECT("'"&amp;AV64&amp;"'!"&amp;AW64)</f>
        <v>2</v>
      </c>
      <c r="BB64" s="15" cm="1">
        <f t="array" aca="1" ref="BB64" ca="1">IF(CheckAnswer(BA64,AY64,AV64,AW64)=TRUE,1,0)</f>
        <v>1</v>
      </c>
      <c r="BC64" s="2"/>
      <c r="BD64" s="2">
        <v>6</v>
      </c>
      <c r="BE64" s="2">
        <v>12</v>
      </c>
      <c r="BF64" s="2">
        <v>1</v>
      </c>
      <c r="BG64" s="2">
        <v>1</v>
      </c>
      <c r="BH64" s="2">
        <v>20</v>
      </c>
      <c r="BI64" s="2">
        <v>8</v>
      </c>
      <c r="BJ64" s="2">
        <v>30</v>
      </c>
      <c r="BK64" s="2">
        <v>2</v>
      </c>
      <c r="BL64" s="2">
        <v>17</v>
      </c>
      <c r="BM64" s="2">
        <v>13</v>
      </c>
      <c r="BN64" s="2">
        <v>5</v>
      </c>
      <c r="BO64" s="2">
        <v>56</v>
      </c>
      <c r="BP64" s="2">
        <v>4</v>
      </c>
      <c r="BQ64" s="2">
        <v>3</v>
      </c>
      <c r="BR64" s="2">
        <v>19</v>
      </c>
      <c r="BS64" s="2">
        <v>9</v>
      </c>
      <c r="BT64" s="2">
        <v>27</v>
      </c>
      <c r="BU64" s="2">
        <v>7</v>
      </c>
      <c r="BV64" s="2">
        <v>18</v>
      </c>
      <c r="BW64" s="2">
        <v>22</v>
      </c>
    </row>
    <row r="65" spans="4:75">
      <c r="D65" s="68" t="s">
        <v>117</v>
      </c>
      <c r="P65" s="4" t="s">
        <v>270</v>
      </c>
      <c r="Q65" s="2" cm="1">
        <f t="array" ref="Q65">IF(RandomMethod="Numbers",S65,IF(RandomMethod="Scenarios",INDEX(Z65:AS65,RandomScenarioNumber),"Error"))</f>
        <v>50</v>
      </c>
      <c r="S65" s="2">
        <v>18</v>
      </c>
      <c r="U65" s="1">
        <v>1</v>
      </c>
      <c r="V65" s="1">
        <v>100</v>
      </c>
      <c r="W65" s="1">
        <v>1</v>
      </c>
      <c r="X65" s="2">
        <v>61</v>
      </c>
      <c r="Y65" s="2"/>
      <c r="Z65" s="2">
        <v>75</v>
      </c>
      <c r="AA65" s="2">
        <v>5</v>
      </c>
      <c r="AB65" s="2">
        <v>63</v>
      </c>
      <c r="AC65" s="2">
        <v>10</v>
      </c>
      <c r="AD65" s="2">
        <v>75</v>
      </c>
      <c r="AE65" s="2">
        <v>86</v>
      </c>
      <c r="AF65" s="2">
        <v>26</v>
      </c>
      <c r="AG65" s="2">
        <v>50</v>
      </c>
      <c r="AH65" s="2">
        <v>49</v>
      </c>
      <c r="AI65" s="2">
        <v>91</v>
      </c>
      <c r="AJ65" s="2">
        <v>70</v>
      </c>
      <c r="AK65" s="2">
        <v>15</v>
      </c>
      <c r="AL65" s="2">
        <v>46</v>
      </c>
      <c r="AM65" s="2">
        <v>76</v>
      </c>
      <c r="AN65" s="2">
        <v>94</v>
      </c>
      <c r="AO65" s="2">
        <v>51</v>
      </c>
      <c r="AP65" s="2">
        <v>42</v>
      </c>
      <c r="AQ65" s="2">
        <v>59</v>
      </c>
      <c r="AR65" s="2">
        <v>11</v>
      </c>
      <c r="AS65" s="2">
        <v>18</v>
      </c>
      <c r="AU65" s="4">
        <v>64</v>
      </c>
      <c r="AV65" s="6" t="s">
        <v>427</v>
      </c>
      <c r="AW65" s="4" t="s">
        <v>491</v>
      </c>
      <c r="AY65" s="13" cm="1">
        <f t="array" ref="AY65">IF(RandomMethod="Numbers",BA65,IF(RandomMethod="Scenarios",INDEX(BD65:BW65,RandomScenarioNumber),"Error"))</f>
        <v>17</v>
      </c>
      <c r="BA65" s="2" cm="1">
        <f t="array" aca="1" ref="BA65" ca="1">INDIRECT("'"&amp;AV65&amp;"'!"&amp;AW65)</f>
        <v>17</v>
      </c>
      <c r="BB65" s="15" cm="1">
        <f t="array" aca="1" ref="BB65" ca="1">IF(CheckAnswer(BA65,AY65,AV65,AW65)=TRUE,1,0)</f>
        <v>1</v>
      </c>
      <c r="BC65" s="2"/>
      <c r="BD65" s="2">
        <v>45</v>
      </c>
      <c r="BE65" s="2">
        <v>17</v>
      </c>
      <c r="BF65" s="2">
        <v>2</v>
      </c>
      <c r="BG65" s="2">
        <v>4</v>
      </c>
      <c r="BH65" s="2">
        <v>8</v>
      </c>
      <c r="BI65" s="2">
        <v>32</v>
      </c>
      <c r="BJ65" s="2">
        <v>20</v>
      </c>
      <c r="BK65" s="2">
        <v>17</v>
      </c>
      <c r="BL65" s="2">
        <v>12</v>
      </c>
      <c r="BM65" s="2">
        <v>1</v>
      </c>
      <c r="BN65" s="2">
        <v>47</v>
      </c>
      <c r="BO65" s="2">
        <v>13</v>
      </c>
      <c r="BP65" s="2">
        <v>7</v>
      </c>
      <c r="BQ65" s="2">
        <v>10</v>
      </c>
      <c r="BR65" s="2">
        <v>19</v>
      </c>
      <c r="BS65" s="2">
        <v>47</v>
      </c>
      <c r="BT65" s="2">
        <v>20</v>
      </c>
      <c r="BU65" s="2">
        <v>27</v>
      </c>
      <c r="BV65" s="2">
        <v>7</v>
      </c>
      <c r="BW65" s="2">
        <v>10</v>
      </c>
    </row>
    <row r="66" spans="4:75">
      <c r="P66" s="4" t="s">
        <v>271</v>
      </c>
      <c r="Q66" s="2" cm="1">
        <f t="array" ref="Q66">IF(RandomMethod="Numbers",S66,IF(RandomMethod="Scenarios",INDEX(Z66:AS66,RandomScenarioNumber),"Error"))</f>
        <v>66</v>
      </c>
      <c r="S66" s="2">
        <v>19</v>
      </c>
      <c r="U66" s="1">
        <v>1</v>
      </c>
      <c r="V66" s="1">
        <v>100</v>
      </c>
      <c r="W66" s="1">
        <v>1</v>
      </c>
      <c r="X66" s="2">
        <v>3</v>
      </c>
      <c r="Y66" s="2"/>
      <c r="Z66" s="2">
        <v>83</v>
      </c>
      <c r="AA66" s="2">
        <v>6</v>
      </c>
      <c r="AB66" s="2">
        <v>74</v>
      </c>
      <c r="AC66" s="2">
        <v>11</v>
      </c>
      <c r="AD66" s="2">
        <v>70</v>
      </c>
      <c r="AE66" s="2">
        <v>24</v>
      </c>
      <c r="AF66" s="2">
        <v>11</v>
      </c>
      <c r="AG66" s="2">
        <v>66</v>
      </c>
      <c r="AH66" s="2">
        <v>61</v>
      </c>
      <c r="AI66" s="2">
        <v>24</v>
      </c>
      <c r="AJ66" s="2">
        <v>99</v>
      </c>
      <c r="AK66" s="2">
        <v>55</v>
      </c>
      <c r="AL66" s="2">
        <v>99</v>
      </c>
      <c r="AM66" s="2">
        <v>71</v>
      </c>
      <c r="AN66" s="2">
        <v>77</v>
      </c>
      <c r="AO66" s="2">
        <v>15</v>
      </c>
      <c r="AP66" s="2">
        <v>62</v>
      </c>
      <c r="AQ66" s="2">
        <v>66</v>
      </c>
      <c r="AR66" s="2">
        <v>21</v>
      </c>
      <c r="AS66" s="2">
        <v>19</v>
      </c>
      <c r="AU66" s="4">
        <v>65</v>
      </c>
      <c r="AV66" s="6" t="s">
        <v>427</v>
      </c>
      <c r="AW66" s="4" t="s">
        <v>492</v>
      </c>
      <c r="AY66" s="13" cm="1">
        <f t="array" ref="AY66">IF(RandomMethod="Numbers",BA66,IF(RandomMethod="Scenarios",INDEX(BD66:BW66,RandomScenarioNumber),"Error"))</f>
        <v>1</v>
      </c>
      <c r="BA66" s="2" cm="1">
        <f t="array" aca="1" ref="BA66" ca="1">INDIRECT("'"&amp;AV66&amp;"'!"&amp;AW66)</f>
        <v>1</v>
      </c>
      <c r="BB66" s="15" cm="1">
        <f t="array" aca="1" ref="BB66" ca="1">IF(CheckAnswer(BA66,AY66,AV66,AW66)=TRUE,1,0)</f>
        <v>1</v>
      </c>
      <c r="BC66" s="2"/>
      <c r="BD66" s="2">
        <v>2</v>
      </c>
      <c r="BE66" s="2">
        <v>48</v>
      </c>
      <c r="BF66" s="2">
        <v>4</v>
      </c>
      <c r="BG66" s="2">
        <v>10</v>
      </c>
      <c r="BH66" s="2">
        <v>2</v>
      </c>
      <c r="BI66" s="2">
        <v>15</v>
      </c>
      <c r="BJ66" s="2">
        <v>59</v>
      </c>
      <c r="BK66" s="2">
        <v>1</v>
      </c>
      <c r="BL66" s="2">
        <v>1</v>
      </c>
      <c r="BM66" s="2">
        <v>26</v>
      </c>
      <c r="BN66" s="2">
        <v>4</v>
      </c>
      <c r="BO66" s="2">
        <v>19</v>
      </c>
      <c r="BP66" s="2">
        <v>7</v>
      </c>
      <c r="BQ66" s="2">
        <v>11</v>
      </c>
      <c r="BR66" s="2">
        <v>25</v>
      </c>
      <c r="BS66" s="2">
        <v>17</v>
      </c>
      <c r="BT66" s="2">
        <v>1</v>
      </c>
      <c r="BU66" s="2">
        <v>46</v>
      </c>
      <c r="BV66" s="2">
        <v>6</v>
      </c>
      <c r="BW66" s="2">
        <v>35</v>
      </c>
    </row>
    <row r="67" spans="4:75">
      <c r="D67" s="18" t="s">
        <v>118</v>
      </c>
      <c r="P67" s="4" t="s">
        <v>272</v>
      </c>
      <c r="Q67" s="2" cm="1">
        <f t="array" ref="Q67">IF(RandomMethod="Numbers",S67,IF(RandomMethod="Scenarios",INDEX(Z67:AS67,RandomScenarioNumber),"Error"))</f>
        <v>69</v>
      </c>
      <c r="S67" s="2">
        <v>10</v>
      </c>
      <c r="U67" s="1">
        <v>1</v>
      </c>
      <c r="V67" s="1">
        <v>100</v>
      </c>
      <c r="W67" s="1">
        <v>1</v>
      </c>
      <c r="X67" s="2">
        <v>80</v>
      </c>
      <c r="Y67" s="2"/>
      <c r="Z67" s="2">
        <v>45</v>
      </c>
      <c r="AA67" s="2">
        <v>96</v>
      </c>
      <c r="AB67" s="2">
        <v>79</v>
      </c>
      <c r="AC67" s="2">
        <v>81</v>
      </c>
      <c r="AD67" s="2">
        <v>23</v>
      </c>
      <c r="AE67" s="2">
        <v>1</v>
      </c>
      <c r="AF67" s="2">
        <v>10</v>
      </c>
      <c r="AG67" s="2">
        <v>69</v>
      </c>
      <c r="AH67" s="2">
        <v>90</v>
      </c>
      <c r="AI67" s="2">
        <v>49</v>
      </c>
      <c r="AJ67" s="2">
        <v>37</v>
      </c>
      <c r="AK67" s="2">
        <v>66</v>
      </c>
      <c r="AL67" s="2">
        <v>89</v>
      </c>
      <c r="AM67" s="2">
        <v>10</v>
      </c>
      <c r="AN67" s="2">
        <v>82</v>
      </c>
      <c r="AO67" s="2">
        <v>51</v>
      </c>
      <c r="AP67" s="2">
        <v>10</v>
      </c>
      <c r="AQ67" s="2">
        <v>10</v>
      </c>
      <c r="AR67" s="2">
        <v>54</v>
      </c>
      <c r="AS67" s="2">
        <v>10</v>
      </c>
      <c r="AU67" s="4">
        <v>66</v>
      </c>
      <c r="AV67" s="6" t="s">
        <v>427</v>
      </c>
      <c r="AW67" s="4" t="s">
        <v>493</v>
      </c>
      <c r="AY67" s="13" cm="1">
        <f t="array" ref="AY67">IF(RandomMethod="Numbers",BA67,IF(RandomMethod="Scenarios",INDEX(BD67:BW67,RandomScenarioNumber),"Error"))</f>
        <v>2</v>
      </c>
      <c r="BA67" s="2" cm="1">
        <f t="array" aca="1" ref="BA67" ca="1">INDIRECT("'"&amp;AV67&amp;"'!"&amp;AW67)</f>
        <v>2</v>
      </c>
      <c r="BB67" s="15" cm="1">
        <f t="array" aca="1" ref="BB67" ca="1">IF(CheckAnswer(BA67,AY67,AV67,AW67)=TRUE,1,0)</f>
        <v>1</v>
      </c>
      <c r="BC67" s="2"/>
      <c r="BD67" s="2">
        <v>21</v>
      </c>
      <c r="BE67" s="2">
        <v>5</v>
      </c>
      <c r="BF67" s="2">
        <v>48</v>
      </c>
      <c r="BG67" s="2">
        <v>7</v>
      </c>
      <c r="BH67" s="2">
        <v>2</v>
      </c>
      <c r="BI67" s="2">
        <v>1</v>
      </c>
      <c r="BJ67" s="2">
        <v>6</v>
      </c>
      <c r="BK67" s="2">
        <v>2</v>
      </c>
      <c r="BL67" s="2">
        <v>29</v>
      </c>
      <c r="BM67" s="2">
        <v>2</v>
      </c>
      <c r="BN67" s="2">
        <v>43</v>
      </c>
      <c r="BO67" s="2">
        <v>11</v>
      </c>
      <c r="BP67" s="2">
        <v>28</v>
      </c>
      <c r="BQ67" s="2">
        <v>1</v>
      </c>
      <c r="BR67" s="2">
        <v>7</v>
      </c>
      <c r="BS67" s="2">
        <v>41</v>
      </c>
      <c r="BT67" s="2">
        <v>2</v>
      </c>
      <c r="BU67" s="2">
        <v>17</v>
      </c>
      <c r="BV67" s="2">
        <v>2</v>
      </c>
      <c r="BW67" s="2">
        <v>20</v>
      </c>
    </row>
    <row r="68" spans="4:75">
      <c r="P68" s="4" t="s">
        <v>273</v>
      </c>
      <c r="Q68" s="2" cm="1">
        <f t="array" ref="Q68">IF(RandomMethod="Numbers",S68,IF(RandomMethod="Scenarios",INDEX(Z68:AS68,RandomScenarioNumber),"Error"))</f>
        <v>79</v>
      </c>
      <c r="S68" s="2">
        <v>64</v>
      </c>
      <c r="U68" s="1">
        <v>1</v>
      </c>
      <c r="V68" s="1">
        <v>100</v>
      </c>
      <c r="W68" s="1">
        <v>1</v>
      </c>
      <c r="X68" s="2">
        <v>57</v>
      </c>
      <c r="Y68" s="2"/>
      <c r="Z68" s="2">
        <v>61</v>
      </c>
      <c r="AA68" s="2">
        <v>26</v>
      </c>
      <c r="AB68" s="2">
        <v>2</v>
      </c>
      <c r="AC68" s="2">
        <v>13</v>
      </c>
      <c r="AD68" s="2">
        <v>12</v>
      </c>
      <c r="AE68" s="2">
        <v>73</v>
      </c>
      <c r="AF68" s="2">
        <v>55</v>
      </c>
      <c r="AG68" s="2">
        <v>79</v>
      </c>
      <c r="AH68" s="2">
        <v>15</v>
      </c>
      <c r="AI68" s="2">
        <v>41</v>
      </c>
      <c r="AJ68" s="2">
        <v>53</v>
      </c>
      <c r="AK68" s="2">
        <v>64</v>
      </c>
      <c r="AL68" s="2">
        <v>5</v>
      </c>
      <c r="AM68" s="2">
        <v>27</v>
      </c>
      <c r="AN68" s="2">
        <v>19</v>
      </c>
      <c r="AO68" s="2">
        <v>93</v>
      </c>
      <c r="AP68" s="2">
        <v>90</v>
      </c>
      <c r="AQ68" s="2">
        <v>10</v>
      </c>
      <c r="AR68" s="2">
        <v>7</v>
      </c>
      <c r="AS68" s="2">
        <v>64</v>
      </c>
      <c r="AU68" s="4">
        <v>67</v>
      </c>
      <c r="AV68" s="6" t="s">
        <v>427</v>
      </c>
      <c r="AW68" s="4" t="s">
        <v>494</v>
      </c>
      <c r="AY68" s="13" cm="1">
        <f t="array" ref="AY68">IF(RandomMethod="Numbers",BA68,IF(RandomMethod="Scenarios",INDEX(BD68:BW68,RandomScenarioNumber),"Error"))</f>
        <v>11</v>
      </c>
      <c r="BA68" s="2" cm="1">
        <f t="array" aca="1" ref="BA68" ca="1">INDIRECT("'"&amp;AV68&amp;"'!"&amp;AW68)</f>
        <v>11</v>
      </c>
      <c r="BB68" s="15" cm="1">
        <f t="array" aca="1" ref="BB68" ca="1">IF(CheckAnswer(BA68,AY68,AV68,AW68)=TRUE,1,0)</f>
        <v>1</v>
      </c>
      <c r="BC68" s="2"/>
      <c r="BD68" s="2">
        <v>34</v>
      </c>
      <c r="BE68" s="2">
        <v>4</v>
      </c>
      <c r="BF68" s="2">
        <v>7</v>
      </c>
      <c r="BG68" s="2">
        <v>20</v>
      </c>
      <c r="BH68" s="2">
        <v>9</v>
      </c>
      <c r="BI68" s="2">
        <v>33</v>
      </c>
      <c r="BJ68" s="2">
        <v>19</v>
      </c>
      <c r="BK68" s="2">
        <v>11</v>
      </c>
      <c r="BL68" s="2">
        <v>34</v>
      </c>
      <c r="BM68" s="2">
        <v>19</v>
      </c>
      <c r="BN68" s="2">
        <v>39</v>
      </c>
      <c r="BO68" s="2">
        <v>24</v>
      </c>
      <c r="BP68" s="2">
        <v>28</v>
      </c>
      <c r="BQ68" s="2">
        <v>15</v>
      </c>
      <c r="BR68" s="2">
        <v>10</v>
      </c>
      <c r="BS68" s="2">
        <v>4</v>
      </c>
      <c r="BT68" s="2">
        <v>29</v>
      </c>
      <c r="BU68" s="2">
        <v>21</v>
      </c>
      <c r="BV68" s="2">
        <v>10</v>
      </c>
      <c r="BW68" s="2">
        <v>6</v>
      </c>
    </row>
    <row r="69" spans="4:75">
      <c r="D69" s="20"/>
      <c r="P69" s="4" t="s">
        <v>274</v>
      </c>
      <c r="Q69" s="2" cm="1">
        <f t="array" ref="Q69">IF(RandomMethod="Numbers",S69,IF(RandomMethod="Scenarios",INDEX(Z69:AS69,RandomScenarioNumber),"Error"))</f>
        <v>16</v>
      </c>
      <c r="S69" s="2">
        <v>35</v>
      </c>
      <c r="U69" s="1">
        <v>1</v>
      </c>
      <c r="V69" s="1">
        <v>100</v>
      </c>
      <c r="W69" s="1">
        <v>1</v>
      </c>
      <c r="X69" s="2">
        <v>51</v>
      </c>
      <c r="Y69" s="2"/>
      <c r="Z69" s="2">
        <v>34</v>
      </c>
      <c r="AA69" s="2">
        <v>38</v>
      </c>
      <c r="AB69" s="2">
        <v>65</v>
      </c>
      <c r="AC69" s="2">
        <v>62</v>
      </c>
      <c r="AD69" s="2">
        <v>93</v>
      </c>
      <c r="AE69" s="2">
        <v>54</v>
      </c>
      <c r="AF69" s="2">
        <v>69</v>
      </c>
      <c r="AG69" s="2">
        <v>16</v>
      </c>
      <c r="AH69" s="2">
        <v>57</v>
      </c>
      <c r="AI69" s="2">
        <v>83</v>
      </c>
      <c r="AJ69" s="2">
        <v>25</v>
      </c>
      <c r="AK69" s="2">
        <v>86</v>
      </c>
      <c r="AL69" s="2">
        <v>59</v>
      </c>
      <c r="AM69" s="2">
        <v>77</v>
      </c>
      <c r="AN69" s="2">
        <v>24</v>
      </c>
      <c r="AO69" s="2">
        <v>74</v>
      </c>
      <c r="AP69" s="2">
        <v>10</v>
      </c>
      <c r="AQ69" s="2">
        <v>87</v>
      </c>
      <c r="AR69" s="2">
        <v>83</v>
      </c>
      <c r="AS69" s="2">
        <v>35</v>
      </c>
      <c r="AU69" s="4">
        <v>68</v>
      </c>
      <c r="AV69" s="6" t="s">
        <v>427</v>
      </c>
      <c r="AW69" s="4" t="s">
        <v>495</v>
      </c>
      <c r="AY69" s="13" cm="1">
        <f t="array" ref="AY69">IF(RandomMethod="Numbers",BA69,IF(RandomMethod="Scenarios",INDEX(BD69:BW69,RandomScenarioNumber),"Error"))</f>
        <v>14</v>
      </c>
      <c r="BA69" s="2" cm="1">
        <f t="array" aca="1" ref="BA69" ca="1">INDIRECT("'"&amp;AV69&amp;"'!"&amp;AW69)</f>
        <v>14</v>
      </c>
      <c r="BB69" s="15" cm="1">
        <f t="array" aca="1" ref="BB69" ca="1">IF(CheckAnswer(BA69,AY69,AV69,AW69)=TRUE,1,0)</f>
        <v>1</v>
      </c>
      <c r="BC69" s="2"/>
      <c r="BD69" s="2">
        <v>30</v>
      </c>
      <c r="BE69" s="2">
        <v>33</v>
      </c>
      <c r="BF69" s="2">
        <v>1</v>
      </c>
      <c r="BG69" s="2">
        <v>47</v>
      </c>
      <c r="BH69" s="2">
        <v>10</v>
      </c>
      <c r="BI69" s="2">
        <v>6</v>
      </c>
      <c r="BJ69" s="2">
        <v>6</v>
      </c>
      <c r="BK69" s="2">
        <v>14</v>
      </c>
      <c r="BL69" s="2">
        <v>25</v>
      </c>
      <c r="BM69" s="2">
        <v>20</v>
      </c>
      <c r="BN69" s="2">
        <v>13</v>
      </c>
      <c r="BO69" s="2">
        <v>14</v>
      </c>
      <c r="BP69" s="2">
        <v>20</v>
      </c>
      <c r="BQ69" s="2">
        <v>16</v>
      </c>
      <c r="BR69" s="2">
        <v>7</v>
      </c>
      <c r="BS69" s="2">
        <v>1</v>
      </c>
      <c r="BT69" s="2">
        <v>2</v>
      </c>
      <c r="BU69" s="2">
        <v>3</v>
      </c>
      <c r="BV69" s="2">
        <v>10</v>
      </c>
      <c r="BW69" s="2">
        <v>8</v>
      </c>
    </row>
    <row r="70" spans="4:75">
      <c r="P70" s="4" t="s">
        <v>275</v>
      </c>
      <c r="Q70" s="2" cm="1">
        <f t="array" ref="Q70">IF(RandomMethod="Numbers",S70,IF(RandomMethod="Scenarios",INDEX(Z70:AS70,RandomScenarioNumber),"Error"))</f>
        <v>100</v>
      </c>
      <c r="S70" s="2">
        <v>87</v>
      </c>
      <c r="U70" s="1">
        <v>1</v>
      </c>
      <c r="V70" s="1">
        <v>100</v>
      </c>
      <c r="W70" s="1">
        <v>1</v>
      </c>
      <c r="X70" s="2">
        <v>45</v>
      </c>
      <c r="Y70" s="2"/>
      <c r="Z70" s="2">
        <v>10</v>
      </c>
      <c r="AA70" s="2">
        <v>75</v>
      </c>
      <c r="AB70" s="2">
        <v>88</v>
      </c>
      <c r="AC70" s="2">
        <v>51</v>
      </c>
      <c r="AD70" s="2">
        <v>7</v>
      </c>
      <c r="AE70" s="2">
        <v>38</v>
      </c>
      <c r="AF70" s="2">
        <v>82</v>
      </c>
      <c r="AG70" s="2">
        <v>100</v>
      </c>
      <c r="AH70" s="2">
        <v>9</v>
      </c>
      <c r="AI70" s="2">
        <v>28</v>
      </c>
      <c r="AJ70" s="2">
        <v>27</v>
      </c>
      <c r="AK70" s="2">
        <v>18</v>
      </c>
      <c r="AL70" s="2">
        <v>21</v>
      </c>
      <c r="AM70" s="2">
        <v>17</v>
      </c>
      <c r="AN70" s="2">
        <v>92</v>
      </c>
      <c r="AO70" s="2">
        <v>63</v>
      </c>
      <c r="AP70" s="2">
        <v>97</v>
      </c>
      <c r="AQ70" s="2">
        <v>36</v>
      </c>
      <c r="AR70" s="2">
        <v>74</v>
      </c>
      <c r="AS70" s="2">
        <v>87</v>
      </c>
      <c r="AU70" s="4">
        <v>69</v>
      </c>
      <c r="AV70" s="6" t="s">
        <v>427</v>
      </c>
      <c r="AW70" s="4" t="s">
        <v>496</v>
      </c>
      <c r="AY70" s="13" cm="1">
        <f t="array" ref="AY70">IF(RandomMethod="Numbers",BA70,IF(RandomMethod="Scenarios",INDEX(BD70:BW70,RandomScenarioNumber),"Error"))</f>
        <v>25</v>
      </c>
      <c r="BA70" s="2" cm="1">
        <f t="array" aca="1" ref="BA70" ca="1">INDIRECT("'"&amp;AV70&amp;"'!"&amp;AW70)</f>
        <v>25</v>
      </c>
      <c r="BB70" s="15" cm="1">
        <f t="array" aca="1" ref="BB70" ca="1">IF(CheckAnswer(BA70,AY70,AV70,AW70)=TRUE,1,0)</f>
        <v>1</v>
      </c>
      <c r="BC70" s="2"/>
      <c r="BD70" s="2">
        <v>24</v>
      </c>
      <c r="BE70" s="2">
        <v>5</v>
      </c>
      <c r="BF70" s="2">
        <v>12</v>
      </c>
      <c r="BG70" s="2">
        <v>39</v>
      </c>
      <c r="BH70" s="2">
        <v>10</v>
      </c>
      <c r="BI70" s="2">
        <v>10</v>
      </c>
      <c r="BJ70" s="2">
        <v>27</v>
      </c>
      <c r="BK70" s="2">
        <v>25</v>
      </c>
      <c r="BL70" s="2">
        <v>19</v>
      </c>
      <c r="BM70" s="2">
        <v>6</v>
      </c>
      <c r="BN70" s="2">
        <v>3</v>
      </c>
      <c r="BO70" s="2">
        <v>2</v>
      </c>
      <c r="BP70" s="2">
        <v>29</v>
      </c>
      <c r="BQ70" s="2">
        <v>25</v>
      </c>
      <c r="BR70" s="2">
        <v>16</v>
      </c>
      <c r="BS70" s="2">
        <v>23</v>
      </c>
      <c r="BT70" s="2">
        <v>4</v>
      </c>
      <c r="BU70" s="2">
        <v>6</v>
      </c>
      <c r="BV70" s="2">
        <v>6</v>
      </c>
      <c r="BW70" s="2">
        <v>6</v>
      </c>
    </row>
    <row r="71" spans="4:75">
      <c r="D71" s="18" t="str">
        <f>"https://twitter.com/intent/tweet?text=I+finished+the+MECC+Commission+Calculator+in+"&amp;'Timed Results'!E20&amp;"+seconds.+Sign+up+for+the+Microsoft+Excel+Collegiate+Challenge+and+give+it+a+try!&amp;hashtags=ExcelEsports,ExcelAtEller"</f>
        <v>https://twitter.com/intent/tweet?text=I+finished+the+MECC+Commission+Calculator+in++seconds.+Sign+up+for+the+Microsoft+Excel+Collegiate+Challenge+and+give+it+a+try!&amp;hashtags=ExcelEsports,ExcelAtEller</v>
      </c>
      <c r="P71" s="4" t="s">
        <v>276</v>
      </c>
      <c r="Q71" s="2" cm="1">
        <f t="array" ref="Q71">IF(RandomMethod="Numbers",S71,IF(RandomMethod="Scenarios",INDEX(Z71:AS71,RandomScenarioNumber),"Error"))</f>
        <v>87</v>
      </c>
      <c r="S71" s="2">
        <v>90</v>
      </c>
      <c r="U71" s="1">
        <v>1</v>
      </c>
      <c r="V71" s="1">
        <v>100</v>
      </c>
      <c r="W71" s="1">
        <v>1</v>
      </c>
      <c r="X71" s="2">
        <v>93</v>
      </c>
      <c r="Y71" s="2"/>
      <c r="Z71" s="2">
        <v>83</v>
      </c>
      <c r="AA71" s="2">
        <v>59</v>
      </c>
      <c r="AB71" s="2">
        <v>76</v>
      </c>
      <c r="AC71" s="2">
        <v>4</v>
      </c>
      <c r="AD71" s="2">
        <v>17</v>
      </c>
      <c r="AE71" s="2">
        <v>85</v>
      </c>
      <c r="AF71" s="2">
        <v>58</v>
      </c>
      <c r="AG71" s="2">
        <v>87</v>
      </c>
      <c r="AH71" s="2">
        <v>29</v>
      </c>
      <c r="AI71" s="2">
        <v>19</v>
      </c>
      <c r="AJ71" s="2">
        <v>38</v>
      </c>
      <c r="AK71" s="2">
        <v>55</v>
      </c>
      <c r="AL71" s="2">
        <v>60</v>
      </c>
      <c r="AM71" s="2">
        <v>100</v>
      </c>
      <c r="AN71" s="2">
        <v>53</v>
      </c>
      <c r="AO71" s="2">
        <v>18</v>
      </c>
      <c r="AP71" s="2">
        <v>40</v>
      </c>
      <c r="AQ71" s="2">
        <v>53</v>
      </c>
      <c r="AR71" s="2">
        <v>27</v>
      </c>
      <c r="AS71" s="2">
        <v>90</v>
      </c>
      <c r="AU71" s="4">
        <v>70</v>
      </c>
      <c r="AV71" s="6" t="s">
        <v>427</v>
      </c>
      <c r="AW71" s="4" t="s">
        <v>497</v>
      </c>
      <c r="AY71" s="13" cm="1">
        <f t="array" ref="AY71">IF(RandomMethod="Numbers",BA71,IF(RandomMethod="Scenarios",INDEX(BD71:BW71,RandomScenarioNumber),"Error"))</f>
        <v>25</v>
      </c>
      <c r="BA71" s="2" cm="1">
        <f t="array" aca="1" ref="BA71" ca="1">INDIRECT("'"&amp;AV71&amp;"'!"&amp;AW71)</f>
        <v>25</v>
      </c>
      <c r="BB71" s="15" cm="1">
        <f t="array" aca="1" ref="BB71" ca="1">IF(CheckAnswer(BA71,AY71,AV71,AW71)=TRUE,1,0)</f>
        <v>1</v>
      </c>
      <c r="BC71" s="2"/>
      <c r="BD71" s="2">
        <v>10</v>
      </c>
      <c r="BE71" s="2">
        <v>5</v>
      </c>
      <c r="BF71" s="2">
        <v>15</v>
      </c>
      <c r="BG71" s="2">
        <v>24</v>
      </c>
      <c r="BH71" s="2">
        <v>6</v>
      </c>
      <c r="BI71" s="2">
        <v>39</v>
      </c>
      <c r="BJ71" s="2">
        <v>11</v>
      </c>
      <c r="BK71" s="2">
        <v>25</v>
      </c>
      <c r="BL71" s="2">
        <v>1</v>
      </c>
      <c r="BM71" s="2">
        <v>1</v>
      </c>
      <c r="BN71" s="2">
        <v>11</v>
      </c>
      <c r="BO71" s="2">
        <v>8</v>
      </c>
      <c r="BP71" s="2">
        <v>22</v>
      </c>
      <c r="BQ71" s="2">
        <v>31</v>
      </c>
      <c r="BR71" s="2">
        <v>5</v>
      </c>
      <c r="BS71" s="2">
        <v>12</v>
      </c>
      <c r="BT71" s="2">
        <v>5</v>
      </c>
      <c r="BU71" s="2">
        <v>3</v>
      </c>
      <c r="BV71" s="2">
        <v>18</v>
      </c>
      <c r="BW71" s="2">
        <v>6</v>
      </c>
    </row>
    <row r="72" spans="4:75">
      <c r="P72" s="4" t="s">
        <v>277</v>
      </c>
      <c r="Q72" s="2" cm="1">
        <f t="array" ref="Q72">IF(RandomMethod="Numbers",S72,IF(RandomMethod="Scenarios",INDEX(Z72:AS72,RandomScenarioNumber),"Error"))</f>
        <v>10</v>
      </c>
      <c r="S72" s="2">
        <v>55</v>
      </c>
      <c r="U72" s="1">
        <v>1</v>
      </c>
      <c r="V72" s="1">
        <v>100</v>
      </c>
      <c r="W72" s="1">
        <v>1</v>
      </c>
      <c r="X72" s="2">
        <v>26</v>
      </c>
      <c r="Y72" s="2"/>
      <c r="Z72" s="2">
        <v>52</v>
      </c>
      <c r="AA72" s="2">
        <v>89</v>
      </c>
      <c r="AB72" s="2">
        <v>47</v>
      </c>
      <c r="AC72" s="2">
        <v>50</v>
      </c>
      <c r="AD72" s="2">
        <v>57</v>
      </c>
      <c r="AE72" s="2">
        <v>96</v>
      </c>
      <c r="AF72" s="2">
        <v>24</v>
      </c>
      <c r="AG72" s="2">
        <v>10</v>
      </c>
      <c r="AH72" s="2">
        <v>30</v>
      </c>
      <c r="AI72" s="2">
        <v>84</v>
      </c>
      <c r="AJ72" s="2">
        <v>25</v>
      </c>
      <c r="AK72" s="2">
        <v>58</v>
      </c>
      <c r="AL72" s="2">
        <v>8</v>
      </c>
      <c r="AM72" s="2">
        <v>35</v>
      </c>
      <c r="AN72" s="2">
        <v>30</v>
      </c>
      <c r="AO72" s="2">
        <v>38</v>
      </c>
      <c r="AP72" s="2">
        <v>82</v>
      </c>
      <c r="AQ72" s="2">
        <v>15</v>
      </c>
      <c r="AR72" s="2">
        <v>86</v>
      </c>
      <c r="AS72" s="2">
        <v>55</v>
      </c>
      <c r="AU72" s="4">
        <v>71</v>
      </c>
      <c r="AV72" s="6" t="s">
        <v>427</v>
      </c>
      <c r="AW72" s="4" t="s">
        <v>498</v>
      </c>
      <c r="AY72" s="13" cm="1">
        <f t="array" ref="AY72">IF(RandomMethod="Numbers",BA72,IF(RandomMethod="Scenarios",INDEX(BD72:BW72,RandomScenarioNumber),"Error"))</f>
        <v>9113</v>
      </c>
      <c r="BA72" s="2" t="str" cm="1">
        <f t="array" aca="1" ref="BA72" ca="1">INDIRECT("'"&amp;AV72&amp;"'!"&amp;AW72)</f>
        <v>9113</v>
      </c>
      <c r="BB72" s="15" cm="1">
        <f t="array" aca="1" ref="BB72" ca="1">IF(CheckAnswer(BA72,AY72,AV72,AW72)=TRUE,1,0)</f>
        <v>1</v>
      </c>
      <c r="BC72" s="2"/>
      <c r="BD72" s="2" t="s">
        <v>544</v>
      </c>
      <c r="BE72" s="2">
        <v>3</v>
      </c>
      <c r="BF72" s="2">
        <v>1</v>
      </c>
      <c r="BG72" s="2">
        <v>1</v>
      </c>
      <c r="BH72" s="2">
        <v>1</v>
      </c>
      <c r="BI72" s="2">
        <v>4</v>
      </c>
      <c r="BJ72" s="2">
        <v>3232</v>
      </c>
      <c r="BK72" s="2">
        <v>9113</v>
      </c>
      <c r="BL72" s="2">
        <v>1</v>
      </c>
      <c r="BM72" s="2">
        <v>516</v>
      </c>
      <c r="BN72" s="2">
        <v>1516</v>
      </c>
      <c r="BO72" s="2">
        <v>17515</v>
      </c>
      <c r="BP72" s="2">
        <v>52118</v>
      </c>
      <c r="BQ72" s="2">
        <v>15</v>
      </c>
      <c r="BR72" s="2">
        <v>1051</v>
      </c>
      <c r="BS72" s="2">
        <v>33</v>
      </c>
      <c r="BT72" s="2">
        <v>3</v>
      </c>
      <c r="BU72" s="2">
        <v>9</v>
      </c>
      <c r="BV72" s="2">
        <v>7</v>
      </c>
      <c r="BW72" s="2">
        <v>3</v>
      </c>
    </row>
    <row r="73" spans="4:75">
      <c r="P73" s="4" t="s">
        <v>278</v>
      </c>
      <c r="Q73" s="2" cm="1">
        <f t="array" ref="Q73">IF(RandomMethod="Numbers",S73,IF(RandomMethod="Scenarios",INDEX(Z73:AS73,RandomScenarioNumber),"Error"))</f>
        <v>75</v>
      </c>
      <c r="S73" s="2">
        <v>96</v>
      </c>
      <c r="U73" s="1">
        <v>1</v>
      </c>
      <c r="V73" s="1">
        <v>100</v>
      </c>
      <c r="W73" s="1">
        <v>1</v>
      </c>
      <c r="X73" s="2">
        <v>65</v>
      </c>
      <c r="Y73" s="2"/>
      <c r="Z73" s="2">
        <v>9</v>
      </c>
      <c r="AA73" s="2">
        <v>34</v>
      </c>
      <c r="AB73" s="2">
        <v>87</v>
      </c>
      <c r="AC73" s="2">
        <v>31</v>
      </c>
      <c r="AD73" s="2">
        <v>41</v>
      </c>
      <c r="AE73" s="2">
        <v>39</v>
      </c>
      <c r="AF73" s="2">
        <v>71</v>
      </c>
      <c r="AG73" s="2">
        <v>75</v>
      </c>
      <c r="AH73" s="2">
        <v>13</v>
      </c>
      <c r="AI73" s="2">
        <v>36</v>
      </c>
      <c r="AJ73" s="2">
        <v>23</v>
      </c>
      <c r="AK73" s="2">
        <v>47</v>
      </c>
      <c r="AL73" s="2">
        <v>17</v>
      </c>
      <c r="AM73" s="2">
        <v>58</v>
      </c>
      <c r="AN73" s="2">
        <v>86</v>
      </c>
      <c r="AO73" s="2">
        <v>84</v>
      </c>
      <c r="AP73" s="2">
        <v>62</v>
      </c>
      <c r="AQ73" s="2">
        <v>81</v>
      </c>
      <c r="AR73" s="2">
        <v>86</v>
      </c>
      <c r="AS73" s="2">
        <v>96</v>
      </c>
      <c r="AU73" s="4">
        <v>72</v>
      </c>
      <c r="AV73" s="6" t="s">
        <v>427</v>
      </c>
      <c r="AW73" s="4" t="s">
        <v>499</v>
      </c>
      <c r="AY73" s="13" cm="1">
        <f t="array" ref="AY73">IF(RandomMethod="Numbers",BA73,IF(RandomMethod="Scenarios",INDEX(BD73:BW73,RandomScenarioNumber),"Error"))</f>
        <v>2</v>
      </c>
      <c r="BA73" s="2" t="str" cm="1">
        <f t="array" aca="1" ref="BA73" ca="1">INDIRECT("'"&amp;AV73&amp;"'!"&amp;AW73)</f>
        <v>2</v>
      </c>
      <c r="BB73" s="15" cm="1">
        <f t="array" aca="1" ref="BB73" ca="1">IF(CheckAnswer(BA73,AY73,AV73,AW73)=TRUE,1,0)</f>
        <v>1</v>
      </c>
      <c r="BC73" s="2"/>
      <c r="BD73" s="2" t="s">
        <v>545</v>
      </c>
      <c r="BE73" s="2">
        <v>11</v>
      </c>
      <c r="BF73" s="2">
        <v>44</v>
      </c>
      <c r="BG73" s="2">
        <v>2729429</v>
      </c>
      <c r="BH73" s="2">
        <v>8</v>
      </c>
      <c r="BI73" s="2">
        <v>15418</v>
      </c>
      <c r="BJ73" s="2">
        <v>3</v>
      </c>
      <c r="BK73" s="2">
        <v>2</v>
      </c>
      <c r="BL73" s="2">
        <v>41</v>
      </c>
      <c r="BM73" s="2">
        <v>2136</v>
      </c>
      <c r="BN73" s="2">
        <v>39</v>
      </c>
      <c r="BO73" s="2">
        <v>30</v>
      </c>
      <c r="BP73" s="2">
        <v>12126</v>
      </c>
      <c r="BQ73" s="2">
        <v>3395</v>
      </c>
      <c r="BR73" s="2">
        <v>1117</v>
      </c>
      <c r="BS73" s="2">
        <v>44</v>
      </c>
      <c r="BT73" s="2">
        <v>4</v>
      </c>
      <c r="BU73" s="2">
        <v>15210</v>
      </c>
      <c r="BV73" s="2">
        <v>42</v>
      </c>
      <c r="BW73" s="2">
        <v>53</v>
      </c>
    </row>
    <row r="74" spans="4:75">
      <c r="P74" s="4" t="s">
        <v>279</v>
      </c>
      <c r="Q74" s="2" cm="1">
        <f t="array" ref="Q74">IF(RandomMethod="Numbers",S74,IF(RandomMethod="Scenarios",INDEX(Z74:AS74,RandomScenarioNumber),"Error"))</f>
        <v>94</v>
      </c>
      <c r="S74" s="2">
        <v>30</v>
      </c>
      <c r="U74" s="1">
        <v>1</v>
      </c>
      <c r="V74" s="1">
        <v>100</v>
      </c>
      <c r="W74" s="1">
        <v>1</v>
      </c>
      <c r="X74" s="2">
        <v>87</v>
      </c>
      <c r="Y74" s="2"/>
      <c r="Z74" s="2">
        <v>80</v>
      </c>
      <c r="AA74" s="2">
        <v>6</v>
      </c>
      <c r="AB74" s="2">
        <v>10</v>
      </c>
      <c r="AC74" s="2">
        <v>34</v>
      </c>
      <c r="AD74" s="2">
        <v>34</v>
      </c>
      <c r="AE74" s="2">
        <v>71</v>
      </c>
      <c r="AF74" s="2">
        <v>10</v>
      </c>
      <c r="AG74" s="2">
        <v>94</v>
      </c>
      <c r="AH74" s="2">
        <v>97</v>
      </c>
      <c r="AI74" s="2">
        <v>85</v>
      </c>
      <c r="AJ74" s="2">
        <v>71</v>
      </c>
      <c r="AK74" s="2">
        <v>89</v>
      </c>
      <c r="AL74" s="2">
        <v>6</v>
      </c>
      <c r="AM74" s="2">
        <v>43</v>
      </c>
      <c r="AN74" s="2">
        <v>30</v>
      </c>
      <c r="AO74" s="2">
        <v>82</v>
      </c>
      <c r="AP74" s="2">
        <v>12</v>
      </c>
      <c r="AQ74" s="2">
        <v>73</v>
      </c>
      <c r="AR74" s="2">
        <v>80</v>
      </c>
      <c r="AS74" s="2">
        <v>30</v>
      </c>
      <c r="AU74" s="4">
        <v>73</v>
      </c>
      <c r="AV74" s="6" t="s">
        <v>427</v>
      </c>
      <c r="AW74" s="4" t="s">
        <v>500</v>
      </c>
      <c r="AY74" s="13" cm="1">
        <f t="array" ref="AY74">IF(RandomMethod="Numbers",BA74,IF(RandomMethod="Scenarios",INDEX(BD74:BW74,RandomScenarioNumber),"Error"))</f>
        <v>2</v>
      </c>
      <c r="BA74" s="2" t="str" cm="1">
        <f t="array" aca="1" ref="BA74" ca="1">INDIRECT("'"&amp;AV74&amp;"'!"&amp;AW74)</f>
        <v>2</v>
      </c>
      <c r="BB74" s="15" cm="1">
        <f t="array" aca="1" ref="BB74" ca="1">IF(CheckAnswer(BA74,AY74,AV74,AW74)=TRUE,1,0)</f>
        <v>1</v>
      </c>
      <c r="BC74" s="2"/>
      <c r="BD74" s="2" t="s">
        <v>546</v>
      </c>
      <c r="BE74" s="2">
        <v>12</v>
      </c>
      <c r="BF74" s="2">
        <v>1</v>
      </c>
      <c r="BG74" s="2">
        <v>1</v>
      </c>
      <c r="BH74" s="2">
        <v>893</v>
      </c>
      <c r="BI74" s="2">
        <v>62</v>
      </c>
      <c r="BJ74" s="2">
        <v>9417</v>
      </c>
      <c r="BK74" s="2">
        <v>2</v>
      </c>
      <c r="BL74" s="2">
        <v>125</v>
      </c>
      <c r="BM74" s="2">
        <v>67</v>
      </c>
      <c r="BN74" s="2">
        <v>5</v>
      </c>
      <c r="BO74" s="2">
        <v>181919</v>
      </c>
      <c r="BP74" s="2">
        <v>4</v>
      </c>
      <c r="BQ74" s="2">
        <v>3</v>
      </c>
      <c r="BR74" s="2">
        <v>118</v>
      </c>
      <c r="BS74" s="2">
        <v>36</v>
      </c>
      <c r="BT74" s="2">
        <v>13113</v>
      </c>
      <c r="BU74" s="2">
        <v>7</v>
      </c>
      <c r="BV74" s="2">
        <v>711</v>
      </c>
      <c r="BW74" s="2">
        <v>1111</v>
      </c>
    </row>
    <row r="75" spans="4:75">
      <c r="P75" s="4" t="s">
        <v>280</v>
      </c>
      <c r="Q75" s="2" cm="1">
        <f t="array" ref="Q75">IF(RandomMethod="Numbers",S75,IF(RandomMethod="Scenarios",INDEX(Z75:AS75,RandomScenarioNumber),"Error"))</f>
        <v>38</v>
      </c>
      <c r="S75" s="2">
        <v>83</v>
      </c>
      <c r="U75" s="1">
        <v>1</v>
      </c>
      <c r="V75" s="1">
        <v>100</v>
      </c>
      <c r="W75" s="1">
        <v>1</v>
      </c>
      <c r="X75" s="2">
        <v>79</v>
      </c>
      <c r="Y75" s="2"/>
      <c r="Z75" s="2">
        <v>96</v>
      </c>
      <c r="AA75" s="2">
        <v>33</v>
      </c>
      <c r="AB75" s="2">
        <v>86</v>
      </c>
      <c r="AC75" s="2">
        <v>8</v>
      </c>
      <c r="AD75" s="2">
        <v>65</v>
      </c>
      <c r="AE75" s="2">
        <v>68</v>
      </c>
      <c r="AF75" s="2">
        <v>43</v>
      </c>
      <c r="AG75" s="2">
        <v>38</v>
      </c>
      <c r="AH75" s="2">
        <v>95</v>
      </c>
      <c r="AI75" s="2">
        <v>1</v>
      </c>
      <c r="AJ75" s="2">
        <v>44</v>
      </c>
      <c r="AK75" s="2">
        <v>93</v>
      </c>
      <c r="AL75" s="2">
        <v>25</v>
      </c>
      <c r="AM75" s="2">
        <v>67</v>
      </c>
      <c r="AN75" s="2">
        <v>40</v>
      </c>
      <c r="AO75" s="2">
        <v>16</v>
      </c>
      <c r="AP75" s="2">
        <v>15</v>
      </c>
      <c r="AQ75" s="2">
        <v>7</v>
      </c>
      <c r="AR75" s="2">
        <v>94</v>
      </c>
      <c r="AS75" s="2">
        <v>83</v>
      </c>
      <c r="AU75" s="4">
        <v>74</v>
      </c>
      <c r="AV75" s="6" t="s">
        <v>427</v>
      </c>
      <c r="AW75" s="4" t="s">
        <v>501</v>
      </c>
      <c r="AY75" s="13" cm="1">
        <f t="array" ref="AY75">IF(RandomMethod="Numbers",BA75,IF(RandomMethod="Scenarios",INDEX(BD75:BW75,RandomScenarioNumber),"Error"))</f>
        <v>539</v>
      </c>
      <c r="BA75" s="2" t="str" cm="1">
        <f t="array" aca="1" ref="BA75" ca="1">INDIRECT("'"&amp;AV75&amp;"'!"&amp;AW75)</f>
        <v>539</v>
      </c>
      <c r="BB75" s="15" cm="1">
        <f t="array" aca="1" ref="BB75" ca="1">IF(CheckAnswer(BA75,AY75,AV75,AW75)=TRUE,1,0)</f>
        <v>1</v>
      </c>
      <c r="BC75" s="2"/>
      <c r="BD75" s="2" t="s">
        <v>547</v>
      </c>
      <c r="BE75" s="2">
        <v>566</v>
      </c>
      <c r="BF75" s="2">
        <v>2</v>
      </c>
      <c r="BG75" s="2">
        <v>4</v>
      </c>
      <c r="BH75" s="2">
        <v>35</v>
      </c>
      <c r="BI75" s="2">
        <v>14171</v>
      </c>
      <c r="BJ75" s="2">
        <v>389</v>
      </c>
      <c r="BK75" s="2">
        <v>539</v>
      </c>
      <c r="BL75" s="2">
        <v>39</v>
      </c>
      <c r="BM75" s="2">
        <v>1</v>
      </c>
      <c r="BN75" s="2">
        <v>102116</v>
      </c>
      <c r="BO75" s="2">
        <v>274</v>
      </c>
      <c r="BP75" s="2">
        <v>52</v>
      </c>
      <c r="BQ75" s="2">
        <v>10</v>
      </c>
      <c r="BR75" s="2">
        <v>19</v>
      </c>
      <c r="BS75" s="2">
        <v>151616</v>
      </c>
      <c r="BT75" s="2">
        <v>1010</v>
      </c>
      <c r="BU75" s="2">
        <v>10107</v>
      </c>
      <c r="BV75" s="2">
        <v>7</v>
      </c>
      <c r="BW75" s="2">
        <v>10</v>
      </c>
    </row>
    <row r="76" spans="4:75">
      <c r="P76" s="4" t="s">
        <v>281</v>
      </c>
      <c r="Q76" s="2" cm="1">
        <f t="array" ref="Q76">IF(RandomMethod="Numbers",S76,IF(RandomMethod="Scenarios",INDEX(Z76:AS76,RandomScenarioNumber),"Error"))</f>
        <v>46</v>
      </c>
      <c r="S76" s="2">
        <v>52</v>
      </c>
      <c r="U76" s="1">
        <v>1</v>
      </c>
      <c r="V76" s="1">
        <v>100</v>
      </c>
      <c r="W76" s="1">
        <v>1</v>
      </c>
      <c r="X76" s="2">
        <v>37</v>
      </c>
      <c r="Y76" s="2"/>
      <c r="Z76" s="2">
        <v>13</v>
      </c>
      <c r="AA76" s="2">
        <v>52</v>
      </c>
      <c r="AB76" s="2">
        <v>83</v>
      </c>
      <c r="AC76" s="2">
        <v>35</v>
      </c>
      <c r="AD76" s="2">
        <v>51</v>
      </c>
      <c r="AE76" s="2">
        <v>61</v>
      </c>
      <c r="AF76" s="2">
        <v>17</v>
      </c>
      <c r="AG76" s="2">
        <v>46</v>
      </c>
      <c r="AH76" s="2">
        <v>16</v>
      </c>
      <c r="AI76" s="2">
        <v>77</v>
      </c>
      <c r="AJ76" s="2">
        <v>91</v>
      </c>
      <c r="AK76" s="2">
        <v>62</v>
      </c>
      <c r="AL76" s="2">
        <v>2</v>
      </c>
      <c r="AM76" s="2">
        <v>90</v>
      </c>
      <c r="AN76" s="2">
        <v>75</v>
      </c>
      <c r="AO76" s="2">
        <v>68</v>
      </c>
      <c r="AP76" s="2">
        <v>23</v>
      </c>
      <c r="AQ76" s="2">
        <v>21</v>
      </c>
      <c r="AR76" s="2">
        <v>41</v>
      </c>
      <c r="AS76" s="2">
        <v>52</v>
      </c>
      <c r="AU76" s="4">
        <v>75</v>
      </c>
      <c r="AV76" s="6" t="s">
        <v>427</v>
      </c>
      <c r="AW76" s="4" t="s">
        <v>502</v>
      </c>
      <c r="AY76" s="13" cm="1">
        <f t="array" ref="AY76">IF(RandomMethod="Numbers",BA76,IF(RandomMethod="Scenarios",INDEX(BD76:BW76,RandomScenarioNumber),"Error"))</f>
        <v>1</v>
      </c>
      <c r="BA76" s="2" t="str" cm="1">
        <f t="array" aca="1" ref="BA76" ca="1">INDIRECT("'"&amp;AV76&amp;"'!"&amp;AW76)</f>
        <v>1</v>
      </c>
      <c r="BB76" s="15" cm="1">
        <f t="array" aca="1" ref="BB76" ca="1">IF(CheckAnswer(BA76,AY76,AV76,AW76)=TRUE,1,0)</f>
        <v>1</v>
      </c>
      <c r="BC76" s="2"/>
      <c r="BD76" s="2" t="s">
        <v>548</v>
      </c>
      <c r="BE76" s="2">
        <v>92613</v>
      </c>
      <c r="BF76" s="2">
        <v>31</v>
      </c>
      <c r="BG76" s="2">
        <v>46</v>
      </c>
      <c r="BH76" s="2">
        <v>2</v>
      </c>
      <c r="BI76" s="2">
        <v>78</v>
      </c>
      <c r="BJ76" s="2">
        <v>211523</v>
      </c>
      <c r="BK76" s="2">
        <v>1</v>
      </c>
      <c r="BL76" s="2">
        <v>1</v>
      </c>
      <c r="BM76" s="2">
        <v>1394</v>
      </c>
      <c r="BN76" s="2">
        <v>4</v>
      </c>
      <c r="BO76" s="2">
        <v>118</v>
      </c>
      <c r="BP76" s="2">
        <v>61</v>
      </c>
      <c r="BQ76" s="2">
        <v>461</v>
      </c>
      <c r="BR76" s="2">
        <v>2158</v>
      </c>
      <c r="BS76" s="2">
        <v>17</v>
      </c>
      <c r="BT76" s="2">
        <v>1</v>
      </c>
      <c r="BU76" s="2">
        <v>168166</v>
      </c>
      <c r="BV76" s="2">
        <v>33</v>
      </c>
      <c r="BW76" s="2">
        <v>61217</v>
      </c>
    </row>
    <row r="77" spans="4:75">
      <c r="P77" s="4" t="s">
        <v>282</v>
      </c>
      <c r="Q77" s="2" cm="1">
        <f t="array" ref="Q77">IF(RandomMethod="Numbers",S77,IF(RandomMethod="Scenarios",INDEX(Z77:AS77,RandomScenarioNumber),"Error"))</f>
        <v>36</v>
      </c>
      <c r="S77" s="2">
        <v>100</v>
      </c>
      <c r="U77" s="1">
        <v>1</v>
      </c>
      <c r="V77" s="1">
        <v>100</v>
      </c>
      <c r="W77" s="1">
        <v>1</v>
      </c>
      <c r="X77" s="2">
        <v>3</v>
      </c>
      <c r="Y77" s="2"/>
      <c r="Z77" s="2">
        <v>46</v>
      </c>
      <c r="AA77" s="2">
        <v>10</v>
      </c>
      <c r="AB77" s="2">
        <v>65</v>
      </c>
      <c r="AC77" s="2">
        <v>93</v>
      </c>
      <c r="AD77" s="2">
        <v>39</v>
      </c>
      <c r="AE77" s="2">
        <v>47</v>
      </c>
      <c r="AF77" s="2">
        <v>8</v>
      </c>
      <c r="AG77" s="2">
        <v>36</v>
      </c>
      <c r="AH77" s="2">
        <v>89</v>
      </c>
      <c r="AI77" s="2">
        <v>94</v>
      </c>
      <c r="AJ77" s="2">
        <v>21</v>
      </c>
      <c r="AK77" s="2">
        <v>7</v>
      </c>
      <c r="AL77" s="2">
        <v>18</v>
      </c>
      <c r="AM77" s="2">
        <v>26</v>
      </c>
      <c r="AN77" s="2">
        <v>79</v>
      </c>
      <c r="AO77" s="2">
        <v>16</v>
      </c>
      <c r="AP77" s="2">
        <v>97</v>
      </c>
      <c r="AQ77" s="2">
        <v>53</v>
      </c>
      <c r="AR77" s="2">
        <v>53</v>
      </c>
      <c r="AS77" s="2">
        <v>100</v>
      </c>
      <c r="AU77" s="4">
        <v>76</v>
      </c>
      <c r="AV77" s="6" t="s">
        <v>427</v>
      </c>
      <c r="AW77" s="4" t="s">
        <v>503</v>
      </c>
      <c r="AY77" s="13" cm="1">
        <f t="array" ref="AY77">IF(RandomMethod="Numbers",BA77,IF(RandomMethod="Scenarios",INDEX(BD77:BW77,RandomScenarioNumber),"Error"))</f>
        <v>2</v>
      </c>
      <c r="BA77" s="2" t="str" cm="1">
        <f t="array" aca="1" ref="BA77" ca="1">INDIRECT("'"&amp;AV77&amp;"'!"&amp;AW77)</f>
        <v>2</v>
      </c>
      <c r="BB77" s="15" cm="1">
        <f t="array" aca="1" ref="BB77" ca="1">IF(CheckAnswer(BA77,AY77,AV77,AW77)=TRUE,1,0)</f>
        <v>1</v>
      </c>
      <c r="BC77" s="2"/>
      <c r="BD77" s="2" t="s">
        <v>549</v>
      </c>
      <c r="BE77" s="2">
        <v>5</v>
      </c>
      <c r="BF77" s="2">
        <v>25419</v>
      </c>
      <c r="BG77" s="2">
        <v>34</v>
      </c>
      <c r="BH77" s="2">
        <v>2</v>
      </c>
      <c r="BI77" s="2">
        <v>1</v>
      </c>
      <c r="BJ77" s="2">
        <v>33</v>
      </c>
      <c r="BK77" s="2">
        <v>2</v>
      </c>
      <c r="BL77" s="2">
        <v>13214</v>
      </c>
      <c r="BM77" s="2">
        <v>2</v>
      </c>
      <c r="BN77" s="2">
        <v>17188</v>
      </c>
      <c r="BO77" s="2">
        <v>29</v>
      </c>
      <c r="BP77" s="2">
        <v>12115</v>
      </c>
      <c r="BQ77" s="2">
        <v>1</v>
      </c>
      <c r="BR77" s="2">
        <v>7</v>
      </c>
      <c r="BS77" s="2">
        <v>141413</v>
      </c>
      <c r="BT77" s="2">
        <v>2</v>
      </c>
      <c r="BU77" s="2">
        <v>107</v>
      </c>
      <c r="BV77" s="2">
        <v>2</v>
      </c>
      <c r="BW77" s="2">
        <v>884</v>
      </c>
    </row>
    <row r="78" spans="4:75">
      <c r="P78" s="4" t="s">
        <v>283</v>
      </c>
      <c r="Q78" s="2" cm="1">
        <f t="array" ref="Q78">IF(RandomMethod="Numbers",S78,IF(RandomMethod="Scenarios",INDEX(Z78:AS78,RandomScenarioNumber),"Error"))</f>
        <v>3</v>
      </c>
      <c r="S78" s="2">
        <v>52</v>
      </c>
      <c r="U78" s="1">
        <v>1</v>
      </c>
      <c r="V78" s="1">
        <v>100</v>
      </c>
      <c r="W78" s="1">
        <v>1</v>
      </c>
      <c r="X78" s="2">
        <v>40</v>
      </c>
      <c r="Y78" s="2"/>
      <c r="Z78" s="2">
        <v>48</v>
      </c>
      <c r="AA78" s="2">
        <v>93</v>
      </c>
      <c r="AB78" s="2">
        <v>88</v>
      </c>
      <c r="AC78" s="2">
        <v>91</v>
      </c>
      <c r="AD78" s="2">
        <v>15</v>
      </c>
      <c r="AE78" s="2">
        <v>62</v>
      </c>
      <c r="AF78" s="2">
        <v>9</v>
      </c>
      <c r="AG78" s="2">
        <v>3</v>
      </c>
      <c r="AH78" s="2">
        <v>59</v>
      </c>
      <c r="AI78" s="2">
        <v>74</v>
      </c>
      <c r="AJ78" s="2">
        <v>75</v>
      </c>
      <c r="AK78" s="2">
        <v>97</v>
      </c>
      <c r="AL78" s="2">
        <v>66</v>
      </c>
      <c r="AM78" s="2">
        <v>11</v>
      </c>
      <c r="AN78" s="2">
        <v>30</v>
      </c>
      <c r="AO78" s="2">
        <v>37</v>
      </c>
      <c r="AP78" s="2">
        <v>82</v>
      </c>
      <c r="AQ78" s="2">
        <v>99</v>
      </c>
      <c r="AR78" s="2">
        <v>54</v>
      </c>
      <c r="AS78" s="2">
        <v>52</v>
      </c>
      <c r="AU78" s="4">
        <v>77</v>
      </c>
      <c r="AV78" s="6" t="s">
        <v>427</v>
      </c>
      <c r="AW78" s="4" t="s">
        <v>504</v>
      </c>
      <c r="AY78" s="13" cm="1">
        <f t="array" ref="AY78">IF(RandomMethod="Numbers",BA78,IF(RandomMethod="Scenarios",INDEX(BD78:BW78,RandomScenarioNumber),"Error"))</f>
        <v>317</v>
      </c>
      <c r="BA78" s="2" t="str" cm="1">
        <f t="array" aca="1" ref="BA78" ca="1">INDIRECT("'"&amp;AV78&amp;"'!"&amp;AW78)</f>
        <v>317</v>
      </c>
      <c r="BB78" s="15" cm="1">
        <f t="array" aca="1" ref="BB78" ca="1">IF(CheckAnswer(BA78,AY78,AV78,AW78)=TRUE,1,0)</f>
        <v>1</v>
      </c>
      <c r="BC78" s="2"/>
      <c r="BD78" s="2" t="s">
        <v>550</v>
      </c>
      <c r="BE78" s="2">
        <v>13</v>
      </c>
      <c r="BF78" s="2">
        <v>25</v>
      </c>
      <c r="BG78" s="2">
        <v>1010</v>
      </c>
      <c r="BH78" s="2">
        <v>9</v>
      </c>
      <c r="BI78" s="2">
        <v>1518</v>
      </c>
      <c r="BJ78" s="2">
        <v>1081</v>
      </c>
      <c r="BK78" s="2">
        <v>317</v>
      </c>
      <c r="BL78" s="2">
        <v>121210</v>
      </c>
      <c r="BM78" s="2">
        <v>145</v>
      </c>
      <c r="BN78" s="2">
        <v>81120</v>
      </c>
      <c r="BO78" s="2">
        <v>10410</v>
      </c>
      <c r="BP78" s="2">
        <v>622</v>
      </c>
      <c r="BQ78" s="2">
        <v>348</v>
      </c>
      <c r="BR78" s="2">
        <v>163</v>
      </c>
      <c r="BS78" s="2">
        <v>4</v>
      </c>
      <c r="BT78" s="2">
        <v>11612</v>
      </c>
      <c r="BU78" s="2">
        <v>219</v>
      </c>
      <c r="BV78" s="2">
        <v>55</v>
      </c>
      <c r="BW78" s="2">
        <v>6</v>
      </c>
    </row>
    <row r="79" spans="4:75">
      <c r="P79" s="4" t="s">
        <v>284</v>
      </c>
      <c r="Q79" s="2" cm="1">
        <f t="array" ref="Q79">IF(RandomMethod="Numbers",S79,IF(RandomMethod="Scenarios",INDEX(Z79:AS79,RandomScenarioNumber),"Error"))</f>
        <v>12</v>
      </c>
      <c r="S79" s="2">
        <v>24</v>
      </c>
      <c r="U79" s="1">
        <v>1</v>
      </c>
      <c r="V79" s="1">
        <v>100</v>
      </c>
      <c r="W79" s="1">
        <v>1</v>
      </c>
      <c r="X79" s="2">
        <v>35</v>
      </c>
      <c r="Y79" s="2"/>
      <c r="Z79" s="2">
        <v>15</v>
      </c>
      <c r="AA79" s="2">
        <v>29</v>
      </c>
      <c r="AB79" s="2">
        <v>50</v>
      </c>
      <c r="AC79" s="2">
        <v>90</v>
      </c>
      <c r="AD79" s="2">
        <v>43</v>
      </c>
      <c r="AE79" s="2">
        <v>46</v>
      </c>
      <c r="AF79" s="2">
        <v>72</v>
      </c>
      <c r="AG79" s="2">
        <v>12</v>
      </c>
      <c r="AH79" s="2">
        <v>52</v>
      </c>
      <c r="AI79" s="2">
        <v>96</v>
      </c>
      <c r="AJ79" s="2">
        <v>96</v>
      </c>
      <c r="AK79" s="2">
        <v>90</v>
      </c>
      <c r="AL79" s="2">
        <v>9</v>
      </c>
      <c r="AM79" s="2">
        <v>91</v>
      </c>
      <c r="AN79" s="2">
        <v>58</v>
      </c>
      <c r="AO79" s="2">
        <v>35</v>
      </c>
      <c r="AP79" s="2">
        <v>47</v>
      </c>
      <c r="AQ79" s="2">
        <v>65</v>
      </c>
      <c r="AR79" s="2">
        <v>80</v>
      </c>
      <c r="AS79" s="2">
        <v>24</v>
      </c>
      <c r="AU79" s="4">
        <v>78</v>
      </c>
      <c r="AV79" s="6" t="s">
        <v>427</v>
      </c>
      <c r="AW79" s="4" t="s">
        <v>505</v>
      </c>
      <c r="AY79" s="13" cm="1">
        <f t="array" ref="AY79">IF(RandomMethod="Numbers",BA79,IF(RandomMethod="Scenarios",INDEX(BD79:BW79,RandomScenarioNumber),"Error"))</f>
        <v>266</v>
      </c>
      <c r="BA79" s="2" t="str" cm="1">
        <f t="array" aca="1" ref="BA79" ca="1">INDIRECT("'"&amp;AV79&amp;"'!"&amp;AW79)</f>
        <v>266</v>
      </c>
      <c r="BB79" s="15" cm="1">
        <f t="array" aca="1" ref="BB79" ca="1">IF(CheckAnswer(BA79,AY79,AV79,AW79)=TRUE,1,0)</f>
        <v>1</v>
      </c>
      <c r="BC79" s="2"/>
      <c r="BD79" s="2" t="s">
        <v>551</v>
      </c>
      <c r="BE79" s="2">
        <v>113613</v>
      </c>
      <c r="BF79" s="2">
        <v>1</v>
      </c>
      <c r="BG79" s="2">
        <v>1410149</v>
      </c>
      <c r="BH79" s="2">
        <v>10</v>
      </c>
      <c r="BI79" s="2">
        <v>24</v>
      </c>
      <c r="BJ79" s="2">
        <v>6</v>
      </c>
      <c r="BK79" s="2">
        <v>266</v>
      </c>
      <c r="BL79" s="2">
        <v>169</v>
      </c>
      <c r="BM79" s="2">
        <v>317</v>
      </c>
      <c r="BN79" s="2">
        <v>58</v>
      </c>
      <c r="BO79" s="2">
        <v>626</v>
      </c>
      <c r="BP79" s="2">
        <v>146</v>
      </c>
      <c r="BQ79" s="2">
        <v>79</v>
      </c>
      <c r="BR79" s="2">
        <v>7</v>
      </c>
      <c r="BS79" s="2">
        <v>1</v>
      </c>
      <c r="BT79" s="2">
        <v>11</v>
      </c>
      <c r="BU79" s="2">
        <v>21</v>
      </c>
      <c r="BV79" s="2">
        <v>73</v>
      </c>
      <c r="BW79" s="2">
        <v>17</v>
      </c>
    </row>
    <row r="80" spans="4:75">
      <c r="P80" s="4" t="s">
        <v>285</v>
      </c>
      <c r="Q80" s="2" cm="1">
        <f t="array" ref="Q80">IF(RandomMethod="Numbers",S80,IF(RandomMethod="Scenarios",INDEX(Z80:AS80,RandomScenarioNumber),"Error"))</f>
        <v>9</v>
      </c>
      <c r="S80" s="2">
        <v>98</v>
      </c>
      <c r="U80" s="1">
        <v>1</v>
      </c>
      <c r="V80" s="1">
        <v>100</v>
      </c>
      <c r="W80" s="1">
        <v>1</v>
      </c>
      <c r="X80" s="2">
        <v>13</v>
      </c>
      <c r="Y80" s="2"/>
      <c r="Z80" s="2">
        <v>20</v>
      </c>
      <c r="AA80" s="2">
        <v>10</v>
      </c>
      <c r="AB80" s="2">
        <v>19</v>
      </c>
      <c r="AC80" s="2">
        <v>91</v>
      </c>
      <c r="AD80" s="2">
        <v>69</v>
      </c>
      <c r="AE80" s="2">
        <v>53</v>
      </c>
      <c r="AF80" s="2">
        <v>35</v>
      </c>
      <c r="AG80" s="2">
        <v>9</v>
      </c>
      <c r="AH80" s="2">
        <v>94</v>
      </c>
      <c r="AI80" s="2">
        <v>11</v>
      </c>
      <c r="AJ80" s="2">
        <v>16</v>
      </c>
      <c r="AK80" s="2">
        <v>4</v>
      </c>
      <c r="AL80" s="2">
        <v>63</v>
      </c>
      <c r="AM80" s="2">
        <v>79</v>
      </c>
      <c r="AN80" s="2">
        <v>95</v>
      </c>
      <c r="AO80" s="2">
        <v>71</v>
      </c>
      <c r="AP80" s="2">
        <v>35</v>
      </c>
      <c r="AQ80" s="2">
        <v>53</v>
      </c>
      <c r="AR80" s="2">
        <v>36</v>
      </c>
      <c r="AS80" s="2">
        <v>98</v>
      </c>
      <c r="AU80" s="4">
        <v>79</v>
      </c>
      <c r="AV80" s="6" t="s">
        <v>427</v>
      </c>
      <c r="AW80" s="4" t="s">
        <v>506</v>
      </c>
      <c r="AY80" s="13" cm="1">
        <f t="array" ref="AY80">IF(RandomMethod="Numbers",BA80,IF(RandomMethod="Scenarios",INDEX(BD80:BW80,RandomScenarioNumber),"Error"))</f>
        <v>7810</v>
      </c>
      <c r="BA80" s="2" t="str" cm="1">
        <f t="array" aca="1" ref="BA80" ca="1">INDIRECT("'"&amp;AV80&amp;"'!"&amp;AW80)</f>
        <v>7810</v>
      </c>
      <c r="BB80" s="15" cm="1">
        <f t="array" aca="1" ref="BB80" ca="1">IF(CheckAnswer(BA80,AY80,AV80,AW80)=TRUE,1,0)</f>
        <v>1</v>
      </c>
      <c r="BC80" s="2"/>
      <c r="BD80" s="2" t="s">
        <v>552</v>
      </c>
      <c r="BE80" s="2">
        <v>5</v>
      </c>
      <c r="BF80" s="2">
        <v>66</v>
      </c>
      <c r="BG80" s="2">
        <v>23142</v>
      </c>
      <c r="BH80" s="2">
        <v>55</v>
      </c>
      <c r="BI80" s="2">
        <v>10</v>
      </c>
      <c r="BJ80" s="2">
        <v>8172</v>
      </c>
      <c r="BK80" s="2">
        <v>7810</v>
      </c>
      <c r="BL80" s="2">
        <v>19</v>
      </c>
      <c r="BM80" s="2">
        <v>6</v>
      </c>
      <c r="BN80" s="2">
        <v>3</v>
      </c>
      <c r="BO80" s="2">
        <v>2</v>
      </c>
      <c r="BP80" s="2">
        <v>4232</v>
      </c>
      <c r="BQ80" s="2">
        <v>619</v>
      </c>
      <c r="BR80" s="2">
        <v>664</v>
      </c>
      <c r="BS80" s="2">
        <v>8348</v>
      </c>
      <c r="BT80" s="2">
        <v>22</v>
      </c>
      <c r="BU80" s="2">
        <v>6</v>
      </c>
      <c r="BV80" s="2">
        <v>33</v>
      </c>
      <c r="BW80" s="2">
        <v>15</v>
      </c>
    </row>
    <row r="81" spans="16:75">
      <c r="P81" s="4" t="s">
        <v>286</v>
      </c>
      <c r="Q81" s="2" cm="1">
        <f t="array" ref="Q81">IF(RandomMethod="Numbers",S81,IF(RandomMethod="Scenarios",INDEX(Z81:AS81,RandomScenarioNumber),"Error"))</f>
        <v>23</v>
      </c>
      <c r="S81" s="2">
        <v>50</v>
      </c>
      <c r="U81" s="1">
        <v>1</v>
      </c>
      <c r="V81" s="1">
        <v>100</v>
      </c>
      <c r="W81" s="1">
        <v>1</v>
      </c>
      <c r="X81" s="2">
        <v>69</v>
      </c>
      <c r="Y81" s="2"/>
      <c r="Z81" s="2">
        <v>13</v>
      </c>
      <c r="AA81" s="2">
        <v>96</v>
      </c>
      <c r="AB81" s="2">
        <v>82</v>
      </c>
      <c r="AC81" s="2">
        <v>83</v>
      </c>
      <c r="AD81" s="2">
        <v>37</v>
      </c>
      <c r="AE81" s="2">
        <v>26</v>
      </c>
      <c r="AF81" s="2">
        <v>27</v>
      </c>
      <c r="AG81" s="2">
        <v>23</v>
      </c>
      <c r="AH81" s="2">
        <v>65</v>
      </c>
      <c r="AI81" s="2">
        <v>98</v>
      </c>
      <c r="AJ81" s="2">
        <v>25</v>
      </c>
      <c r="AK81" s="2">
        <v>10</v>
      </c>
      <c r="AL81" s="2">
        <v>42</v>
      </c>
      <c r="AM81" s="2">
        <v>12</v>
      </c>
      <c r="AN81" s="2">
        <v>80</v>
      </c>
      <c r="AO81" s="2">
        <v>28</v>
      </c>
      <c r="AP81" s="2">
        <v>80</v>
      </c>
      <c r="AQ81" s="2">
        <v>87</v>
      </c>
      <c r="AR81" s="2">
        <v>46</v>
      </c>
      <c r="AS81" s="2">
        <v>50</v>
      </c>
      <c r="AU81" s="4">
        <v>80</v>
      </c>
      <c r="AV81" s="6" t="s">
        <v>427</v>
      </c>
      <c r="AW81" s="4" t="s">
        <v>507</v>
      </c>
      <c r="AY81" s="13" cm="1">
        <f t="array" ref="AY81">IF(RandomMethod="Numbers",BA81,IF(RandomMethod="Scenarios",INDEX(BD81:BW81,RandomScenarioNumber),"Error"))</f>
        <v>10213</v>
      </c>
      <c r="BA81" s="2" t="str" cm="1">
        <f t="array" aca="1" ref="BA81" ca="1">INDIRECT("'"&amp;AV81&amp;"'!"&amp;AW81)</f>
        <v>10213</v>
      </c>
      <c r="BB81" s="15" cm="1">
        <f t="array" aca="1" ref="BB81" ca="1">IF(CheckAnswer(BA81,AY81,AV81,AW81)=TRUE,1,0)</f>
        <v>1</v>
      </c>
      <c r="BC81" s="2"/>
      <c r="BD81" s="2" t="s">
        <v>553</v>
      </c>
      <c r="BE81" s="2">
        <v>14</v>
      </c>
      <c r="BF81" s="2">
        <v>834</v>
      </c>
      <c r="BG81" s="2">
        <v>1212</v>
      </c>
      <c r="BH81" s="2">
        <v>6</v>
      </c>
      <c r="BI81" s="2">
        <v>2217</v>
      </c>
      <c r="BJ81" s="2">
        <v>65</v>
      </c>
      <c r="BK81" s="2">
        <v>10213</v>
      </c>
      <c r="BL81" s="2">
        <v>1</v>
      </c>
      <c r="BM81" s="2">
        <v>1</v>
      </c>
      <c r="BN81" s="2">
        <v>11</v>
      </c>
      <c r="BO81" s="2">
        <v>53</v>
      </c>
      <c r="BP81" s="2">
        <v>7411</v>
      </c>
      <c r="BQ81" s="2">
        <v>15142</v>
      </c>
      <c r="BR81" s="2">
        <v>5</v>
      </c>
      <c r="BS81" s="2">
        <v>165</v>
      </c>
      <c r="BT81" s="2">
        <v>5</v>
      </c>
      <c r="BU81" s="2">
        <v>3</v>
      </c>
      <c r="BV81" s="2">
        <v>486</v>
      </c>
      <c r="BW81" s="2">
        <v>51</v>
      </c>
    </row>
    <row r="82" spans="16:75">
      <c r="P82" s="4" t="s">
        <v>287</v>
      </c>
      <c r="Q82" s="2" cm="1">
        <f t="array" ref="Q82">IF(RandomMethod="Numbers",S82,IF(RandomMethod="Scenarios",INDEX(Z82:AS82,RandomScenarioNumber),"Error"))</f>
        <v>78</v>
      </c>
      <c r="S82" s="2">
        <v>26</v>
      </c>
      <c r="U82" s="1">
        <v>1</v>
      </c>
      <c r="V82" s="1">
        <v>100</v>
      </c>
      <c r="W82" s="1">
        <v>1</v>
      </c>
      <c r="X82" s="2">
        <v>55</v>
      </c>
      <c r="Y82" s="2"/>
      <c r="Z82" s="2">
        <v>7</v>
      </c>
      <c r="AA82" s="2">
        <v>48</v>
      </c>
      <c r="AB82" s="2">
        <v>72</v>
      </c>
      <c r="AC82" s="2">
        <v>98</v>
      </c>
      <c r="AD82" s="2">
        <v>61</v>
      </c>
      <c r="AE82" s="2">
        <v>74</v>
      </c>
      <c r="AF82" s="2">
        <v>26</v>
      </c>
      <c r="AG82" s="2">
        <v>78</v>
      </c>
      <c r="AH82" s="2">
        <v>33</v>
      </c>
      <c r="AI82" s="2">
        <v>80</v>
      </c>
      <c r="AJ82" s="2">
        <v>6</v>
      </c>
      <c r="AK82" s="2">
        <v>76</v>
      </c>
      <c r="AL82" s="2">
        <v>16</v>
      </c>
      <c r="AM82" s="2">
        <v>18</v>
      </c>
      <c r="AN82" s="2">
        <v>29</v>
      </c>
      <c r="AO82" s="2">
        <v>37</v>
      </c>
      <c r="AP82" s="2">
        <v>48</v>
      </c>
      <c r="AQ82" s="2">
        <v>62</v>
      </c>
      <c r="AR82" s="2">
        <v>54</v>
      </c>
      <c r="AS82" s="2">
        <v>26</v>
      </c>
      <c r="AU82" s="4">
        <v>81</v>
      </c>
      <c r="AV82" s="6" t="s">
        <v>427</v>
      </c>
      <c r="AW82" s="4" t="s">
        <v>508</v>
      </c>
      <c r="AY82" s="13" t="str" cm="1">
        <f t="array" ref="AY82">IF(RandomMethod="Numbers",BA82,IF(RandomMethod="Scenarios",INDEX(BD82:BW82,RandomScenarioNumber),"Error"))</f>
        <v>9;1;13</v>
      </c>
      <c r="BA82" s="2" t="str" cm="1">
        <f t="array" aca="1" ref="BA82" ca="1">INDIRECT("'"&amp;AV82&amp;"'!"&amp;AW82)</f>
        <v>9;1;13</v>
      </c>
      <c r="BB82" s="15" cm="1">
        <f t="array" aca="1" ref="BB82" ca="1">IF(CheckAnswer(BA82,AY82,AV82,AW82)=TRUE,1,0)</f>
        <v>1</v>
      </c>
      <c r="BC82" s="2"/>
      <c r="BD82" s="2" t="s">
        <v>541</v>
      </c>
      <c r="BE82" s="2">
        <v>3</v>
      </c>
      <c r="BF82" s="2">
        <v>1</v>
      </c>
      <c r="BG82" s="2">
        <v>1</v>
      </c>
      <c r="BH82" s="2">
        <v>1</v>
      </c>
      <c r="BI82" s="2">
        <v>4</v>
      </c>
      <c r="BJ82" s="2" t="s">
        <v>600</v>
      </c>
      <c r="BK82" s="2" t="s">
        <v>607</v>
      </c>
      <c r="BL82" s="2">
        <v>1</v>
      </c>
      <c r="BM82" s="2" t="s">
        <v>619</v>
      </c>
      <c r="BN82" s="2" t="s">
        <v>625</v>
      </c>
      <c r="BO82" s="2" t="s">
        <v>630</v>
      </c>
      <c r="BP82" s="2" t="s">
        <v>638</v>
      </c>
      <c r="BQ82" s="2">
        <v>15</v>
      </c>
      <c r="BR82" s="2" t="s">
        <v>652</v>
      </c>
      <c r="BS82" s="2" t="s">
        <v>536</v>
      </c>
      <c r="BT82" s="2">
        <v>3</v>
      </c>
      <c r="BU82" s="2">
        <v>9</v>
      </c>
      <c r="BV82" s="2">
        <v>7</v>
      </c>
      <c r="BW82" s="2">
        <v>3</v>
      </c>
    </row>
    <row r="83" spans="16:75">
      <c r="P83" s="4" t="s">
        <v>288</v>
      </c>
      <c r="Q83" s="2" cm="1">
        <f t="array" ref="Q83">IF(RandomMethod="Numbers",S83,IF(RandomMethod="Scenarios",INDEX(Z83:AS83,RandomScenarioNumber),"Error"))</f>
        <v>75</v>
      </c>
      <c r="S83" s="2">
        <v>80</v>
      </c>
      <c r="U83" s="1">
        <v>1</v>
      </c>
      <c r="V83" s="1">
        <v>100</v>
      </c>
      <c r="W83" s="1">
        <v>1</v>
      </c>
      <c r="X83" s="2">
        <v>31</v>
      </c>
      <c r="Y83" s="2"/>
      <c r="Z83" s="2">
        <v>17</v>
      </c>
      <c r="AA83" s="2">
        <v>65</v>
      </c>
      <c r="AB83" s="2">
        <v>51</v>
      </c>
      <c r="AC83" s="2">
        <v>32</v>
      </c>
      <c r="AD83" s="2">
        <v>56</v>
      </c>
      <c r="AE83" s="2">
        <v>9</v>
      </c>
      <c r="AF83" s="2">
        <v>58</v>
      </c>
      <c r="AG83" s="2">
        <v>75</v>
      </c>
      <c r="AH83" s="2">
        <v>1</v>
      </c>
      <c r="AI83" s="2">
        <v>75</v>
      </c>
      <c r="AJ83" s="2">
        <v>33</v>
      </c>
      <c r="AK83" s="2">
        <v>97</v>
      </c>
      <c r="AL83" s="2">
        <v>24</v>
      </c>
      <c r="AM83" s="2">
        <v>71</v>
      </c>
      <c r="AN83" s="2">
        <v>95</v>
      </c>
      <c r="AO83" s="2">
        <v>61</v>
      </c>
      <c r="AP83" s="2">
        <v>26</v>
      </c>
      <c r="AQ83" s="2">
        <v>63</v>
      </c>
      <c r="AR83" s="2">
        <v>97</v>
      </c>
      <c r="AS83" s="2">
        <v>80</v>
      </c>
      <c r="AU83" s="4">
        <v>82</v>
      </c>
      <c r="AV83" s="6" t="s">
        <v>427</v>
      </c>
      <c r="AW83" s="4" t="s">
        <v>509</v>
      </c>
      <c r="AY83" s="13" cm="1">
        <f t="array" ref="AY83">IF(RandomMethod="Numbers",BA83,IF(RandomMethod="Scenarios",INDEX(BD83:BW83,RandomScenarioNumber),"Error"))</f>
        <v>2</v>
      </c>
      <c r="BA83" s="2" t="str" cm="1">
        <f t="array" aca="1" ref="BA83" ca="1">INDIRECT("'"&amp;AV83&amp;"'!"&amp;AW83)</f>
        <v>2</v>
      </c>
      <c r="BB83" s="15" cm="1">
        <f t="array" aca="1" ref="BB83" ca="1">IF(CheckAnswer(BA83,AY83,AV83,AW83)=TRUE,1,0)</f>
        <v>1</v>
      </c>
      <c r="BC83" s="2"/>
      <c r="BD83" s="2" t="s">
        <v>554</v>
      </c>
      <c r="BE83" s="2" t="s">
        <v>538</v>
      </c>
      <c r="BF83" s="2" t="s">
        <v>542</v>
      </c>
      <c r="BG83" s="2" t="s">
        <v>584</v>
      </c>
      <c r="BH83" s="2">
        <v>8</v>
      </c>
      <c r="BI83" s="2" t="s">
        <v>593</v>
      </c>
      <c r="BJ83" s="2">
        <v>3</v>
      </c>
      <c r="BK83" s="2">
        <v>2</v>
      </c>
      <c r="BL83" s="2" t="s">
        <v>613</v>
      </c>
      <c r="BM83" s="2" t="s">
        <v>620</v>
      </c>
      <c r="BN83" s="2" t="s">
        <v>615</v>
      </c>
      <c r="BO83" s="2">
        <v>30</v>
      </c>
      <c r="BP83" s="2" t="s">
        <v>639</v>
      </c>
      <c r="BQ83" s="2" t="s">
        <v>647</v>
      </c>
      <c r="BR83" s="2" t="s">
        <v>653</v>
      </c>
      <c r="BS83" s="2" t="s">
        <v>542</v>
      </c>
      <c r="BT83" s="2">
        <v>4</v>
      </c>
      <c r="BU83" s="2" t="s">
        <v>663</v>
      </c>
      <c r="BV83" s="2" t="s">
        <v>668</v>
      </c>
      <c r="BW83" s="2" t="s">
        <v>637</v>
      </c>
    </row>
    <row r="84" spans="16:75">
      <c r="P84" s="4" t="s">
        <v>289</v>
      </c>
      <c r="Q84" s="2" cm="1">
        <f t="array" ref="Q84">IF(RandomMethod="Numbers",S84,IF(RandomMethod="Scenarios",INDEX(Z84:AS84,RandomScenarioNumber),"Error"))</f>
        <v>72</v>
      </c>
      <c r="S84" s="2">
        <v>58</v>
      </c>
      <c r="U84" s="1">
        <v>1</v>
      </c>
      <c r="V84" s="1">
        <v>100</v>
      </c>
      <c r="W84" s="1">
        <v>1</v>
      </c>
      <c r="X84" s="2">
        <v>74</v>
      </c>
      <c r="Y84" s="2"/>
      <c r="Z84" s="2">
        <v>79</v>
      </c>
      <c r="AA84" s="2">
        <v>84</v>
      </c>
      <c r="AB84" s="2">
        <v>72</v>
      </c>
      <c r="AC84" s="2">
        <v>38</v>
      </c>
      <c r="AD84" s="2">
        <v>55</v>
      </c>
      <c r="AE84" s="2">
        <v>10</v>
      </c>
      <c r="AF84" s="2">
        <v>62</v>
      </c>
      <c r="AG84" s="2">
        <v>72</v>
      </c>
      <c r="AH84" s="2">
        <v>98</v>
      </c>
      <c r="AI84" s="2">
        <v>89</v>
      </c>
      <c r="AJ84" s="2">
        <v>99</v>
      </c>
      <c r="AK84" s="2">
        <v>13</v>
      </c>
      <c r="AL84" s="2">
        <v>37</v>
      </c>
      <c r="AM84" s="2">
        <v>80</v>
      </c>
      <c r="AN84" s="2">
        <v>46</v>
      </c>
      <c r="AO84" s="2">
        <v>82</v>
      </c>
      <c r="AP84" s="2">
        <v>41</v>
      </c>
      <c r="AQ84" s="2">
        <v>39</v>
      </c>
      <c r="AR84" s="2">
        <v>3</v>
      </c>
      <c r="AS84" s="2">
        <v>58</v>
      </c>
      <c r="AU84" s="4">
        <v>83</v>
      </c>
      <c r="AV84" s="6" t="s">
        <v>427</v>
      </c>
      <c r="AW84" s="4" t="s">
        <v>510</v>
      </c>
      <c r="AY84" s="13" cm="1">
        <f t="array" ref="AY84">IF(RandomMethod="Numbers",BA84,IF(RandomMethod="Scenarios",INDEX(BD84:BW84,RandomScenarioNumber),"Error"))</f>
        <v>2</v>
      </c>
      <c r="BA84" s="2" t="str" cm="1">
        <f t="array" aca="1" ref="BA84" ca="1">INDIRECT("'"&amp;AV84&amp;"'!"&amp;AW84)</f>
        <v>2</v>
      </c>
      <c r="BB84" s="15" cm="1">
        <f t="array" aca="1" ref="BB84" ca="1">IF(CheckAnswer(BA84,AY84,AV84,AW84)=TRUE,1,0)</f>
        <v>1</v>
      </c>
      <c r="BC84" s="2"/>
      <c r="BD84" s="2" t="s">
        <v>546</v>
      </c>
      <c r="BE84" s="2">
        <v>12</v>
      </c>
      <c r="BF84" s="2">
        <v>1</v>
      </c>
      <c r="BG84" s="2">
        <v>1</v>
      </c>
      <c r="BH84" s="2" t="s">
        <v>591</v>
      </c>
      <c r="BI84" s="2" t="s">
        <v>594</v>
      </c>
      <c r="BJ84" s="2" t="s">
        <v>601</v>
      </c>
      <c r="BK84" s="2">
        <v>2</v>
      </c>
      <c r="BL84" s="2" t="s">
        <v>614</v>
      </c>
      <c r="BM84" s="2" t="s">
        <v>621</v>
      </c>
      <c r="BN84" s="2">
        <v>5</v>
      </c>
      <c r="BO84" s="2" t="s">
        <v>631</v>
      </c>
      <c r="BP84" s="2">
        <v>4</v>
      </c>
      <c r="BQ84" s="2">
        <v>3</v>
      </c>
      <c r="BR84" s="2" t="s">
        <v>633</v>
      </c>
      <c r="BS84" s="2" t="s">
        <v>543</v>
      </c>
      <c r="BT84" s="2" t="s">
        <v>661</v>
      </c>
      <c r="BU84" s="2">
        <v>7</v>
      </c>
      <c r="BV84" s="2" t="s">
        <v>669</v>
      </c>
      <c r="BW84" s="2" t="s">
        <v>672</v>
      </c>
    </row>
    <row r="85" spans="16:75">
      <c r="P85" s="4" t="s">
        <v>290</v>
      </c>
      <c r="Q85" s="2" cm="1">
        <f t="array" ref="Q85">IF(RandomMethod="Numbers",S85,IF(RandomMethod="Scenarios",INDEX(Z85:AS85,RandomScenarioNumber),"Error"))</f>
        <v>64</v>
      </c>
      <c r="S85" s="2">
        <v>92</v>
      </c>
      <c r="U85" s="1">
        <v>1</v>
      </c>
      <c r="V85" s="1">
        <v>100</v>
      </c>
      <c r="W85" s="1">
        <v>1</v>
      </c>
      <c r="X85" s="2">
        <v>59</v>
      </c>
      <c r="Y85" s="2"/>
      <c r="Z85" s="2">
        <v>8</v>
      </c>
      <c r="AA85" s="2">
        <v>56</v>
      </c>
      <c r="AB85" s="2">
        <v>3</v>
      </c>
      <c r="AC85" s="2">
        <v>83</v>
      </c>
      <c r="AD85" s="2">
        <v>43</v>
      </c>
      <c r="AE85" s="2">
        <v>7</v>
      </c>
      <c r="AF85" s="2">
        <v>57</v>
      </c>
      <c r="AG85" s="2">
        <v>64</v>
      </c>
      <c r="AH85" s="2">
        <v>33</v>
      </c>
      <c r="AI85" s="2">
        <v>40</v>
      </c>
      <c r="AJ85" s="2">
        <v>24</v>
      </c>
      <c r="AK85" s="2">
        <v>48</v>
      </c>
      <c r="AL85" s="2">
        <v>49</v>
      </c>
      <c r="AM85" s="2">
        <v>53</v>
      </c>
      <c r="AN85" s="2">
        <v>25</v>
      </c>
      <c r="AO85" s="2">
        <v>32</v>
      </c>
      <c r="AP85" s="2">
        <v>68</v>
      </c>
      <c r="AQ85" s="2">
        <v>64</v>
      </c>
      <c r="AR85" s="2">
        <v>96</v>
      </c>
      <c r="AS85" s="2">
        <v>92</v>
      </c>
      <c r="AU85" s="4">
        <v>84</v>
      </c>
      <c r="AV85" s="6" t="s">
        <v>427</v>
      </c>
      <c r="AW85" s="4" t="s">
        <v>511</v>
      </c>
      <c r="AY85" s="13" t="str" cm="1">
        <f t="array" ref="AY85">IF(RandomMethod="Numbers",BA85,IF(RandomMethod="Scenarios",INDEX(BD85:BW85,RandomScenarioNumber),"Error"))</f>
        <v>5;3;9</v>
      </c>
      <c r="BA85" s="2" t="str" cm="1">
        <f t="array" aca="1" ref="BA85" ca="1">INDIRECT("'"&amp;AV85&amp;"'!"&amp;AW85)</f>
        <v>5;3;9</v>
      </c>
      <c r="BB85" s="15" cm="1">
        <f t="array" aca="1" ref="BB85" ca="1">IF(CheckAnswer(BA85,AY85,AV85,AW85)=TRUE,1,0)</f>
        <v>1</v>
      </c>
      <c r="BC85" s="2"/>
      <c r="BD85" s="2" t="s">
        <v>555</v>
      </c>
      <c r="BE85" s="2" t="s">
        <v>576</v>
      </c>
      <c r="BF85" s="2">
        <v>2</v>
      </c>
      <c r="BG85" s="2">
        <v>4</v>
      </c>
      <c r="BH85" s="2" t="s">
        <v>592</v>
      </c>
      <c r="BI85" s="2" t="s">
        <v>595</v>
      </c>
      <c r="BJ85" s="2" t="s">
        <v>602</v>
      </c>
      <c r="BK85" s="2" t="s">
        <v>608</v>
      </c>
      <c r="BL85" s="2" t="s">
        <v>615</v>
      </c>
      <c r="BM85" s="2">
        <v>1</v>
      </c>
      <c r="BN85" s="2" t="s">
        <v>626</v>
      </c>
      <c r="BO85" s="2" t="s">
        <v>632</v>
      </c>
      <c r="BP85" s="2" t="s">
        <v>640</v>
      </c>
      <c r="BQ85" s="2">
        <v>10</v>
      </c>
      <c r="BR85" s="2">
        <v>19</v>
      </c>
      <c r="BS85" s="2" t="s">
        <v>657</v>
      </c>
      <c r="BT85" s="2" t="s">
        <v>587</v>
      </c>
      <c r="BU85" s="2" t="s">
        <v>664</v>
      </c>
      <c r="BV85" s="2">
        <v>7</v>
      </c>
      <c r="BW85" s="2">
        <v>10</v>
      </c>
    </row>
    <row r="86" spans="16:75">
      <c r="P86" s="4" t="s">
        <v>291</v>
      </c>
      <c r="Q86" s="2" cm="1">
        <f t="array" ref="Q86">IF(RandomMethod="Numbers",S86,IF(RandomMethod="Scenarios",INDEX(Z86:AS86,RandomScenarioNumber),"Error"))</f>
        <v>53</v>
      </c>
      <c r="S86" s="2">
        <v>90</v>
      </c>
      <c r="U86" s="1">
        <v>1</v>
      </c>
      <c r="V86" s="1">
        <v>100</v>
      </c>
      <c r="W86" s="1">
        <v>1</v>
      </c>
      <c r="X86" s="2">
        <v>3</v>
      </c>
      <c r="Y86" s="2"/>
      <c r="Z86" s="2">
        <v>17</v>
      </c>
      <c r="AA86" s="2">
        <v>47</v>
      </c>
      <c r="AB86" s="2">
        <v>47</v>
      </c>
      <c r="AC86" s="2">
        <v>69</v>
      </c>
      <c r="AD86" s="2">
        <v>37</v>
      </c>
      <c r="AE86" s="2">
        <v>94</v>
      </c>
      <c r="AF86" s="2">
        <v>85</v>
      </c>
      <c r="AG86" s="2">
        <v>53</v>
      </c>
      <c r="AH86" s="2">
        <v>30</v>
      </c>
      <c r="AI86" s="2">
        <v>84</v>
      </c>
      <c r="AJ86" s="2">
        <v>42</v>
      </c>
      <c r="AK86" s="2">
        <v>93</v>
      </c>
      <c r="AL86" s="2">
        <v>96</v>
      </c>
      <c r="AM86" s="2">
        <v>4</v>
      </c>
      <c r="AN86" s="2">
        <v>91</v>
      </c>
      <c r="AO86" s="2">
        <v>32</v>
      </c>
      <c r="AP86" s="2">
        <v>91</v>
      </c>
      <c r="AQ86" s="2">
        <v>75</v>
      </c>
      <c r="AR86" s="2">
        <v>86</v>
      </c>
      <c r="AS86" s="2">
        <v>90</v>
      </c>
      <c r="AU86" s="4">
        <v>85</v>
      </c>
      <c r="AV86" s="6" t="s">
        <v>427</v>
      </c>
      <c r="AW86" s="4" t="s">
        <v>512</v>
      </c>
      <c r="AY86" s="13" cm="1">
        <f t="array" ref="AY86">IF(RandomMethod="Numbers",BA86,IF(RandomMethod="Scenarios",INDEX(BD86:BW86,RandomScenarioNumber),"Error"))</f>
        <v>1</v>
      </c>
      <c r="BA86" s="2" t="str" cm="1">
        <f t="array" aca="1" ref="BA86" ca="1">INDIRECT("'"&amp;AV86&amp;"'!"&amp;AW86)</f>
        <v>1</v>
      </c>
      <c r="BB86" s="15" cm="1">
        <f t="array" aca="1" ref="BB86" ca="1">IF(CheckAnswer(BA86,AY86,AV86,AW86)=TRUE,1,0)</f>
        <v>1</v>
      </c>
      <c r="BC86" s="2"/>
      <c r="BD86" s="2" t="s">
        <v>548</v>
      </c>
      <c r="BE86" s="2" t="s">
        <v>577</v>
      </c>
      <c r="BF86" s="2" t="s">
        <v>535</v>
      </c>
      <c r="BG86" s="2" t="s">
        <v>585</v>
      </c>
      <c r="BH86" s="2">
        <v>2</v>
      </c>
      <c r="BI86" s="2" t="s">
        <v>596</v>
      </c>
      <c r="BJ86" s="2" t="s">
        <v>603</v>
      </c>
      <c r="BK86" s="2">
        <v>1</v>
      </c>
      <c r="BL86" s="2">
        <v>1</v>
      </c>
      <c r="BM86" s="2" t="s">
        <v>622</v>
      </c>
      <c r="BN86" s="2">
        <v>4</v>
      </c>
      <c r="BO86" s="2" t="s">
        <v>633</v>
      </c>
      <c r="BP86" s="2" t="s">
        <v>641</v>
      </c>
      <c r="BQ86" s="2" t="s">
        <v>648</v>
      </c>
      <c r="BR86" s="2" t="s">
        <v>654</v>
      </c>
      <c r="BS86" s="2">
        <v>17</v>
      </c>
      <c r="BT86" s="2">
        <v>1</v>
      </c>
      <c r="BU86" s="2" t="s">
        <v>665</v>
      </c>
      <c r="BV86" s="2" t="s">
        <v>536</v>
      </c>
      <c r="BW86" s="2" t="s">
        <v>673</v>
      </c>
    </row>
    <row r="87" spans="16:75">
      <c r="P87" s="4" t="s">
        <v>292</v>
      </c>
      <c r="Q87" s="2" cm="1">
        <f t="array" ref="Q87">IF(RandomMethod="Numbers",S87,IF(RandomMethod="Scenarios",INDEX(Z87:AS87,RandomScenarioNumber),"Error"))</f>
        <v>78</v>
      </c>
      <c r="S87" s="2">
        <v>51</v>
      </c>
      <c r="U87" s="1">
        <v>1</v>
      </c>
      <c r="V87" s="1">
        <v>100</v>
      </c>
      <c r="W87" s="1">
        <v>1</v>
      </c>
      <c r="X87" s="2">
        <v>39</v>
      </c>
      <c r="Y87" s="2"/>
      <c r="Z87" s="2">
        <v>47</v>
      </c>
      <c r="AA87" s="2">
        <v>67</v>
      </c>
      <c r="AB87" s="2">
        <v>69</v>
      </c>
      <c r="AC87" s="2">
        <v>67</v>
      </c>
      <c r="AD87" s="2">
        <v>31</v>
      </c>
      <c r="AE87" s="2">
        <v>10</v>
      </c>
      <c r="AF87" s="2">
        <v>69</v>
      </c>
      <c r="AG87" s="2">
        <v>78</v>
      </c>
      <c r="AH87" s="2">
        <v>87</v>
      </c>
      <c r="AI87" s="2">
        <v>15</v>
      </c>
      <c r="AJ87" s="2">
        <v>56</v>
      </c>
      <c r="AK87" s="2">
        <v>11</v>
      </c>
      <c r="AL87" s="2">
        <v>13</v>
      </c>
      <c r="AM87" s="2">
        <v>6</v>
      </c>
      <c r="AN87" s="2">
        <v>23</v>
      </c>
      <c r="AO87" s="2">
        <v>60</v>
      </c>
      <c r="AP87" s="2">
        <v>88</v>
      </c>
      <c r="AQ87" s="2">
        <v>63</v>
      </c>
      <c r="AR87" s="2">
        <v>83</v>
      </c>
      <c r="AS87" s="2">
        <v>51</v>
      </c>
      <c r="AU87" s="4">
        <v>86</v>
      </c>
      <c r="AV87" s="6" t="s">
        <v>427</v>
      </c>
      <c r="AW87" s="4" t="s">
        <v>513</v>
      </c>
      <c r="AY87" s="13" cm="1">
        <f t="array" ref="AY87">IF(RandomMethod="Numbers",BA87,IF(RandomMethod="Scenarios",INDEX(BD87:BW87,RandomScenarioNumber),"Error"))</f>
        <v>2</v>
      </c>
      <c r="BA87" s="2" t="str" cm="1">
        <f t="array" aca="1" ref="BA87" ca="1">INDIRECT("'"&amp;AV87&amp;"'!"&amp;AW87)</f>
        <v>2</v>
      </c>
      <c r="BB87" s="15" cm="1">
        <f t="array" aca="1" ref="BB87" ca="1">IF(CheckAnswer(BA87,AY87,AV87,AW87)=TRUE,1,0)</f>
        <v>1</v>
      </c>
      <c r="BC87" s="2"/>
      <c r="BD87" s="2" t="s">
        <v>530</v>
      </c>
      <c r="BE87" s="2">
        <v>5</v>
      </c>
      <c r="BF87" s="2" t="s">
        <v>581</v>
      </c>
      <c r="BG87" s="2" t="s">
        <v>586</v>
      </c>
      <c r="BH87" s="2">
        <v>2</v>
      </c>
      <c r="BI87" s="2">
        <v>1</v>
      </c>
      <c r="BJ87" s="2" t="s">
        <v>536</v>
      </c>
      <c r="BK87" s="2">
        <v>2</v>
      </c>
      <c r="BL87" s="2" t="s">
        <v>616</v>
      </c>
      <c r="BM87" s="2">
        <v>2</v>
      </c>
      <c r="BN87" s="2" t="s">
        <v>627</v>
      </c>
      <c r="BO87" s="2" t="s">
        <v>634</v>
      </c>
      <c r="BP87" s="2" t="s">
        <v>642</v>
      </c>
      <c r="BQ87" s="2">
        <v>1</v>
      </c>
      <c r="BR87" s="2">
        <v>7</v>
      </c>
      <c r="BS87" s="2" t="s">
        <v>658</v>
      </c>
      <c r="BT87" s="2">
        <v>2</v>
      </c>
      <c r="BU87" s="2" t="s">
        <v>666</v>
      </c>
      <c r="BV87" s="2">
        <v>2</v>
      </c>
      <c r="BW87" s="2" t="s">
        <v>674</v>
      </c>
    </row>
    <row r="88" spans="16:75">
      <c r="P88" s="4" t="s">
        <v>293</v>
      </c>
      <c r="Q88" s="2" cm="1">
        <f t="array" ref="Q88">IF(RandomMethod="Numbers",S88,IF(RandomMethod="Scenarios",INDEX(Z88:AS88,RandomScenarioNumber),"Error"))</f>
        <v>58</v>
      </c>
      <c r="S88" s="2">
        <v>6</v>
      </c>
      <c r="U88" s="1">
        <v>1</v>
      </c>
      <c r="V88" s="1">
        <v>100</v>
      </c>
      <c r="W88" s="1">
        <v>1</v>
      </c>
      <c r="X88" s="2">
        <v>94</v>
      </c>
      <c r="Y88" s="2"/>
      <c r="Z88" s="2">
        <v>95</v>
      </c>
      <c r="AA88" s="2">
        <v>39</v>
      </c>
      <c r="AB88" s="2">
        <v>67</v>
      </c>
      <c r="AC88" s="2">
        <v>60</v>
      </c>
      <c r="AD88" s="2">
        <v>44</v>
      </c>
      <c r="AE88" s="2">
        <v>44</v>
      </c>
      <c r="AF88" s="2">
        <v>47</v>
      </c>
      <c r="AG88" s="2">
        <v>58</v>
      </c>
      <c r="AH88" s="2">
        <v>37</v>
      </c>
      <c r="AI88" s="2">
        <v>13</v>
      </c>
      <c r="AJ88" s="2">
        <v>63</v>
      </c>
      <c r="AK88" s="2">
        <v>36</v>
      </c>
      <c r="AL88" s="2">
        <v>6</v>
      </c>
      <c r="AM88" s="2">
        <v>96</v>
      </c>
      <c r="AN88" s="2">
        <v>2</v>
      </c>
      <c r="AO88" s="2">
        <v>41</v>
      </c>
      <c r="AP88" s="2">
        <v>53</v>
      </c>
      <c r="AQ88" s="2">
        <v>58</v>
      </c>
      <c r="AR88" s="2">
        <v>44</v>
      </c>
      <c r="AS88" s="2">
        <v>6</v>
      </c>
      <c r="AU88" s="4">
        <v>87</v>
      </c>
      <c r="AV88" s="6" t="s">
        <v>427</v>
      </c>
      <c r="AW88" s="4" t="s">
        <v>514</v>
      </c>
      <c r="AY88" s="13" t="str" cm="1">
        <f t="array" ref="AY88">IF(RandomMethod="Numbers",BA88,IF(RandomMethod="Scenarios",INDEX(BD88:BW88,RandomScenarioNumber),"Error"))</f>
        <v>3;1;7</v>
      </c>
      <c r="BA88" s="2" t="str" cm="1">
        <f t="array" aca="1" ref="BA88" ca="1">INDIRECT("'"&amp;AV88&amp;"'!"&amp;AW88)</f>
        <v>3;1;7</v>
      </c>
      <c r="BB88" s="15" cm="1">
        <f t="array" aca="1" ref="BB88" ca="1">IF(CheckAnswer(BA88,AY88,AV88,AW88)=TRUE,1,0)</f>
        <v>1</v>
      </c>
      <c r="BC88" s="2"/>
      <c r="BD88" s="2" t="s">
        <v>531</v>
      </c>
      <c r="BE88" s="2" t="s">
        <v>578</v>
      </c>
      <c r="BF88" s="2" t="s">
        <v>582</v>
      </c>
      <c r="BG88" s="2" t="s">
        <v>587</v>
      </c>
      <c r="BH88" s="2">
        <v>9</v>
      </c>
      <c r="BI88" s="2" t="s">
        <v>597</v>
      </c>
      <c r="BJ88" s="2" t="s">
        <v>604</v>
      </c>
      <c r="BK88" s="2" t="s">
        <v>609</v>
      </c>
      <c r="BL88" s="2" t="s">
        <v>617</v>
      </c>
      <c r="BM88" s="2" t="s">
        <v>623</v>
      </c>
      <c r="BN88" s="2" t="s">
        <v>628</v>
      </c>
      <c r="BO88" s="2" t="s">
        <v>635</v>
      </c>
      <c r="BP88" s="2" t="s">
        <v>643</v>
      </c>
      <c r="BQ88" s="2" t="s">
        <v>649</v>
      </c>
      <c r="BR88" s="2" t="s">
        <v>655</v>
      </c>
      <c r="BS88" s="2">
        <v>4</v>
      </c>
      <c r="BT88" s="2" t="s">
        <v>662</v>
      </c>
      <c r="BU88" s="2" t="s">
        <v>667</v>
      </c>
      <c r="BV88" s="2" t="s">
        <v>539</v>
      </c>
      <c r="BW88" s="2">
        <v>6</v>
      </c>
    </row>
    <row r="89" spans="16:75">
      <c r="P89" s="4" t="s">
        <v>294</v>
      </c>
      <c r="Q89" s="2" cm="1">
        <f t="array" ref="Q89">IF(RandomMethod="Numbers",S89,IF(RandomMethod="Scenarios",INDEX(Z89:AS89,RandomScenarioNumber),"Error"))</f>
        <v>13</v>
      </c>
      <c r="S89" s="2">
        <v>45</v>
      </c>
      <c r="U89" s="1">
        <v>1</v>
      </c>
      <c r="V89" s="1">
        <v>100</v>
      </c>
      <c r="W89" s="1">
        <v>1</v>
      </c>
      <c r="X89" s="2">
        <v>59</v>
      </c>
      <c r="Y89" s="2"/>
      <c r="Z89" s="2">
        <v>27</v>
      </c>
      <c r="AA89" s="2">
        <v>34</v>
      </c>
      <c r="AB89" s="2">
        <v>36</v>
      </c>
      <c r="AC89" s="2">
        <v>33</v>
      </c>
      <c r="AD89" s="2">
        <v>74</v>
      </c>
      <c r="AE89" s="2">
        <v>24</v>
      </c>
      <c r="AF89" s="2">
        <v>21</v>
      </c>
      <c r="AG89" s="2">
        <v>13</v>
      </c>
      <c r="AH89" s="2">
        <v>21</v>
      </c>
      <c r="AI89" s="2">
        <v>94</v>
      </c>
      <c r="AJ89" s="2">
        <v>44</v>
      </c>
      <c r="AK89" s="2">
        <v>75</v>
      </c>
      <c r="AL89" s="2">
        <v>97</v>
      </c>
      <c r="AM89" s="2">
        <v>37</v>
      </c>
      <c r="AN89" s="2">
        <v>41</v>
      </c>
      <c r="AO89" s="2">
        <v>48</v>
      </c>
      <c r="AP89" s="2">
        <v>56</v>
      </c>
      <c r="AQ89" s="2">
        <v>66</v>
      </c>
      <c r="AR89" s="2">
        <v>58</v>
      </c>
      <c r="AS89" s="2">
        <v>45</v>
      </c>
      <c r="AU89" s="4">
        <v>88</v>
      </c>
      <c r="AV89" s="6" t="s">
        <v>427</v>
      </c>
      <c r="AW89" s="4" t="s">
        <v>515</v>
      </c>
      <c r="AY89" s="13" t="str" cm="1">
        <f t="array" ref="AY89">IF(RandomMethod="Numbers",BA89,IF(RandomMethod="Scenarios",INDEX(BD89:BW89,RandomScenarioNumber),"Error"))</f>
        <v>2;6;6</v>
      </c>
      <c r="BA89" s="2" t="str" cm="1">
        <f t="array" aca="1" ref="BA89" ca="1">INDIRECT("'"&amp;AV89&amp;"'!"&amp;AW89)</f>
        <v>2;6;6</v>
      </c>
      <c r="BB89" s="15" cm="1">
        <f t="array" aca="1" ref="BB89" ca="1">IF(CheckAnswer(BA89,AY89,AV89,AW89)=TRUE,1,0)</f>
        <v>1</v>
      </c>
      <c r="BC89" s="2"/>
      <c r="BD89" s="2" t="s">
        <v>532</v>
      </c>
      <c r="BE89" s="2" t="s">
        <v>579</v>
      </c>
      <c r="BF89" s="2">
        <v>1</v>
      </c>
      <c r="BG89" s="2" t="s">
        <v>588</v>
      </c>
      <c r="BH89" s="2">
        <v>10</v>
      </c>
      <c r="BI89" s="2" t="s">
        <v>598</v>
      </c>
      <c r="BJ89" s="2">
        <v>6</v>
      </c>
      <c r="BK89" s="2" t="s">
        <v>610</v>
      </c>
      <c r="BL89" s="2" t="s">
        <v>618</v>
      </c>
      <c r="BM89" s="2" t="s">
        <v>624</v>
      </c>
      <c r="BN89" s="2" t="s">
        <v>629</v>
      </c>
      <c r="BO89" s="2" t="s">
        <v>636</v>
      </c>
      <c r="BP89" s="2" t="s">
        <v>644</v>
      </c>
      <c r="BQ89" s="2" t="s">
        <v>541</v>
      </c>
      <c r="BR89" s="2">
        <v>7</v>
      </c>
      <c r="BS89" s="2">
        <v>1</v>
      </c>
      <c r="BT89" s="2" t="s">
        <v>538</v>
      </c>
      <c r="BU89" s="2" t="s">
        <v>537</v>
      </c>
      <c r="BV89" s="2" t="s">
        <v>670</v>
      </c>
      <c r="BW89" s="2" t="s">
        <v>675</v>
      </c>
    </row>
    <row r="90" spans="16:75">
      <c r="P90" s="4" t="s">
        <v>295</v>
      </c>
      <c r="Q90" s="2" cm="1">
        <f t="array" ref="Q90">IF(RandomMethod="Numbers",S90,IF(RandomMethod="Scenarios",INDEX(Z90:AS90,RandomScenarioNumber),"Error"))</f>
        <v>56</v>
      </c>
      <c r="S90" s="2">
        <v>12</v>
      </c>
      <c r="U90" s="1">
        <v>1</v>
      </c>
      <c r="V90" s="1">
        <v>100</v>
      </c>
      <c r="W90" s="1">
        <v>1</v>
      </c>
      <c r="X90" s="2">
        <v>41</v>
      </c>
      <c r="Y90" s="2"/>
      <c r="Z90" s="2">
        <v>2</v>
      </c>
      <c r="AA90" s="2">
        <v>9</v>
      </c>
      <c r="AB90" s="2">
        <v>63</v>
      </c>
      <c r="AC90" s="2">
        <v>96</v>
      </c>
      <c r="AD90" s="2">
        <v>17</v>
      </c>
      <c r="AE90" s="2">
        <v>68</v>
      </c>
      <c r="AF90" s="2">
        <v>15</v>
      </c>
      <c r="AG90" s="2">
        <v>56</v>
      </c>
      <c r="AH90" s="2">
        <v>63</v>
      </c>
      <c r="AI90" s="2">
        <v>95</v>
      </c>
      <c r="AJ90" s="2">
        <v>79</v>
      </c>
      <c r="AK90" s="2">
        <v>40</v>
      </c>
      <c r="AL90" s="2">
        <v>52</v>
      </c>
      <c r="AM90" s="2">
        <v>27</v>
      </c>
      <c r="AN90" s="2">
        <v>42</v>
      </c>
      <c r="AO90" s="2">
        <v>79</v>
      </c>
      <c r="AP90" s="2">
        <v>3</v>
      </c>
      <c r="AQ90" s="2">
        <v>16</v>
      </c>
      <c r="AR90" s="2">
        <v>51</v>
      </c>
      <c r="AS90" s="2">
        <v>12</v>
      </c>
      <c r="AU90" s="4">
        <v>89</v>
      </c>
      <c r="AV90" s="6" t="s">
        <v>427</v>
      </c>
      <c r="AW90" s="4" t="s">
        <v>516</v>
      </c>
      <c r="AY90" s="13" t="str" cm="1">
        <f t="array" ref="AY90">IF(RandomMethod="Numbers",BA90,IF(RandomMethod="Scenarios",INDEX(BD90:BW90,RandomScenarioNumber),"Error"))</f>
        <v>7;8;10</v>
      </c>
      <c r="BA90" s="2" t="str" cm="1">
        <f t="array" aca="1" ref="BA90" ca="1">INDIRECT("'"&amp;AV90&amp;"'!"&amp;AW90)</f>
        <v>7;8;10</v>
      </c>
      <c r="BB90" s="15" cm="1">
        <f t="array" aca="1" ref="BB90" ca="1">IF(CheckAnswer(BA90,AY90,AV90,AW90)=TRUE,1,0)</f>
        <v>1</v>
      </c>
      <c r="BC90" s="2"/>
      <c r="BD90" s="2" t="s">
        <v>533</v>
      </c>
      <c r="BE90" s="2">
        <v>5</v>
      </c>
      <c r="BF90" s="2" t="s">
        <v>583</v>
      </c>
      <c r="BG90" s="2" t="s">
        <v>589</v>
      </c>
      <c r="BH90" s="2" t="s">
        <v>539</v>
      </c>
      <c r="BI90" s="2">
        <v>10</v>
      </c>
      <c r="BJ90" s="2" t="s">
        <v>605</v>
      </c>
      <c r="BK90" s="2" t="s">
        <v>611</v>
      </c>
      <c r="BL90" s="2">
        <v>19</v>
      </c>
      <c r="BM90" s="2">
        <v>6</v>
      </c>
      <c r="BN90" s="2">
        <v>3</v>
      </c>
      <c r="BO90" s="2">
        <v>2</v>
      </c>
      <c r="BP90" s="2" t="s">
        <v>645</v>
      </c>
      <c r="BQ90" s="2" t="s">
        <v>650</v>
      </c>
      <c r="BR90" s="2" t="s">
        <v>656</v>
      </c>
      <c r="BS90" s="2" t="s">
        <v>659</v>
      </c>
      <c r="BT90" s="2" t="s">
        <v>540</v>
      </c>
      <c r="BU90" s="2">
        <v>6</v>
      </c>
      <c r="BV90" s="2" t="s">
        <v>536</v>
      </c>
      <c r="BW90" s="2" t="s">
        <v>676</v>
      </c>
    </row>
    <row r="91" spans="16:75">
      <c r="P91" s="4" t="s">
        <v>296</v>
      </c>
      <c r="Q91" s="2" cm="1">
        <f t="array" ref="Q91">IF(RandomMethod="Numbers",S91,IF(RandomMethod="Scenarios",INDEX(Z91:AS91,RandomScenarioNumber),"Error"))</f>
        <v>96</v>
      </c>
      <c r="S91" s="2">
        <v>57</v>
      </c>
      <c r="U91" s="1">
        <v>1</v>
      </c>
      <c r="V91" s="1">
        <v>100</v>
      </c>
      <c r="W91" s="1">
        <v>1</v>
      </c>
      <c r="X91" s="2">
        <v>28</v>
      </c>
      <c r="Y91" s="2"/>
      <c r="Z91" s="2">
        <v>41</v>
      </c>
      <c r="AA91" s="2">
        <v>26</v>
      </c>
      <c r="AB91" s="2">
        <v>11</v>
      </c>
      <c r="AC91" s="2">
        <v>4</v>
      </c>
      <c r="AD91" s="2">
        <v>73</v>
      </c>
      <c r="AE91" s="2">
        <v>30</v>
      </c>
      <c r="AF91" s="2">
        <v>73</v>
      </c>
      <c r="AG91" s="2">
        <v>96</v>
      </c>
      <c r="AH91" s="2">
        <v>57</v>
      </c>
      <c r="AI91" s="2">
        <v>76</v>
      </c>
      <c r="AJ91" s="2">
        <v>51</v>
      </c>
      <c r="AK91" s="2">
        <v>23</v>
      </c>
      <c r="AL91" s="2">
        <v>28</v>
      </c>
      <c r="AM91" s="2">
        <v>24</v>
      </c>
      <c r="AN91" s="2">
        <v>19</v>
      </c>
      <c r="AO91" s="2">
        <v>83</v>
      </c>
      <c r="AP91" s="2">
        <v>82</v>
      </c>
      <c r="AQ91" s="2">
        <v>31</v>
      </c>
      <c r="AR91" s="2">
        <v>17</v>
      </c>
      <c r="AS91" s="2">
        <v>57</v>
      </c>
      <c r="AU91" s="4">
        <v>90</v>
      </c>
      <c r="AV91" s="6" t="s">
        <v>427</v>
      </c>
      <c r="AW91" s="4" t="s">
        <v>517</v>
      </c>
      <c r="AY91" s="13" t="str" cm="1">
        <f t="array" ref="AY91">IF(RandomMethod="Numbers",BA91,IF(RandomMethod="Scenarios",INDEX(BD91:BW91,RandomScenarioNumber),"Error"))</f>
        <v>10;2;13</v>
      </c>
      <c r="BA91" s="2" t="str" cm="1">
        <f t="array" aca="1" ref="BA91" ca="1">INDIRECT("'"&amp;AV91&amp;"'!"&amp;AW91)</f>
        <v>10;2;13</v>
      </c>
      <c r="BB91" s="15" cm="1">
        <f t="array" aca="1" ref="BB91" ca="1">IF(CheckAnswer(BA91,AY91,AV91,AW91)=TRUE,1,0)</f>
        <v>1</v>
      </c>
      <c r="BC91" s="2"/>
      <c r="BD91" s="2" t="s">
        <v>534</v>
      </c>
      <c r="BE91" s="2" t="s">
        <v>580</v>
      </c>
      <c r="BF91" s="2" t="s">
        <v>575</v>
      </c>
      <c r="BG91" s="2" t="s">
        <v>590</v>
      </c>
      <c r="BH91" s="2">
        <v>6</v>
      </c>
      <c r="BI91" s="2" t="s">
        <v>599</v>
      </c>
      <c r="BJ91" s="2" t="s">
        <v>606</v>
      </c>
      <c r="BK91" s="2" t="s">
        <v>612</v>
      </c>
      <c r="BL91" s="2">
        <v>1</v>
      </c>
      <c r="BM91" s="2">
        <v>1</v>
      </c>
      <c r="BN91" s="2">
        <v>11</v>
      </c>
      <c r="BO91" s="2" t="s">
        <v>637</v>
      </c>
      <c r="BP91" s="2" t="s">
        <v>646</v>
      </c>
      <c r="BQ91" s="2" t="s">
        <v>651</v>
      </c>
      <c r="BR91" s="2">
        <v>5</v>
      </c>
      <c r="BS91" s="2" t="s">
        <v>660</v>
      </c>
      <c r="BT91" s="2">
        <v>5</v>
      </c>
      <c r="BU91" s="2">
        <v>3</v>
      </c>
      <c r="BV91" s="2" t="s">
        <v>671</v>
      </c>
      <c r="BW91" s="2" t="s">
        <v>677</v>
      </c>
    </row>
    <row r="92" spans="16:75">
      <c r="P92" s="4" t="s">
        <v>297</v>
      </c>
      <c r="Q92" s="2" cm="1">
        <f t="array" ref="Q92">IF(RandomMethod="Numbers",S92,IF(RandomMethod="Scenarios",INDEX(Z92:AS92,RandomScenarioNumber),"Error"))</f>
        <v>90</v>
      </c>
      <c r="S92" s="2">
        <v>71</v>
      </c>
      <c r="U92" s="1">
        <v>1</v>
      </c>
      <c r="V92" s="1">
        <v>100</v>
      </c>
      <c r="W92" s="1">
        <v>1</v>
      </c>
      <c r="X92" s="2">
        <v>30</v>
      </c>
      <c r="Y92" s="2"/>
      <c r="Z92" s="2">
        <v>71</v>
      </c>
      <c r="AA92" s="2">
        <v>13</v>
      </c>
      <c r="AB92" s="2">
        <v>36</v>
      </c>
      <c r="AC92" s="2">
        <v>78</v>
      </c>
      <c r="AD92" s="2">
        <v>69</v>
      </c>
      <c r="AE92" s="2">
        <v>23</v>
      </c>
      <c r="AF92" s="2">
        <v>90</v>
      </c>
      <c r="AG92" s="2">
        <v>90</v>
      </c>
      <c r="AH92" s="2">
        <v>60</v>
      </c>
      <c r="AI92" s="2">
        <v>100</v>
      </c>
      <c r="AJ92" s="2">
        <v>29</v>
      </c>
      <c r="AK92" s="2">
        <v>96</v>
      </c>
      <c r="AL92" s="2">
        <v>46</v>
      </c>
      <c r="AM92" s="2">
        <v>57</v>
      </c>
      <c r="AN92" s="2">
        <v>35</v>
      </c>
      <c r="AO92" s="2">
        <v>17</v>
      </c>
      <c r="AP92" s="2">
        <v>22</v>
      </c>
      <c r="AQ92" s="2">
        <v>26</v>
      </c>
      <c r="AR92" s="2">
        <v>44</v>
      </c>
      <c r="AS92" s="2">
        <v>71</v>
      </c>
      <c r="AU92" s="4">
        <v>91</v>
      </c>
      <c r="AV92" s="6" t="s">
        <v>427</v>
      </c>
      <c r="AW92" s="4" t="s">
        <v>518</v>
      </c>
      <c r="AY92" s="13" cm="1">
        <f t="array" ref="AY92">IF(RandomMethod="Numbers",BA92,IF(RandomMethod="Scenarios",INDEX(BD92:BW92,RandomScenarioNumber),"Error"))</f>
        <v>66</v>
      </c>
      <c r="BA92" s="2" cm="1">
        <f t="array" aca="1" ref="BA92" ca="1">INDIRECT("'"&amp;AV92&amp;"'!"&amp;AW92)</f>
        <v>66</v>
      </c>
      <c r="BB92" s="15" cm="1">
        <f t="array" aca="1" ref="BB92" ca="1">IF(CheckAnswer(BA92,AY92,AV92,AW92)=TRUE,1,0)</f>
        <v>1</v>
      </c>
      <c r="BC92" s="2"/>
      <c r="BD92" s="2">
        <v>60</v>
      </c>
      <c r="BE92" s="2">
        <v>54</v>
      </c>
      <c r="BF92" s="2">
        <v>42</v>
      </c>
      <c r="BG92" s="2">
        <v>42</v>
      </c>
      <c r="BH92" s="2">
        <v>38</v>
      </c>
      <c r="BI92" s="2">
        <v>42</v>
      </c>
      <c r="BJ92" s="2">
        <v>70</v>
      </c>
      <c r="BK92" s="2">
        <v>66</v>
      </c>
      <c r="BL92" s="2">
        <v>96</v>
      </c>
      <c r="BM92" s="2">
        <v>94</v>
      </c>
      <c r="BN92" s="2">
        <v>68</v>
      </c>
      <c r="BO92" s="2">
        <v>94</v>
      </c>
      <c r="BP92" s="2">
        <v>92</v>
      </c>
      <c r="BQ92" s="2">
        <v>68</v>
      </c>
      <c r="BR92" s="2">
        <v>66</v>
      </c>
      <c r="BS92" s="2">
        <v>186</v>
      </c>
      <c r="BT92" s="2">
        <v>110</v>
      </c>
      <c r="BU92" s="2">
        <v>92</v>
      </c>
      <c r="BV92" s="2">
        <v>32</v>
      </c>
      <c r="BW92" s="2">
        <v>52</v>
      </c>
    </row>
    <row r="93" spans="16:75">
      <c r="P93" s="4" t="s">
        <v>298</v>
      </c>
      <c r="Q93" s="2" cm="1">
        <f t="array" ref="Q93">IF(RandomMethod="Numbers",S93,IF(RandomMethod="Scenarios",INDEX(Z93:AS93,RandomScenarioNumber),"Error"))</f>
        <v>15</v>
      </c>
      <c r="S93" s="2">
        <v>85</v>
      </c>
      <c r="U93" s="1">
        <v>1</v>
      </c>
      <c r="V93" s="1">
        <v>100</v>
      </c>
      <c r="W93" s="1">
        <v>1</v>
      </c>
      <c r="X93" s="2">
        <v>6</v>
      </c>
      <c r="Y93" s="2"/>
      <c r="Z93" s="2">
        <v>59</v>
      </c>
      <c r="AA93" s="2">
        <v>61</v>
      </c>
      <c r="AB93" s="2">
        <v>6</v>
      </c>
      <c r="AC93" s="2">
        <v>38</v>
      </c>
      <c r="AD93" s="2">
        <v>32</v>
      </c>
      <c r="AE93" s="2">
        <v>19</v>
      </c>
      <c r="AF93" s="2">
        <v>25</v>
      </c>
      <c r="AG93" s="2">
        <v>15</v>
      </c>
      <c r="AH93" s="2">
        <v>40</v>
      </c>
      <c r="AI93" s="2">
        <v>9</v>
      </c>
      <c r="AJ93" s="2">
        <v>77</v>
      </c>
      <c r="AK93" s="2">
        <v>88</v>
      </c>
      <c r="AL93" s="2">
        <v>95</v>
      </c>
      <c r="AM93" s="2">
        <v>33</v>
      </c>
      <c r="AN93" s="2">
        <v>50</v>
      </c>
      <c r="AO93" s="2">
        <v>66</v>
      </c>
      <c r="AP93" s="2">
        <v>37</v>
      </c>
      <c r="AQ93" s="2">
        <v>8</v>
      </c>
      <c r="AR93" s="2">
        <v>61</v>
      </c>
      <c r="AS93" s="2">
        <v>85</v>
      </c>
      <c r="AU93" s="4">
        <v>92</v>
      </c>
      <c r="AV93" s="6" t="s">
        <v>427</v>
      </c>
      <c r="AW93" s="4" t="s">
        <v>519</v>
      </c>
      <c r="AY93" s="13" cm="1">
        <f t="array" ref="AY93">IF(RandomMethod="Numbers",BA93,IF(RandomMethod="Scenarios",INDEX(BD93:BW93,RandomScenarioNumber),"Error"))</f>
        <v>38</v>
      </c>
      <c r="BA93" s="2" cm="1">
        <f t="array" aca="1" ref="BA93" ca="1">INDIRECT("'"&amp;AV93&amp;"'!"&amp;AW93)</f>
        <v>38</v>
      </c>
      <c r="BB93" s="15" cm="1">
        <f t="array" aca="1" ref="BB93" ca="1">IF(CheckAnswer(BA93,AY93,AV93,AW93)=TRUE,1,0)</f>
        <v>1</v>
      </c>
      <c r="BC93" s="2"/>
      <c r="BD93" s="2">
        <v>10</v>
      </c>
      <c r="BE93" s="2">
        <v>66</v>
      </c>
      <c r="BF93" s="2">
        <v>28</v>
      </c>
      <c r="BG93" s="2">
        <v>70</v>
      </c>
      <c r="BH93" s="2">
        <v>44</v>
      </c>
      <c r="BI93" s="2">
        <v>46</v>
      </c>
      <c r="BJ93" s="2">
        <v>94</v>
      </c>
      <c r="BK93" s="2">
        <v>38</v>
      </c>
      <c r="BL93" s="2">
        <v>24</v>
      </c>
      <c r="BM93" s="2">
        <v>34</v>
      </c>
      <c r="BN93" s="2">
        <v>78</v>
      </c>
      <c r="BO93" s="2">
        <v>98</v>
      </c>
      <c r="BP93" s="2">
        <v>30</v>
      </c>
      <c r="BQ93" s="2">
        <v>116</v>
      </c>
      <c r="BR93" s="2">
        <v>102</v>
      </c>
      <c r="BS93" s="2">
        <v>16</v>
      </c>
      <c r="BT93" s="2">
        <v>40</v>
      </c>
      <c r="BU93" s="2">
        <v>84</v>
      </c>
      <c r="BV93" s="2">
        <v>20</v>
      </c>
      <c r="BW93" s="2">
        <v>62</v>
      </c>
    </row>
    <row r="94" spans="16:75">
      <c r="P94" s="4" t="s">
        <v>299</v>
      </c>
      <c r="Q94" s="2" cm="1">
        <f t="array" ref="Q94">IF(RandomMethod="Numbers",S94,IF(RandomMethod="Scenarios",INDEX(Z94:AS94,RandomScenarioNumber),"Error"))</f>
        <v>61</v>
      </c>
      <c r="S94" s="2">
        <v>21</v>
      </c>
      <c r="U94" s="1">
        <v>1</v>
      </c>
      <c r="V94" s="1">
        <v>100</v>
      </c>
      <c r="W94" s="1">
        <v>1</v>
      </c>
      <c r="X94" s="2">
        <v>83</v>
      </c>
      <c r="Y94" s="2"/>
      <c r="Z94" s="2">
        <v>46</v>
      </c>
      <c r="AA94" s="2">
        <v>58</v>
      </c>
      <c r="AB94" s="2">
        <v>6</v>
      </c>
      <c r="AC94" s="2">
        <v>51</v>
      </c>
      <c r="AD94" s="2">
        <v>44</v>
      </c>
      <c r="AE94" s="2">
        <v>8</v>
      </c>
      <c r="AF94" s="2">
        <v>69</v>
      </c>
      <c r="AG94" s="2">
        <v>61</v>
      </c>
      <c r="AH94" s="2">
        <v>46</v>
      </c>
      <c r="AI94" s="2">
        <v>20</v>
      </c>
      <c r="AJ94" s="2">
        <v>4</v>
      </c>
      <c r="AK94" s="2">
        <v>81</v>
      </c>
      <c r="AL94" s="2">
        <v>49</v>
      </c>
      <c r="AM94" s="2">
        <v>19</v>
      </c>
      <c r="AN94" s="2">
        <v>73</v>
      </c>
      <c r="AO94" s="2">
        <v>25</v>
      </c>
      <c r="AP94" s="2">
        <v>86</v>
      </c>
      <c r="AQ94" s="2">
        <v>80</v>
      </c>
      <c r="AR94" s="2">
        <v>57</v>
      </c>
      <c r="AS94" s="2">
        <v>21</v>
      </c>
      <c r="AU94" s="4">
        <v>93</v>
      </c>
      <c r="AV94" s="6" t="s">
        <v>427</v>
      </c>
      <c r="AW94" s="4" t="s">
        <v>520</v>
      </c>
      <c r="AY94" s="13" cm="1">
        <f t="array" ref="AY94">IF(RandomMethod="Numbers",BA94,IF(RandomMethod="Scenarios",INDEX(BD94:BW94,RandomScenarioNumber),"Error"))</f>
        <v>26</v>
      </c>
      <c r="BA94" s="2" cm="1">
        <f t="array" aca="1" ref="BA94" ca="1">INDIRECT("'"&amp;AV94&amp;"'!"&amp;AW94)</f>
        <v>26</v>
      </c>
      <c r="BB94" s="15" cm="1">
        <f t="array" aca="1" ref="BB94" ca="1">IF(CheckAnswer(BA94,AY94,AV94,AW94)=TRUE,1,0)</f>
        <v>1</v>
      </c>
      <c r="BC94" s="2"/>
      <c r="BD94" s="2">
        <v>38</v>
      </c>
      <c r="BE94" s="2">
        <v>82</v>
      </c>
      <c r="BF94" s="2">
        <v>84</v>
      </c>
      <c r="BG94" s="2">
        <v>114</v>
      </c>
      <c r="BH94" s="2">
        <v>64</v>
      </c>
      <c r="BI94" s="2">
        <v>16</v>
      </c>
      <c r="BJ94" s="2">
        <v>46</v>
      </c>
      <c r="BK94" s="2">
        <v>26</v>
      </c>
      <c r="BL94" s="2">
        <v>80</v>
      </c>
      <c r="BM94" s="2">
        <v>112</v>
      </c>
      <c r="BN94" s="2">
        <v>54</v>
      </c>
      <c r="BO94" s="2">
        <v>76</v>
      </c>
      <c r="BP94" s="2">
        <v>32</v>
      </c>
      <c r="BQ94" s="2">
        <v>186</v>
      </c>
      <c r="BR94" s="2">
        <v>84</v>
      </c>
      <c r="BS94" s="2">
        <v>36</v>
      </c>
      <c r="BT94" s="2">
        <v>96</v>
      </c>
      <c r="BU94" s="2">
        <v>106</v>
      </c>
      <c r="BV94" s="2">
        <v>66</v>
      </c>
      <c r="BW94" s="2">
        <v>74</v>
      </c>
    </row>
    <row r="95" spans="16:75">
      <c r="P95" s="4" t="s">
        <v>300</v>
      </c>
      <c r="Q95" s="2" cm="1">
        <f t="array" ref="Q95">IF(RandomMethod="Numbers",S95,IF(RandomMethod="Scenarios",INDEX(Z95:AS95,RandomScenarioNumber),"Error"))</f>
        <v>1</v>
      </c>
      <c r="S95" s="2">
        <v>39</v>
      </c>
      <c r="U95" s="1">
        <v>1</v>
      </c>
      <c r="V95" s="1">
        <v>100</v>
      </c>
      <c r="W95" s="1">
        <v>1</v>
      </c>
      <c r="X95" s="2">
        <v>94</v>
      </c>
      <c r="Y95" s="2"/>
      <c r="Z95" s="2">
        <v>59</v>
      </c>
      <c r="AA95" s="2">
        <v>94</v>
      </c>
      <c r="AB95" s="2">
        <v>1</v>
      </c>
      <c r="AC95" s="2">
        <v>48</v>
      </c>
      <c r="AD95" s="2">
        <v>57</v>
      </c>
      <c r="AE95" s="2">
        <v>65</v>
      </c>
      <c r="AF95" s="2">
        <v>23</v>
      </c>
      <c r="AG95" s="2">
        <v>1</v>
      </c>
      <c r="AH95" s="2">
        <v>76</v>
      </c>
      <c r="AI95" s="2">
        <v>60</v>
      </c>
      <c r="AJ95" s="2">
        <v>20</v>
      </c>
      <c r="AK95" s="2">
        <v>29</v>
      </c>
      <c r="AL95" s="2">
        <v>58</v>
      </c>
      <c r="AM95" s="2">
        <v>30</v>
      </c>
      <c r="AN95" s="2">
        <v>70</v>
      </c>
      <c r="AO95" s="2">
        <v>32</v>
      </c>
      <c r="AP95" s="2">
        <v>26</v>
      </c>
      <c r="AQ95" s="2">
        <v>16</v>
      </c>
      <c r="AR95" s="2">
        <v>18</v>
      </c>
      <c r="AS95" s="2">
        <v>39</v>
      </c>
      <c r="AU95" s="4">
        <v>94</v>
      </c>
      <c r="AV95" s="6" t="s">
        <v>427</v>
      </c>
      <c r="AW95" s="4" t="s">
        <v>521</v>
      </c>
      <c r="AY95" s="13" cm="1">
        <f t="array" ref="AY95">IF(RandomMethod="Numbers",BA95,IF(RandomMethod="Scenarios",INDEX(BD95:BW95,RandomScenarioNumber),"Error"))</f>
        <v>38</v>
      </c>
      <c r="BA95" s="2" cm="1">
        <f t="array" aca="1" ref="BA95" ca="1">INDIRECT("'"&amp;AV95&amp;"'!"&amp;AW95)</f>
        <v>38</v>
      </c>
      <c r="BB95" s="15" cm="1">
        <f t="array" aca="1" ref="BB95" ca="1">IF(CheckAnswer(BA95,AY95,AV95,AW95)=TRUE,1,0)</f>
        <v>1</v>
      </c>
      <c r="BC95" s="2"/>
      <c r="BD95" s="2">
        <v>64</v>
      </c>
      <c r="BE95" s="2">
        <v>32</v>
      </c>
      <c r="BF95" s="2">
        <v>62</v>
      </c>
      <c r="BG95" s="2">
        <v>22</v>
      </c>
      <c r="BH95" s="2">
        <v>116</v>
      </c>
      <c r="BI95" s="2">
        <v>64</v>
      </c>
      <c r="BJ95" s="2">
        <v>28</v>
      </c>
      <c r="BK95" s="2">
        <v>38</v>
      </c>
      <c r="BL95" s="2">
        <v>98</v>
      </c>
      <c r="BM95" s="2">
        <v>88</v>
      </c>
      <c r="BN95" s="2">
        <v>58</v>
      </c>
      <c r="BO95" s="2">
        <v>16</v>
      </c>
      <c r="BP95" s="2">
        <v>16</v>
      </c>
      <c r="BQ95" s="2">
        <v>34</v>
      </c>
      <c r="BR95" s="2">
        <v>114</v>
      </c>
      <c r="BS95" s="2">
        <v>50</v>
      </c>
      <c r="BT95" s="2">
        <v>32</v>
      </c>
      <c r="BU95" s="2">
        <v>56</v>
      </c>
      <c r="BV95" s="2">
        <v>190</v>
      </c>
      <c r="BW95" s="2">
        <v>48</v>
      </c>
    </row>
    <row r="96" spans="16:75">
      <c r="P96" s="4" t="s">
        <v>301</v>
      </c>
      <c r="Q96" s="2" cm="1">
        <f t="array" ref="Q96">IF(RandomMethod="Numbers",S96,IF(RandomMethod="Scenarios",INDEX(Z96:AS96,RandomScenarioNumber),"Error"))</f>
        <v>34</v>
      </c>
      <c r="S96" s="2">
        <v>88</v>
      </c>
      <c r="U96" s="1">
        <v>1</v>
      </c>
      <c r="V96" s="1">
        <v>100</v>
      </c>
      <c r="W96" s="1">
        <v>1</v>
      </c>
      <c r="X96" s="2">
        <v>56</v>
      </c>
      <c r="Y96" s="2"/>
      <c r="Z96" s="2">
        <v>64</v>
      </c>
      <c r="AA96" s="2">
        <v>53</v>
      </c>
      <c r="AB96" s="2">
        <v>87</v>
      </c>
      <c r="AC96" s="2">
        <v>50</v>
      </c>
      <c r="AD96" s="2">
        <v>2</v>
      </c>
      <c r="AE96" s="2">
        <v>51</v>
      </c>
      <c r="AF96" s="2">
        <v>96</v>
      </c>
      <c r="AG96" s="2">
        <v>34</v>
      </c>
      <c r="AH96" s="2">
        <v>72</v>
      </c>
      <c r="AI96" s="2">
        <v>21</v>
      </c>
      <c r="AJ96" s="2">
        <v>28</v>
      </c>
      <c r="AK96" s="2">
        <v>81</v>
      </c>
      <c r="AL96" s="2">
        <v>1</v>
      </c>
      <c r="AM96" s="2">
        <v>67</v>
      </c>
      <c r="AN96" s="2">
        <v>26</v>
      </c>
      <c r="AO96" s="2">
        <v>53</v>
      </c>
      <c r="AP96" s="2">
        <v>30</v>
      </c>
      <c r="AQ96" s="2">
        <v>6</v>
      </c>
      <c r="AR96" s="2">
        <v>63</v>
      </c>
      <c r="AS96" s="2">
        <v>88</v>
      </c>
      <c r="AU96" s="4">
        <v>95</v>
      </c>
      <c r="AV96" s="6" t="s">
        <v>427</v>
      </c>
      <c r="AW96" s="4" t="s">
        <v>522</v>
      </c>
      <c r="AY96" s="13" cm="1">
        <f t="array" ref="AY96">IF(RandomMethod="Numbers",BA96,IF(RandomMethod="Scenarios",INDEX(BD96:BW96,RandomScenarioNumber),"Error"))</f>
        <v>174</v>
      </c>
      <c r="BA96" s="2" cm="1">
        <f t="array" aca="1" ref="BA96" ca="1">INDIRECT("'"&amp;AV96&amp;"'!"&amp;AW96)</f>
        <v>174</v>
      </c>
      <c r="BB96" s="15" cm="1">
        <f t="array" aca="1" ref="BB96" ca="1">IF(CheckAnswer(BA96,AY96,AV96,AW96)=TRUE,1,0)</f>
        <v>1</v>
      </c>
      <c r="BC96" s="2"/>
      <c r="BD96" s="2">
        <v>56</v>
      </c>
      <c r="BE96" s="2">
        <v>98</v>
      </c>
      <c r="BF96" s="2">
        <v>84</v>
      </c>
      <c r="BG96" s="2">
        <v>22</v>
      </c>
      <c r="BH96" s="2">
        <v>46</v>
      </c>
      <c r="BI96" s="2">
        <v>28</v>
      </c>
      <c r="BJ96" s="2">
        <v>124</v>
      </c>
      <c r="BK96" s="2">
        <v>174</v>
      </c>
      <c r="BL96" s="2">
        <v>70</v>
      </c>
      <c r="BM96" s="2">
        <v>64</v>
      </c>
      <c r="BN96" s="2">
        <v>30</v>
      </c>
      <c r="BO96" s="2">
        <v>84</v>
      </c>
      <c r="BP96" s="2">
        <v>40</v>
      </c>
      <c r="BQ96" s="2">
        <v>28</v>
      </c>
      <c r="BR96" s="2">
        <v>36</v>
      </c>
      <c r="BS96" s="2">
        <v>96</v>
      </c>
      <c r="BT96" s="2">
        <v>74</v>
      </c>
      <c r="BU96" s="2">
        <v>46</v>
      </c>
      <c r="BV96" s="2">
        <v>136</v>
      </c>
      <c r="BW96" s="2">
        <v>40</v>
      </c>
    </row>
    <row r="97" spans="16:75">
      <c r="P97" s="4" t="s">
        <v>302</v>
      </c>
      <c r="Q97" s="2" cm="1">
        <f t="array" ref="Q97">IF(RandomMethod="Numbers",S97,IF(RandomMethod="Scenarios",INDEX(Z97:AS97,RandomScenarioNumber),"Error"))</f>
        <v>28</v>
      </c>
      <c r="S97" s="2">
        <v>17</v>
      </c>
      <c r="U97" s="1">
        <v>1</v>
      </c>
      <c r="V97" s="1">
        <v>100</v>
      </c>
      <c r="W97" s="1">
        <v>1</v>
      </c>
      <c r="X97" s="2">
        <v>65</v>
      </c>
      <c r="Y97" s="2"/>
      <c r="Z97" s="2">
        <v>92</v>
      </c>
      <c r="AA97" s="2">
        <v>38</v>
      </c>
      <c r="AB97" s="2">
        <v>62</v>
      </c>
      <c r="AC97" s="2">
        <v>6</v>
      </c>
      <c r="AD97" s="2">
        <v>84</v>
      </c>
      <c r="AE97" s="2">
        <v>80</v>
      </c>
      <c r="AF97" s="2">
        <v>86</v>
      </c>
      <c r="AG97" s="2">
        <v>28</v>
      </c>
      <c r="AH97" s="2">
        <v>94</v>
      </c>
      <c r="AI97" s="2">
        <v>73</v>
      </c>
      <c r="AJ97" s="2">
        <v>81</v>
      </c>
      <c r="AK97" s="2">
        <v>100</v>
      </c>
      <c r="AL97" s="2">
        <v>97</v>
      </c>
      <c r="AM97" s="2">
        <v>100</v>
      </c>
      <c r="AN97" s="2">
        <v>15</v>
      </c>
      <c r="AO97" s="2">
        <v>39</v>
      </c>
      <c r="AP97" s="2">
        <v>1</v>
      </c>
      <c r="AQ97" s="2">
        <v>23</v>
      </c>
      <c r="AR97" s="2">
        <v>30</v>
      </c>
      <c r="AS97" s="2">
        <v>17</v>
      </c>
      <c r="AU97" s="4">
        <v>96</v>
      </c>
      <c r="AV97" s="6" t="s">
        <v>427</v>
      </c>
      <c r="AW97" s="4" t="s">
        <v>523</v>
      </c>
      <c r="AY97" s="13" cm="1">
        <f t="array" ref="AY97">IF(RandomMethod="Numbers",BA97,IF(RandomMethod="Scenarios",INDEX(BD97:BW97,RandomScenarioNumber),"Error"))</f>
        <v>32</v>
      </c>
      <c r="BA97" s="2" cm="1">
        <f t="array" aca="1" ref="BA97" ca="1">INDIRECT("'"&amp;AV97&amp;"'!"&amp;AW97)</f>
        <v>32</v>
      </c>
      <c r="BB97" s="15" cm="1">
        <f t="array" aca="1" ref="BB97" ca="1">IF(CheckAnswer(BA97,AY97,AV97,AW97)=TRUE,1,0)</f>
        <v>1</v>
      </c>
      <c r="BC97" s="2"/>
      <c r="BD97" s="2">
        <v>46</v>
      </c>
      <c r="BE97" s="2">
        <v>110</v>
      </c>
      <c r="BF97" s="2">
        <v>98</v>
      </c>
      <c r="BG97" s="2">
        <v>36</v>
      </c>
      <c r="BH97" s="2">
        <v>104</v>
      </c>
      <c r="BI97" s="2">
        <v>18</v>
      </c>
      <c r="BJ97" s="2">
        <v>152</v>
      </c>
      <c r="BK97" s="2">
        <v>32</v>
      </c>
      <c r="BL97" s="2">
        <v>34</v>
      </c>
      <c r="BM97" s="2">
        <v>106</v>
      </c>
      <c r="BN97" s="2">
        <v>66</v>
      </c>
      <c r="BO97" s="2">
        <v>80</v>
      </c>
      <c r="BP97" s="2">
        <v>60</v>
      </c>
      <c r="BQ97" s="2">
        <v>52</v>
      </c>
      <c r="BR97" s="2">
        <v>116</v>
      </c>
      <c r="BS97" s="2">
        <v>56</v>
      </c>
      <c r="BT97" s="2">
        <v>72</v>
      </c>
      <c r="BU97" s="2">
        <v>134</v>
      </c>
      <c r="BV97" s="2">
        <v>80</v>
      </c>
      <c r="BW97" s="2">
        <v>20</v>
      </c>
    </row>
    <row r="98" spans="16:75">
      <c r="P98" s="4" t="s">
        <v>303</v>
      </c>
      <c r="Q98" s="2" cm="1">
        <f t="array" ref="Q98">IF(RandomMethod="Numbers",S98,IF(RandomMethod="Scenarios",INDEX(Z98:AS98,RandomScenarioNumber),"Error"))</f>
        <v>100</v>
      </c>
      <c r="S98" s="2">
        <v>22</v>
      </c>
      <c r="U98" s="1">
        <v>1</v>
      </c>
      <c r="V98" s="1">
        <v>100</v>
      </c>
      <c r="W98" s="1">
        <v>1</v>
      </c>
      <c r="X98" s="2">
        <v>70</v>
      </c>
      <c r="Y98" s="2"/>
      <c r="Z98" s="2">
        <v>72</v>
      </c>
      <c r="AA98" s="2">
        <v>27</v>
      </c>
      <c r="AB98" s="2">
        <v>41</v>
      </c>
      <c r="AC98" s="2">
        <v>99</v>
      </c>
      <c r="AD98" s="2">
        <v>56</v>
      </c>
      <c r="AE98" s="2">
        <v>21</v>
      </c>
      <c r="AF98" s="2">
        <v>61</v>
      </c>
      <c r="AG98" s="2">
        <v>100</v>
      </c>
      <c r="AH98" s="2">
        <v>47</v>
      </c>
      <c r="AI98" s="2">
        <v>88</v>
      </c>
      <c r="AJ98" s="2">
        <v>28</v>
      </c>
      <c r="AK98" s="2">
        <v>8</v>
      </c>
      <c r="AL98" s="2">
        <v>39</v>
      </c>
      <c r="AM98" s="2">
        <v>1</v>
      </c>
      <c r="AN98" s="2">
        <v>49</v>
      </c>
      <c r="AO98" s="2">
        <v>49</v>
      </c>
      <c r="AP98" s="2">
        <v>97</v>
      </c>
      <c r="AQ98" s="2">
        <v>88</v>
      </c>
      <c r="AR98" s="2">
        <v>92</v>
      </c>
      <c r="AS98" s="2">
        <v>22</v>
      </c>
      <c r="AU98" s="4">
        <v>97</v>
      </c>
      <c r="AV98" s="6" t="s">
        <v>427</v>
      </c>
      <c r="AW98" s="4" t="s">
        <v>524</v>
      </c>
      <c r="AY98" s="13" cm="1">
        <f t="array" ref="AY98">IF(RandomMethod="Numbers",BA98,IF(RandomMethod="Scenarios",INDEX(BD98:BW98,RandomScenarioNumber),"Error"))</f>
        <v>86</v>
      </c>
      <c r="BA98" s="2" cm="1">
        <f t="array" aca="1" ref="BA98" ca="1">INDIRECT("'"&amp;AV98&amp;"'!"&amp;AW98)</f>
        <v>86</v>
      </c>
      <c r="BB98" s="15" cm="1">
        <f t="array" aca="1" ref="BB98" ca="1">IF(CheckAnswer(BA98,AY98,AV98,AW98)=TRUE,1,0)</f>
        <v>1</v>
      </c>
      <c r="BC98" s="2"/>
      <c r="BD98" s="2">
        <v>76</v>
      </c>
      <c r="BE98" s="2">
        <v>64</v>
      </c>
      <c r="BF98" s="2">
        <v>34</v>
      </c>
      <c r="BG98" s="2">
        <v>38</v>
      </c>
      <c r="BH98" s="2">
        <v>58</v>
      </c>
      <c r="BI98" s="2">
        <v>58</v>
      </c>
      <c r="BJ98" s="2">
        <v>38</v>
      </c>
      <c r="BK98" s="2">
        <v>86</v>
      </c>
      <c r="BL98" s="2">
        <v>34</v>
      </c>
      <c r="BM98" s="2">
        <v>88</v>
      </c>
      <c r="BN98" s="2">
        <v>56</v>
      </c>
      <c r="BO98" s="2">
        <v>24</v>
      </c>
      <c r="BP98" s="2">
        <v>60</v>
      </c>
      <c r="BQ98" s="2">
        <v>24</v>
      </c>
      <c r="BR98" s="2">
        <v>46</v>
      </c>
      <c r="BS98" s="2">
        <v>32</v>
      </c>
      <c r="BT98" s="2">
        <v>56</v>
      </c>
      <c r="BU98" s="2">
        <v>70</v>
      </c>
      <c r="BV98" s="2">
        <v>38</v>
      </c>
      <c r="BW98" s="2">
        <v>42</v>
      </c>
    </row>
    <row r="99" spans="16:75">
      <c r="P99" s="4" t="s">
        <v>304</v>
      </c>
      <c r="Q99" s="2" cm="1">
        <f t="array" ref="Q99">IF(RandomMethod="Numbers",S99,IF(RandomMethod="Scenarios",INDEX(Z99:AS99,RandomScenarioNumber),"Error"))</f>
        <v>73</v>
      </c>
      <c r="S99" s="2">
        <v>50</v>
      </c>
      <c r="U99" s="1">
        <v>1</v>
      </c>
      <c r="V99" s="1">
        <v>100</v>
      </c>
      <c r="W99" s="1">
        <v>1</v>
      </c>
      <c r="X99" s="2">
        <v>93</v>
      </c>
      <c r="Y99" s="2"/>
      <c r="Z99" s="2">
        <v>79</v>
      </c>
      <c r="AA99" s="2">
        <v>54</v>
      </c>
      <c r="AB99" s="2">
        <v>15</v>
      </c>
      <c r="AC99" s="2">
        <v>12</v>
      </c>
      <c r="AD99" s="2">
        <v>12</v>
      </c>
      <c r="AE99" s="2">
        <v>65</v>
      </c>
      <c r="AF99" s="2">
        <v>48</v>
      </c>
      <c r="AG99" s="2">
        <v>73</v>
      </c>
      <c r="AH99" s="2">
        <v>22</v>
      </c>
      <c r="AI99" s="2">
        <v>29</v>
      </c>
      <c r="AJ99" s="2">
        <v>76</v>
      </c>
      <c r="AK99" s="2">
        <v>43</v>
      </c>
      <c r="AL99" s="2">
        <v>91</v>
      </c>
      <c r="AM99" s="2">
        <v>77</v>
      </c>
      <c r="AN99" s="2">
        <v>78</v>
      </c>
      <c r="AO99" s="2">
        <v>86</v>
      </c>
      <c r="AP99" s="2">
        <v>44</v>
      </c>
      <c r="AQ99" s="2">
        <v>62</v>
      </c>
      <c r="AR99" s="2">
        <v>3</v>
      </c>
      <c r="AS99" s="2">
        <v>50</v>
      </c>
      <c r="AU99" s="4">
        <v>98</v>
      </c>
      <c r="AV99" s="6" t="s">
        <v>427</v>
      </c>
      <c r="AW99" s="4" t="s">
        <v>525</v>
      </c>
      <c r="AY99" s="13" cm="1">
        <f t="array" ref="AY99">IF(RandomMethod="Numbers",BA99,IF(RandomMethod="Scenarios",INDEX(BD99:BW99,RandomScenarioNumber),"Error"))</f>
        <v>14</v>
      </c>
      <c r="BA99" s="2" cm="1">
        <f t="array" aca="1" ref="BA99" ca="1">INDIRECT("'"&amp;AV99&amp;"'!"&amp;AW99)</f>
        <v>14</v>
      </c>
      <c r="BB99" s="15" cm="1">
        <f t="array" aca="1" ref="BB99" ca="1">IF(CheckAnswer(BA99,AY99,AV99,AW99)=TRUE,1,0)</f>
        <v>1</v>
      </c>
      <c r="BC99" s="2"/>
      <c r="BD99" s="2">
        <v>116</v>
      </c>
      <c r="BE99" s="2">
        <v>80</v>
      </c>
      <c r="BF99" s="2">
        <v>40</v>
      </c>
      <c r="BG99" s="2">
        <v>38</v>
      </c>
      <c r="BH99" s="2">
        <v>72</v>
      </c>
      <c r="BI99" s="2">
        <v>16</v>
      </c>
      <c r="BJ99" s="2">
        <v>46</v>
      </c>
      <c r="BK99" s="2">
        <v>14</v>
      </c>
      <c r="BL99" s="2">
        <v>70</v>
      </c>
      <c r="BM99" s="2">
        <v>116</v>
      </c>
      <c r="BN99" s="2">
        <v>58</v>
      </c>
      <c r="BO99" s="2">
        <v>14</v>
      </c>
      <c r="BP99" s="2">
        <v>36</v>
      </c>
      <c r="BQ99" s="2">
        <v>90</v>
      </c>
      <c r="BR99" s="2">
        <v>62</v>
      </c>
      <c r="BS99" s="2">
        <v>92</v>
      </c>
      <c r="BT99" s="2">
        <v>34</v>
      </c>
      <c r="BU99" s="2">
        <v>32</v>
      </c>
      <c r="BV99" s="2">
        <v>116</v>
      </c>
      <c r="BW99" s="2">
        <v>60</v>
      </c>
    </row>
    <row r="100" spans="16:75">
      <c r="P100" s="4" t="s">
        <v>305</v>
      </c>
      <c r="Q100" s="2" cm="1">
        <f t="array" ref="Q100">IF(RandomMethod="Numbers",S100,IF(RandomMethod="Scenarios",INDEX(Z100:AS100,RandomScenarioNumber),"Error"))</f>
        <v>45</v>
      </c>
      <c r="S100" s="2">
        <v>60</v>
      </c>
      <c r="U100" s="1">
        <v>1</v>
      </c>
      <c r="V100" s="1">
        <v>100</v>
      </c>
      <c r="W100" s="1">
        <v>1</v>
      </c>
      <c r="X100" s="2">
        <v>11</v>
      </c>
      <c r="Y100" s="2"/>
      <c r="Z100" s="2">
        <v>56</v>
      </c>
      <c r="AA100" s="2">
        <v>71</v>
      </c>
      <c r="AB100" s="2">
        <v>87</v>
      </c>
      <c r="AC100" s="2">
        <v>89</v>
      </c>
      <c r="AD100" s="2">
        <v>90</v>
      </c>
      <c r="AE100" s="2">
        <v>53</v>
      </c>
      <c r="AF100" s="2">
        <v>99</v>
      </c>
      <c r="AG100" s="2">
        <v>45</v>
      </c>
      <c r="AH100" s="2">
        <v>77</v>
      </c>
      <c r="AI100" s="2">
        <v>92</v>
      </c>
      <c r="AJ100" s="2">
        <v>71</v>
      </c>
      <c r="AK100" s="2">
        <v>81</v>
      </c>
      <c r="AL100" s="2">
        <v>49</v>
      </c>
      <c r="AM100" s="2">
        <v>46</v>
      </c>
      <c r="AN100" s="2">
        <v>76</v>
      </c>
      <c r="AO100" s="2">
        <v>49</v>
      </c>
      <c r="AP100" s="2">
        <v>39</v>
      </c>
      <c r="AQ100" s="2">
        <v>59</v>
      </c>
      <c r="AR100" s="2">
        <v>70</v>
      </c>
      <c r="AS100" s="2">
        <v>60</v>
      </c>
      <c r="AU100" s="4">
        <v>99</v>
      </c>
      <c r="AV100" s="6" t="s">
        <v>427</v>
      </c>
      <c r="AW100" s="4" t="s">
        <v>526</v>
      </c>
      <c r="AY100" s="13" cm="1">
        <f t="array" ref="AY100">IF(RandomMethod="Numbers",BA100,IF(RandomMethod="Scenarios",INDEX(BD100:BW100,RandomScenarioNumber),"Error"))</f>
        <v>30</v>
      </c>
      <c r="BA100" s="2" cm="1">
        <f t="array" aca="1" ref="BA100" ca="1">INDIRECT("'"&amp;AV100&amp;"'!"&amp;AW100)</f>
        <v>30</v>
      </c>
      <c r="BB100" s="15" cm="1">
        <f t="array" aca="1" ref="BB100" ca="1">IF(CheckAnswer(BA100,AY100,AV100,AW100)=TRUE,1,0)</f>
        <v>1</v>
      </c>
      <c r="BC100" s="2"/>
      <c r="BD100" s="2">
        <v>66</v>
      </c>
      <c r="BE100" s="2">
        <v>34</v>
      </c>
      <c r="BF100" s="2">
        <v>36</v>
      </c>
      <c r="BG100" s="2">
        <v>62</v>
      </c>
      <c r="BH100" s="2">
        <v>86</v>
      </c>
      <c r="BI100" s="2">
        <v>36</v>
      </c>
      <c r="BJ100" s="2">
        <v>32</v>
      </c>
      <c r="BK100" s="2">
        <v>30</v>
      </c>
      <c r="BL100" s="2">
        <v>102</v>
      </c>
      <c r="BM100" s="2">
        <v>40</v>
      </c>
      <c r="BN100" s="2">
        <v>144</v>
      </c>
      <c r="BO100" s="2">
        <v>62</v>
      </c>
      <c r="BP100" s="2">
        <v>58</v>
      </c>
      <c r="BQ100" s="2">
        <v>82</v>
      </c>
      <c r="BR100" s="2">
        <v>16</v>
      </c>
      <c r="BS100" s="2">
        <v>20</v>
      </c>
      <c r="BT100" s="2">
        <v>18</v>
      </c>
      <c r="BU100" s="2">
        <v>28</v>
      </c>
      <c r="BV100" s="2">
        <v>108</v>
      </c>
      <c r="BW100" s="2">
        <v>34</v>
      </c>
    </row>
    <row r="101" spans="16:75">
      <c r="P101" s="4" t="s">
        <v>306</v>
      </c>
      <c r="Q101" s="2" cm="1">
        <f t="array" ref="Q101">IF(RandomMethod="Numbers",S101,IF(RandomMethod="Scenarios",INDEX(Z101:AS101,RandomScenarioNumber),"Error"))</f>
        <v>56</v>
      </c>
      <c r="S101" s="2">
        <v>84</v>
      </c>
      <c r="U101" s="1">
        <v>1</v>
      </c>
      <c r="V101" s="1">
        <v>100</v>
      </c>
      <c r="W101" s="1">
        <v>1</v>
      </c>
      <c r="X101" s="2">
        <v>87</v>
      </c>
      <c r="Z101" s="4">
        <v>39</v>
      </c>
      <c r="AA101" s="4">
        <v>90</v>
      </c>
      <c r="AB101" s="4">
        <v>62</v>
      </c>
      <c r="AC101" s="4">
        <v>33</v>
      </c>
      <c r="AD101" s="4">
        <v>88</v>
      </c>
      <c r="AE101" s="4">
        <v>27</v>
      </c>
      <c r="AF101" s="4">
        <v>50</v>
      </c>
      <c r="AG101" s="4">
        <v>56</v>
      </c>
      <c r="AH101" s="4">
        <v>18</v>
      </c>
      <c r="AI101" s="4">
        <v>4</v>
      </c>
      <c r="AJ101" s="4">
        <v>100</v>
      </c>
      <c r="AK101" s="4">
        <v>63</v>
      </c>
      <c r="AL101" s="4">
        <v>18</v>
      </c>
      <c r="AM101" s="4">
        <v>79</v>
      </c>
      <c r="AN101" s="4">
        <v>8</v>
      </c>
      <c r="AO101" s="4">
        <v>96</v>
      </c>
      <c r="AP101" s="4">
        <v>38</v>
      </c>
      <c r="AQ101" s="4">
        <v>91</v>
      </c>
      <c r="AR101" s="4">
        <v>9</v>
      </c>
      <c r="AS101" s="4">
        <v>84</v>
      </c>
      <c r="AU101" s="4">
        <v>100</v>
      </c>
      <c r="AV101" s="6" t="s">
        <v>427</v>
      </c>
      <c r="AW101" s="4" t="s">
        <v>527</v>
      </c>
      <c r="AY101" s="13" cm="1">
        <f t="array" ref="AY101">IF(RandomMethod="Numbers",BA101,IF(RandomMethod="Scenarios",INDEX(BD101:BW101,RandomScenarioNumber),"Error"))</f>
        <v>26</v>
      </c>
      <c r="BA101" s="2" cm="1">
        <f t="array" aca="1" ref="BA101" ca="1">INDIRECT("'"&amp;AV101&amp;"'!"&amp;AW101)</f>
        <v>26</v>
      </c>
      <c r="BB101" s="15" cm="1">
        <f t="array" aca="1" ref="BB101" ca="1">IF(CheckAnswer(BA101,AY101,AV101,AW101)=TRUE,1,0)</f>
        <v>1</v>
      </c>
      <c r="BC101" s="2"/>
      <c r="BD101" s="2">
        <v>50</v>
      </c>
      <c r="BE101" s="2">
        <v>18</v>
      </c>
      <c r="BF101" s="2">
        <v>24</v>
      </c>
      <c r="BG101" s="2">
        <v>68</v>
      </c>
      <c r="BH101" s="2">
        <v>60</v>
      </c>
      <c r="BI101" s="2">
        <v>70</v>
      </c>
      <c r="BJ101" s="2">
        <v>52</v>
      </c>
      <c r="BK101" s="2">
        <v>26</v>
      </c>
      <c r="BL101" s="2">
        <v>48</v>
      </c>
      <c r="BM101" s="2">
        <v>186</v>
      </c>
      <c r="BN101" s="2">
        <v>86</v>
      </c>
      <c r="BO101" s="2">
        <v>80</v>
      </c>
      <c r="BP101" s="2">
        <v>30</v>
      </c>
      <c r="BQ101" s="2">
        <v>108</v>
      </c>
      <c r="BR101" s="2">
        <v>40</v>
      </c>
      <c r="BS101" s="2">
        <v>40</v>
      </c>
      <c r="BT101" s="2">
        <v>80</v>
      </c>
      <c r="BU101" s="2">
        <v>98</v>
      </c>
      <c r="BV101" s="2">
        <v>18</v>
      </c>
      <c r="BW101" s="2">
        <v>30</v>
      </c>
    </row>
    <row r="102" spans="16:75">
      <c r="P102" s="4" t="s">
        <v>307</v>
      </c>
      <c r="Q102" s="2" cm="1">
        <f t="array" ref="Q102">IF(RandomMethod="Numbers",S102,IF(RandomMethod="Scenarios",INDEX(Z102:AS102,RandomScenarioNumber),"Error"))</f>
        <v>23</v>
      </c>
      <c r="S102" s="2">
        <v>97</v>
      </c>
      <c r="U102" s="1">
        <v>1</v>
      </c>
      <c r="V102" s="1">
        <v>100</v>
      </c>
      <c r="W102" s="1">
        <v>1</v>
      </c>
      <c r="X102" s="2">
        <v>42</v>
      </c>
      <c r="Z102" s="4">
        <v>50</v>
      </c>
      <c r="AA102" s="4">
        <v>72</v>
      </c>
      <c r="AB102" s="4">
        <v>66</v>
      </c>
      <c r="AC102" s="4">
        <v>3</v>
      </c>
      <c r="AD102" s="4">
        <v>42</v>
      </c>
      <c r="AE102" s="4">
        <v>92</v>
      </c>
      <c r="AF102" s="4">
        <v>33</v>
      </c>
      <c r="AG102" s="4">
        <v>23</v>
      </c>
      <c r="AH102" s="4">
        <v>13</v>
      </c>
      <c r="AI102" s="4">
        <v>92</v>
      </c>
      <c r="AJ102" s="4">
        <v>54</v>
      </c>
      <c r="AK102" s="4">
        <v>65</v>
      </c>
      <c r="AL102" s="4">
        <v>27</v>
      </c>
      <c r="AM102" s="4">
        <v>51</v>
      </c>
      <c r="AN102" s="4">
        <v>29</v>
      </c>
      <c r="AO102" s="4">
        <v>76</v>
      </c>
      <c r="AP102" s="4">
        <v>91</v>
      </c>
      <c r="AQ102" s="4">
        <v>80</v>
      </c>
      <c r="AR102" s="4">
        <v>25</v>
      </c>
      <c r="AS102" s="4">
        <v>97</v>
      </c>
      <c r="AV102" s="6"/>
      <c r="AY102" s="13"/>
      <c r="BA102" s="2"/>
      <c r="BB102" s="15"/>
    </row>
    <row r="103" spans="16:75">
      <c r="P103" s="4" t="s">
        <v>308</v>
      </c>
      <c r="Q103" s="2" cm="1">
        <f t="array" ref="Q103">IF(RandomMethod="Numbers",S103,IF(RandomMethod="Scenarios",INDEX(Z103:AS103,RandomScenarioNumber),"Error"))</f>
        <v>89</v>
      </c>
      <c r="S103" s="2">
        <v>65</v>
      </c>
      <c r="U103" s="1">
        <v>1</v>
      </c>
      <c r="V103" s="1">
        <v>100</v>
      </c>
      <c r="W103" s="1">
        <v>1</v>
      </c>
      <c r="X103" s="2">
        <v>16</v>
      </c>
      <c r="Z103" s="4">
        <v>43</v>
      </c>
      <c r="AA103" s="4">
        <v>5</v>
      </c>
      <c r="AB103" s="4">
        <v>55</v>
      </c>
      <c r="AC103" s="4">
        <v>16</v>
      </c>
      <c r="AD103" s="4">
        <v>54</v>
      </c>
      <c r="AE103" s="4">
        <v>65</v>
      </c>
      <c r="AF103" s="4">
        <v>45</v>
      </c>
      <c r="AG103" s="4">
        <v>89</v>
      </c>
      <c r="AH103" s="4">
        <v>37</v>
      </c>
      <c r="AI103" s="4">
        <v>2</v>
      </c>
      <c r="AJ103" s="4">
        <v>99</v>
      </c>
      <c r="AK103" s="4">
        <v>56</v>
      </c>
      <c r="AL103" s="4">
        <v>12</v>
      </c>
      <c r="AM103" s="4">
        <v>80</v>
      </c>
      <c r="AN103" s="4">
        <v>67</v>
      </c>
      <c r="AO103" s="4">
        <v>66</v>
      </c>
      <c r="AP103" s="4">
        <v>13</v>
      </c>
      <c r="AQ103" s="4">
        <v>65</v>
      </c>
      <c r="AR103" s="4">
        <v>82</v>
      </c>
      <c r="AS103" s="4">
        <v>65</v>
      </c>
      <c r="AV103" s="6"/>
      <c r="AY103" s="13"/>
      <c r="BA103" s="2"/>
      <c r="BB103" s="15"/>
    </row>
    <row r="104" spans="16:75">
      <c r="P104" s="4" t="s">
        <v>309</v>
      </c>
      <c r="Q104" s="2" cm="1">
        <f t="array" ref="Q104">IF(RandomMethod="Numbers",S104,IF(RandomMethod="Scenarios",INDEX(Z104:AS104,RandomScenarioNumber),"Error"))</f>
        <v>94</v>
      </c>
      <c r="S104" s="2">
        <v>43</v>
      </c>
      <c r="U104" s="1">
        <v>1</v>
      </c>
      <c r="V104" s="1">
        <v>100</v>
      </c>
      <c r="W104" s="1">
        <v>1</v>
      </c>
      <c r="X104" s="2">
        <v>99</v>
      </c>
      <c r="Z104" s="4">
        <v>94</v>
      </c>
      <c r="AA104" s="4">
        <v>30</v>
      </c>
      <c r="AB104" s="4">
        <v>72</v>
      </c>
      <c r="AC104" s="4">
        <v>63</v>
      </c>
      <c r="AD104" s="4">
        <v>27</v>
      </c>
      <c r="AE104" s="4">
        <v>55</v>
      </c>
      <c r="AF104" s="4">
        <v>91</v>
      </c>
      <c r="AG104" s="4">
        <v>94</v>
      </c>
      <c r="AH104" s="4">
        <v>2</v>
      </c>
      <c r="AI104" s="4">
        <v>89</v>
      </c>
      <c r="AJ104" s="4">
        <v>25</v>
      </c>
      <c r="AK104" s="4">
        <v>96</v>
      </c>
      <c r="AL104" s="4">
        <v>11</v>
      </c>
      <c r="AM104" s="4">
        <v>28</v>
      </c>
      <c r="AN104" s="4">
        <v>81</v>
      </c>
      <c r="AO104" s="4">
        <v>36</v>
      </c>
      <c r="AP104" s="4">
        <v>42</v>
      </c>
      <c r="AQ104" s="4">
        <v>99</v>
      </c>
      <c r="AR104" s="4">
        <v>26</v>
      </c>
      <c r="AS104" s="4">
        <v>43</v>
      </c>
      <c r="AV104" s="6"/>
      <c r="AY104" s="13"/>
      <c r="BA104" s="2"/>
      <c r="BB104" s="15"/>
    </row>
    <row r="105" spans="16:75">
      <c r="P105" s="4" t="s">
        <v>310</v>
      </c>
      <c r="Q105" s="2" cm="1">
        <f t="array" ref="Q105">IF(RandomMethod="Numbers",S105,IF(RandomMethod="Scenarios",INDEX(Z105:AS105,RandomScenarioNumber),"Error"))</f>
        <v>97</v>
      </c>
      <c r="S105" s="2">
        <v>23</v>
      </c>
      <c r="U105" s="1">
        <v>1</v>
      </c>
      <c r="V105" s="1">
        <v>100</v>
      </c>
      <c r="W105" s="1">
        <v>1</v>
      </c>
      <c r="X105" s="2">
        <v>84</v>
      </c>
      <c r="Z105" s="4">
        <v>41</v>
      </c>
      <c r="AA105" s="4">
        <v>67</v>
      </c>
      <c r="AB105" s="4">
        <v>100</v>
      </c>
      <c r="AC105" s="4">
        <v>33</v>
      </c>
      <c r="AD105" s="4">
        <v>13</v>
      </c>
      <c r="AE105" s="4">
        <v>66</v>
      </c>
      <c r="AF105" s="4">
        <v>81</v>
      </c>
      <c r="AG105" s="4">
        <v>97</v>
      </c>
      <c r="AH105" s="4">
        <v>48</v>
      </c>
      <c r="AI105" s="4">
        <v>96</v>
      </c>
      <c r="AJ105" s="4">
        <v>53</v>
      </c>
      <c r="AK105" s="4">
        <v>2</v>
      </c>
      <c r="AL105" s="4">
        <v>70</v>
      </c>
      <c r="AM105" s="4">
        <v>22</v>
      </c>
      <c r="AN105" s="4">
        <v>77</v>
      </c>
      <c r="AO105" s="4">
        <v>21</v>
      </c>
      <c r="AP105" s="4">
        <v>30</v>
      </c>
      <c r="AQ105" s="4">
        <v>86</v>
      </c>
      <c r="AR105" s="4">
        <v>49</v>
      </c>
      <c r="AS105" s="4">
        <v>23</v>
      </c>
      <c r="AV105" s="6"/>
      <c r="AY105" s="13"/>
      <c r="BA105" s="2"/>
      <c r="BB105" s="15"/>
    </row>
    <row r="106" spans="16:75">
      <c r="P106" s="4" t="s">
        <v>311</v>
      </c>
      <c r="Q106" s="2" cm="1">
        <f t="array" ref="Q106">IF(RandomMethod="Numbers",S106,IF(RandomMethod="Scenarios",INDEX(Z106:AS106,RandomScenarioNumber),"Error"))</f>
        <v>55</v>
      </c>
      <c r="S106" s="2">
        <v>64</v>
      </c>
      <c r="U106" s="1">
        <v>1</v>
      </c>
      <c r="V106" s="1">
        <v>100</v>
      </c>
      <c r="W106" s="1">
        <v>1</v>
      </c>
      <c r="X106" s="2">
        <v>1</v>
      </c>
      <c r="Z106" s="4">
        <v>67</v>
      </c>
      <c r="AA106" s="4">
        <v>13</v>
      </c>
      <c r="AB106" s="4">
        <v>31</v>
      </c>
      <c r="AC106" s="4">
        <v>76</v>
      </c>
      <c r="AD106" s="4">
        <v>45</v>
      </c>
      <c r="AE106" s="4">
        <v>10</v>
      </c>
      <c r="AF106" s="4">
        <v>25</v>
      </c>
      <c r="AG106" s="4">
        <v>55</v>
      </c>
      <c r="AH106" s="4">
        <v>100</v>
      </c>
      <c r="AI106" s="4">
        <v>74</v>
      </c>
      <c r="AJ106" s="4">
        <v>17</v>
      </c>
      <c r="AK106" s="4">
        <v>83</v>
      </c>
      <c r="AL106" s="4">
        <v>38</v>
      </c>
      <c r="AM106" s="4">
        <v>39</v>
      </c>
      <c r="AN106" s="4">
        <v>62</v>
      </c>
      <c r="AO106" s="4">
        <v>84</v>
      </c>
      <c r="AP106" s="4">
        <v>99</v>
      </c>
      <c r="AQ106" s="4">
        <v>54</v>
      </c>
      <c r="AR106" s="4">
        <v>2</v>
      </c>
      <c r="AS106" s="4">
        <v>64</v>
      </c>
      <c r="AV106" s="6"/>
      <c r="AY106" s="13"/>
      <c r="BA106" s="2"/>
      <c r="BB106" s="15"/>
    </row>
    <row r="107" spans="16:75">
      <c r="P107" s="4" t="s">
        <v>312</v>
      </c>
      <c r="Q107" s="2" cm="1">
        <f t="array" ref="Q107">IF(RandomMethod="Numbers",S107,IF(RandomMethod="Scenarios",INDEX(Z107:AS107,RandomScenarioNumber),"Error"))</f>
        <v>87</v>
      </c>
      <c r="S107" s="2">
        <v>8</v>
      </c>
      <c r="U107" s="1">
        <v>1</v>
      </c>
      <c r="V107" s="1">
        <v>100</v>
      </c>
      <c r="W107" s="1">
        <v>1</v>
      </c>
      <c r="X107" s="2">
        <v>81</v>
      </c>
      <c r="Z107" s="4">
        <v>40</v>
      </c>
      <c r="AA107" s="4">
        <v>40</v>
      </c>
      <c r="AB107" s="4">
        <v>79</v>
      </c>
      <c r="AC107" s="4">
        <v>38</v>
      </c>
      <c r="AD107" s="4">
        <v>37</v>
      </c>
      <c r="AE107" s="4">
        <v>66</v>
      </c>
      <c r="AF107" s="4">
        <v>60</v>
      </c>
      <c r="AG107" s="4">
        <v>87</v>
      </c>
      <c r="AH107" s="4">
        <v>96</v>
      </c>
      <c r="AI107" s="4">
        <v>50</v>
      </c>
      <c r="AJ107" s="4">
        <v>87</v>
      </c>
      <c r="AK107" s="4">
        <v>39</v>
      </c>
      <c r="AL107" s="4">
        <v>44</v>
      </c>
      <c r="AM107" s="4">
        <v>76</v>
      </c>
      <c r="AN107" s="4">
        <v>30</v>
      </c>
      <c r="AO107" s="4">
        <v>70</v>
      </c>
      <c r="AP107" s="4">
        <v>45</v>
      </c>
      <c r="AQ107" s="4">
        <v>10</v>
      </c>
      <c r="AR107" s="4">
        <v>75</v>
      </c>
      <c r="AS107" s="4">
        <v>8</v>
      </c>
      <c r="AV107" s="6"/>
      <c r="AY107" s="13"/>
      <c r="BA107" s="2"/>
      <c r="BB107" s="15"/>
    </row>
    <row r="108" spans="16:75">
      <c r="P108" s="4" t="s">
        <v>313</v>
      </c>
      <c r="Q108" s="2" cm="1">
        <f t="array" ref="Q108">IF(RandomMethod="Numbers",S108,IF(RandomMethod="Scenarios",INDEX(Z108:AS108,RandomScenarioNumber),"Error"))</f>
        <v>18</v>
      </c>
      <c r="S108" s="2">
        <v>26</v>
      </c>
      <c r="U108" s="1">
        <v>1</v>
      </c>
      <c r="V108" s="1">
        <v>100</v>
      </c>
      <c r="W108" s="1">
        <v>1</v>
      </c>
      <c r="X108" s="2">
        <v>75</v>
      </c>
      <c r="Z108" s="4">
        <v>89</v>
      </c>
      <c r="AA108" s="4">
        <v>13</v>
      </c>
      <c r="AB108" s="4">
        <v>93</v>
      </c>
      <c r="AC108" s="4">
        <v>56</v>
      </c>
      <c r="AD108" s="4">
        <v>97</v>
      </c>
      <c r="AE108" s="4">
        <v>44</v>
      </c>
      <c r="AF108" s="4">
        <v>62</v>
      </c>
      <c r="AG108" s="4">
        <v>18</v>
      </c>
      <c r="AH108" s="4">
        <v>80</v>
      </c>
      <c r="AI108" s="4">
        <v>77</v>
      </c>
      <c r="AJ108" s="4">
        <v>18</v>
      </c>
      <c r="AK108" s="4">
        <v>19</v>
      </c>
      <c r="AL108" s="4">
        <v>40</v>
      </c>
      <c r="AM108" s="4">
        <v>17</v>
      </c>
      <c r="AN108" s="4">
        <v>38</v>
      </c>
      <c r="AO108" s="4">
        <v>17</v>
      </c>
      <c r="AP108" s="4">
        <v>41</v>
      </c>
      <c r="AQ108" s="4">
        <v>16</v>
      </c>
      <c r="AR108" s="4">
        <v>70</v>
      </c>
      <c r="AS108" s="4">
        <v>26</v>
      </c>
      <c r="AV108" s="6"/>
      <c r="AY108" s="13"/>
      <c r="BA108" s="2"/>
      <c r="BB108" s="15"/>
    </row>
    <row r="109" spans="16:75">
      <c r="P109" s="4" t="s">
        <v>314</v>
      </c>
      <c r="Q109" s="2" cm="1">
        <f t="array" ref="Q109">IF(RandomMethod="Numbers",S109,IF(RandomMethod="Scenarios",INDEX(Z109:AS109,RandomScenarioNumber),"Error"))</f>
        <v>80</v>
      </c>
      <c r="S109" s="2">
        <v>10</v>
      </c>
      <c r="U109" s="1">
        <v>1</v>
      </c>
      <c r="V109" s="1">
        <v>100</v>
      </c>
      <c r="W109" s="1">
        <v>1</v>
      </c>
      <c r="X109" s="2">
        <v>81</v>
      </c>
      <c r="Z109" s="4">
        <v>73</v>
      </c>
      <c r="AA109" s="4">
        <v>96</v>
      </c>
      <c r="AB109" s="4">
        <v>68</v>
      </c>
      <c r="AC109" s="4">
        <v>27</v>
      </c>
      <c r="AD109" s="4">
        <v>21</v>
      </c>
      <c r="AE109" s="4">
        <v>61</v>
      </c>
      <c r="AF109" s="4">
        <v>3</v>
      </c>
      <c r="AG109" s="4">
        <v>80</v>
      </c>
      <c r="AH109" s="4">
        <v>63</v>
      </c>
      <c r="AI109" s="4">
        <v>69</v>
      </c>
      <c r="AJ109" s="4">
        <v>65</v>
      </c>
      <c r="AK109" s="4">
        <v>90</v>
      </c>
      <c r="AL109" s="4">
        <v>88</v>
      </c>
      <c r="AM109" s="4">
        <v>19</v>
      </c>
      <c r="AN109" s="4">
        <v>68</v>
      </c>
      <c r="AO109" s="4">
        <v>32</v>
      </c>
      <c r="AP109" s="4">
        <v>63</v>
      </c>
      <c r="AQ109" s="4">
        <v>75</v>
      </c>
      <c r="AR109" s="4">
        <v>52</v>
      </c>
      <c r="AS109" s="4">
        <v>10</v>
      </c>
      <c r="AV109" s="6"/>
      <c r="AY109" s="13"/>
      <c r="BA109" s="2"/>
      <c r="BB109" s="15"/>
    </row>
    <row r="110" spans="16:75">
      <c r="P110" s="4" t="s">
        <v>315</v>
      </c>
      <c r="Q110" s="2" cm="1">
        <f t="array" ref="Q110">IF(RandomMethod="Numbers",S110,IF(RandomMethod="Scenarios",INDEX(Z110:AS110,RandomScenarioNumber),"Error"))</f>
        <v>12</v>
      </c>
      <c r="S110" s="2">
        <v>12</v>
      </c>
      <c r="U110" s="1">
        <v>1</v>
      </c>
      <c r="V110" s="1">
        <v>100</v>
      </c>
      <c r="W110" s="1">
        <v>1</v>
      </c>
      <c r="X110" s="2">
        <v>32</v>
      </c>
      <c r="Z110" s="4">
        <v>85</v>
      </c>
      <c r="AA110" s="4">
        <v>78</v>
      </c>
      <c r="AB110" s="4">
        <v>25</v>
      </c>
      <c r="AC110" s="4">
        <v>7</v>
      </c>
      <c r="AD110" s="4">
        <v>93</v>
      </c>
      <c r="AE110" s="4">
        <v>63</v>
      </c>
      <c r="AF110" s="4">
        <v>85</v>
      </c>
      <c r="AG110" s="4">
        <v>12</v>
      </c>
      <c r="AH110" s="4">
        <v>46</v>
      </c>
      <c r="AI110" s="4">
        <v>35</v>
      </c>
      <c r="AJ110" s="4">
        <v>35</v>
      </c>
      <c r="AK110" s="4">
        <v>77</v>
      </c>
      <c r="AL110" s="4">
        <v>86</v>
      </c>
      <c r="AM110" s="4">
        <v>1</v>
      </c>
      <c r="AN110" s="4">
        <v>15</v>
      </c>
      <c r="AO110" s="4">
        <v>27</v>
      </c>
      <c r="AP110" s="4">
        <v>2</v>
      </c>
      <c r="AQ110" s="4">
        <v>90</v>
      </c>
      <c r="AR110" s="4">
        <v>69</v>
      </c>
      <c r="AS110" s="4">
        <v>12</v>
      </c>
      <c r="AV110" s="6"/>
      <c r="AY110" s="13"/>
      <c r="BA110" s="2"/>
      <c r="BB110" s="15"/>
    </row>
    <row r="111" spans="16:75">
      <c r="P111" s="4" t="s">
        <v>316</v>
      </c>
      <c r="Q111" s="2" cm="1">
        <f t="array" ref="Q111">IF(RandomMethod="Numbers",S111,IF(RandomMethod="Scenarios",INDEX(Z111:AS111,RandomScenarioNumber),"Error"))</f>
        <v>84</v>
      </c>
      <c r="S111" s="2">
        <v>8</v>
      </c>
      <c r="U111" s="1">
        <v>1</v>
      </c>
      <c r="V111" s="1">
        <v>100</v>
      </c>
      <c r="W111" s="1">
        <v>1</v>
      </c>
      <c r="X111" s="2">
        <v>59</v>
      </c>
      <c r="Z111" s="4">
        <v>37</v>
      </c>
      <c r="AA111" s="4">
        <v>66</v>
      </c>
      <c r="AB111" s="4">
        <v>37</v>
      </c>
      <c r="AC111" s="4">
        <v>71</v>
      </c>
      <c r="AD111" s="4">
        <v>91</v>
      </c>
      <c r="AE111" s="4">
        <v>49</v>
      </c>
      <c r="AF111" s="4">
        <v>88</v>
      </c>
      <c r="AG111" s="4">
        <v>84</v>
      </c>
      <c r="AH111" s="4">
        <v>14</v>
      </c>
      <c r="AI111" s="4">
        <v>93</v>
      </c>
      <c r="AJ111" s="4">
        <v>75</v>
      </c>
      <c r="AK111" s="4">
        <v>41</v>
      </c>
      <c r="AL111" s="4">
        <v>22</v>
      </c>
      <c r="AM111" s="4">
        <v>91</v>
      </c>
      <c r="AN111" s="4">
        <v>33</v>
      </c>
      <c r="AO111" s="4">
        <v>14</v>
      </c>
      <c r="AP111" s="4">
        <v>97</v>
      </c>
      <c r="AQ111" s="4">
        <v>56</v>
      </c>
      <c r="AR111" s="4">
        <v>15</v>
      </c>
      <c r="AS111" s="4">
        <v>8</v>
      </c>
    </row>
    <row r="112" spans="16:75">
      <c r="P112" s="4" t="s">
        <v>317</v>
      </c>
      <c r="Q112" s="2" cm="1">
        <f t="array" ref="Q112">IF(RandomMethod="Numbers",S112,IF(RandomMethod="Scenarios",INDEX(Z112:AS112,RandomScenarioNumber),"Error"))</f>
        <v>85</v>
      </c>
      <c r="S112" s="2">
        <v>70</v>
      </c>
      <c r="U112" s="1">
        <v>1</v>
      </c>
      <c r="V112" s="1">
        <v>100</v>
      </c>
      <c r="W112" s="1">
        <v>1</v>
      </c>
      <c r="X112" s="2">
        <v>70</v>
      </c>
      <c r="Z112" s="4">
        <v>74</v>
      </c>
      <c r="AA112" s="4">
        <v>40</v>
      </c>
      <c r="AB112" s="4">
        <v>63</v>
      </c>
      <c r="AC112" s="4">
        <v>79</v>
      </c>
      <c r="AD112" s="4">
        <v>2</v>
      </c>
      <c r="AE112" s="4">
        <v>2</v>
      </c>
      <c r="AF112" s="4">
        <v>50</v>
      </c>
      <c r="AG112" s="4">
        <v>85</v>
      </c>
      <c r="AH112" s="4">
        <v>18</v>
      </c>
      <c r="AI112" s="4">
        <v>37</v>
      </c>
      <c r="AJ112" s="4">
        <v>64</v>
      </c>
      <c r="AK112" s="4">
        <v>9</v>
      </c>
      <c r="AL112" s="4">
        <v>5</v>
      </c>
      <c r="AM112" s="4">
        <v>52</v>
      </c>
      <c r="AN112" s="4">
        <v>7</v>
      </c>
      <c r="AO112" s="4">
        <v>28</v>
      </c>
      <c r="AP112" s="4">
        <v>67</v>
      </c>
      <c r="AQ112" s="4">
        <v>70</v>
      </c>
      <c r="AR112" s="4">
        <v>13</v>
      </c>
      <c r="AS112" s="4">
        <v>70</v>
      </c>
    </row>
    <row r="113" spans="16:45">
      <c r="P113" s="4" t="s">
        <v>318</v>
      </c>
      <c r="Q113" s="2" cm="1">
        <f t="array" ref="Q113">IF(RandomMethod="Numbers",S113,IF(RandomMethod="Scenarios",INDEX(Z113:AS113,RandomScenarioNumber),"Error"))</f>
        <v>76</v>
      </c>
      <c r="S113" s="2">
        <v>4</v>
      </c>
      <c r="U113" s="1">
        <v>1</v>
      </c>
      <c r="V113" s="1">
        <v>100</v>
      </c>
      <c r="W113" s="1">
        <v>1</v>
      </c>
      <c r="X113" s="2">
        <v>57</v>
      </c>
      <c r="Z113" s="4">
        <v>80</v>
      </c>
      <c r="AA113" s="4">
        <v>30</v>
      </c>
      <c r="AB113" s="4">
        <v>52</v>
      </c>
      <c r="AC113" s="4">
        <v>11</v>
      </c>
      <c r="AD113" s="4">
        <v>86</v>
      </c>
      <c r="AE113" s="4">
        <v>6</v>
      </c>
      <c r="AF113" s="4">
        <v>31</v>
      </c>
      <c r="AG113" s="4">
        <v>76</v>
      </c>
      <c r="AH113" s="4">
        <v>77</v>
      </c>
      <c r="AI113" s="4">
        <v>71</v>
      </c>
      <c r="AJ113" s="4">
        <v>41</v>
      </c>
      <c r="AK113" s="4">
        <v>23</v>
      </c>
      <c r="AL113" s="4">
        <v>34</v>
      </c>
      <c r="AM113" s="4">
        <v>55</v>
      </c>
      <c r="AN113" s="4">
        <v>38</v>
      </c>
      <c r="AO113" s="4">
        <v>71</v>
      </c>
      <c r="AP113" s="4">
        <v>40</v>
      </c>
      <c r="AQ113" s="4">
        <v>7</v>
      </c>
      <c r="AR113" s="4">
        <v>65</v>
      </c>
      <c r="AS113" s="4">
        <v>4</v>
      </c>
    </row>
    <row r="114" spans="16:45">
      <c r="P114" s="4" t="s">
        <v>319</v>
      </c>
      <c r="Q114" s="2" cm="1">
        <f t="array" ref="Q114">IF(RandomMethod="Numbers",S114,IF(RandomMethod="Scenarios",INDEX(Z114:AS114,RandomScenarioNumber),"Error"))</f>
        <v>71</v>
      </c>
      <c r="S114" s="2">
        <v>74</v>
      </c>
      <c r="U114" s="1">
        <v>1</v>
      </c>
      <c r="V114" s="1">
        <v>100</v>
      </c>
      <c r="W114" s="1">
        <v>1</v>
      </c>
      <c r="X114" s="2">
        <v>1</v>
      </c>
      <c r="Z114" s="4">
        <v>33</v>
      </c>
      <c r="AA114" s="4">
        <v>85</v>
      </c>
      <c r="AB114" s="4">
        <v>45</v>
      </c>
      <c r="AC114" s="4">
        <v>4</v>
      </c>
      <c r="AD114" s="4">
        <v>64</v>
      </c>
      <c r="AE114" s="4">
        <v>9</v>
      </c>
      <c r="AF114" s="4">
        <v>80</v>
      </c>
      <c r="AG114" s="4">
        <v>71</v>
      </c>
      <c r="AH114" s="4">
        <v>33</v>
      </c>
      <c r="AI114" s="4">
        <v>67</v>
      </c>
      <c r="AJ114" s="4">
        <v>8</v>
      </c>
      <c r="AK114" s="4">
        <v>77</v>
      </c>
      <c r="AL114" s="4">
        <v>19</v>
      </c>
      <c r="AM114" s="4">
        <v>76</v>
      </c>
      <c r="AN114" s="4">
        <v>11</v>
      </c>
      <c r="AO114" s="4">
        <v>17</v>
      </c>
      <c r="AP114" s="4">
        <v>35</v>
      </c>
      <c r="AQ114" s="4">
        <v>37</v>
      </c>
      <c r="AR114" s="4">
        <v>85</v>
      </c>
      <c r="AS114" s="4">
        <v>74</v>
      </c>
    </row>
    <row r="115" spans="16:45">
      <c r="P115" s="4" t="s">
        <v>320</v>
      </c>
      <c r="Q115" s="2" cm="1">
        <f t="array" ref="Q115">IF(RandomMethod="Numbers",S115,IF(RandomMethod="Scenarios",INDEX(Z115:AS115,RandomScenarioNumber),"Error"))</f>
        <v>79</v>
      </c>
      <c r="S115" s="2">
        <v>63</v>
      </c>
      <c r="U115" s="1">
        <v>1</v>
      </c>
      <c r="V115" s="1">
        <v>100</v>
      </c>
      <c r="W115" s="1">
        <v>1</v>
      </c>
      <c r="X115" s="2">
        <v>97</v>
      </c>
      <c r="Z115" s="4">
        <v>10</v>
      </c>
      <c r="AA115" s="4">
        <v>22</v>
      </c>
      <c r="AB115" s="4">
        <v>4</v>
      </c>
      <c r="AC115" s="4">
        <v>89</v>
      </c>
      <c r="AD115" s="4">
        <v>86</v>
      </c>
      <c r="AE115" s="4">
        <v>28</v>
      </c>
      <c r="AF115" s="4">
        <v>3</v>
      </c>
      <c r="AG115" s="4">
        <v>79</v>
      </c>
      <c r="AH115" s="4">
        <v>23</v>
      </c>
      <c r="AI115" s="4">
        <v>98</v>
      </c>
      <c r="AJ115" s="4">
        <v>40</v>
      </c>
      <c r="AK115" s="4">
        <v>32</v>
      </c>
      <c r="AL115" s="4">
        <v>26</v>
      </c>
      <c r="AM115" s="4">
        <v>89</v>
      </c>
      <c r="AN115" s="4">
        <v>71</v>
      </c>
      <c r="AO115" s="4">
        <v>85</v>
      </c>
      <c r="AP115" s="4">
        <v>19</v>
      </c>
      <c r="AQ115" s="4">
        <v>68</v>
      </c>
      <c r="AR115" s="4">
        <v>49</v>
      </c>
      <c r="AS115" s="4">
        <v>63</v>
      </c>
    </row>
    <row r="116" spans="16:45">
      <c r="P116" s="4" t="s">
        <v>321</v>
      </c>
      <c r="Q116" s="2" cm="1">
        <f t="array" ref="Q116">IF(RandomMethod="Numbers",S116,IF(RandomMethod="Scenarios",INDEX(Z116:AS116,RandomScenarioNumber),"Error"))</f>
        <v>15</v>
      </c>
      <c r="S116" s="2">
        <v>46</v>
      </c>
      <c r="U116" s="1">
        <v>1</v>
      </c>
      <c r="V116" s="1">
        <v>100</v>
      </c>
      <c r="W116" s="1">
        <v>1</v>
      </c>
      <c r="X116" s="2">
        <v>39</v>
      </c>
      <c r="Z116" s="4">
        <v>68</v>
      </c>
      <c r="AA116" s="4">
        <v>66</v>
      </c>
      <c r="AB116" s="4">
        <v>90</v>
      </c>
      <c r="AC116" s="4">
        <v>24</v>
      </c>
      <c r="AD116" s="4">
        <v>34</v>
      </c>
      <c r="AE116" s="4">
        <v>19</v>
      </c>
      <c r="AF116" s="4">
        <v>95</v>
      </c>
      <c r="AG116" s="4">
        <v>15</v>
      </c>
      <c r="AH116" s="4">
        <v>40</v>
      </c>
      <c r="AI116" s="4">
        <v>43</v>
      </c>
      <c r="AJ116" s="4">
        <v>62</v>
      </c>
      <c r="AK116" s="4">
        <v>21</v>
      </c>
      <c r="AL116" s="4">
        <v>70</v>
      </c>
      <c r="AM116" s="4">
        <v>26</v>
      </c>
      <c r="AN116" s="4">
        <v>10</v>
      </c>
      <c r="AO116" s="4">
        <v>14</v>
      </c>
      <c r="AP116" s="4">
        <v>19</v>
      </c>
      <c r="AQ116" s="4">
        <v>33</v>
      </c>
      <c r="AR116" s="4">
        <v>23</v>
      </c>
      <c r="AS116" s="4">
        <v>46</v>
      </c>
    </row>
    <row r="117" spans="16:45">
      <c r="P117" s="4" t="s">
        <v>322</v>
      </c>
      <c r="Q117" s="2" cm="1">
        <f t="array" ref="Q117">IF(RandomMethod="Numbers",S117,IF(RandomMethod="Scenarios",INDEX(Z117:AS117,RandomScenarioNumber),"Error"))</f>
        <v>2</v>
      </c>
      <c r="S117" s="2">
        <v>68</v>
      </c>
      <c r="U117" s="1">
        <v>1</v>
      </c>
      <c r="V117" s="1">
        <v>100</v>
      </c>
      <c r="W117" s="1">
        <v>1</v>
      </c>
      <c r="X117" s="2">
        <v>54</v>
      </c>
      <c r="Z117" s="4">
        <v>11</v>
      </c>
      <c r="AA117" s="4">
        <v>55</v>
      </c>
      <c r="AB117" s="4">
        <v>83</v>
      </c>
      <c r="AC117" s="4">
        <v>18</v>
      </c>
      <c r="AD117" s="4">
        <v>38</v>
      </c>
      <c r="AE117" s="4">
        <v>19</v>
      </c>
      <c r="AF117" s="4">
        <v>13</v>
      </c>
      <c r="AG117" s="4">
        <v>2</v>
      </c>
      <c r="AH117" s="4">
        <v>21</v>
      </c>
      <c r="AI117" s="4">
        <v>72</v>
      </c>
      <c r="AJ117" s="4">
        <v>93</v>
      </c>
      <c r="AK117" s="4">
        <v>69</v>
      </c>
      <c r="AL117" s="4">
        <v>30</v>
      </c>
      <c r="AM117" s="4">
        <v>60</v>
      </c>
      <c r="AN117" s="4">
        <v>70</v>
      </c>
      <c r="AO117" s="4">
        <v>58</v>
      </c>
      <c r="AP117" s="4">
        <v>90</v>
      </c>
      <c r="AQ117" s="4">
        <v>93</v>
      </c>
      <c r="AR117" s="4">
        <v>56</v>
      </c>
      <c r="AS117" s="4">
        <v>68</v>
      </c>
    </row>
    <row r="118" spans="16:45">
      <c r="P118" s="4" t="s">
        <v>323</v>
      </c>
      <c r="Q118" s="2" cm="1">
        <f t="array" ref="Q118">IF(RandomMethod="Numbers",S118,IF(RandomMethod="Scenarios",INDEX(Z118:AS118,RandomScenarioNumber),"Error"))</f>
        <v>93</v>
      </c>
      <c r="S118" s="2">
        <v>14</v>
      </c>
      <c r="U118" s="1">
        <v>1</v>
      </c>
      <c r="V118" s="1">
        <v>100</v>
      </c>
      <c r="W118" s="1">
        <v>1</v>
      </c>
      <c r="X118" s="2">
        <v>32</v>
      </c>
      <c r="Z118" s="4">
        <v>20</v>
      </c>
      <c r="AA118" s="4">
        <v>43</v>
      </c>
      <c r="AB118" s="4">
        <v>78</v>
      </c>
      <c r="AC118" s="4">
        <v>16</v>
      </c>
      <c r="AD118" s="4">
        <v>34</v>
      </c>
      <c r="AE118" s="4">
        <v>1</v>
      </c>
      <c r="AF118" s="4">
        <v>42</v>
      </c>
      <c r="AG118" s="4">
        <v>93</v>
      </c>
      <c r="AH118" s="4">
        <v>53</v>
      </c>
      <c r="AI118" s="4">
        <v>54</v>
      </c>
      <c r="AJ118" s="4">
        <v>43</v>
      </c>
      <c r="AK118" s="4">
        <v>69</v>
      </c>
      <c r="AL118" s="4">
        <v>86</v>
      </c>
      <c r="AM118" s="4">
        <v>8</v>
      </c>
      <c r="AN118" s="4">
        <v>91</v>
      </c>
      <c r="AO118" s="4">
        <v>63</v>
      </c>
      <c r="AP118" s="4">
        <v>79</v>
      </c>
      <c r="AQ118" s="4">
        <v>77</v>
      </c>
      <c r="AR118" s="4">
        <v>57</v>
      </c>
      <c r="AS118" s="4">
        <v>14</v>
      </c>
    </row>
    <row r="119" spans="16:45">
      <c r="P119" s="4" t="s">
        <v>324</v>
      </c>
      <c r="Q119" s="2" cm="1">
        <f t="array" ref="Q119">IF(RandomMethod="Numbers",S119,IF(RandomMethod="Scenarios",INDEX(Z119:AS119,RandomScenarioNumber),"Error"))</f>
        <v>5</v>
      </c>
      <c r="S119" s="2">
        <v>17</v>
      </c>
      <c r="U119" s="1">
        <v>1</v>
      </c>
      <c r="V119" s="1">
        <v>100</v>
      </c>
      <c r="W119" s="1">
        <v>1</v>
      </c>
      <c r="X119" s="2">
        <v>21</v>
      </c>
      <c r="Z119" s="4">
        <v>16</v>
      </c>
      <c r="AA119" s="4">
        <v>9</v>
      </c>
      <c r="AB119" s="4">
        <v>96</v>
      </c>
      <c r="AC119" s="4">
        <v>78</v>
      </c>
      <c r="AD119" s="4">
        <v>34</v>
      </c>
      <c r="AE119" s="4">
        <v>40</v>
      </c>
      <c r="AF119" s="4">
        <v>41</v>
      </c>
      <c r="AG119" s="4">
        <v>5</v>
      </c>
      <c r="AH119" s="4">
        <v>20</v>
      </c>
      <c r="AI119" s="4">
        <v>88</v>
      </c>
      <c r="AJ119" s="4">
        <v>97</v>
      </c>
      <c r="AK119" s="4">
        <v>70</v>
      </c>
      <c r="AL119" s="4">
        <v>19</v>
      </c>
      <c r="AM119" s="4">
        <v>100</v>
      </c>
      <c r="AN119" s="4">
        <v>23</v>
      </c>
      <c r="AO119" s="4">
        <v>13</v>
      </c>
      <c r="AP119" s="4">
        <v>29</v>
      </c>
      <c r="AQ119" s="4">
        <v>93</v>
      </c>
      <c r="AR119" s="4">
        <v>58</v>
      </c>
      <c r="AS119" s="4">
        <v>17</v>
      </c>
    </row>
    <row r="120" spans="16:45">
      <c r="P120" s="4" t="s">
        <v>325</v>
      </c>
      <c r="Q120" s="2" cm="1">
        <f t="array" ref="Q120">IF(RandomMethod="Numbers",S120,IF(RandomMethod="Scenarios",INDEX(Z120:AS120,RandomScenarioNumber),"Error"))</f>
        <v>70</v>
      </c>
      <c r="S120" s="2">
        <v>32</v>
      </c>
      <c r="U120" s="1">
        <v>1</v>
      </c>
      <c r="V120" s="1">
        <v>100</v>
      </c>
      <c r="W120" s="1">
        <v>1</v>
      </c>
      <c r="X120" s="2">
        <v>62</v>
      </c>
      <c r="Z120" s="4">
        <v>60</v>
      </c>
      <c r="AA120" s="4">
        <v>28</v>
      </c>
      <c r="AB120" s="4">
        <v>42</v>
      </c>
      <c r="AC120" s="4">
        <v>13</v>
      </c>
      <c r="AD120" s="4">
        <v>17</v>
      </c>
      <c r="AE120" s="4">
        <v>52</v>
      </c>
      <c r="AF120" s="4">
        <v>55</v>
      </c>
      <c r="AG120" s="4">
        <v>70</v>
      </c>
      <c r="AH120" s="4">
        <v>84</v>
      </c>
      <c r="AI120" s="4">
        <v>56</v>
      </c>
      <c r="AJ120" s="4">
        <v>85</v>
      </c>
      <c r="AK120" s="4">
        <v>46</v>
      </c>
      <c r="AL120" s="4">
        <v>91</v>
      </c>
      <c r="AM120" s="4">
        <v>65</v>
      </c>
      <c r="AN120" s="4">
        <v>50</v>
      </c>
      <c r="AO120" s="4">
        <v>84</v>
      </c>
      <c r="AP120" s="4">
        <v>96</v>
      </c>
      <c r="AQ120" s="4">
        <v>54</v>
      </c>
      <c r="AR120" s="4">
        <v>25</v>
      </c>
      <c r="AS120" s="4">
        <v>32</v>
      </c>
    </row>
    <row r="121" spans="16:45">
      <c r="P121" s="4" t="s">
        <v>326</v>
      </c>
      <c r="Q121" s="2" cm="1">
        <f t="array" ref="Q121">IF(RandomMethod="Numbers",S121,IF(RandomMethod="Scenarios",INDEX(Z121:AS121,RandomScenarioNumber),"Error"))</f>
        <v>81</v>
      </c>
      <c r="S121" s="2">
        <v>100</v>
      </c>
      <c r="U121" s="1">
        <v>1</v>
      </c>
      <c r="V121" s="1">
        <v>100</v>
      </c>
      <c r="W121" s="1">
        <v>1</v>
      </c>
      <c r="X121" s="2">
        <v>50</v>
      </c>
      <c r="Z121" s="4">
        <v>52</v>
      </c>
      <c r="AA121" s="4">
        <v>85</v>
      </c>
      <c r="AB121" s="4">
        <v>19</v>
      </c>
      <c r="AC121" s="4">
        <v>73</v>
      </c>
      <c r="AD121" s="4">
        <v>62</v>
      </c>
      <c r="AE121" s="4">
        <v>11</v>
      </c>
      <c r="AF121" s="4">
        <v>31</v>
      </c>
      <c r="AG121" s="4">
        <v>81</v>
      </c>
      <c r="AH121" s="4">
        <v>91</v>
      </c>
      <c r="AI121" s="4">
        <v>72</v>
      </c>
      <c r="AJ121" s="4">
        <v>55</v>
      </c>
      <c r="AK121" s="4">
        <v>96</v>
      </c>
      <c r="AL121" s="4">
        <v>77</v>
      </c>
      <c r="AM121" s="4">
        <v>22</v>
      </c>
      <c r="AN121" s="4">
        <v>54</v>
      </c>
      <c r="AO121" s="4">
        <v>78</v>
      </c>
      <c r="AP121" s="4">
        <v>78</v>
      </c>
      <c r="AQ121" s="4">
        <v>99</v>
      </c>
      <c r="AR121" s="4">
        <v>55</v>
      </c>
      <c r="AS121" s="4">
        <v>100</v>
      </c>
    </row>
    <row r="122" spans="16:45">
      <c r="P122" s="4" t="s">
        <v>327</v>
      </c>
      <c r="Q122" s="2" cm="1">
        <f t="array" ref="Q122">IF(RandomMethod="Numbers",S122,IF(RandomMethod="Scenarios",INDEX(Z122:AS122,RandomScenarioNumber),"Error"))</f>
        <v>63</v>
      </c>
      <c r="S122" s="2">
        <v>39</v>
      </c>
      <c r="U122" s="1">
        <v>1</v>
      </c>
      <c r="V122" s="1">
        <v>100</v>
      </c>
      <c r="W122" s="1">
        <v>1</v>
      </c>
      <c r="X122" s="2">
        <v>13</v>
      </c>
      <c r="Z122" s="4">
        <v>44</v>
      </c>
      <c r="AA122" s="4">
        <v>89</v>
      </c>
      <c r="AB122" s="4">
        <v>19</v>
      </c>
      <c r="AC122" s="4">
        <v>10</v>
      </c>
      <c r="AD122" s="4">
        <v>42</v>
      </c>
      <c r="AE122" s="4">
        <v>70</v>
      </c>
      <c r="AF122" s="4">
        <v>80</v>
      </c>
      <c r="AG122" s="4">
        <v>63</v>
      </c>
      <c r="AH122" s="4">
        <v>12</v>
      </c>
      <c r="AI122" s="4">
        <v>14</v>
      </c>
      <c r="AJ122" s="4">
        <v>23</v>
      </c>
      <c r="AK122" s="4">
        <v>42</v>
      </c>
      <c r="AL122" s="4">
        <v>80</v>
      </c>
      <c r="AM122" s="4">
        <v>46</v>
      </c>
      <c r="AN122" s="4">
        <v>26</v>
      </c>
      <c r="AO122" s="4">
        <v>25</v>
      </c>
      <c r="AP122" s="4">
        <v>56</v>
      </c>
      <c r="AQ122" s="4">
        <v>87</v>
      </c>
      <c r="AR122" s="4">
        <v>98</v>
      </c>
      <c r="AS122" s="4">
        <v>39</v>
      </c>
    </row>
    <row r="123" spans="16:45">
      <c r="P123" s="4" t="s">
        <v>328</v>
      </c>
      <c r="Q123" s="2" cm="1">
        <f t="array" ref="Q123">IF(RandomMethod="Numbers",S123,IF(RandomMethod="Scenarios",INDEX(Z123:AS123,RandomScenarioNumber),"Error"))</f>
        <v>3</v>
      </c>
      <c r="S123" s="2">
        <v>41</v>
      </c>
      <c r="U123" s="1">
        <v>1</v>
      </c>
      <c r="V123" s="1">
        <v>100</v>
      </c>
      <c r="W123" s="1">
        <v>1</v>
      </c>
      <c r="X123" s="2">
        <v>77</v>
      </c>
      <c r="Z123" s="4">
        <v>78</v>
      </c>
      <c r="AA123" s="4">
        <v>24</v>
      </c>
      <c r="AB123" s="4">
        <v>55</v>
      </c>
      <c r="AC123" s="4">
        <v>77</v>
      </c>
      <c r="AD123" s="4">
        <v>67</v>
      </c>
      <c r="AE123" s="4">
        <v>73</v>
      </c>
      <c r="AF123" s="4">
        <v>49</v>
      </c>
      <c r="AG123" s="4">
        <v>3</v>
      </c>
      <c r="AH123" s="4">
        <v>43</v>
      </c>
      <c r="AI123" s="4">
        <v>33</v>
      </c>
      <c r="AJ123" s="4">
        <v>8</v>
      </c>
      <c r="AK123" s="4">
        <v>25</v>
      </c>
      <c r="AL123" s="4">
        <v>95</v>
      </c>
      <c r="AM123" s="4">
        <v>31</v>
      </c>
      <c r="AN123" s="4">
        <v>95</v>
      </c>
      <c r="AO123" s="4">
        <v>6</v>
      </c>
      <c r="AP123" s="4">
        <v>1</v>
      </c>
      <c r="AQ123" s="4">
        <v>76</v>
      </c>
      <c r="AR123" s="4">
        <v>57</v>
      </c>
      <c r="AS123" s="4">
        <v>41</v>
      </c>
    </row>
    <row r="124" spans="16:45">
      <c r="P124" s="4" t="s">
        <v>329</v>
      </c>
      <c r="Q124" s="2" cm="1">
        <f t="array" ref="Q124">IF(RandomMethod="Numbers",S124,IF(RandomMethod="Scenarios",INDEX(Z124:AS124,RandomScenarioNumber),"Error"))</f>
        <v>64</v>
      </c>
      <c r="S124" s="2">
        <v>59</v>
      </c>
      <c r="U124" s="1">
        <v>1</v>
      </c>
      <c r="V124" s="1">
        <v>100</v>
      </c>
      <c r="W124" s="1">
        <v>1</v>
      </c>
      <c r="X124" s="2">
        <v>11</v>
      </c>
      <c r="Z124" s="4">
        <v>67</v>
      </c>
      <c r="AA124" s="4">
        <v>41</v>
      </c>
      <c r="AB124" s="4">
        <v>85</v>
      </c>
      <c r="AC124" s="4">
        <v>85</v>
      </c>
      <c r="AD124" s="4">
        <v>9</v>
      </c>
      <c r="AE124" s="4">
        <v>85</v>
      </c>
      <c r="AF124" s="4">
        <v>10</v>
      </c>
      <c r="AG124" s="4">
        <v>64</v>
      </c>
      <c r="AH124" s="4">
        <v>79</v>
      </c>
      <c r="AI124" s="4">
        <v>98</v>
      </c>
      <c r="AJ124" s="4">
        <v>62</v>
      </c>
      <c r="AK124" s="4">
        <v>48</v>
      </c>
      <c r="AL124" s="4">
        <v>59</v>
      </c>
      <c r="AM124" s="4">
        <v>29</v>
      </c>
      <c r="AN124" s="4">
        <v>16</v>
      </c>
      <c r="AO124" s="4">
        <v>55</v>
      </c>
      <c r="AP124" s="4">
        <v>87</v>
      </c>
      <c r="AQ124" s="4">
        <v>49</v>
      </c>
      <c r="AR124" s="4">
        <v>6</v>
      </c>
      <c r="AS124" s="4">
        <v>59</v>
      </c>
    </row>
    <row r="125" spans="16:45">
      <c r="P125" s="4" t="s">
        <v>330</v>
      </c>
      <c r="Q125" s="2" cm="1">
        <f t="array" ref="Q125">IF(RandomMethod="Numbers",S125,IF(RandomMethod="Scenarios",INDEX(Z125:AS125,RandomScenarioNumber),"Error"))</f>
        <v>1</v>
      </c>
      <c r="S125" s="2">
        <v>39</v>
      </c>
      <c r="U125" s="1">
        <v>1</v>
      </c>
      <c r="V125" s="1">
        <v>100</v>
      </c>
      <c r="W125" s="1">
        <v>1</v>
      </c>
      <c r="X125" s="2">
        <v>16</v>
      </c>
      <c r="Z125" s="4">
        <v>50</v>
      </c>
      <c r="AA125" s="4">
        <v>98</v>
      </c>
      <c r="AB125" s="4">
        <v>76</v>
      </c>
      <c r="AC125" s="4">
        <v>98</v>
      </c>
      <c r="AD125" s="4">
        <v>91</v>
      </c>
      <c r="AE125" s="4">
        <v>62</v>
      </c>
      <c r="AF125" s="4">
        <v>34</v>
      </c>
      <c r="AG125" s="4">
        <v>1</v>
      </c>
      <c r="AH125" s="4">
        <v>59</v>
      </c>
      <c r="AI125" s="4">
        <v>89</v>
      </c>
      <c r="AJ125" s="4">
        <v>97</v>
      </c>
      <c r="AK125" s="4">
        <v>54</v>
      </c>
      <c r="AL125" s="4">
        <v>41</v>
      </c>
      <c r="AM125" s="4">
        <v>22</v>
      </c>
      <c r="AN125" s="4">
        <v>1</v>
      </c>
      <c r="AO125" s="4">
        <v>79</v>
      </c>
      <c r="AP125" s="4">
        <v>79</v>
      </c>
      <c r="AQ125" s="4">
        <v>52</v>
      </c>
      <c r="AR125" s="4">
        <v>91</v>
      </c>
      <c r="AS125" s="4">
        <v>39</v>
      </c>
    </row>
    <row r="126" spans="16:45">
      <c r="P126" s="4" t="s">
        <v>331</v>
      </c>
      <c r="Q126" s="2" cm="1">
        <f t="array" ref="Q126">IF(RandomMethod="Numbers",S126,IF(RandomMethod="Scenarios",INDEX(Z126:AS126,RandomScenarioNumber),"Error"))</f>
        <v>86</v>
      </c>
      <c r="S126" s="2">
        <v>65</v>
      </c>
      <c r="U126" s="1">
        <v>1</v>
      </c>
      <c r="V126" s="1">
        <v>100</v>
      </c>
      <c r="W126" s="1">
        <v>1</v>
      </c>
      <c r="X126" s="2">
        <v>29</v>
      </c>
      <c r="Z126" s="4">
        <v>84</v>
      </c>
      <c r="AA126" s="4">
        <v>36</v>
      </c>
      <c r="AB126" s="4">
        <v>41</v>
      </c>
      <c r="AC126" s="4">
        <v>98</v>
      </c>
      <c r="AD126" s="4">
        <v>19</v>
      </c>
      <c r="AE126" s="4">
        <v>86</v>
      </c>
      <c r="AF126" s="4">
        <v>61</v>
      </c>
      <c r="AG126" s="4">
        <v>86</v>
      </c>
      <c r="AH126" s="4">
        <v>12</v>
      </c>
      <c r="AI126" s="4">
        <v>86</v>
      </c>
      <c r="AJ126" s="4">
        <v>54</v>
      </c>
      <c r="AK126" s="4">
        <v>10</v>
      </c>
      <c r="AL126" s="4">
        <v>92</v>
      </c>
      <c r="AM126" s="4">
        <v>3</v>
      </c>
      <c r="AN126" s="4">
        <v>6</v>
      </c>
      <c r="AO126" s="4">
        <v>56</v>
      </c>
      <c r="AP126" s="4">
        <v>50</v>
      </c>
      <c r="AQ126" s="4">
        <v>33</v>
      </c>
      <c r="AR126" s="4">
        <v>62</v>
      </c>
      <c r="AS126" s="4">
        <v>65</v>
      </c>
    </row>
    <row r="127" spans="16:45">
      <c r="P127" s="4" t="s">
        <v>332</v>
      </c>
      <c r="Q127" s="2" cm="1">
        <f t="array" ref="Q127">IF(RandomMethod="Numbers",S127,IF(RandomMethod="Scenarios",INDEX(Z127:AS127,RandomScenarioNumber),"Error"))</f>
        <v>62</v>
      </c>
      <c r="S127" s="2">
        <v>23</v>
      </c>
      <c r="U127" s="1">
        <v>1</v>
      </c>
      <c r="V127" s="1">
        <v>100</v>
      </c>
      <c r="W127" s="1">
        <v>1</v>
      </c>
      <c r="X127" s="2">
        <v>22</v>
      </c>
      <c r="Z127" s="4">
        <v>88</v>
      </c>
      <c r="AA127" s="4">
        <v>27</v>
      </c>
      <c r="AB127" s="4">
        <v>83</v>
      </c>
      <c r="AC127" s="4">
        <v>43</v>
      </c>
      <c r="AD127" s="4">
        <v>26</v>
      </c>
      <c r="AE127" s="4">
        <v>15</v>
      </c>
      <c r="AF127" s="4">
        <v>21</v>
      </c>
      <c r="AG127" s="4">
        <v>62</v>
      </c>
      <c r="AH127" s="4">
        <v>78</v>
      </c>
      <c r="AI127" s="4">
        <v>50</v>
      </c>
      <c r="AJ127" s="4">
        <v>46</v>
      </c>
      <c r="AK127" s="4">
        <v>79</v>
      </c>
      <c r="AL127" s="4">
        <v>53</v>
      </c>
      <c r="AM127" s="4">
        <v>84</v>
      </c>
      <c r="AN127" s="4">
        <v>49</v>
      </c>
      <c r="AO127" s="4">
        <v>77</v>
      </c>
      <c r="AP127" s="4">
        <v>73</v>
      </c>
      <c r="AQ127" s="4">
        <v>2</v>
      </c>
      <c r="AR127" s="4">
        <v>39</v>
      </c>
      <c r="AS127" s="4">
        <v>23</v>
      </c>
    </row>
    <row r="128" spans="16:45">
      <c r="P128" s="4" t="s">
        <v>333</v>
      </c>
      <c r="Q128" s="2" cm="1">
        <f t="array" ref="Q128">IF(RandomMethod="Numbers",S128,IF(RandomMethod="Scenarios",INDEX(Z128:AS128,RandomScenarioNumber),"Error"))</f>
        <v>47</v>
      </c>
      <c r="S128" s="2">
        <v>73</v>
      </c>
      <c r="U128" s="1">
        <v>1</v>
      </c>
      <c r="V128" s="1">
        <v>100</v>
      </c>
      <c r="W128" s="1">
        <v>1</v>
      </c>
      <c r="X128" s="2">
        <v>69</v>
      </c>
      <c r="Z128" s="4">
        <v>70</v>
      </c>
      <c r="AA128" s="4">
        <v>1</v>
      </c>
      <c r="AB128" s="4">
        <v>93</v>
      </c>
      <c r="AC128" s="4">
        <v>31</v>
      </c>
      <c r="AD128" s="4">
        <v>88</v>
      </c>
      <c r="AE128" s="4">
        <v>82</v>
      </c>
      <c r="AF128" s="4">
        <v>38</v>
      </c>
      <c r="AG128" s="4">
        <v>47</v>
      </c>
      <c r="AH128" s="4">
        <v>38</v>
      </c>
      <c r="AI128" s="4">
        <v>71</v>
      </c>
      <c r="AJ128" s="4">
        <v>39</v>
      </c>
      <c r="AK128" s="4">
        <v>4</v>
      </c>
      <c r="AL128" s="4">
        <v>40</v>
      </c>
      <c r="AM128" s="4">
        <v>88</v>
      </c>
      <c r="AN128" s="4">
        <v>53</v>
      </c>
      <c r="AO128" s="4">
        <v>63</v>
      </c>
      <c r="AP128" s="4">
        <v>97</v>
      </c>
      <c r="AQ128" s="4">
        <v>69</v>
      </c>
      <c r="AR128" s="4">
        <v>5</v>
      </c>
      <c r="AS128" s="4">
        <v>73</v>
      </c>
    </row>
    <row r="129" spans="16:45">
      <c r="P129" s="4" t="s">
        <v>334</v>
      </c>
      <c r="Q129" s="2" cm="1">
        <f t="array" ref="Q129">IF(RandomMethod="Numbers",S129,IF(RandomMethod="Scenarios",INDEX(Z129:AS129,RandomScenarioNumber),"Error"))</f>
        <v>57</v>
      </c>
      <c r="S129" s="2">
        <v>88</v>
      </c>
      <c r="U129" s="1">
        <v>1</v>
      </c>
      <c r="V129" s="1">
        <v>100</v>
      </c>
      <c r="W129" s="1">
        <v>1</v>
      </c>
      <c r="X129" s="2">
        <v>78</v>
      </c>
      <c r="Z129" s="4">
        <v>96</v>
      </c>
      <c r="AA129" s="4">
        <v>96</v>
      </c>
      <c r="AB129" s="4">
        <v>22</v>
      </c>
      <c r="AC129" s="4">
        <v>13</v>
      </c>
      <c r="AD129" s="4">
        <v>57</v>
      </c>
      <c r="AE129" s="4">
        <v>33</v>
      </c>
      <c r="AF129" s="4">
        <v>56</v>
      </c>
      <c r="AG129" s="4">
        <v>57</v>
      </c>
      <c r="AH129" s="4">
        <v>91</v>
      </c>
      <c r="AI129" s="4">
        <v>61</v>
      </c>
      <c r="AJ129" s="4">
        <v>11</v>
      </c>
      <c r="AK129" s="4">
        <v>15</v>
      </c>
      <c r="AL129" s="4">
        <v>68</v>
      </c>
      <c r="AM129" s="4">
        <v>82</v>
      </c>
      <c r="AN129" s="4">
        <v>26</v>
      </c>
      <c r="AO129" s="4">
        <v>28</v>
      </c>
      <c r="AP129" s="4">
        <v>30</v>
      </c>
      <c r="AQ129" s="4">
        <v>89</v>
      </c>
      <c r="AR129" s="4">
        <v>71</v>
      </c>
      <c r="AS129" s="4">
        <v>88</v>
      </c>
    </row>
    <row r="130" spans="16:45">
      <c r="P130" s="4" t="s">
        <v>335</v>
      </c>
      <c r="Q130" s="2" cm="1">
        <f t="array" ref="Q130">IF(RandomMethod="Numbers",S130,IF(RandomMethod="Scenarios",INDEX(Z130:AS130,RandomScenarioNumber),"Error"))</f>
        <v>11</v>
      </c>
      <c r="S130" s="2">
        <v>43</v>
      </c>
      <c r="U130" s="1">
        <v>1</v>
      </c>
      <c r="V130" s="1">
        <v>100</v>
      </c>
      <c r="W130" s="1">
        <v>1</v>
      </c>
      <c r="X130" s="2">
        <v>63</v>
      </c>
      <c r="Z130" s="4">
        <v>21</v>
      </c>
      <c r="AA130" s="4">
        <v>34</v>
      </c>
      <c r="AB130" s="4">
        <v>56</v>
      </c>
      <c r="AC130" s="4">
        <v>10</v>
      </c>
      <c r="AD130" s="4">
        <v>96</v>
      </c>
      <c r="AE130" s="4">
        <v>54</v>
      </c>
      <c r="AF130" s="4">
        <v>89</v>
      </c>
      <c r="AG130" s="4">
        <v>11</v>
      </c>
      <c r="AH130" s="4">
        <v>71</v>
      </c>
      <c r="AI130" s="4">
        <v>85</v>
      </c>
      <c r="AJ130" s="4">
        <v>59</v>
      </c>
      <c r="AK130" s="4">
        <v>17</v>
      </c>
      <c r="AL130" s="4">
        <v>65</v>
      </c>
      <c r="AM130" s="4">
        <v>78</v>
      </c>
      <c r="AN130" s="4">
        <v>30</v>
      </c>
      <c r="AO130" s="4">
        <v>27</v>
      </c>
      <c r="AP130" s="4">
        <v>91</v>
      </c>
      <c r="AQ130" s="4">
        <v>47</v>
      </c>
      <c r="AR130" s="4">
        <v>44</v>
      </c>
      <c r="AS130" s="4">
        <v>43</v>
      </c>
    </row>
    <row r="131" spans="16:45">
      <c r="P131" s="4" t="s">
        <v>336</v>
      </c>
      <c r="Q131" s="2" cm="1">
        <f t="array" ref="Q131">IF(RandomMethod="Numbers",S131,IF(RandomMethod="Scenarios",INDEX(Z131:AS131,RandomScenarioNumber),"Error"))</f>
        <v>64</v>
      </c>
      <c r="S131" s="2">
        <v>25</v>
      </c>
      <c r="U131" s="1">
        <v>1</v>
      </c>
      <c r="V131" s="1">
        <v>100</v>
      </c>
      <c r="W131" s="1">
        <v>1</v>
      </c>
      <c r="X131" s="2">
        <v>12</v>
      </c>
      <c r="Z131" s="4">
        <v>82</v>
      </c>
      <c r="AA131" s="4">
        <v>72</v>
      </c>
      <c r="AB131" s="4">
        <v>42</v>
      </c>
      <c r="AC131" s="4">
        <v>17</v>
      </c>
      <c r="AD131" s="4">
        <v>70</v>
      </c>
      <c r="AE131" s="4">
        <v>18</v>
      </c>
      <c r="AF131" s="4">
        <v>79</v>
      </c>
      <c r="AG131" s="4">
        <v>64</v>
      </c>
      <c r="AH131" s="4">
        <v>80</v>
      </c>
      <c r="AI131" s="4">
        <v>96</v>
      </c>
      <c r="AJ131" s="4">
        <v>54</v>
      </c>
      <c r="AK131" s="4">
        <v>14</v>
      </c>
      <c r="AL131" s="4">
        <v>80</v>
      </c>
      <c r="AM131" s="4">
        <v>44</v>
      </c>
      <c r="AN131" s="4">
        <v>82</v>
      </c>
      <c r="AO131" s="4">
        <v>47</v>
      </c>
      <c r="AP131" s="4">
        <v>83</v>
      </c>
      <c r="AQ131" s="4">
        <v>65</v>
      </c>
      <c r="AR131" s="4">
        <v>64</v>
      </c>
      <c r="AS131" s="4">
        <v>25</v>
      </c>
    </row>
    <row r="132" spans="16:45">
      <c r="P132" s="4" t="s">
        <v>337</v>
      </c>
      <c r="Q132" s="2" cm="1">
        <f t="array" ref="Q132">IF(RandomMethod="Numbers",S132,IF(RandomMethod="Scenarios",INDEX(Z132:AS132,RandomScenarioNumber),"Error"))</f>
        <v>73</v>
      </c>
      <c r="S132" s="2">
        <v>45</v>
      </c>
      <c r="U132" s="1">
        <v>1</v>
      </c>
      <c r="V132" s="1">
        <v>100</v>
      </c>
      <c r="W132" s="1">
        <v>1</v>
      </c>
      <c r="X132" s="2">
        <v>83</v>
      </c>
      <c r="Z132" s="4">
        <v>58</v>
      </c>
      <c r="AA132" s="4">
        <v>35</v>
      </c>
      <c r="AB132" s="4">
        <v>97</v>
      </c>
      <c r="AC132" s="4">
        <v>55</v>
      </c>
      <c r="AD132" s="4">
        <v>58</v>
      </c>
      <c r="AE132" s="4">
        <v>60</v>
      </c>
      <c r="AF132" s="4">
        <v>29</v>
      </c>
      <c r="AG132" s="4">
        <v>73</v>
      </c>
      <c r="AH132" s="4">
        <v>98</v>
      </c>
      <c r="AI132" s="4">
        <v>89</v>
      </c>
      <c r="AJ132" s="4">
        <v>28</v>
      </c>
      <c r="AK132" s="4">
        <v>52</v>
      </c>
      <c r="AL132" s="4">
        <v>96</v>
      </c>
      <c r="AM132" s="4">
        <v>67</v>
      </c>
      <c r="AN132" s="4">
        <v>74</v>
      </c>
      <c r="AO132" s="4">
        <v>78</v>
      </c>
      <c r="AP132" s="4">
        <v>28</v>
      </c>
      <c r="AQ132" s="4">
        <v>41</v>
      </c>
      <c r="AR132" s="4">
        <v>5</v>
      </c>
      <c r="AS132" s="4">
        <v>45</v>
      </c>
    </row>
    <row r="133" spans="16:45">
      <c r="P133" s="4" t="s">
        <v>338</v>
      </c>
      <c r="Q133" s="2" cm="1">
        <f t="array" ref="Q133">IF(RandomMethod="Numbers",S133,IF(RandomMethod="Scenarios",INDEX(Z133:AS133,RandomScenarioNumber),"Error"))</f>
        <v>12</v>
      </c>
      <c r="S133" s="2">
        <v>68</v>
      </c>
      <c r="U133" s="1">
        <v>1</v>
      </c>
      <c r="V133" s="1">
        <v>100</v>
      </c>
      <c r="W133" s="1">
        <v>1</v>
      </c>
      <c r="X133" s="2">
        <v>63</v>
      </c>
      <c r="Z133" s="4">
        <v>82</v>
      </c>
      <c r="AA133" s="4">
        <v>22</v>
      </c>
      <c r="AB133" s="4">
        <v>91</v>
      </c>
      <c r="AC133" s="4">
        <v>60</v>
      </c>
      <c r="AD133" s="4">
        <v>12</v>
      </c>
      <c r="AE133" s="4">
        <v>20</v>
      </c>
      <c r="AF133" s="4">
        <v>64</v>
      </c>
      <c r="AG133" s="4">
        <v>12</v>
      </c>
      <c r="AH133" s="4">
        <v>96</v>
      </c>
      <c r="AI133" s="4">
        <v>91</v>
      </c>
      <c r="AJ133" s="4">
        <v>39</v>
      </c>
      <c r="AK133" s="4">
        <v>76</v>
      </c>
      <c r="AL133" s="4">
        <v>6</v>
      </c>
      <c r="AM133" s="4">
        <v>4</v>
      </c>
      <c r="AN133" s="4">
        <v>100</v>
      </c>
      <c r="AO133" s="4">
        <v>22</v>
      </c>
      <c r="AP133" s="4">
        <v>16</v>
      </c>
      <c r="AQ133" s="4">
        <v>34</v>
      </c>
      <c r="AR133" s="4">
        <v>8</v>
      </c>
      <c r="AS133" s="4">
        <v>68</v>
      </c>
    </row>
    <row r="134" spans="16:45">
      <c r="P134" s="4" t="s">
        <v>339</v>
      </c>
      <c r="Q134" s="2" cm="1">
        <f t="array" ref="Q134">IF(RandomMethod="Numbers",S134,IF(RandomMethod="Scenarios",INDEX(Z134:AS134,RandomScenarioNumber),"Error"))</f>
        <v>46</v>
      </c>
      <c r="S134" s="2">
        <v>15</v>
      </c>
      <c r="U134" s="1">
        <v>1</v>
      </c>
      <c r="V134" s="1">
        <v>100</v>
      </c>
      <c r="W134" s="1">
        <v>1</v>
      </c>
      <c r="X134" s="2">
        <v>65</v>
      </c>
      <c r="Z134" s="4">
        <v>62</v>
      </c>
      <c r="AA134" s="4">
        <v>40</v>
      </c>
      <c r="AB134" s="4">
        <v>2</v>
      </c>
      <c r="AC134" s="4">
        <v>50</v>
      </c>
      <c r="AD134" s="4">
        <v>47</v>
      </c>
      <c r="AE134" s="4">
        <v>35</v>
      </c>
      <c r="AF134" s="4">
        <v>44</v>
      </c>
      <c r="AG134" s="4">
        <v>46</v>
      </c>
      <c r="AH134" s="4">
        <v>10</v>
      </c>
      <c r="AI134" s="4">
        <v>46</v>
      </c>
      <c r="AJ134" s="4">
        <v>33</v>
      </c>
      <c r="AK134" s="4">
        <v>18</v>
      </c>
      <c r="AL134" s="4">
        <v>32</v>
      </c>
      <c r="AM134" s="4">
        <v>8</v>
      </c>
      <c r="AN134" s="4">
        <v>85</v>
      </c>
      <c r="AO134" s="4">
        <v>36</v>
      </c>
      <c r="AP134" s="4">
        <v>99</v>
      </c>
      <c r="AQ134" s="4">
        <v>42</v>
      </c>
      <c r="AR134" s="4">
        <v>24</v>
      </c>
      <c r="AS134" s="4">
        <v>15</v>
      </c>
    </row>
    <row r="135" spans="16:45">
      <c r="P135" s="4" t="s">
        <v>340</v>
      </c>
      <c r="Q135" s="2" cm="1">
        <f t="array" ref="Q135">IF(RandomMethod="Numbers",S135,IF(RandomMethod="Scenarios",INDEX(Z135:AS135,RandomScenarioNumber),"Error"))</f>
        <v>44</v>
      </c>
      <c r="S135" s="2">
        <v>39</v>
      </c>
      <c r="U135" s="1">
        <v>1</v>
      </c>
      <c r="V135" s="1">
        <v>100</v>
      </c>
      <c r="W135" s="1">
        <v>1</v>
      </c>
      <c r="X135" s="2">
        <v>50</v>
      </c>
      <c r="Z135" s="4">
        <v>9</v>
      </c>
      <c r="AA135" s="4">
        <v>18</v>
      </c>
      <c r="AB135" s="4">
        <v>30</v>
      </c>
      <c r="AC135" s="4">
        <v>80</v>
      </c>
      <c r="AD135" s="4">
        <v>49</v>
      </c>
      <c r="AE135" s="4">
        <v>51</v>
      </c>
      <c r="AF135" s="4">
        <v>20</v>
      </c>
      <c r="AG135" s="4">
        <v>44</v>
      </c>
      <c r="AH135" s="4">
        <v>97</v>
      </c>
      <c r="AI135" s="4">
        <v>25</v>
      </c>
      <c r="AJ135" s="4">
        <v>89</v>
      </c>
      <c r="AK135" s="4">
        <v>90</v>
      </c>
      <c r="AL135" s="4">
        <v>29</v>
      </c>
      <c r="AM135" s="4">
        <v>45</v>
      </c>
      <c r="AN135" s="4">
        <v>45</v>
      </c>
      <c r="AO135" s="4">
        <v>35</v>
      </c>
      <c r="AP135" s="4">
        <v>58</v>
      </c>
      <c r="AQ135" s="4">
        <v>62</v>
      </c>
      <c r="AR135" s="4">
        <v>69</v>
      </c>
      <c r="AS135" s="4">
        <v>39</v>
      </c>
    </row>
    <row r="136" spans="16:45">
      <c r="P136" s="4" t="s">
        <v>341</v>
      </c>
      <c r="Q136" s="2" cm="1">
        <f t="array" ref="Q136">IF(RandomMethod="Numbers",S136,IF(RandomMethod="Scenarios",INDEX(Z136:AS136,RandomScenarioNumber),"Error"))</f>
        <v>30</v>
      </c>
      <c r="S136" s="2">
        <v>6</v>
      </c>
      <c r="U136" s="1">
        <v>1</v>
      </c>
      <c r="V136" s="1">
        <v>100</v>
      </c>
      <c r="W136" s="1">
        <v>1</v>
      </c>
      <c r="X136" s="2">
        <v>56</v>
      </c>
      <c r="Z136" s="4">
        <v>55</v>
      </c>
      <c r="AA136" s="4">
        <v>53</v>
      </c>
      <c r="AB136" s="4">
        <v>53</v>
      </c>
      <c r="AC136" s="4">
        <v>71</v>
      </c>
      <c r="AD136" s="4">
        <v>57</v>
      </c>
      <c r="AE136" s="4">
        <v>94</v>
      </c>
      <c r="AF136" s="4">
        <v>8</v>
      </c>
      <c r="AG136" s="4">
        <v>30</v>
      </c>
      <c r="AH136" s="4">
        <v>52</v>
      </c>
      <c r="AI136" s="4">
        <v>28</v>
      </c>
      <c r="AJ136" s="4">
        <v>57</v>
      </c>
      <c r="AK136" s="4">
        <v>68</v>
      </c>
      <c r="AL136" s="4">
        <v>31</v>
      </c>
      <c r="AM136" s="4">
        <v>86</v>
      </c>
      <c r="AN136" s="4">
        <v>23</v>
      </c>
      <c r="AO136" s="4">
        <v>71</v>
      </c>
      <c r="AP136" s="4">
        <v>39</v>
      </c>
      <c r="AQ136" s="4">
        <v>34</v>
      </c>
      <c r="AR136" s="4">
        <v>13</v>
      </c>
      <c r="AS136" s="4">
        <v>6</v>
      </c>
    </row>
    <row r="137" spans="16:45">
      <c r="P137" s="4" t="s">
        <v>342</v>
      </c>
      <c r="Q137" s="2" cm="1">
        <f t="array" ref="Q137">IF(RandomMethod="Numbers",S137,IF(RandomMethod="Scenarios",INDEX(Z137:AS137,RandomScenarioNumber),"Error"))</f>
        <v>46</v>
      </c>
      <c r="S137" s="2">
        <v>46</v>
      </c>
      <c r="U137" s="1">
        <v>1</v>
      </c>
      <c r="V137" s="1">
        <v>100</v>
      </c>
      <c r="W137" s="1">
        <v>1</v>
      </c>
      <c r="X137" s="2">
        <v>91</v>
      </c>
      <c r="Z137" s="4">
        <v>28</v>
      </c>
      <c r="AA137" s="4">
        <v>58</v>
      </c>
      <c r="AB137" s="4">
        <v>50</v>
      </c>
      <c r="AC137" s="4">
        <v>45</v>
      </c>
      <c r="AD137" s="4">
        <v>36</v>
      </c>
      <c r="AE137" s="4">
        <v>88</v>
      </c>
      <c r="AF137" s="4">
        <v>54</v>
      </c>
      <c r="AG137" s="4">
        <v>46</v>
      </c>
      <c r="AH137" s="4">
        <v>15</v>
      </c>
      <c r="AI137" s="4">
        <v>43</v>
      </c>
      <c r="AJ137" s="4">
        <v>55</v>
      </c>
      <c r="AK137" s="4">
        <v>72</v>
      </c>
      <c r="AL137" s="4">
        <v>99</v>
      </c>
      <c r="AM137" s="4">
        <v>80</v>
      </c>
      <c r="AN137" s="4">
        <v>8</v>
      </c>
      <c r="AO137" s="4">
        <v>4</v>
      </c>
      <c r="AP137" s="4">
        <v>83</v>
      </c>
      <c r="AQ137" s="4">
        <v>27</v>
      </c>
      <c r="AR137" s="4">
        <v>92</v>
      </c>
      <c r="AS137" s="4">
        <v>46</v>
      </c>
    </row>
    <row r="138" spans="16:45">
      <c r="P138" s="4" t="s">
        <v>343</v>
      </c>
      <c r="Q138" s="2" cm="1">
        <f t="array" ref="Q138">IF(RandomMethod="Numbers",S138,IF(RandomMethod="Scenarios",INDEX(Z138:AS138,RandomScenarioNumber),"Error"))</f>
        <v>7</v>
      </c>
      <c r="S138" s="2">
        <v>20</v>
      </c>
      <c r="U138" s="1">
        <v>1</v>
      </c>
      <c r="V138" s="1">
        <v>100</v>
      </c>
      <c r="W138" s="1">
        <v>1</v>
      </c>
      <c r="X138" s="2">
        <v>13</v>
      </c>
      <c r="Z138" s="4">
        <v>85</v>
      </c>
      <c r="AA138" s="4">
        <v>84</v>
      </c>
      <c r="AB138" s="4">
        <v>74</v>
      </c>
      <c r="AC138" s="4">
        <v>11</v>
      </c>
      <c r="AD138" s="4">
        <v>50</v>
      </c>
      <c r="AE138" s="4">
        <v>64</v>
      </c>
      <c r="AF138" s="4">
        <v>45</v>
      </c>
      <c r="AG138" s="4">
        <v>7</v>
      </c>
      <c r="AH138" s="4">
        <v>45</v>
      </c>
      <c r="AI138" s="4">
        <v>81</v>
      </c>
      <c r="AJ138" s="4">
        <v>20</v>
      </c>
      <c r="AK138" s="4">
        <v>42</v>
      </c>
      <c r="AL138" s="4">
        <v>79</v>
      </c>
      <c r="AM138" s="4">
        <v>12</v>
      </c>
      <c r="AN138" s="4">
        <v>3</v>
      </c>
      <c r="AO138" s="4">
        <v>74</v>
      </c>
      <c r="AP138" s="4">
        <v>12</v>
      </c>
      <c r="AQ138" s="4">
        <v>62</v>
      </c>
      <c r="AR138" s="4">
        <v>99</v>
      </c>
      <c r="AS138" s="4">
        <v>20</v>
      </c>
    </row>
    <row r="139" spans="16:45">
      <c r="P139" s="4" t="s">
        <v>344</v>
      </c>
      <c r="Q139" s="2" cm="1">
        <f t="array" ref="Q139">IF(RandomMethod="Numbers",S139,IF(RandomMethod="Scenarios",INDEX(Z139:AS139,RandomScenarioNumber),"Error"))</f>
        <v>15</v>
      </c>
      <c r="S139" s="2">
        <v>78</v>
      </c>
      <c r="U139" s="1">
        <v>1</v>
      </c>
      <c r="V139" s="1">
        <v>100</v>
      </c>
      <c r="W139" s="1">
        <v>1</v>
      </c>
      <c r="X139" s="2">
        <v>70</v>
      </c>
      <c r="Z139" s="4">
        <v>95</v>
      </c>
      <c r="AA139" s="4">
        <v>25</v>
      </c>
      <c r="AB139" s="4">
        <v>10</v>
      </c>
      <c r="AC139" s="4">
        <v>33</v>
      </c>
      <c r="AD139" s="4">
        <v>88</v>
      </c>
      <c r="AE139" s="4">
        <v>69</v>
      </c>
      <c r="AF139" s="4">
        <v>37</v>
      </c>
      <c r="AG139" s="4">
        <v>15</v>
      </c>
      <c r="AH139" s="4">
        <v>82</v>
      </c>
      <c r="AI139" s="4">
        <v>95</v>
      </c>
      <c r="AJ139" s="4">
        <v>38</v>
      </c>
      <c r="AK139" s="4">
        <v>10</v>
      </c>
      <c r="AL139" s="4">
        <v>33</v>
      </c>
      <c r="AM139" s="4">
        <v>13</v>
      </c>
      <c r="AN139" s="4">
        <v>74</v>
      </c>
      <c r="AO139" s="4">
        <v>83</v>
      </c>
      <c r="AP139" s="4">
        <v>89</v>
      </c>
      <c r="AQ139" s="4">
        <v>19</v>
      </c>
      <c r="AR139" s="4">
        <v>84</v>
      </c>
      <c r="AS139" s="4">
        <v>78</v>
      </c>
    </row>
    <row r="140" spans="16:45">
      <c r="P140" s="4" t="s">
        <v>345</v>
      </c>
      <c r="Q140" s="2" cm="1">
        <f t="array" ref="Q140">IF(RandomMethod="Numbers",S140,IF(RandomMethod="Scenarios",INDEX(Z140:AS140,RandomScenarioNumber),"Error"))</f>
        <v>50</v>
      </c>
      <c r="S140" s="2">
        <v>73</v>
      </c>
      <c r="U140" s="1">
        <v>1</v>
      </c>
      <c r="V140" s="1">
        <v>100</v>
      </c>
      <c r="W140" s="1">
        <v>1</v>
      </c>
      <c r="X140" s="2">
        <v>69</v>
      </c>
      <c r="Z140" s="4">
        <v>4</v>
      </c>
      <c r="AA140" s="4">
        <v>3</v>
      </c>
      <c r="AB140" s="4">
        <v>47</v>
      </c>
      <c r="AC140" s="4">
        <v>18</v>
      </c>
      <c r="AD140" s="4">
        <v>78</v>
      </c>
      <c r="AE140" s="4">
        <v>74</v>
      </c>
      <c r="AF140" s="4">
        <v>65</v>
      </c>
      <c r="AG140" s="4">
        <v>50</v>
      </c>
      <c r="AH140" s="4">
        <v>52</v>
      </c>
      <c r="AI140" s="4">
        <v>5</v>
      </c>
      <c r="AJ140" s="4">
        <v>54</v>
      </c>
      <c r="AK140" s="4">
        <v>90</v>
      </c>
      <c r="AL140" s="4">
        <v>22</v>
      </c>
      <c r="AM140" s="4">
        <v>44</v>
      </c>
      <c r="AN140" s="4">
        <v>42</v>
      </c>
      <c r="AO140" s="4">
        <v>89</v>
      </c>
      <c r="AP140" s="4">
        <v>54</v>
      </c>
      <c r="AQ140" s="4">
        <v>96</v>
      </c>
      <c r="AR140" s="4">
        <v>25</v>
      </c>
      <c r="AS140" s="4">
        <v>73</v>
      </c>
    </row>
    <row r="141" spans="16:45">
      <c r="P141" s="4" t="s">
        <v>346</v>
      </c>
      <c r="Q141" s="2" cm="1">
        <f t="array" ref="Q141">IF(RandomMethod="Numbers",S141,IF(RandomMethod="Scenarios",INDEX(Z141:AS141,RandomScenarioNumber),"Error"))</f>
        <v>11</v>
      </c>
      <c r="S141" s="2">
        <v>16</v>
      </c>
      <c r="U141" s="1">
        <v>1</v>
      </c>
      <c r="V141" s="1">
        <v>100</v>
      </c>
      <c r="W141" s="1">
        <v>1</v>
      </c>
      <c r="X141" s="2">
        <v>51</v>
      </c>
      <c r="Z141" s="4">
        <v>31</v>
      </c>
      <c r="AA141" s="4">
        <v>26</v>
      </c>
      <c r="AB141" s="4">
        <v>5</v>
      </c>
      <c r="AC141" s="4">
        <v>22</v>
      </c>
      <c r="AD141" s="4">
        <v>20</v>
      </c>
      <c r="AE141" s="4">
        <v>20</v>
      </c>
      <c r="AF141" s="4">
        <v>1</v>
      </c>
      <c r="AG141" s="4">
        <v>11</v>
      </c>
      <c r="AH141" s="4">
        <v>24</v>
      </c>
      <c r="AI141" s="4">
        <v>61</v>
      </c>
      <c r="AJ141" s="4">
        <v>42</v>
      </c>
      <c r="AK141" s="4">
        <v>86</v>
      </c>
      <c r="AL141" s="4">
        <v>79</v>
      </c>
      <c r="AM141" s="4">
        <v>99</v>
      </c>
      <c r="AN141" s="4">
        <v>16</v>
      </c>
      <c r="AO141" s="4">
        <v>35</v>
      </c>
      <c r="AP141" s="4">
        <v>33</v>
      </c>
      <c r="AQ141" s="4">
        <v>93</v>
      </c>
      <c r="AR141" s="4">
        <v>71</v>
      </c>
      <c r="AS141" s="4">
        <v>16</v>
      </c>
    </row>
    <row r="142" spans="16:45">
      <c r="P142" s="4" t="s">
        <v>347</v>
      </c>
      <c r="Q142" s="2" cm="1">
        <f t="array" ref="Q142">IF(RandomMethod="Numbers",S142,IF(RandomMethod="Scenarios",INDEX(Z142:AS142,RandomScenarioNumber),"Error"))</f>
        <v>54</v>
      </c>
      <c r="S142" s="2">
        <v>81</v>
      </c>
      <c r="U142" s="1">
        <v>1</v>
      </c>
      <c r="V142" s="1">
        <v>100</v>
      </c>
      <c r="W142" s="1">
        <v>1</v>
      </c>
      <c r="X142" s="2">
        <v>62</v>
      </c>
      <c r="Z142" s="4">
        <v>95</v>
      </c>
      <c r="AA142" s="4">
        <v>51</v>
      </c>
      <c r="AB142" s="4">
        <v>78</v>
      </c>
      <c r="AC142" s="4">
        <v>38</v>
      </c>
      <c r="AD142" s="4">
        <v>17</v>
      </c>
      <c r="AE142" s="4">
        <v>23</v>
      </c>
      <c r="AF142" s="4">
        <v>59</v>
      </c>
      <c r="AG142" s="4">
        <v>54</v>
      </c>
      <c r="AH142" s="4">
        <v>21</v>
      </c>
      <c r="AI142" s="4">
        <v>57</v>
      </c>
      <c r="AJ142" s="4">
        <v>5</v>
      </c>
      <c r="AK142" s="4">
        <v>81</v>
      </c>
      <c r="AL142" s="4">
        <v>89</v>
      </c>
      <c r="AM142" s="4">
        <v>50</v>
      </c>
      <c r="AN142" s="4">
        <v>76</v>
      </c>
      <c r="AO142" s="4">
        <v>86</v>
      </c>
      <c r="AP142" s="4">
        <v>51</v>
      </c>
      <c r="AQ142" s="4">
        <v>42</v>
      </c>
      <c r="AR142" s="4">
        <v>50</v>
      </c>
      <c r="AS142" s="4">
        <v>81</v>
      </c>
    </row>
    <row r="143" spans="16:45">
      <c r="P143" s="4" t="s">
        <v>348</v>
      </c>
      <c r="Q143" s="2" cm="1">
        <f t="array" ref="Q143">IF(RandomMethod="Numbers",S143,IF(RandomMethod="Scenarios",INDEX(Z143:AS143,RandomScenarioNumber),"Error"))</f>
        <v>11</v>
      </c>
      <c r="S143" s="2">
        <v>68</v>
      </c>
      <c r="U143" s="1">
        <v>1</v>
      </c>
      <c r="V143" s="1">
        <v>100</v>
      </c>
      <c r="W143" s="1">
        <v>1</v>
      </c>
      <c r="X143" s="2">
        <v>85</v>
      </c>
      <c r="Z143" s="4">
        <v>59</v>
      </c>
      <c r="AA143" s="4">
        <v>71</v>
      </c>
      <c r="AB143" s="4">
        <v>70</v>
      </c>
      <c r="AC143" s="4">
        <v>14</v>
      </c>
      <c r="AD143" s="4">
        <v>48</v>
      </c>
      <c r="AE143" s="4">
        <v>99</v>
      </c>
      <c r="AF143" s="4">
        <v>41</v>
      </c>
      <c r="AG143" s="4">
        <v>11</v>
      </c>
      <c r="AH143" s="4">
        <v>51</v>
      </c>
      <c r="AI143" s="4">
        <v>22</v>
      </c>
      <c r="AJ143" s="4">
        <v>84</v>
      </c>
      <c r="AK143" s="4">
        <v>90</v>
      </c>
      <c r="AL143" s="4">
        <v>14</v>
      </c>
      <c r="AM143" s="4">
        <v>96</v>
      </c>
      <c r="AN143" s="4">
        <v>79</v>
      </c>
      <c r="AO143" s="4">
        <v>93</v>
      </c>
      <c r="AP143" s="4">
        <v>90</v>
      </c>
      <c r="AQ143" s="4">
        <v>77</v>
      </c>
      <c r="AR143" s="4">
        <v>13</v>
      </c>
      <c r="AS143" s="4">
        <v>68</v>
      </c>
    </row>
    <row r="144" spans="16:45">
      <c r="P144" s="4" t="s">
        <v>349</v>
      </c>
      <c r="Q144" s="2" cm="1">
        <f t="array" ref="Q144">IF(RandomMethod="Numbers",S144,IF(RandomMethod="Scenarios",INDEX(Z144:AS144,RandomScenarioNumber),"Error"))</f>
        <v>99</v>
      </c>
      <c r="S144" s="2">
        <v>32</v>
      </c>
      <c r="U144" s="1">
        <v>1</v>
      </c>
      <c r="V144" s="1">
        <v>100</v>
      </c>
      <c r="W144" s="1">
        <v>1</v>
      </c>
      <c r="X144" s="2">
        <v>66</v>
      </c>
      <c r="Z144" s="4">
        <v>27</v>
      </c>
      <c r="AA144" s="4">
        <v>46</v>
      </c>
      <c r="AB144" s="4">
        <v>57</v>
      </c>
      <c r="AC144" s="4">
        <v>20</v>
      </c>
      <c r="AD144" s="4">
        <v>43</v>
      </c>
      <c r="AE144" s="4">
        <v>2</v>
      </c>
      <c r="AF144" s="4">
        <v>61</v>
      </c>
      <c r="AG144" s="4">
        <v>99</v>
      </c>
      <c r="AH144" s="4">
        <v>89</v>
      </c>
      <c r="AI144" s="4">
        <v>83</v>
      </c>
      <c r="AJ144" s="4">
        <v>20</v>
      </c>
      <c r="AK144" s="4">
        <v>41</v>
      </c>
      <c r="AL144" s="4">
        <v>60</v>
      </c>
      <c r="AM144" s="4">
        <v>51</v>
      </c>
      <c r="AN144" s="4">
        <v>56</v>
      </c>
      <c r="AO144" s="4">
        <v>59</v>
      </c>
      <c r="AP144" s="4">
        <v>94</v>
      </c>
      <c r="AQ144" s="4">
        <v>6</v>
      </c>
      <c r="AR144" s="4">
        <v>31</v>
      </c>
      <c r="AS144" s="4">
        <v>32</v>
      </c>
    </row>
    <row r="145" spans="16:45">
      <c r="P145" s="4" t="s">
        <v>350</v>
      </c>
      <c r="Q145" s="2" cm="1">
        <f t="array" ref="Q145">IF(RandomMethod="Numbers",S145,IF(RandomMethod="Scenarios",INDEX(Z145:AS145,RandomScenarioNumber),"Error"))</f>
        <v>77</v>
      </c>
      <c r="S145" s="2">
        <v>39</v>
      </c>
      <c r="U145" s="1">
        <v>1</v>
      </c>
      <c r="V145" s="1">
        <v>100</v>
      </c>
      <c r="W145" s="1">
        <v>1</v>
      </c>
      <c r="X145" s="2">
        <v>85</v>
      </c>
      <c r="Z145" s="4">
        <v>15</v>
      </c>
      <c r="AA145" s="4">
        <v>1</v>
      </c>
      <c r="AB145" s="4">
        <v>31</v>
      </c>
      <c r="AC145" s="4">
        <v>44</v>
      </c>
      <c r="AD145" s="4">
        <v>84</v>
      </c>
      <c r="AE145" s="4">
        <v>30</v>
      </c>
      <c r="AF145" s="4">
        <v>23</v>
      </c>
      <c r="AG145" s="4">
        <v>77</v>
      </c>
      <c r="AH145" s="4">
        <v>71</v>
      </c>
      <c r="AI145" s="4">
        <v>46</v>
      </c>
      <c r="AJ145" s="4">
        <v>8</v>
      </c>
      <c r="AK145" s="4">
        <v>79</v>
      </c>
      <c r="AL145" s="4">
        <v>37</v>
      </c>
      <c r="AM145" s="4">
        <v>64</v>
      </c>
      <c r="AN145" s="4">
        <v>48</v>
      </c>
      <c r="AO145" s="4">
        <v>30</v>
      </c>
      <c r="AP145" s="4">
        <v>18</v>
      </c>
      <c r="AQ145" s="4">
        <v>74</v>
      </c>
      <c r="AR145" s="4">
        <v>69</v>
      </c>
      <c r="AS145" s="4">
        <v>39</v>
      </c>
    </row>
    <row r="146" spans="16:45">
      <c r="P146" s="4" t="s">
        <v>351</v>
      </c>
      <c r="Q146" s="2" cm="1">
        <f t="array" ref="Q146">IF(RandomMethod="Numbers",S146,IF(RandomMethod="Scenarios",INDEX(Z146:AS146,RandomScenarioNumber),"Error"))</f>
        <v>2</v>
      </c>
      <c r="S146" s="2">
        <v>60</v>
      </c>
      <c r="U146" s="1">
        <v>1</v>
      </c>
      <c r="V146" s="1">
        <v>100</v>
      </c>
      <c r="W146" s="1">
        <v>1</v>
      </c>
      <c r="X146" s="2">
        <v>29</v>
      </c>
      <c r="Z146" s="4">
        <v>15</v>
      </c>
      <c r="AA146" s="4">
        <v>38</v>
      </c>
      <c r="AB146" s="4">
        <v>44</v>
      </c>
      <c r="AC146" s="4">
        <v>39</v>
      </c>
      <c r="AD146" s="4">
        <v>31</v>
      </c>
      <c r="AE146" s="4">
        <v>87</v>
      </c>
      <c r="AF146" s="4">
        <v>49</v>
      </c>
      <c r="AG146" s="4">
        <v>2</v>
      </c>
      <c r="AH146" s="4">
        <v>76</v>
      </c>
      <c r="AI146" s="4">
        <v>51</v>
      </c>
      <c r="AJ146" s="4">
        <v>57</v>
      </c>
      <c r="AK146" s="4">
        <v>99</v>
      </c>
      <c r="AL146" s="4">
        <v>83</v>
      </c>
      <c r="AM146" s="4">
        <v>100</v>
      </c>
      <c r="AN146" s="4">
        <v>52</v>
      </c>
      <c r="AO146" s="4">
        <v>52</v>
      </c>
      <c r="AP146" s="4">
        <v>16</v>
      </c>
      <c r="AQ146" s="4">
        <v>60</v>
      </c>
      <c r="AR146" s="4">
        <v>53</v>
      </c>
      <c r="AS146" s="4">
        <v>60</v>
      </c>
    </row>
    <row r="147" spans="16:45">
      <c r="P147" s="4" t="s">
        <v>352</v>
      </c>
      <c r="Q147" s="2" cm="1">
        <f t="array" ref="Q147">IF(RandomMethod="Numbers",S147,IF(RandomMethod="Scenarios",INDEX(Z147:AS147,RandomScenarioNumber),"Error"))</f>
        <v>6</v>
      </c>
      <c r="S147" s="2">
        <v>97</v>
      </c>
      <c r="U147" s="1">
        <v>1</v>
      </c>
      <c r="V147" s="1">
        <v>100</v>
      </c>
      <c r="W147" s="1">
        <v>1</v>
      </c>
      <c r="X147" s="2">
        <v>84</v>
      </c>
      <c r="Z147" s="4">
        <v>99</v>
      </c>
      <c r="AA147" s="4">
        <v>48</v>
      </c>
      <c r="AB147" s="4">
        <v>62</v>
      </c>
      <c r="AC147" s="4">
        <v>97</v>
      </c>
      <c r="AD147" s="4">
        <v>71</v>
      </c>
      <c r="AE147" s="4">
        <v>71</v>
      </c>
      <c r="AF147" s="4">
        <v>64</v>
      </c>
      <c r="AG147" s="4">
        <v>6</v>
      </c>
      <c r="AH147" s="4">
        <v>50</v>
      </c>
      <c r="AI147" s="4">
        <v>41</v>
      </c>
      <c r="AJ147" s="4">
        <v>19</v>
      </c>
      <c r="AK147" s="4">
        <v>97</v>
      </c>
      <c r="AL147" s="4">
        <v>71</v>
      </c>
      <c r="AM147" s="4">
        <v>91</v>
      </c>
      <c r="AN147" s="4">
        <v>26</v>
      </c>
      <c r="AO147" s="4">
        <v>24</v>
      </c>
      <c r="AP147" s="4">
        <v>1</v>
      </c>
      <c r="AQ147" s="4">
        <v>2</v>
      </c>
      <c r="AR147" s="4">
        <v>7</v>
      </c>
      <c r="AS147" s="4">
        <v>97</v>
      </c>
    </row>
    <row r="148" spans="16:45">
      <c r="P148" s="4" t="s">
        <v>353</v>
      </c>
      <c r="Q148" s="2" cm="1">
        <f t="array" ref="Q148">IF(RandomMethod="Numbers",S148,IF(RandomMethod="Scenarios",INDEX(Z148:AS148,RandomScenarioNumber),"Error"))</f>
        <v>6</v>
      </c>
      <c r="S148" s="2">
        <v>14</v>
      </c>
      <c r="U148" s="1">
        <v>1</v>
      </c>
      <c r="V148" s="1">
        <v>100</v>
      </c>
      <c r="W148" s="1">
        <v>1</v>
      </c>
      <c r="X148" s="2">
        <v>95</v>
      </c>
      <c r="Z148" s="4">
        <v>50</v>
      </c>
      <c r="AA148" s="4">
        <v>95</v>
      </c>
      <c r="AB148" s="4">
        <v>1</v>
      </c>
      <c r="AC148" s="4">
        <v>10</v>
      </c>
      <c r="AD148" s="4">
        <v>14</v>
      </c>
      <c r="AE148" s="4">
        <v>4</v>
      </c>
      <c r="AF148" s="4">
        <v>99</v>
      </c>
      <c r="AG148" s="4">
        <v>6</v>
      </c>
      <c r="AH148" s="4">
        <v>43</v>
      </c>
      <c r="AI148" s="4">
        <v>86</v>
      </c>
      <c r="AJ148" s="4">
        <v>61</v>
      </c>
      <c r="AK148" s="4">
        <v>92</v>
      </c>
      <c r="AL148" s="4">
        <v>89</v>
      </c>
      <c r="AM148" s="4">
        <v>45</v>
      </c>
      <c r="AN148" s="4">
        <v>42</v>
      </c>
      <c r="AO148" s="4">
        <v>26</v>
      </c>
      <c r="AP148" s="4">
        <v>40</v>
      </c>
      <c r="AQ148" s="4">
        <v>66</v>
      </c>
      <c r="AR148" s="4">
        <v>36</v>
      </c>
      <c r="AS148" s="4">
        <v>14</v>
      </c>
    </row>
    <row r="149" spans="16:45">
      <c r="P149" s="4" t="s">
        <v>354</v>
      </c>
      <c r="Q149" s="2" cm="1">
        <f t="array" ref="Q149">IF(RandomMethod="Numbers",S149,IF(RandomMethod="Scenarios",INDEX(Z149:AS149,RandomScenarioNumber),"Error"))</f>
        <v>76</v>
      </c>
      <c r="S149" s="2">
        <v>1</v>
      </c>
      <c r="U149" s="1">
        <v>1</v>
      </c>
      <c r="V149" s="1">
        <v>100</v>
      </c>
      <c r="W149" s="1">
        <v>1</v>
      </c>
      <c r="X149" s="2">
        <v>12</v>
      </c>
      <c r="Z149" s="4">
        <v>99</v>
      </c>
      <c r="AA149" s="4">
        <v>54</v>
      </c>
      <c r="AB149" s="4">
        <v>7</v>
      </c>
      <c r="AC149" s="4">
        <v>25</v>
      </c>
      <c r="AD149" s="4">
        <v>53</v>
      </c>
      <c r="AE149" s="4">
        <v>81</v>
      </c>
      <c r="AF149" s="4">
        <v>24</v>
      </c>
      <c r="AG149" s="4">
        <v>76</v>
      </c>
      <c r="AH149" s="4">
        <v>86</v>
      </c>
      <c r="AI149" s="4">
        <v>56</v>
      </c>
      <c r="AJ149" s="4">
        <v>100</v>
      </c>
      <c r="AK149" s="4">
        <v>6</v>
      </c>
      <c r="AL149" s="4">
        <v>99</v>
      </c>
      <c r="AM149" s="4">
        <v>11</v>
      </c>
      <c r="AN149" s="4">
        <v>60</v>
      </c>
      <c r="AO149" s="4">
        <v>59</v>
      </c>
      <c r="AP149" s="4">
        <v>15</v>
      </c>
      <c r="AQ149" s="4">
        <v>58</v>
      </c>
      <c r="AR149" s="4">
        <v>44</v>
      </c>
      <c r="AS149" s="4">
        <v>1</v>
      </c>
    </row>
    <row r="150" spans="16:45">
      <c r="P150" s="4" t="s">
        <v>355</v>
      </c>
      <c r="Q150" s="2" cm="1">
        <f t="array" ref="Q150">IF(RandomMethod="Numbers",S150,IF(RandomMethod="Scenarios",INDEX(Z150:AS150,RandomScenarioNumber),"Error"))</f>
        <v>76</v>
      </c>
      <c r="S150" s="2">
        <v>57</v>
      </c>
      <c r="U150" s="1">
        <v>1</v>
      </c>
      <c r="V150" s="1">
        <v>100</v>
      </c>
      <c r="W150" s="1">
        <v>1</v>
      </c>
      <c r="X150" s="2">
        <v>94</v>
      </c>
      <c r="Z150" s="4">
        <v>59</v>
      </c>
      <c r="AA150" s="4">
        <v>94</v>
      </c>
      <c r="AB150" s="4">
        <v>86</v>
      </c>
      <c r="AC150" s="4">
        <v>14</v>
      </c>
      <c r="AD150" s="4">
        <v>17</v>
      </c>
      <c r="AE150" s="4">
        <v>58</v>
      </c>
      <c r="AF150" s="4">
        <v>9</v>
      </c>
      <c r="AG150" s="4">
        <v>76</v>
      </c>
      <c r="AH150" s="4">
        <v>16</v>
      </c>
      <c r="AI150" s="4">
        <v>3</v>
      </c>
      <c r="AJ150" s="4">
        <v>73</v>
      </c>
      <c r="AK150" s="4">
        <v>33</v>
      </c>
      <c r="AL150" s="4">
        <v>27</v>
      </c>
      <c r="AM150" s="4">
        <v>62</v>
      </c>
      <c r="AN150" s="4">
        <v>7</v>
      </c>
      <c r="AO150" s="4">
        <v>1</v>
      </c>
      <c r="AP150" s="4">
        <v>96</v>
      </c>
      <c r="AQ150" s="4">
        <v>1</v>
      </c>
      <c r="AR150" s="4">
        <v>38</v>
      </c>
      <c r="AS150" s="4">
        <v>57</v>
      </c>
    </row>
    <row r="151" spans="16:45">
      <c r="P151" s="4" t="s">
        <v>356</v>
      </c>
      <c r="Q151" s="2" cm="1">
        <f t="array" ref="Q151">IF(RandomMethod="Numbers",S151,IF(RandomMethod="Scenarios",INDEX(Z151:AS151,RandomScenarioNumber),"Error"))</f>
        <v>28</v>
      </c>
      <c r="S151" s="2">
        <v>74</v>
      </c>
      <c r="U151" s="1">
        <v>1</v>
      </c>
      <c r="V151" s="1">
        <v>100</v>
      </c>
      <c r="W151" s="1">
        <v>1</v>
      </c>
      <c r="X151" s="2">
        <v>66</v>
      </c>
      <c r="Z151" s="4">
        <v>61</v>
      </c>
      <c r="AA151" s="4">
        <v>72</v>
      </c>
      <c r="AB151" s="4">
        <v>67</v>
      </c>
      <c r="AC151" s="4">
        <v>65</v>
      </c>
      <c r="AD151" s="4">
        <v>68</v>
      </c>
      <c r="AE151" s="4">
        <v>88</v>
      </c>
      <c r="AF151" s="4">
        <v>100</v>
      </c>
      <c r="AG151" s="4">
        <v>28</v>
      </c>
      <c r="AH151" s="4">
        <v>56</v>
      </c>
      <c r="AI151" s="4">
        <v>26</v>
      </c>
      <c r="AJ151" s="4">
        <v>69</v>
      </c>
      <c r="AK151" s="4">
        <v>72</v>
      </c>
      <c r="AL151" s="4">
        <v>6</v>
      </c>
      <c r="AM151" s="4">
        <v>15</v>
      </c>
      <c r="AN151" s="4">
        <v>25</v>
      </c>
      <c r="AO151" s="4">
        <v>16</v>
      </c>
      <c r="AP151" s="4">
        <v>59</v>
      </c>
      <c r="AQ151" s="4">
        <v>24</v>
      </c>
      <c r="AR151" s="4">
        <v>45</v>
      </c>
      <c r="AS151" s="4">
        <v>74</v>
      </c>
    </row>
    <row r="152" spans="16:45">
      <c r="P152" s="4" t="s">
        <v>357</v>
      </c>
      <c r="Q152" s="2" cm="1">
        <f t="array" ref="Q152">IF(RandomMethod="Numbers",S152,IF(RandomMethod="Scenarios",INDEX(Z152:AS152,RandomScenarioNumber),"Error"))</f>
        <v>10</v>
      </c>
      <c r="S152" s="2">
        <v>22</v>
      </c>
      <c r="U152" s="1">
        <v>1</v>
      </c>
      <c r="V152" s="1">
        <v>100</v>
      </c>
      <c r="W152" s="1">
        <v>1</v>
      </c>
      <c r="X152" s="2">
        <v>71</v>
      </c>
      <c r="Z152" s="4">
        <v>54</v>
      </c>
      <c r="AA152" s="4">
        <v>36</v>
      </c>
      <c r="AB152" s="4">
        <v>87</v>
      </c>
      <c r="AC152" s="4">
        <v>9</v>
      </c>
      <c r="AD152" s="4">
        <v>65</v>
      </c>
      <c r="AE152" s="4">
        <v>87</v>
      </c>
      <c r="AF152" s="4">
        <v>77</v>
      </c>
      <c r="AG152" s="4">
        <v>10</v>
      </c>
      <c r="AH152" s="4">
        <v>63</v>
      </c>
      <c r="AI152" s="4">
        <v>52</v>
      </c>
      <c r="AJ152" s="4">
        <v>30</v>
      </c>
      <c r="AK152" s="4">
        <v>2</v>
      </c>
      <c r="AL152" s="4">
        <v>98</v>
      </c>
      <c r="AM152" s="4">
        <v>48</v>
      </c>
      <c r="AN152" s="4">
        <v>51</v>
      </c>
      <c r="AO152" s="4">
        <v>13</v>
      </c>
      <c r="AP152" s="4">
        <v>13</v>
      </c>
      <c r="AQ152" s="4">
        <v>21</v>
      </c>
      <c r="AR152" s="4">
        <v>19</v>
      </c>
      <c r="AS152" s="4">
        <v>22</v>
      </c>
    </row>
    <row r="153" spans="16:45">
      <c r="P153" s="4" t="s">
        <v>358</v>
      </c>
      <c r="Q153" s="2" cm="1">
        <f t="array" ref="Q153">IF(RandomMethod="Numbers",S153,IF(RandomMethod="Scenarios",INDEX(Z153:AS153,RandomScenarioNumber),"Error"))</f>
        <v>76</v>
      </c>
      <c r="S153" s="2">
        <v>51</v>
      </c>
      <c r="U153" s="1">
        <v>1</v>
      </c>
      <c r="V153" s="1">
        <v>100</v>
      </c>
      <c r="W153" s="1">
        <v>1</v>
      </c>
      <c r="X153" s="2">
        <v>4</v>
      </c>
      <c r="Z153" s="4">
        <v>82</v>
      </c>
      <c r="AA153" s="4">
        <v>88</v>
      </c>
      <c r="AB153" s="4">
        <v>2</v>
      </c>
      <c r="AC153" s="4">
        <v>15</v>
      </c>
      <c r="AD153" s="4">
        <v>90</v>
      </c>
      <c r="AE153" s="4">
        <v>87</v>
      </c>
      <c r="AF153" s="4">
        <v>70</v>
      </c>
      <c r="AG153" s="4">
        <v>76</v>
      </c>
      <c r="AH153" s="4">
        <v>32</v>
      </c>
      <c r="AI153" s="4">
        <v>34</v>
      </c>
      <c r="AJ153" s="4">
        <v>66</v>
      </c>
      <c r="AK153" s="4">
        <v>99</v>
      </c>
      <c r="AL153" s="4">
        <v>81</v>
      </c>
      <c r="AM153" s="4">
        <v>7</v>
      </c>
      <c r="AN153" s="4">
        <v>100</v>
      </c>
      <c r="AO153" s="4">
        <v>3</v>
      </c>
      <c r="AP153" s="4">
        <v>1</v>
      </c>
      <c r="AQ153" s="4">
        <v>23</v>
      </c>
      <c r="AR153" s="4">
        <v>41</v>
      </c>
      <c r="AS153" s="4">
        <v>51</v>
      </c>
    </row>
    <row r="154" spans="16:45">
      <c r="P154" s="4" t="s">
        <v>359</v>
      </c>
      <c r="Q154" s="2" cm="1">
        <f t="array" ref="Q154">IF(RandomMethod="Numbers",S154,IF(RandomMethod="Scenarios",INDEX(Z154:AS154,RandomScenarioNumber),"Error"))</f>
        <v>62</v>
      </c>
      <c r="S154" s="2">
        <v>24</v>
      </c>
      <c r="U154" s="1">
        <v>1</v>
      </c>
      <c r="V154" s="1">
        <v>100</v>
      </c>
      <c r="W154" s="1">
        <v>1</v>
      </c>
      <c r="X154" s="2">
        <v>1</v>
      </c>
      <c r="Z154" s="4">
        <v>37</v>
      </c>
      <c r="AA154" s="4">
        <v>13</v>
      </c>
      <c r="AB154" s="4">
        <v>44</v>
      </c>
      <c r="AC154" s="4">
        <v>91</v>
      </c>
      <c r="AD154" s="4">
        <v>37</v>
      </c>
      <c r="AE154" s="4">
        <v>99</v>
      </c>
      <c r="AF154" s="4">
        <v>16</v>
      </c>
      <c r="AG154" s="4">
        <v>62</v>
      </c>
      <c r="AH154" s="4">
        <v>33</v>
      </c>
      <c r="AI154" s="4">
        <v>80</v>
      </c>
      <c r="AJ154" s="4">
        <v>68</v>
      </c>
      <c r="AK154" s="4">
        <v>86</v>
      </c>
      <c r="AL154" s="4">
        <v>72</v>
      </c>
      <c r="AM154" s="4">
        <v>59</v>
      </c>
      <c r="AN154" s="4">
        <v>12</v>
      </c>
      <c r="AO154" s="4">
        <v>82</v>
      </c>
      <c r="AP154" s="4">
        <v>8</v>
      </c>
      <c r="AQ154" s="4">
        <v>89</v>
      </c>
      <c r="AR154" s="4">
        <v>3</v>
      </c>
      <c r="AS154" s="4">
        <v>24</v>
      </c>
    </row>
    <row r="155" spans="16:45">
      <c r="P155" s="4" t="s">
        <v>360</v>
      </c>
      <c r="Q155" s="2" cm="1">
        <f t="array" ref="Q155">IF(RandomMethod="Numbers",S155,IF(RandomMethod="Scenarios",INDEX(Z155:AS155,RandomScenarioNumber),"Error"))</f>
        <v>79</v>
      </c>
      <c r="S155" s="2">
        <v>74</v>
      </c>
      <c r="U155" s="1">
        <v>1</v>
      </c>
      <c r="V155" s="1">
        <v>100</v>
      </c>
      <c r="W155" s="1">
        <v>1</v>
      </c>
      <c r="X155" s="2">
        <v>36</v>
      </c>
      <c r="Z155" s="4">
        <v>86</v>
      </c>
      <c r="AA155" s="4">
        <v>6</v>
      </c>
      <c r="AB155" s="4">
        <v>53</v>
      </c>
      <c r="AC155" s="4">
        <v>70</v>
      </c>
      <c r="AD155" s="4">
        <v>73</v>
      </c>
      <c r="AE155" s="4">
        <v>10</v>
      </c>
      <c r="AF155" s="4">
        <v>40</v>
      </c>
      <c r="AG155" s="4">
        <v>79</v>
      </c>
      <c r="AH155" s="4">
        <v>9</v>
      </c>
      <c r="AI155" s="4">
        <v>21</v>
      </c>
      <c r="AJ155" s="4">
        <v>96</v>
      </c>
      <c r="AK155" s="4">
        <v>6</v>
      </c>
      <c r="AL155" s="4">
        <v>21</v>
      </c>
      <c r="AM155" s="4">
        <v>17</v>
      </c>
      <c r="AN155" s="4">
        <v>24</v>
      </c>
      <c r="AO155" s="4">
        <v>60</v>
      </c>
      <c r="AP155" s="4">
        <v>93</v>
      </c>
      <c r="AQ155" s="4">
        <v>69</v>
      </c>
      <c r="AR155" s="4">
        <v>13</v>
      </c>
      <c r="AS155" s="4">
        <v>74</v>
      </c>
    </row>
    <row r="156" spans="16:45">
      <c r="P156" s="4" t="s">
        <v>361</v>
      </c>
      <c r="Q156" s="2" cm="1">
        <f t="array" ref="Q156">IF(RandomMethod="Numbers",S156,IF(RandomMethod="Scenarios",INDEX(Z156:AS156,RandomScenarioNumber),"Error"))</f>
        <v>28</v>
      </c>
      <c r="S156" s="2">
        <v>81</v>
      </c>
      <c r="U156" s="1">
        <v>1</v>
      </c>
      <c r="V156" s="1">
        <v>100</v>
      </c>
      <c r="W156" s="1">
        <v>1</v>
      </c>
      <c r="X156" s="2">
        <v>38</v>
      </c>
      <c r="Z156" s="4">
        <v>82</v>
      </c>
      <c r="AA156" s="4">
        <v>97</v>
      </c>
      <c r="AB156" s="4">
        <v>50</v>
      </c>
      <c r="AC156" s="4">
        <v>91</v>
      </c>
      <c r="AD156" s="4">
        <v>23</v>
      </c>
      <c r="AE156" s="4">
        <v>13</v>
      </c>
      <c r="AF156" s="4">
        <v>42</v>
      </c>
      <c r="AG156" s="4">
        <v>28</v>
      </c>
      <c r="AH156" s="4">
        <v>98</v>
      </c>
      <c r="AI156" s="4">
        <v>34</v>
      </c>
      <c r="AJ156" s="4">
        <v>91</v>
      </c>
      <c r="AK156" s="4">
        <v>82</v>
      </c>
      <c r="AL156" s="4">
        <v>38</v>
      </c>
      <c r="AM156" s="4">
        <v>36</v>
      </c>
      <c r="AN156" s="4">
        <v>80</v>
      </c>
      <c r="AO156" s="4">
        <v>96</v>
      </c>
      <c r="AP156" s="4">
        <v>59</v>
      </c>
      <c r="AQ156" s="4">
        <v>71</v>
      </c>
      <c r="AR156" s="4">
        <v>17</v>
      </c>
      <c r="AS156" s="4">
        <v>81</v>
      </c>
    </row>
    <row r="157" spans="16:45">
      <c r="P157" s="4" t="s">
        <v>362</v>
      </c>
      <c r="Q157" s="2" cm="1">
        <f t="array" ref="Q157">IF(RandomMethod="Numbers",S157,IF(RandomMethod="Scenarios",INDEX(Z157:AS157,RandomScenarioNumber),"Error"))</f>
        <v>52</v>
      </c>
      <c r="S157" s="2">
        <v>45</v>
      </c>
      <c r="U157" s="1">
        <v>1</v>
      </c>
      <c r="V157" s="1">
        <v>100</v>
      </c>
      <c r="W157" s="1">
        <v>1</v>
      </c>
      <c r="X157" s="2">
        <v>32</v>
      </c>
      <c r="Z157" s="4">
        <v>35</v>
      </c>
      <c r="AA157" s="4">
        <v>59</v>
      </c>
      <c r="AB157" s="4">
        <v>59</v>
      </c>
      <c r="AC157" s="4">
        <v>89</v>
      </c>
      <c r="AD157" s="4">
        <v>57</v>
      </c>
      <c r="AE157" s="4">
        <v>14</v>
      </c>
      <c r="AF157" s="4">
        <v>73</v>
      </c>
      <c r="AG157" s="4">
        <v>52</v>
      </c>
      <c r="AH157" s="4">
        <v>19</v>
      </c>
      <c r="AI157" s="4">
        <v>94</v>
      </c>
      <c r="AJ157" s="4">
        <v>13</v>
      </c>
      <c r="AK157" s="4">
        <v>41</v>
      </c>
      <c r="AL157" s="4">
        <v>74</v>
      </c>
      <c r="AM157" s="4">
        <v>31</v>
      </c>
      <c r="AN157" s="4">
        <v>91</v>
      </c>
      <c r="AO157" s="4">
        <v>64</v>
      </c>
      <c r="AP157" s="4">
        <v>43</v>
      </c>
      <c r="AQ157" s="4">
        <v>78</v>
      </c>
      <c r="AR157" s="4">
        <v>21</v>
      </c>
      <c r="AS157" s="4">
        <v>45</v>
      </c>
    </row>
    <row r="158" spans="16:45">
      <c r="P158" s="4" t="s">
        <v>363</v>
      </c>
      <c r="Q158" s="2" cm="1">
        <f t="array" ref="Q158">IF(RandomMethod="Numbers",S158,IF(RandomMethod="Scenarios",INDEX(Z158:AS158,RandomScenarioNumber),"Error"))</f>
        <v>77</v>
      </c>
      <c r="S158" s="2">
        <v>7</v>
      </c>
      <c r="U158" s="1">
        <v>1</v>
      </c>
      <c r="V158" s="1">
        <v>100</v>
      </c>
      <c r="W158" s="1">
        <v>1</v>
      </c>
      <c r="X158" s="2">
        <v>1</v>
      </c>
      <c r="Z158" s="4">
        <v>25</v>
      </c>
      <c r="AA158" s="4">
        <v>33</v>
      </c>
      <c r="AB158" s="4">
        <v>96</v>
      </c>
      <c r="AC158" s="4">
        <v>16</v>
      </c>
      <c r="AD158" s="4">
        <v>29</v>
      </c>
      <c r="AE158" s="4">
        <v>34</v>
      </c>
      <c r="AF158" s="4">
        <v>60</v>
      </c>
      <c r="AG158" s="4">
        <v>77</v>
      </c>
      <c r="AH158" s="4">
        <v>100</v>
      </c>
      <c r="AI158" s="4">
        <v>76</v>
      </c>
      <c r="AJ158" s="4">
        <v>23</v>
      </c>
      <c r="AK158" s="4">
        <v>99</v>
      </c>
      <c r="AL158" s="4">
        <v>39</v>
      </c>
      <c r="AM158" s="4">
        <v>9</v>
      </c>
      <c r="AN158" s="4">
        <v>48</v>
      </c>
      <c r="AO158" s="4">
        <v>26</v>
      </c>
      <c r="AP158" s="4">
        <v>71</v>
      </c>
      <c r="AQ158" s="4">
        <v>51</v>
      </c>
      <c r="AR158" s="4">
        <v>60</v>
      </c>
      <c r="AS158" s="4">
        <v>7</v>
      </c>
    </row>
    <row r="159" spans="16:45">
      <c r="P159" s="4" t="s">
        <v>364</v>
      </c>
      <c r="Q159" s="2" cm="1">
        <f t="array" ref="Q159">IF(RandomMethod="Numbers",S159,IF(RandomMethod="Scenarios",INDEX(Z159:AS159,RandomScenarioNumber),"Error"))</f>
        <v>47</v>
      </c>
      <c r="S159" s="2">
        <v>68</v>
      </c>
      <c r="U159" s="1">
        <v>1</v>
      </c>
      <c r="V159" s="1">
        <v>100</v>
      </c>
      <c r="W159" s="1">
        <v>1</v>
      </c>
      <c r="X159" s="2">
        <v>77</v>
      </c>
      <c r="Z159" s="4">
        <v>24</v>
      </c>
      <c r="AA159" s="4">
        <v>95</v>
      </c>
      <c r="AB159" s="4">
        <v>32</v>
      </c>
      <c r="AC159" s="4">
        <v>64</v>
      </c>
      <c r="AD159" s="4">
        <v>10</v>
      </c>
      <c r="AE159" s="4">
        <v>84</v>
      </c>
      <c r="AF159" s="4">
        <v>48</v>
      </c>
      <c r="AG159" s="4">
        <v>47</v>
      </c>
      <c r="AH159" s="4">
        <v>22</v>
      </c>
      <c r="AI159" s="4">
        <v>52</v>
      </c>
      <c r="AJ159" s="4">
        <v>70</v>
      </c>
      <c r="AK159" s="4">
        <v>63</v>
      </c>
      <c r="AL159" s="4">
        <v>67</v>
      </c>
      <c r="AM159" s="4">
        <v>31</v>
      </c>
      <c r="AN159" s="4">
        <v>59</v>
      </c>
      <c r="AO159" s="4">
        <v>91</v>
      </c>
      <c r="AP159" s="4">
        <v>72</v>
      </c>
      <c r="AQ159" s="4">
        <v>29</v>
      </c>
      <c r="AR159" s="4">
        <v>39</v>
      </c>
      <c r="AS159" s="4">
        <v>68</v>
      </c>
    </row>
    <row r="160" spans="16:45">
      <c r="P160" s="4" t="s">
        <v>365</v>
      </c>
      <c r="Q160" s="2" cm="1">
        <f t="array" ref="Q160">IF(RandomMethod="Numbers",S160,IF(RandomMethod="Scenarios",INDEX(Z160:AS160,RandomScenarioNumber),"Error"))</f>
        <v>61</v>
      </c>
      <c r="S160" s="2">
        <v>84</v>
      </c>
      <c r="U160" s="1">
        <v>1</v>
      </c>
      <c r="V160" s="1">
        <v>100</v>
      </c>
      <c r="W160" s="1">
        <v>1</v>
      </c>
      <c r="X160" s="2">
        <v>54</v>
      </c>
      <c r="Z160" s="4">
        <v>42</v>
      </c>
      <c r="AA160" s="4">
        <v>13</v>
      </c>
      <c r="AB160" s="4">
        <v>52</v>
      </c>
      <c r="AC160" s="4">
        <v>61</v>
      </c>
      <c r="AD160" s="4">
        <v>65</v>
      </c>
      <c r="AE160" s="4">
        <v>24</v>
      </c>
      <c r="AF160" s="4">
        <v>6</v>
      </c>
      <c r="AG160" s="4">
        <v>61</v>
      </c>
      <c r="AH160" s="4">
        <v>59</v>
      </c>
      <c r="AI160" s="4">
        <v>17</v>
      </c>
      <c r="AJ160" s="4">
        <v>58</v>
      </c>
      <c r="AK160" s="4">
        <v>40</v>
      </c>
      <c r="AL160" s="4">
        <v>16</v>
      </c>
      <c r="AM160" s="4">
        <v>28</v>
      </c>
      <c r="AN160" s="4">
        <v>90</v>
      </c>
      <c r="AO160" s="4">
        <v>9</v>
      </c>
      <c r="AP160" s="4">
        <v>10</v>
      </c>
      <c r="AQ160" s="4">
        <v>60</v>
      </c>
      <c r="AR160" s="4">
        <v>42</v>
      </c>
      <c r="AS160" s="4">
        <v>84</v>
      </c>
    </row>
    <row r="161" spans="16:45">
      <c r="P161" s="4" t="s">
        <v>366</v>
      </c>
      <c r="Q161" s="2" cm="1">
        <f t="array" ref="Q161">IF(RandomMethod="Numbers",S161,IF(RandomMethod="Scenarios",INDEX(Z161:AS161,RandomScenarioNumber),"Error"))</f>
        <v>27</v>
      </c>
      <c r="S161" s="2">
        <v>34</v>
      </c>
      <c r="U161" s="1">
        <v>1</v>
      </c>
      <c r="V161" s="1">
        <v>100</v>
      </c>
      <c r="W161" s="1">
        <v>1</v>
      </c>
      <c r="X161" s="2">
        <v>3</v>
      </c>
      <c r="Z161" s="4">
        <v>66</v>
      </c>
      <c r="AA161" s="4">
        <v>58</v>
      </c>
      <c r="AB161" s="4">
        <v>6</v>
      </c>
      <c r="AC161" s="4">
        <v>68</v>
      </c>
      <c r="AD161" s="4">
        <v>23</v>
      </c>
      <c r="AE161" s="4">
        <v>79</v>
      </c>
      <c r="AF161" s="4">
        <v>21</v>
      </c>
      <c r="AG161" s="4">
        <v>27</v>
      </c>
      <c r="AH161" s="4">
        <v>67</v>
      </c>
      <c r="AI161" s="4">
        <v>61</v>
      </c>
      <c r="AJ161" s="4">
        <v>19</v>
      </c>
      <c r="AK161" s="4">
        <v>39</v>
      </c>
      <c r="AL161" s="4">
        <v>79</v>
      </c>
      <c r="AM161" s="4">
        <v>26</v>
      </c>
      <c r="AN161" s="4">
        <v>47</v>
      </c>
      <c r="AO161" s="4">
        <v>71</v>
      </c>
      <c r="AP161" s="4">
        <v>56</v>
      </c>
      <c r="AQ161" s="4">
        <v>19</v>
      </c>
      <c r="AR161" s="4">
        <v>80</v>
      </c>
      <c r="AS161" s="4">
        <v>34</v>
      </c>
    </row>
    <row r="162" spans="16:45">
      <c r="P162" s="4" t="s">
        <v>367</v>
      </c>
      <c r="Q162" s="2" cm="1">
        <f t="array" ref="Q162">IF(RandomMethod="Numbers",S162,IF(RandomMethod="Scenarios",INDEX(Z162:AS162,RandomScenarioNumber),"Error"))</f>
        <v>36</v>
      </c>
      <c r="S162" s="2">
        <v>92</v>
      </c>
      <c r="U162" s="1">
        <v>1</v>
      </c>
      <c r="V162" s="1">
        <v>100</v>
      </c>
      <c r="W162" s="1">
        <v>1</v>
      </c>
      <c r="X162" s="2">
        <v>56</v>
      </c>
      <c r="Z162" s="4">
        <v>9</v>
      </c>
      <c r="AA162" s="4">
        <v>57</v>
      </c>
      <c r="AB162" s="4">
        <v>77</v>
      </c>
      <c r="AC162" s="4">
        <v>57</v>
      </c>
      <c r="AD162" s="4">
        <v>36</v>
      </c>
      <c r="AE162" s="4">
        <v>14</v>
      </c>
      <c r="AF162" s="4">
        <v>74</v>
      </c>
      <c r="AG162" s="4">
        <v>36</v>
      </c>
      <c r="AH162" s="4">
        <v>31</v>
      </c>
      <c r="AI162" s="4">
        <v>56</v>
      </c>
      <c r="AJ162" s="4">
        <v>77</v>
      </c>
      <c r="AK162" s="4">
        <v>76</v>
      </c>
      <c r="AL162" s="4">
        <v>26</v>
      </c>
      <c r="AM162" s="4">
        <v>27</v>
      </c>
      <c r="AN162" s="4">
        <v>6</v>
      </c>
      <c r="AO162" s="4">
        <v>86</v>
      </c>
      <c r="AP162" s="4">
        <v>79</v>
      </c>
      <c r="AQ162" s="4">
        <v>86</v>
      </c>
      <c r="AR162" s="4">
        <v>66</v>
      </c>
      <c r="AS162" s="4">
        <v>92</v>
      </c>
    </row>
    <row r="163" spans="16:45">
      <c r="P163" s="4" t="s">
        <v>368</v>
      </c>
      <c r="Q163" s="2" cm="1">
        <f t="array" ref="Q163">IF(RandomMethod="Numbers",S163,IF(RandomMethod="Scenarios",INDEX(Z163:AS163,RandomScenarioNumber),"Error"))</f>
        <v>79</v>
      </c>
      <c r="S163" s="2">
        <v>93</v>
      </c>
      <c r="U163" s="1">
        <v>1</v>
      </c>
      <c r="V163" s="1">
        <v>100</v>
      </c>
      <c r="W163" s="1">
        <v>1</v>
      </c>
      <c r="X163" s="2">
        <v>13</v>
      </c>
      <c r="Z163" s="4">
        <v>12</v>
      </c>
      <c r="AA163" s="4">
        <v>28</v>
      </c>
      <c r="AB163" s="4">
        <v>51</v>
      </c>
      <c r="AC163" s="4">
        <v>68</v>
      </c>
      <c r="AD163" s="4">
        <v>25</v>
      </c>
      <c r="AE163" s="4">
        <v>12</v>
      </c>
      <c r="AF163" s="4">
        <v>71</v>
      </c>
      <c r="AG163" s="4">
        <v>79</v>
      </c>
      <c r="AH163" s="4">
        <v>25</v>
      </c>
      <c r="AI163" s="4">
        <v>32</v>
      </c>
      <c r="AJ163" s="4">
        <v>30</v>
      </c>
      <c r="AK163" s="4">
        <v>83</v>
      </c>
      <c r="AL163" s="4">
        <v>47</v>
      </c>
      <c r="AM163" s="4">
        <v>57</v>
      </c>
      <c r="AN163" s="4">
        <v>76</v>
      </c>
      <c r="AO163" s="4">
        <v>46</v>
      </c>
      <c r="AP163" s="4">
        <v>14</v>
      </c>
      <c r="AQ163" s="4">
        <v>15</v>
      </c>
      <c r="AR163" s="4">
        <v>60</v>
      </c>
      <c r="AS163" s="4">
        <v>93</v>
      </c>
    </row>
    <row r="164" spans="16:45">
      <c r="P164" s="4" t="s">
        <v>369</v>
      </c>
      <c r="Q164" s="2" cm="1">
        <f t="array" ref="Q164">IF(RandomMethod="Numbers",S164,IF(RandomMethod="Scenarios",INDEX(Z164:AS164,RandomScenarioNumber),"Error"))</f>
        <v>80</v>
      </c>
      <c r="S164" s="2">
        <v>27</v>
      </c>
      <c r="U164" s="1">
        <v>1</v>
      </c>
      <c r="V164" s="1">
        <v>100</v>
      </c>
      <c r="W164" s="1">
        <v>1</v>
      </c>
      <c r="X164" s="2">
        <v>17</v>
      </c>
      <c r="Z164" s="4">
        <v>45</v>
      </c>
      <c r="AA164" s="4">
        <v>35</v>
      </c>
      <c r="AB164" s="4">
        <v>19</v>
      </c>
      <c r="AC164" s="4">
        <v>23</v>
      </c>
      <c r="AD164" s="4">
        <v>58</v>
      </c>
      <c r="AE164" s="4">
        <v>46</v>
      </c>
      <c r="AF164" s="4">
        <v>8</v>
      </c>
      <c r="AG164" s="4">
        <v>80</v>
      </c>
      <c r="AH164" s="4">
        <v>33</v>
      </c>
      <c r="AI164" s="4">
        <v>35</v>
      </c>
      <c r="AJ164" s="4">
        <v>73</v>
      </c>
      <c r="AK164" s="4">
        <v>78</v>
      </c>
      <c r="AL164" s="4">
        <v>50</v>
      </c>
      <c r="AM164" s="4">
        <v>55</v>
      </c>
      <c r="AN164" s="4">
        <v>83</v>
      </c>
      <c r="AO164" s="4">
        <v>10</v>
      </c>
      <c r="AP164" s="4">
        <v>49</v>
      </c>
      <c r="AQ164" s="4">
        <v>16</v>
      </c>
      <c r="AR164" s="4">
        <v>20</v>
      </c>
      <c r="AS164" s="4">
        <v>27</v>
      </c>
    </row>
    <row r="165" spans="16:45">
      <c r="P165" s="4" t="s">
        <v>370</v>
      </c>
      <c r="Q165" s="2" cm="1">
        <f t="array" ref="Q165">IF(RandomMethod="Numbers",S165,IF(RandomMethod="Scenarios",INDEX(Z165:AS165,RandomScenarioNumber),"Error"))</f>
        <v>7</v>
      </c>
      <c r="S165" s="2">
        <v>6</v>
      </c>
      <c r="U165" s="1">
        <v>1</v>
      </c>
      <c r="V165" s="1">
        <v>100</v>
      </c>
      <c r="W165" s="1">
        <v>1</v>
      </c>
      <c r="X165" s="2">
        <v>55</v>
      </c>
      <c r="Z165" s="4">
        <v>53</v>
      </c>
      <c r="AA165" s="4">
        <v>5</v>
      </c>
      <c r="AB165" s="4">
        <v>61</v>
      </c>
      <c r="AC165" s="4">
        <v>41</v>
      </c>
      <c r="AD165" s="4">
        <v>60</v>
      </c>
      <c r="AE165" s="4">
        <v>23</v>
      </c>
      <c r="AF165" s="4">
        <v>99</v>
      </c>
      <c r="AG165" s="4">
        <v>7</v>
      </c>
      <c r="AH165" s="4">
        <v>51</v>
      </c>
      <c r="AI165" s="4">
        <v>69</v>
      </c>
      <c r="AJ165" s="4">
        <v>67</v>
      </c>
      <c r="AK165" s="4">
        <v>92</v>
      </c>
      <c r="AL165" s="4">
        <v>81</v>
      </c>
      <c r="AM165" s="4">
        <v>30</v>
      </c>
      <c r="AN165" s="4">
        <v>6</v>
      </c>
      <c r="AO165" s="4">
        <v>8</v>
      </c>
      <c r="AP165" s="4">
        <v>68</v>
      </c>
      <c r="AQ165" s="4">
        <v>30</v>
      </c>
      <c r="AR165" s="4">
        <v>60</v>
      </c>
      <c r="AS165" s="4">
        <v>6</v>
      </c>
    </row>
    <row r="166" spans="16:45">
      <c r="P166" s="4" t="s">
        <v>371</v>
      </c>
      <c r="Q166" s="2" cm="1">
        <f t="array" ref="Q166">IF(RandomMethod="Numbers",S166,IF(RandomMethod="Scenarios",INDEX(Z166:AS166,RandomScenarioNumber),"Error"))</f>
        <v>46</v>
      </c>
      <c r="S166" s="2">
        <v>8</v>
      </c>
      <c r="U166" s="1">
        <v>1</v>
      </c>
      <c r="V166" s="1">
        <v>100</v>
      </c>
      <c r="W166" s="1">
        <v>1</v>
      </c>
      <c r="X166" s="2">
        <v>2</v>
      </c>
      <c r="Z166" s="4">
        <v>86</v>
      </c>
      <c r="AA166" s="4">
        <v>40</v>
      </c>
      <c r="AB166" s="4">
        <v>41</v>
      </c>
      <c r="AC166" s="4">
        <v>60</v>
      </c>
      <c r="AD166" s="4">
        <v>44</v>
      </c>
      <c r="AE166" s="4">
        <v>65</v>
      </c>
      <c r="AF166" s="4">
        <v>69</v>
      </c>
      <c r="AG166" s="4">
        <v>46</v>
      </c>
      <c r="AH166" s="4">
        <v>34</v>
      </c>
      <c r="AI166" s="4">
        <v>42</v>
      </c>
      <c r="AJ166" s="4">
        <v>35</v>
      </c>
      <c r="AK166" s="4">
        <v>40</v>
      </c>
      <c r="AL166" s="4">
        <v>53</v>
      </c>
      <c r="AM166" s="4">
        <v>40</v>
      </c>
      <c r="AN166" s="4">
        <v>77</v>
      </c>
      <c r="AO166" s="4">
        <v>64</v>
      </c>
      <c r="AP166" s="4">
        <v>43</v>
      </c>
      <c r="AQ166" s="4">
        <v>33</v>
      </c>
      <c r="AR166" s="4">
        <v>3</v>
      </c>
      <c r="AS166" s="4">
        <v>8</v>
      </c>
    </row>
    <row r="167" spans="16:45">
      <c r="P167" s="4" t="s">
        <v>372</v>
      </c>
      <c r="Q167" s="2" cm="1">
        <f t="array" ref="Q167">IF(RandomMethod="Numbers",S167,IF(RandomMethod="Scenarios",INDEX(Z167:AS167,RandomScenarioNumber),"Error"))</f>
        <v>81</v>
      </c>
      <c r="S167" s="2">
        <v>100</v>
      </c>
      <c r="U167" s="1">
        <v>1</v>
      </c>
      <c r="V167" s="1">
        <v>100</v>
      </c>
      <c r="W167" s="1">
        <v>1</v>
      </c>
      <c r="X167" s="2">
        <v>53</v>
      </c>
      <c r="Z167" s="4">
        <v>67</v>
      </c>
      <c r="AA167" s="4">
        <v>10</v>
      </c>
      <c r="AB167" s="4">
        <v>42</v>
      </c>
      <c r="AC167" s="4">
        <v>81</v>
      </c>
      <c r="AD167" s="4">
        <v>96</v>
      </c>
      <c r="AE167" s="4">
        <v>35</v>
      </c>
      <c r="AF167" s="4">
        <v>17</v>
      </c>
      <c r="AG167" s="4">
        <v>81</v>
      </c>
      <c r="AH167" s="4">
        <v>66</v>
      </c>
      <c r="AI167" s="4">
        <v>44</v>
      </c>
      <c r="AJ167" s="4">
        <v>88</v>
      </c>
      <c r="AK167" s="4">
        <v>98</v>
      </c>
      <c r="AL167" s="4">
        <v>4</v>
      </c>
      <c r="AM167" s="4">
        <v>80</v>
      </c>
      <c r="AN167" s="4">
        <v>23</v>
      </c>
      <c r="AO167" s="4">
        <v>3</v>
      </c>
      <c r="AP167" s="4">
        <v>62</v>
      </c>
      <c r="AQ167" s="4">
        <v>91</v>
      </c>
      <c r="AR167" s="4">
        <v>66</v>
      </c>
      <c r="AS167" s="4">
        <v>100</v>
      </c>
    </row>
    <row r="168" spans="16:45">
      <c r="P168" s="4" t="s">
        <v>373</v>
      </c>
      <c r="Q168" s="2" cm="1">
        <f t="array" ref="Q168">IF(RandomMethod="Numbers",S168,IF(RandomMethod="Scenarios",INDEX(Z168:AS168,RandomScenarioNumber),"Error"))</f>
        <v>83</v>
      </c>
      <c r="S168" s="2">
        <v>80</v>
      </c>
      <c r="U168" s="1">
        <v>1</v>
      </c>
      <c r="V168" s="1">
        <v>100</v>
      </c>
      <c r="W168" s="1">
        <v>1</v>
      </c>
      <c r="X168" s="2">
        <v>32</v>
      </c>
      <c r="Z168" s="4">
        <v>70</v>
      </c>
      <c r="AA168" s="4">
        <v>99</v>
      </c>
      <c r="AB168" s="4">
        <v>7</v>
      </c>
      <c r="AC168" s="4">
        <v>46</v>
      </c>
      <c r="AD168" s="4">
        <v>89</v>
      </c>
      <c r="AE168" s="4">
        <v>53</v>
      </c>
      <c r="AF168" s="4">
        <v>83</v>
      </c>
      <c r="AG168" s="4">
        <v>83</v>
      </c>
      <c r="AH168" s="4">
        <v>73</v>
      </c>
      <c r="AI168" s="4">
        <v>15</v>
      </c>
      <c r="AJ168" s="4">
        <v>58</v>
      </c>
      <c r="AK168" s="4">
        <v>33</v>
      </c>
      <c r="AL168" s="4">
        <v>75</v>
      </c>
      <c r="AM168" s="4">
        <v>26</v>
      </c>
      <c r="AN168" s="4">
        <v>61</v>
      </c>
      <c r="AO168" s="4">
        <v>82</v>
      </c>
      <c r="AP168" s="4">
        <v>2</v>
      </c>
      <c r="AQ168" s="4">
        <v>21</v>
      </c>
      <c r="AR168" s="4">
        <v>46</v>
      </c>
      <c r="AS168" s="4">
        <v>80</v>
      </c>
    </row>
    <row r="169" spans="16:45">
      <c r="P169" s="4" t="s">
        <v>374</v>
      </c>
      <c r="Q169" s="2" cm="1">
        <f t="array" ref="Q169">IF(RandomMethod="Numbers",S169,IF(RandomMethod="Scenarios",INDEX(Z169:AS169,RandomScenarioNumber),"Error"))</f>
        <v>95</v>
      </c>
      <c r="S169" s="2">
        <v>1</v>
      </c>
      <c r="U169" s="1">
        <v>1</v>
      </c>
      <c r="V169" s="1">
        <v>100</v>
      </c>
      <c r="W169" s="1">
        <v>1</v>
      </c>
      <c r="X169" s="2">
        <v>57</v>
      </c>
      <c r="Z169" s="4">
        <v>21</v>
      </c>
      <c r="AA169" s="4">
        <v>16</v>
      </c>
      <c r="AB169" s="4">
        <v>17</v>
      </c>
      <c r="AC169" s="4">
        <v>87</v>
      </c>
      <c r="AD169" s="4">
        <v>81</v>
      </c>
      <c r="AE169" s="4">
        <v>77</v>
      </c>
      <c r="AF169" s="4">
        <v>25</v>
      </c>
      <c r="AG169" s="4">
        <v>95</v>
      </c>
      <c r="AH169" s="4">
        <v>56</v>
      </c>
      <c r="AI169" s="4">
        <v>87</v>
      </c>
      <c r="AJ169" s="4">
        <v>47</v>
      </c>
      <c r="AK169" s="4">
        <v>23</v>
      </c>
      <c r="AL169" s="4">
        <v>40</v>
      </c>
      <c r="AM169" s="4">
        <v>26</v>
      </c>
      <c r="AN169" s="4">
        <v>7</v>
      </c>
      <c r="AO169" s="4">
        <v>89</v>
      </c>
      <c r="AP169" s="4">
        <v>35</v>
      </c>
      <c r="AQ169" s="4">
        <v>44</v>
      </c>
      <c r="AR169" s="4">
        <v>3</v>
      </c>
      <c r="AS169" s="4">
        <v>1</v>
      </c>
    </row>
    <row r="170" spans="16:45">
      <c r="P170" s="4" t="s">
        <v>375</v>
      </c>
      <c r="Q170" s="2" cm="1">
        <f t="array" ref="Q170">IF(RandomMethod="Numbers",S170,IF(RandomMethod="Scenarios",INDEX(Z170:AS170,RandomScenarioNumber),"Error"))</f>
        <v>39</v>
      </c>
      <c r="S170" s="2">
        <v>24</v>
      </c>
      <c r="U170" s="1">
        <v>1</v>
      </c>
      <c r="V170" s="1">
        <v>100</v>
      </c>
      <c r="W170" s="1">
        <v>1</v>
      </c>
      <c r="X170" s="2">
        <v>16</v>
      </c>
      <c r="Z170" s="4">
        <v>43</v>
      </c>
      <c r="AA170" s="4">
        <v>68</v>
      </c>
      <c r="AB170" s="4">
        <v>43</v>
      </c>
      <c r="AC170" s="4">
        <v>86</v>
      </c>
      <c r="AD170" s="4">
        <v>61</v>
      </c>
      <c r="AE170" s="4">
        <v>70</v>
      </c>
      <c r="AF170" s="4">
        <v>93</v>
      </c>
      <c r="AG170" s="4">
        <v>39</v>
      </c>
      <c r="AH170" s="4">
        <v>72</v>
      </c>
      <c r="AI170" s="4">
        <v>14</v>
      </c>
      <c r="AJ170" s="4">
        <v>78</v>
      </c>
      <c r="AK170" s="4">
        <v>76</v>
      </c>
      <c r="AL170" s="4">
        <v>23</v>
      </c>
      <c r="AM170" s="4">
        <v>6</v>
      </c>
      <c r="AN170" s="4">
        <v>91</v>
      </c>
      <c r="AO170" s="4">
        <v>93</v>
      </c>
      <c r="AP170" s="4">
        <v>2</v>
      </c>
      <c r="AQ170" s="4">
        <v>84</v>
      </c>
      <c r="AR170" s="4">
        <v>27</v>
      </c>
      <c r="AS170" s="4">
        <v>24</v>
      </c>
    </row>
    <row r="171" spans="16:45">
      <c r="P171" s="4" t="s">
        <v>376</v>
      </c>
      <c r="Q171" s="2" cm="1">
        <f t="array" ref="Q171">IF(RandomMethod="Numbers",S171,IF(RandomMethod="Scenarios",INDEX(Z171:AS171,RandomScenarioNumber),"Error"))</f>
        <v>41</v>
      </c>
      <c r="S171" s="2">
        <v>70</v>
      </c>
      <c r="U171" s="1">
        <v>1</v>
      </c>
      <c r="V171" s="1">
        <v>100</v>
      </c>
      <c r="W171" s="1">
        <v>1</v>
      </c>
      <c r="X171" s="2">
        <v>2</v>
      </c>
      <c r="Z171" s="4">
        <v>7</v>
      </c>
      <c r="AA171" s="4">
        <v>13</v>
      </c>
      <c r="AB171" s="4">
        <v>73</v>
      </c>
      <c r="AC171" s="4">
        <v>33</v>
      </c>
      <c r="AD171" s="4">
        <v>64</v>
      </c>
      <c r="AE171" s="4">
        <v>99</v>
      </c>
      <c r="AF171" s="4">
        <v>84</v>
      </c>
      <c r="AG171" s="4">
        <v>41</v>
      </c>
      <c r="AH171" s="4">
        <v>88</v>
      </c>
      <c r="AI171" s="4">
        <v>55</v>
      </c>
      <c r="AJ171" s="4">
        <v>27</v>
      </c>
      <c r="AK171" s="4">
        <v>23</v>
      </c>
      <c r="AL171" s="4">
        <v>34</v>
      </c>
      <c r="AM171" s="4">
        <v>53</v>
      </c>
      <c r="AN171" s="4">
        <v>4</v>
      </c>
      <c r="AO171" s="4">
        <v>92</v>
      </c>
      <c r="AP171" s="4">
        <v>57</v>
      </c>
      <c r="AQ171" s="4">
        <v>85</v>
      </c>
      <c r="AR171" s="4">
        <v>68</v>
      </c>
      <c r="AS171" s="4">
        <v>70</v>
      </c>
    </row>
    <row r="172" spans="16:45">
      <c r="P172" s="4" t="s">
        <v>377</v>
      </c>
      <c r="Q172" s="2" cm="1">
        <f t="array" ref="Q172">IF(RandomMethod="Numbers",S172,IF(RandomMethod="Scenarios",INDEX(Z172:AS172,RandomScenarioNumber),"Error"))</f>
        <v>29</v>
      </c>
      <c r="S172" s="2">
        <v>17</v>
      </c>
      <c r="U172" s="1">
        <v>1</v>
      </c>
      <c r="V172" s="1">
        <v>100</v>
      </c>
      <c r="W172" s="1">
        <v>1</v>
      </c>
      <c r="X172" s="2">
        <v>87</v>
      </c>
      <c r="Z172" s="4">
        <v>66</v>
      </c>
      <c r="AA172" s="4">
        <v>76</v>
      </c>
      <c r="AB172" s="4">
        <v>24</v>
      </c>
      <c r="AC172" s="4">
        <v>69</v>
      </c>
      <c r="AD172" s="4">
        <v>57</v>
      </c>
      <c r="AE172" s="4">
        <v>71</v>
      </c>
      <c r="AF172" s="4">
        <v>23</v>
      </c>
      <c r="AG172" s="4">
        <v>29</v>
      </c>
      <c r="AH172" s="4">
        <v>72</v>
      </c>
      <c r="AI172" s="4">
        <v>31</v>
      </c>
      <c r="AJ172" s="4">
        <v>19</v>
      </c>
      <c r="AK172" s="4">
        <v>35</v>
      </c>
      <c r="AL172" s="4">
        <v>2</v>
      </c>
      <c r="AM172" s="4">
        <v>84</v>
      </c>
      <c r="AN172" s="4">
        <v>12</v>
      </c>
      <c r="AO172" s="4">
        <v>29</v>
      </c>
      <c r="AP172" s="4">
        <v>5</v>
      </c>
      <c r="AQ172" s="4">
        <v>51</v>
      </c>
      <c r="AR172" s="4">
        <v>48</v>
      </c>
      <c r="AS172" s="4">
        <v>17</v>
      </c>
    </row>
    <row r="173" spans="16:45">
      <c r="P173" s="4" t="s">
        <v>378</v>
      </c>
      <c r="Q173" s="2" cm="1">
        <f t="array" ref="Q173">IF(RandomMethod="Numbers",S173,IF(RandomMethod="Scenarios",INDEX(Z173:AS173,RandomScenarioNumber),"Error"))</f>
        <v>55</v>
      </c>
      <c r="S173" s="2">
        <v>20</v>
      </c>
      <c r="U173" s="1">
        <v>1</v>
      </c>
      <c r="V173" s="1">
        <v>100</v>
      </c>
      <c r="W173" s="1">
        <v>1</v>
      </c>
      <c r="X173" s="2">
        <v>76</v>
      </c>
      <c r="Z173" s="4">
        <v>58</v>
      </c>
      <c r="AA173" s="4">
        <v>47</v>
      </c>
      <c r="AB173" s="4">
        <v>49</v>
      </c>
      <c r="AC173" s="4">
        <v>53</v>
      </c>
      <c r="AD173" s="4">
        <v>78</v>
      </c>
      <c r="AE173" s="4">
        <v>60</v>
      </c>
      <c r="AF173" s="4">
        <v>87</v>
      </c>
      <c r="AG173" s="4">
        <v>55</v>
      </c>
      <c r="AH173" s="4">
        <v>46</v>
      </c>
      <c r="AI173" s="4">
        <v>54</v>
      </c>
      <c r="AJ173" s="4">
        <v>9</v>
      </c>
      <c r="AK173" s="4">
        <v>19</v>
      </c>
      <c r="AL173" s="4">
        <v>78</v>
      </c>
      <c r="AM173" s="4">
        <v>96</v>
      </c>
      <c r="AN173" s="4">
        <v>23</v>
      </c>
      <c r="AO173" s="4">
        <v>27</v>
      </c>
      <c r="AP173" s="4">
        <v>98</v>
      </c>
      <c r="AQ173" s="4">
        <v>29</v>
      </c>
      <c r="AR173" s="4">
        <v>94</v>
      </c>
      <c r="AS173" s="4">
        <v>20</v>
      </c>
    </row>
    <row r="174" spans="16:45">
      <c r="P174" s="4" t="s">
        <v>379</v>
      </c>
      <c r="Q174" s="2" cm="1">
        <f t="array" ref="Q174">IF(RandomMethod="Numbers",S174,IF(RandomMethod="Scenarios",INDEX(Z174:AS174,RandomScenarioNumber),"Error"))</f>
        <v>30</v>
      </c>
      <c r="S174" s="2">
        <v>73</v>
      </c>
      <c r="U174" s="1">
        <v>1</v>
      </c>
      <c r="V174" s="1">
        <v>100</v>
      </c>
      <c r="W174" s="1">
        <v>1</v>
      </c>
      <c r="X174" s="2">
        <v>83</v>
      </c>
      <c r="Z174" s="4">
        <v>64</v>
      </c>
      <c r="AA174" s="4">
        <v>59</v>
      </c>
      <c r="AB174" s="4">
        <v>72</v>
      </c>
      <c r="AC174" s="4">
        <v>43</v>
      </c>
      <c r="AD174" s="4">
        <v>32</v>
      </c>
      <c r="AE174" s="4">
        <v>42</v>
      </c>
      <c r="AF174" s="4">
        <v>44</v>
      </c>
      <c r="AG174" s="4">
        <v>30</v>
      </c>
      <c r="AH174" s="4">
        <v>97</v>
      </c>
      <c r="AI174" s="4">
        <v>78</v>
      </c>
      <c r="AJ174" s="4">
        <v>17</v>
      </c>
      <c r="AK174" s="4">
        <v>36</v>
      </c>
      <c r="AL174" s="4">
        <v>78</v>
      </c>
      <c r="AM174" s="4">
        <v>21</v>
      </c>
      <c r="AN174" s="4">
        <v>25</v>
      </c>
      <c r="AO174" s="4">
        <v>61</v>
      </c>
      <c r="AP174" s="4">
        <v>79</v>
      </c>
      <c r="AQ174" s="4">
        <v>15</v>
      </c>
      <c r="AR174" s="4">
        <v>29</v>
      </c>
      <c r="AS174" s="4">
        <v>73</v>
      </c>
    </row>
    <row r="175" spans="16:45">
      <c r="P175" s="4" t="s">
        <v>380</v>
      </c>
      <c r="Q175" s="2" cm="1">
        <f t="array" ref="Q175">IF(RandomMethod="Numbers",S175,IF(RandomMethod="Scenarios",INDEX(Z175:AS175,RandomScenarioNumber),"Error"))</f>
        <v>58</v>
      </c>
      <c r="S175" s="2">
        <v>64</v>
      </c>
      <c r="U175" s="1">
        <v>1</v>
      </c>
      <c r="V175" s="1">
        <v>100</v>
      </c>
      <c r="W175" s="1">
        <v>1</v>
      </c>
      <c r="X175" s="2">
        <v>22</v>
      </c>
      <c r="Z175" s="4">
        <v>75</v>
      </c>
      <c r="AA175" s="4">
        <v>8</v>
      </c>
      <c r="AB175" s="4">
        <v>6</v>
      </c>
      <c r="AC175" s="4">
        <v>65</v>
      </c>
      <c r="AD175" s="4">
        <v>93</v>
      </c>
      <c r="AE175" s="4">
        <v>92</v>
      </c>
      <c r="AF175" s="4">
        <v>55</v>
      </c>
      <c r="AG175" s="4">
        <v>58</v>
      </c>
      <c r="AH175" s="4">
        <v>98</v>
      </c>
      <c r="AI175" s="4">
        <v>25</v>
      </c>
      <c r="AJ175" s="4">
        <v>81</v>
      </c>
      <c r="AK175" s="4">
        <v>41</v>
      </c>
      <c r="AL175" s="4">
        <v>59</v>
      </c>
      <c r="AM175" s="4">
        <v>19</v>
      </c>
      <c r="AN175" s="4">
        <v>100</v>
      </c>
      <c r="AO175" s="4">
        <v>59</v>
      </c>
      <c r="AP175" s="4">
        <v>76</v>
      </c>
      <c r="AQ175" s="4">
        <v>10</v>
      </c>
      <c r="AR175" s="4">
        <v>19</v>
      </c>
      <c r="AS175" s="4">
        <v>64</v>
      </c>
    </row>
    <row r="176" spans="16:45">
      <c r="P176" s="4" t="s">
        <v>381</v>
      </c>
      <c r="Q176" s="2" cm="1">
        <f t="array" ref="Q176">IF(RandomMethod="Numbers",S176,IF(RandomMethod="Scenarios",INDEX(Z176:AS176,RandomScenarioNumber),"Error"))</f>
        <v>12</v>
      </c>
      <c r="S176" s="2">
        <v>5</v>
      </c>
      <c r="U176" s="1">
        <v>1</v>
      </c>
      <c r="V176" s="1">
        <v>100</v>
      </c>
      <c r="W176" s="1">
        <v>1</v>
      </c>
      <c r="X176" s="2">
        <v>2</v>
      </c>
      <c r="Z176" s="4">
        <v>69</v>
      </c>
      <c r="AA176" s="4">
        <v>33</v>
      </c>
      <c r="AB176" s="4">
        <v>49</v>
      </c>
      <c r="AC176" s="4">
        <v>27</v>
      </c>
      <c r="AD176" s="4">
        <v>5</v>
      </c>
      <c r="AE176" s="4">
        <v>49</v>
      </c>
      <c r="AF176" s="4">
        <v>84</v>
      </c>
      <c r="AG176" s="4">
        <v>12</v>
      </c>
      <c r="AH176" s="4">
        <v>75</v>
      </c>
      <c r="AI176" s="4">
        <v>6</v>
      </c>
      <c r="AJ176" s="4">
        <v>95</v>
      </c>
      <c r="AK176" s="4">
        <v>15</v>
      </c>
      <c r="AL176" s="4">
        <v>47</v>
      </c>
      <c r="AM176" s="4">
        <v>76</v>
      </c>
      <c r="AN176" s="4">
        <v>72</v>
      </c>
      <c r="AO176" s="4">
        <v>4</v>
      </c>
      <c r="AP176" s="4">
        <v>9</v>
      </c>
      <c r="AQ176" s="4">
        <v>12</v>
      </c>
      <c r="AR176" s="4">
        <v>44</v>
      </c>
      <c r="AS176" s="4">
        <v>5</v>
      </c>
    </row>
    <row r="177" spans="16:45">
      <c r="P177" s="4" t="s">
        <v>382</v>
      </c>
      <c r="Q177" s="2" cm="1">
        <f t="array" ref="Q177">IF(RandomMethod="Numbers",S177,IF(RandomMethod="Scenarios",INDEX(Z177:AS177,RandomScenarioNumber),"Error"))</f>
        <v>51</v>
      </c>
      <c r="S177" s="2">
        <v>86</v>
      </c>
      <c r="U177" s="1">
        <v>1</v>
      </c>
      <c r="V177" s="1">
        <v>100</v>
      </c>
      <c r="W177" s="1">
        <v>1</v>
      </c>
      <c r="X177" s="2">
        <v>43</v>
      </c>
      <c r="Z177" s="4">
        <v>60</v>
      </c>
      <c r="AA177" s="4">
        <v>95</v>
      </c>
      <c r="AB177" s="4">
        <v>57</v>
      </c>
      <c r="AC177" s="4">
        <v>14</v>
      </c>
      <c r="AD177" s="4">
        <v>47</v>
      </c>
      <c r="AE177" s="4">
        <v>31</v>
      </c>
      <c r="AF177" s="4">
        <v>33</v>
      </c>
      <c r="AG177" s="4">
        <v>51</v>
      </c>
      <c r="AH177" s="4">
        <v>63</v>
      </c>
      <c r="AI177" s="4">
        <v>73</v>
      </c>
      <c r="AJ177" s="4">
        <v>17</v>
      </c>
      <c r="AK177" s="4">
        <v>66</v>
      </c>
      <c r="AL177" s="4">
        <v>29</v>
      </c>
      <c r="AM177" s="4">
        <v>97</v>
      </c>
      <c r="AN177" s="4">
        <v>56</v>
      </c>
      <c r="AO177" s="4">
        <v>71</v>
      </c>
      <c r="AP177" s="4">
        <v>69</v>
      </c>
      <c r="AQ177" s="4">
        <v>34</v>
      </c>
      <c r="AR177" s="4">
        <v>46</v>
      </c>
      <c r="AS177" s="4">
        <v>86</v>
      </c>
    </row>
    <row r="178" spans="16:45">
      <c r="P178" s="4" t="s">
        <v>383</v>
      </c>
      <c r="Q178" s="2" cm="1">
        <f t="array" ref="Q178">IF(RandomMethod="Numbers",S178,IF(RandomMethod="Scenarios",INDEX(Z178:AS178,RandomScenarioNumber),"Error"))</f>
        <v>8</v>
      </c>
      <c r="S178" s="2">
        <v>32</v>
      </c>
      <c r="U178" s="1">
        <v>1</v>
      </c>
      <c r="V178" s="1">
        <v>100</v>
      </c>
      <c r="W178" s="1">
        <v>1</v>
      </c>
      <c r="X178" s="2">
        <v>87</v>
      </c>
      <c r="Z178" s="4">
        <v>46</v>
      </c>
      <c r="AA178" s="4">
        <v>9</v>
      </c>
      <c r="AB178" s="4">
        <v>6</v>
      </c>
      <c r="AC178" s="4">
        <v>2</v>
      </c>
      <c r="AD178" s="4">
        <v>18</v>
      </c>
      <c r="AE178" s="4">
        <v>79</v>
      </c>
      <c r="AF178" s="4">
        <v>90</v>
      </c>
      <c r="AG178" s="4">
        <v>8</v>
      </c>
      <c r="AH178" s="4">
        <v>68</v>
      </c>
      <c r="AI178" s="4">
        <v>20</v>
      </c>
      <c r="AJ178" s="4">
        <v>59</v>
      </c>
      <c r="AK178" s="4">
        <v>2</v>
      </c>
      <c r="AL178" s="4">
        <v>80</v>
      </c>
      <c r="AM178" s="4">
        <v>25</v>
      </c>
      <c r="AN178" s="4">
        <v>71</v>
      </c>
      <c r="AO178" s="4">
        <v>8</v>
      </c>
      <c r="AP178" s="4">
        <v>94</v>
      </c>
      <c r="AQ178" s="4">
        <v>64</v>
      </c>
      <c r="AR178" s="4">
        <v>50</v>
      </c>
      <c r="AS178" s="4">
        <v>32</v>
      </c>
    </row>
    <row r="179" spans="16:45">
      <c r="P179" s="4" t="s">
        <v>384</v>
      </c>
      <c r="Q179" s="2" cm="1">
        <f t="array" ref="Q179">IF(RandomMethod="Numbers",S179,IF(RandomMethod="Scenarios",INDEX(Z179:AS179,RandomScenarioNumber),"Error"))</f>
        <v>40</v>
      </c>
      <c r="S179" s="2">
        <v>93</v>
      </c>
      <c r="U179" s="1">
        <v>1</v>
      </c>
      <c r="V179" s="1">
        <v>100</v>
      </c>
      <c r="W179" s="1">
        <v>1</v>
      </c>
      <c r="X179" s="2">
        <v>15</v>
      </c>
      <c r="Z179" s="4">
        <v>91</v>
      </c>
      <c r="AA179" s="4">
        <v>76</v>
      </c>
      <c r="AB179" s="4">
        <v>19</v>
      </c>
      <c r="AC179" s="4">
        <v>69</v>
      </c>
      <c r="AD179" s="4">
        <v>9</v>
      </c>
      <c r="AE179" s="4">
        <v>11</v>
      </c>
      <c r="AF179" s="4">
        <v>22</v>
      </c>
      <c r="AG179" s="4">
        <v>40</v>
      </c>
      <c r="AH179" s="4">
        <v>22</v>
      </c>
      <c r="AI179" s="4">
        <v>41</v>
      </c>
      <c r="AJ179" s="4">
        <v>98</v>
      </c>
      <c r="AK179" s="4">
        <v>85</v>
      </c>
      <c r="AL179" s="4">
        <v>26</v>
      </c>
      <c r="AM179" s="4">
        <v>39</v>
      </c>
      <c r="AN179" s="4">
        <v>11</v>
      </c>
      <c r="AO179" s="4">
        <v>19</v>
      </c>
      <c r="AP179" s="4">
        <v>9</v>
      </c>
      <c r="AQ179" s="4">
        <v>17</v>
      </c>
      <c r="AR179" s="4">
        <v>44</v>
      </c>
      <c r="AS179" s="4">
        <v>93</v>
      </c>
    </row>
    <row r="180" spans="16:45">
      <c r="P180" s="4" t="s">
        <v>385</v>
      </c>
      <c r="Q180" s="2" cm="1">
        <f t="array" ref="Q180">IF(RandomMethod="Numbers",S180,IF(RandomMethod="Scenarios",INDEX(Z180:AS180,RandomScenarioNumber),"Error"))</f>
        <v>42</v>
      </c>
      <c r="S180" s="2">
        <v>92</v>
      </c>
      <c r="U180" s="1">
        <v>1</v>
      </c>
      <c r="V180" s="1">
        <v>100</v>
      </c>
      <c r="W180" s="1">
        <v>1</v>
      </c>
      <c r="X180" s="2">
        <v>94</v>
      </c>
      <c r="Z180" s="4">
        <v>8</v>
      </c>
      <c r="AA180" s="4">
        <v>47</v>
      </c>
      <c r="AB180" s="4">
        <v>48</v>
      </c>
      <c r="AC180" s="4">
        <v>73</v>
      </c>
      <c r="AD180" s="4">
        <v>38</v>
      </c>
      <c r="AE180" s="4">
        <v>10</v>
      </c>
      <c r="AF180" s="4">
        <v>56</v>
      </c>
      <c r="AG180" s="4">
        <v>42</v>
      </c>
      <c r="AH180" s="4">
        <v>79</v>
      </c>
      <c r="AI180" s="4">
        <v>24</v>
      </c>
      <c r="AJ180" s="4">
        <v>56</v>
      </c>
      <c r="AK180" s="4">
        <v>24</v>
      </c>
      <c r="AL180" s="4">
        <v>53</v>
      </c>
      <c r="AM180" s="4">
        <v>48</v>
      </c>
      <c r="AN180" s="4">
        <v>78</v>
      </c>
      <c r="AO180" s="4">
        <v>60</v>
      </c>
      <c r="AP180" s="4">
        <v>73</v>
      </c>
      <c r="AQ180" s="4">
        <v>69</v>
      </c>
      <c r="AR180" s="4">
        <v>21</v>
      </c>
      <c r="AS180" s="4">
        <v>92</v>
      </c>
    </row>
    <row r="181" spans="16:45">
      <c r="P181" s="4" t="s">
        <v>386</v>
      </c>
      <c r="Q181" s="2" cm="1">
        <f t="array" ref="Q181">IF(RandomMethod="Numbers",S181,IF(RandomMethod="Scenarios",INDEX(Z181:AS181,RandomScenarioNumber),"Error"))</f>
        <v>10</v>
      </c>
      <c r="S181" s="2">
        <v>54</v>
      </c>
      <c r="U181" s="1">
        <v>1</v>
      </c>
      <c r="V181" s="1">
        <v>100</v>
      </c>
      <c r="W181" s="1">
        <v>1</v>
      </c>
      <c r="X181" s="2">
        <v>41</v>
      </c>
      <c r="Z181" s="4">
        <v>74</v>
      </c>
      <c r="AA181" s="4">
        <v>76</v>
      </c>
      <c r="AB181" s="4">
        <v>42</v>
      </c>
      <c r="AC181" s="4">
        <v>74</v>
      </c>
      <c r="AD181" s="4">
        <v>5</v>
      </c>
      <c r="AE181" s="4">
        <v>98</v>
      </c>
      <c r="AF181" s="4">
        <v>2</v>
      </c>
      <c r="AG181" s="4">
        <v>10</v>
      </c>
      <c r="AH181" s="4">
        <v>19</v>
      </c>
      <c r="AI181" s="4">
        <v>57</v>
      </c>
      <c r="AJ181" s="4">
        <v>3</v>
      </c>
      <c r="AK181" s="4">
        <v>58</v>
      </c>
      <c r="AL181" s="4">
        <v>86</v>
      </c>
      <c r="AM181" s="4">
        <v>24</v>
      </c>
      <c r="AN181" s="4">
        <v>100</v>
      </c>
      <c r="AO181" s="4">
        <v>26</v>
      </c>
      <c r="AP181" s="4">
        <v>68</v>
      </c>
      <c r="AQ181" s="4">
        <v>6</v>
      </c>
      <c r="AR181" s="4">
        <v>80</v>
      </c>
      <c r="AS181" s="4">
        <v>54</v>
      </c>
    </row>
    <row r="182" spans="16:45">
      <c r="P182" s="4" t="s">
        <v>387</v>
      </c>
      <c r="Q182" s="2" cm="1">
        <f t="array" ref="Q182">IF(RandomMethod="Numbers",S182,IF(RandomMethod="Scenarios",INDEX(Z182:AS182,RandomScenarioNumber),"Error"))</f>
        <v>38</v>
      </c>
      <c r="S182" s="2">
        <v>12</v>
      </c>
      <c r="U182" s="1">
        <v>1</v>
      </c>
      <c r="V182" s="1">
        <v>100</v>
      </c>
      <c r="W182" s="1">
        <v>1</v>
      </c>
      <c r="X182" s="2">
        <v>100</v>
      </c>
      <c r="Z182" s="4">
        <v>68</v>
      </c>
      <c r="AA182" s="4">
        <v>1</v>
      </c>
      <c r="AB182" s="4">
        <v>75</v>
      </c>
      <c r="AC182" s="4">
        <v>39</v>
      </c>
      <c r="AD182" s="4">
        <v>52</v>
      </c>
      <c r="AE182" s="4">
        <v>87</v>
      </c>
      <c r="AF182" s="4">
        <v>32</v>
      </c>
      <c r="AG182" s="4">
        <v>38</v>
      </c>
      <c r="AH182" s="4">
        <v>1</v>
      </c>
      <c r="AI182" s="4">
        <v>42</v>
      </c>
      <c r="AJ182" s="4">
        <v>32</v>
      </c>
      <c r="AK182" s="4">
        <v>74</v>
      </c>
      <c r="AL182" s="4">
        <v>46</v>
      </c>
      <c r="AM182" s="4">
        <v>78</v>
      </c>
      <c r="AN182" s="4">
        <v>29</v>
      </c>
      <c r="AO182" s="4">
        <v>33</v>
      </c>
      <c r="AP182" s="4">
        <v>21</v>
      </c>
      <c r="AQ182" s="4">
        <v>42</v>
      </c>
      <c r="AR182" s="4">
        <v>4</v>
      </c>
      <c r="AS182" s="4">
        <v>12</v>
      </c>
    </row>
    <row r="183" spans="16:45">
      <c r="P183" s="4" t="s">
        <v>388</v>
      </c>
      <c r="Q183" s="2" cm="1">
        <f t="array" ref="Q183">IF(RandomMethod="Numbers",S183,IF(RandomMethod="Scenarios",INDEX(Z183:AS183,RandomScenarioNumber),"Error"))</f>
        <v>10</v>
      </c>
      <c r="S183" s="2">
        <v>36</v>
      </c>
      <c r="U183" s="1">
        <v>1</v>
      </c>
      <c r="V183" s="1">
        <v>100</v>
      </c>
      <c r="W183" s="1">
        <v>1</v>
      </c>
      <c r="X183" s="2">
        <v>75</v>
      </c>
      <c r="Z183" s="4">
        <v>84</v>
      </c>
      <c r="AA183" s="4">
        <v>52</v>
      </c>
      <c r="AB183" s="4">
        <v>96</v>
      </c>
      <c r="AC183" s="4">
        <v>83</v>
      </c>
      <c r="AD183" s="4">
        <v>76</v>
      </c>
      <c r="AE183" s="4">
        <v>70</v>
      </c>
      <c r="AF183" s="4">
        <v>56</v>
      </c>
      <c r="AG183" s="4">
        <v>10</v>
      </c>
      <c r="AH183" s="4">
        <v>5</v>
      </c>
      <c r="AI183" s="4">
        <v>65</v>
      </c>
      <c r="AJ183" s="4">
        <v>97</v>
      </c>
      <c r="AK183" s="4">
        <v>92</v>
      </c>
      <c r="AL183" s="4">
        <v>50</v>
      </c>
      <c r="AM183" s="4">
        <v>39</v>
      </c>
      <c r="AN183" s="4">
        <v>59</v>
      </c>
      <c r="AO183" s="4">
        <v>94</v>
      </c>
      <c r="AP183" s="4">
        <v>62</v>
      </c>
      <c r="AQ183" s="4">
        <v>44</v>
      </c>
      <c r="AR183" s="4">
        <v>74</v>
      </c>
      <c r="AS183" s="4">
        <v>36</v>
      </c>
    </row>
    <row r="184" spans="16:45">
      <c r="P184" s="4" t="s">
        <v>389</v>
      </c>
      <c r="Q184" s="2" cm="1">
        <f t="array" ref="Q184">IF(RandomMethod="Numbers",S184,IF(RandomMethod="Scenarios",INDEX(Z184:AS184,RandomScenarioNumber),"Error"))</f>
        <v>2</v>
      </c>
      <c r="S184" s="2">
        <v>5</v>
      </c>
      <c r="U184" s="1">
        <v>1</v>
      </c>
      <c r="V184" s="1">
        <v>100</v>
      </c>
      <c r="W184" s="1">
        <v>1</v>
      </c>
      <c r="X184" s="2">
        <v>78</v>
      </c>
      <c r="Z184" s="4">
        <v>41</v>
      </c>
      <c r="AA184" s="4">
        <v>16</v>
      </c>
      <c r="AB184" s="4">
        <v>63</v>
      </c>
      <c r="AC184" s="4">
        <v>82</v>
      </c>
      <c r="AD184" s="4">
        <v>99</v>
      </c>
      <c r="AE184" s="4">
        <v>30</v>
      </c>
      <c r="AF184" s="4">
        <v>60</v>
      </c>
      <c r="AG184" s="4">
        <v>2</v>
      </c>
      <c r="AH184" s="4">
        <v>69</v>
      </c>
      <c r="AI184" s="4">
        <v>48</v>
      </c>
      <c r="AJ184" s="4">
        <v>55</v>
      </c>
      <c r="AK184" s="4">
        <v>52</v>
      </c>
      <c r="AL184" s="4">
        <v>100</v>
      </c>
      <c r="AM184" s="4">
        <v>15</v>
      </c>
      <c r="AN184" s="4">
        <v>46</v>
      </c>
      <c r="AO184" s="4">
        <v>81</v>
      </c>
      <c r="AP184" s="4">
        <v>46</v>
      </c>
      <c r="AQ184" s="4">
        <v>82</v>
      </c>
      <c r="AR184" s="4">
        <v>8</v>
      </c>
      <c r="AS184" s="4">
        <v>5</v>
      </c>
    </row>
    <row r="185" spans="16:45">
      <c r="P185" s="4" t="s">
        <v>390</v>
      </c>
      <c r="Q185" s="2" cm="1">
        <f t="array" ref="Q185">IF(RandomMethod="Numbers",S185,IF(RandomMethod="Scenarios",INDEX(Z185:AS185,RandomScenarioNumber),"Error"))</f>
        <v>83</v>
      </c>
      <c r="S185" s="2">
        <v>1</v>
      </c>
      <c r="U185" s="1">
        <v>1</v>
      </c>
      <c r="V185" s="1">
        <v>100</v>
      </c>
      <c r="W185" s="1">
        <v>1</v>
      </c>
      <c r="X185" s="2">
        <v>100</v>
      </c>
      <c r="Z185" s="4">
        <v>69</v>
      </c>
      <c r="AA185" s="4">
        <v>87</v>
      </c>
      <c r="AB185" s="4">
        <v>27</v>
      </c>
      <c r="AC185" s="4">
        <v>93</v>
      </c>
      <c r="AD185" s="4">
        <v>22</v>
      </c>
      <c r="AE185" s="4">
        <v>40</v>
      </c>
      <c r="AF185" s="4">
        <v>69</v>
      </c>
      <c r="AG185" s="4">
        <v>83</v>
      </c>
      <c r="AH185" s="4">
        <v>64</v>
      </c>
      <c r="AI185" s="4">
        <v>72</v>
      </c>
      <c r="AJ185" s="4">
        <v>61</v>
      </c>
      <c r="AK185" s="4">
        <v>26</v>
      </c>
      <c r="AL185" s="4">
        <v>7</v>
      </c>
      <c r="AM185" s="4">
        <v>14</v>
      </c>
      <c r="AN185" s="4">
        <v>78</v>
      </c>
      <c r="AO185" s="4">
        <v>27</v>
      </c>
      <c r="AP185" s="4">
        <v>33</v>
      </c>
      <c r="AQ185" s="4">
        <v>78</v>
      </c>
      <c r="AR185" s="4">
        <v>66</v>
      </c>
      <c r="AS185" s="4">
        <v>1</v>
      </c>
    </row>
    <row r="186" spans="16:45">
      <c r="P186" s="4" t="s">
        <v>391</v>
      </c>
      <c r="Q186" s="2" cm="1">
        <f t="array" ref="Q186">IF(RandomMethod="Numbers",S186,IF(RandomMethod="Scenarios",INDEX(Z186:AS186,RandomScenarioNumber),"Error"))</f>
        <v>13</v>
      </c>
      <c r="S186" s="2">
        <v>12</v>
      </c>
      <c r="U186" s="1">
        <v>1</v>
      </c>
      <c r="V186" s="1">
        <v>100</v>
      </c>
      <c r="W186" s="1">
        <v>1</v>
      </c>
      <c r="X186" s="2">
        <v>42</v>
      </c>
      <c r="Z186" s="4">
        <v>35</v>
      </c>
      <c r="AA186" s="4">
        <v>64</v>
      </c>
      <c r="AB186" s="4">
        <v>68</v>
      </c>
      <c r="AC186" s="4">
        <v>17</v>
      </c>
      <c r="AD186" s="4">
        <v>50</v>
      </c>
      <c r="AE186" s="4">
        <v>38</v>
      </c>
      <c r="AF186" s="4">
        <v>61</v>
      </c>
      <c r="AG186" s="4">
        <v>13</v>
      </c>
      <c r="AH186" s="4">
        <v>52</v>
      </c>
      <c r="AI186" s="4">
        <v>66</v>
      </c>
      <c r="AJ186" s="4">
        <v>90</v>
      </c>
      <c r="AK186" s="4">
        <v>92</v>
      </c>
      <c r="AL186" s="4">
        <v>77</v>
      </c>
      <c r="AM186" s="4">
        <v>91</v>
      </c>
      <c r="AN186" s="4">
        <v>14</v>
      </c>
      <c r="AO186" s="4">
        <v>98</v>
      </c>
      <c r="AP186" s="4">
        <v>9</v>
      </c>
      <c r="AQ186" s="4">
        <v>61</v>
      </c>
      <c r="AR186" s="4">
        <v>72</v>
      </c>
      <c r="AS186" s="4">
        <v>12</v>
      </c>
    </row>
    <row r="187" spans="16:45">
      <c r="P187" s="4" t="s">
        <v>392</v>
      </c>
      <c r="Q187" s="2" cm="1">
        <f t="array" ref="Q187">IF(RandomMethod="Numbers",S187,IF(RandomMethod="Scenarios",INDEX(Z187:AS187,RandomScenarioNumber),"Error"))</f>
        <v>46</v>
      </c>
      <c r="S187" s="2">
        <v>53</v>
      </c>
      <c r="U187" s="1">
        <v>1</v>
      </c>
      <c r="V187" s="1">
        <v>100</v>
      </c>
      <c r="W187" s="1">
        <v>1</v>
      </c>
      <c r="X187" s="2">
        <v>53</v>
      </c>
      <c r="Z187" s="4">
        <v>64</v>
      </c>
      <c r="AA187" s="4">
        <v>82</v>
      </c>
      <c r="AB187" s="4">
        <v>98</v>
      </c>
      <c r="AC187" s="4">
        <v>12</v>
      </c>
      <c r="AD187" s="4">
        <v>77</v>
      </c>
      <c r="AE187" s="4">
        <v>22</v>
      </c>
      <c r="AF187" s="4">
        <v>52</v>
      </c>
      <c r="AG187" s="4">
        <v>46</v>
      </c>
      <c r="AH187" s="4">
        <v>36</v>
      </c>
      <c r="AI187" s="4">
        <v>64</v>
      </c>
      <c r="AJ187" s="4">
        <v>77</v>
      </c>
      <c r="AK187" s="4">
        <v>70</v>
      </c>
      <c r="AL187" s="4">
        <v>56</v>
      </c>
      <c r="AM187" s="4">
        <v>86</v>
      </c>
      <c r="AN187" s="4">
        <v>17</v>
      </c>
      <c r="AO187" s="4">
        <v>60</v>
      </c>
      <c r="AP187" s="4">
        <v>14</v>
      </c>
      <c r="AQ187" s="4">
        <v>54</v>
      </c>
      <c r="AR187" s="4">
        <v>37</v>
      </c>
      <c r="AS187" s="4">
        <v>53</v>
      </c>
    </row>
    <row r="188" spans="16:45">
      <c r="P188" s="4" t="s">
        <v>393</v>
      </c>
      <c r="Q188" s="2" cm="1">
        <f t="array" ref="Q188">IF(RandomMethod="Numbers",S188,IF(RandomMethod="Scenarios",INDEX(Z188:AS188,RandomScenarioNumber),"Error"))</f>
        <v>98</v>
      </c>
      <c r="S188" s="2">
        <v>27</v>
      </c>
      <c r="U188" s="1">
        <v>1</v>
      </c>
      <c r="V188" s="1">
        <v>100</v>
      </c>
      <c r="W188" s="1">
        <v>1</v>
      </c>
      <c r="X188" s="2">
        <v>80</v>
      </c>
      <c r="Z188" s="4">
        <v>1</v>
      </c>
      <c r="AA188" s="4">
        <v>92</v>
      </c>
      <c r="AB188" s="4">
        <v>90</v>
      </c>
      <c r="AC188" s="4">
        <v>86</v>
      </c>
      <c r="AD188" s="4">
        <v>32</v>
      </c>
      <c r="AE188" s="4">
        <v>85</v>
      </c>
      <c r="AF188" s="4">
        <v>62</v>
      </c>
      <c r="AG188" s="4">
        <v>98</v>
      </c>
      <c r="AH188" s="4">
        <v>70</v>
      </c>
      <c r="AI188" s="4">
        <v>58</v>
      </c>
      <c r="AJ188" s="4">
        <v>79</v>
      </c>
      <c r="AK188" s="4">
        <v>84</v>
      </c>
      <c r="AL188" s="4">
        <v>83</v>
      </c>
      <c r="AM188" s="4">
        <v>63</v>
      </c>
      <c r="AN188" s="4">
        <v>74</v>
      </c>
      <c r="AO188" s="4">
        <v>22</v>
      </c>
      <c r="AP188" s="4">
        <v>53</v>
      </c>
      <c r="AQ188" s="4">
        <v>76</v>
      </c>
      <c r="AR188" s="4">
        <v>67</v>
      </c>
      <c r="AS188" s="4">
        <v>27</v>
      </c>
    </row>
    <row r="189" spans="16:45">
      <c r="P189" s="4" t="s">
        <v>394</v>
      </c>
      <c r="Q189" s="2" cm="1">
        <f t="array" ref="Q189">IF(RandomMethod="Numbers",S189,IF(RandomMethod="Scenarios",INDEX(Z189:AS189,RandomScenarioNumber),"Error"))</f>
        <v>53</v>
      </c>
      <c r="S189" s="2">
        <v>87</v>
      </c>
      <c r="U189" s="1">
        <v>1</v>
      </c>
      <c r="V189" s="1">
        <v>100</v>
      </c>
      <c r="W189" s="1">
        <v>1</v>
      </c>
      <c r="X189" s="2">
        <v>23</v>
      </c>
      <c r="Z189" s="4">
        <v>16</v>
      </c>
      <c r="AA189" s="4">
        <v>93</v>
      </c>
      <c r="AB189" s="4">
        <v>8</v>
      </c>
      <c r="AC189" s="4">
        <v>41</v>
      </c>
      <c r="AD189" s="4">
        <v>100</v>
      </c>
      <c r="AE189" s="4">
        <v>24</v>
      </c>
      <c r="AF189" s="4">
        <v>89</v>
      </c>
      <c r="AG189" s="4">
        <v>53</v>
      </c>
      <c r="AH189" s="4">
        <v>4</v>
      </c>
      <c r="AI189" s="4">
        <v>75</v>
      </c>
      <c r="AJ189" s="4">
        <v>67</v>
      </c>
      <c r="AK189" s="4">
        <v>97</v>
      </c>
      <c r="AL189" s="4">
        <v>66</v>
      </c>
      <c r="AM189" s="4">
        <v>94</v>
      </c>
      <c r="AN189" s="4">
        <v>58</v>
      </c>
      <c r="AO189" s="4">
        <v>51</v>
      </c>
      <c r="AP189" s="4">
        <v>77</v>
      </c>
      <c r="AQ189" s="4">
        <v>39</v>
      </c>
      <c r="AR189" s="4">
        <v>16</v>
      </c>
      <c r="AS189" s="4">
        <v>87</v>
      </c>
    </row>
    <row r="190" spans="16:45">
      <c r="P190" s="4" t="s">
        <v>395</v>
      </c>
      <c r="Q190" s="2" cm="1">
        <f t="array" ref="Q190">IF(RandomMethod="Numbers",S190,IF(RandomMethod="Scenarios",INDEX(Z190:AS190,RandomScenarioNumber),"Error"))</f>
        <v>18</v>
      </c>
      <c r="S190" s="2">
        <v>61</v>
      </c>
      <c r="U190" s="1">
        <v>1</v>
      </c>
      <c r="V190" s="1">
        <v>100</v>
      </c>
      <c r="W190" s="1">
        <v>1</v>
      </c>
      <c r="X190" s="2">
        <v>11</v>
      </c>
      <c r="Z190" s="4">
        <v>54</v>
      </c>
      <c r="AA190" s="4">
        <v>60</v>
      </c>
      <c r="AB190" s="4">
        <v>51</v>
      </c>
      <c r="AC190" s="4">
        <v>39</v>
      </c>
      <c r="AD190" s="4">
        <v>72</v>
      </c>
      <c r="AE190" s="4">
        <v>86</v>
      </c>
      <c r="AF190" s="4">
        <v>82</v>
      </c>
      <c r="AG190" s="4">
        <v>18</v>
      </c>
      <c r="AH190" s="4">
        <v>29</v>
      </c>
      <c r="AI190" s="4">
        <v>48</v>
      </c>
      <c r="AJ190" s="4">
        <v>95</v>
      </c>
      <c r="AK190" s="4">
        <v>61</v>
      </c>
      <c r="AL190" s="4">
        <v>4</v>
      </c>
      <c r="AM190" s="4">
        <v>2</v>
      </c>
      <c r="AN190" s="4">
        <v>45</v>
      </c>
      <c r="AO190" s="4">
        <v>18</v>
      </c>
      <c r="AP190" s="4">
        <v>62</v>
      </c>
      <c r="AQ190" s="4">
        <v>72</v>
      </c>
      <c r="AR190" s="4">
        <v>99</v>
      </c>
      <c r="AS190" s="4">
        <v>61</v>
      </c>
    </row>
    <row r="191" spans="16:45">
      <c r="P191" s="4" t="s">
        <v>396</v>
      </c>
      <c r="Q191" s="2" cm="1">
        <f t="array" ref="Q191">IF(RandomMethod="Numbers",S191,IF(RandomMethod="Scenarios",INDEX(Z191:AS191,RandomScenarioNumber),"Error"))</f>
        <v>46</v>
      </c>
      <c r="S191" s="2">
        <v>58</v>
      </c>
      <c r="U191" s="1">
        <v>1</v>
      </c>
      <c r="V191" s="1">
        <v>100</v>
      </c>
      <c r="W191" s="1">
        <v>1</v>
      </c>
      <c r="X191" s="2">
        <v>29</v>
      </c>
      <c r="Z191" s="4">
        <v>88</v>
      </c>
      <c r="AA191" s="4">
        <v>9</v>
      </c>
      <c r="AB191" s="4">
        <v>33</v>
      </c>
      <c r="AC191" s="4">
        <v>21</v>
      </c>
      <c r="AD191" s="4">
        <v>78</v>
      </c>
      <c r="AE191" s="4">
        <v>83</v>
      </c>
      <c r="AF191" s="4">
        <v>54</v>
      </c>
      <c r="AG191" s="4">
        <v>46</v>
      </c>
      <c r="AH191" s="4">
        <v>11</v>
      </c>
      <c r="AI191" s="4">
        <v>43</v>
      </c>
      <c r="AJ191" s="4">
        <v>23</v>
      </c>
      <c r="AK191" s="4">
        <v>46</v>
      </c>
      <c r="AL191" s="4">
        <v>34</v>
      </c>
      <c r="AM191" s="4">
        <v>69</v>
      </c>
      <c r="AN191" s="4">
        <v>5</v>
      </c>
      <c r="AO191" s="4">
        <v>16</v>
      </c>
      <c r="AP191" s="4">
        <v>25</v>
      </c>
      <c r="AQ191" s="4">
        <v>7</v>
      </c>
      <c r="AR191" s="4">
        <v>16</v>
      </c>
      <c r="AS191" s="4">
        <v>58</v>
      </c>
    </row>
    <row r="192" spans="16:45">
      <c r="P192" s="4" t="s">
        <v>397</v>
      </c>
      <c r="Q192" s="2" cm="1">
        <f t="array" ref="Q192">IF(RandomMethod="Numbers",S192,IF(RandomMethod="Scenarios",INDEX(Z192:AS192,RandomScenarioNumber),"Error"))</f>
        <v>50</v>
      </c>
      <c r="S192" s="2">
        <v>45</v>
      </c>
      <c r="U192" s="1">
        <v>1</v>
      </c>
      <c r="V192" s="1">
        <v>100</v>
      </c>
      <c r="W192" s="1">
        <v>1</v>
      </c>
      <c r="X192" s="2">
        <v>80</v>
      </c>
      <c r="Z192" s="4">
        <v>5</v>
      </c>
      <c r="AA192" s="4">
        <v>97</v>
      </c>
      <c r="AB192" s="4">
        <v>79</v>
      </c>
      <c r="AC192" s="4">
        <v>12</v>
      </c>
      <c r="AD192" s="4">
        <v>54</v>
      </c>
      <c r="AE192" s="4">
        <v>93</v>
      </c>
      <c r="AF192" s="4">
        <v>55</v>
      </c>
      <c r="AG192" s="4">
        <v>50</v>
      </c>
      <c r="AH192" s="4">
        <v>72</v>
      </c>
      <c r="AI192" s="4">
        <v>48</v>
      </c>
      <c r="AJ192" s="4">
        <v>88</v>
      </c>
      <c r="AK192" s="4">
        <v>34</v>
      </c>
      <c r="AL192" s="4">
        <v>14</v>
      </c>
      <c r="AM192" s="4">
        <v>91</v>
      </c>
      <c r="AN192" s="4">
        <v>68</v>
      </c>
      <c r="AO192" s="4">
        <v>41</v>
      </c>
      <c r="AP192" s="4">
        <v>82</v>
      </c>
      <c r="AQ192" s="4">
        <v>17</v>
      </c>
      <c r="AR192" s="4">
        <v>35</v>
      </c>
      <c r="AS192" s="4">
        <v>45</v>
      </c>
    </row>
    <row r="193" spans="16:45">
      <c r="P193" s="4" t="s">
        <v>398</v>
      </c>
      <c r="Q193" s="2" cm="1">
        <f t="array" ref="Q193">IF(RandomMethod="Numbers",S193,IF(RandomMethod="Scenarios",INDEX(Z193:AS193,RandomScenarioNumber),"Error"))</f>
        <v>99</v>
      </c>
      <c r="S193" s="2">
        <v>84</v>
      </c>
      <c r="U193" s="1">
        <v>1</v>
      </c>
      <c r="V193" s="1">
        <v>100</v>
      </c>
      <c r="W193" s="1">
        <v>1</v>
      </c>
      <c r="X193" s="2">
        <v>94</v>
      </c>
      <c r="Z193" s="4">
        <v>16</v>
      </c>
      <c r="AA193" s="4">
        <v>8</v>
      </c>
      <c r="AB193" s="4">
        <v>83</v>
      </c>
      <c r="AC193" s="4">
        <v>65</v>
      </c>
      <c r="AD193" s="4">
        <v>80</v>
      </c>
      <c r="AE193" s="4">
        <v>79</v>
      </c>
      <c r="AF193" s="4">
        <v>35</v>
      </c>
      <c r="AG193" s="4">
        <v>99</v>
      </c>
      <c r="AH193" s="4">
        <v>46</v>
      </c>
      <c r="AI193" s="4">
        <v>1</v>
      </c>
      <c r="AJ193" s="4">
        <v>36</v>
      </c>
      <c r="AK193" s="4">
        <v>81</v>
      </c>
      <c r="AL193" s="4">
        <v>29</v>
      </c>
      <c r="AM193" s="4">
        <v>75</v>
      </c>
      <c r="AN193" s="4">
        <v>74</v>
      </c>
      <c r="AO193" s="4">
        <v>1</v>
      </c>
      <c r="AP193" s="4">
        <v>50</v>
      </c>
      <c r="AQ193" s="4">
        <v>22</v>
      </c>
      <c r="AR193" s="4">
        <v>90</v>
      </c>
      <c r="AS193" s="4">
        <v>84</v>
      </c>
    </row>
    <row r="194" spans="16:45">
      <c r="P194" s="4" t="s">
        <v>399</v>
      </c>
      <c r="Q194" s="2" cm="1">
        <f t="array" ref="Q194">IF(RandomMethod="Numbers",S194,IF(RandomMethod="Scenarios",INDEX(Z194:AS194,RandomScenarioNumber),"Error"))</f>
        <v>71</v>
      </c>
      <c r="S194" s="2">
        <v>59</v>
      </c>
      <c r="U194" s="1">
        <v>1</v>
      </c>
      <c r="V194" s="1">
        <v>100</v>
      </c>
      <c r="W194" s="1">
        <v>1</v>
      </c>
      <c r="X194" s="2">
        <v>41</v>
      </c>
      <c r="Z194" s="4">
        <v>4</v>
      </c>
      <c r="AA194" s="4">
        <v>40</v>
      </c>
      <c r="AB194" s="4">
        <v>35</v>
      </c>
      <c r="AC194" s="4">
        <v>74</v>
      </c>
      <c r="AD194" s="4">
        <v>67</v>
      </c>
      <c r="AE194" s="4">
        <v>70</v>
      </c>
      <c r="AF194" s="4">
        <v>6</v>
      </c>
      <c r="AG194" s="4">
        <v>71</v>
      </c>
      <c r="AH194" s="4">
        <v>21</v>
      </c>
      <c r="AI194" s="4">
        <v>87</v>
      </c>
      <c r="AJ194" s="4">
        <v>19</v>
      </c>
      <c r="AK194" s="4">
        <v>60</v>
      </c>
      <c r="AL194" s="4">
        <v>11</v>
      </c>
      <c r="AM194" s="4">
        <v>46</v>
      </c>
      <c r="AN194" s="4">
        <v>21</v>
      </c>
      <c r="AO194" s="4">
        <v>31</v>
      </c>
      <c r="AP194" s="4">
        <v>5</v>
      </c>
      <c r="AQ194" s="4">
        <v>53</v>
      </c>
      <c r="AR194" s="4">
        <v>36</v>
      </c>
      <c r="AS194" s="4">
        <v>59</v>
      </c>
    </row>
    <row r="195" spans="16:45">
      <c r="P195" s="4" t="s">
        <v>400</v>
      </c>
      <c r="Q195" s="2" cm="1">
        <f t="array" ref="Q195">IF(RandomMethod="Numbers",S195,IF(RandomMethod="Scenarios",INDEX(Z195:AS195,RandomScenarioNumber),"Error"))</f>
        <v>33</v>
      </c>
      <c r="S195" s="2">
        <v>18</v>
      </c>
      <c r="U195" s="1">
        <v>1</v>
      </c>
      <c r="V195" s="1">
        <v>100</v>
      </c>
      <c r="W195" s="1">
        <v>1</v>
      </c>
      <c r="X195" s="2">
        <v>52</v>
      </c>
      <c r="Z195" s="4">
        <v>94</v>
      </c>
      <c r="AA195" s="4">
        <v>25</v>
      </c>
      <c r="AB195" s="4">
        <v>88</v>
      </c>
      <c r="AC195" s="4">
        <v>41</v>
      </c>
      <c r="AD195" s="4">
        <v>52</v>
      </c>
      <c r="AE195" s="4">
        <v>69</v>
      </c>
      <c r="AF195" s="4">
        <v>64</v>
      </c>
      <c r="AG195" s="4">
        <v>33</v>
      </c>
      <c r="AH195" s="4">
        <v>95</v>
      </c>
      <c r="AI195" s="4">
        <v>25</v>
      </c>
      <c r="AJ195" s="4">
        <v>18</v>
      </c>
      <c r="AK195" s="4">
        <v>5</v>
      </c>
      <c r="AL195" s="4">
        <v>89</v>
      </c>
      <c r="AM195" s="4">
        <v>67</v>
      </c>
      <c r="AN195" s="4">
        <v>76</v>
      </c>
      <c r="AO195" s="4">
        <v>15</v>
      </c>
      <c r="AP195" s="4">
        <v>60</v>
      </c>
      <c r="AQ195" s="4">
        <v>88</v>
      </c>
      <c r="AR195" s="4">
        <v>71</v>
      </c>
      <c r="AS195" s="4">
        <v>18</v>
      </c>
    </row>
    <row r="196" spans="16:45">
      <c r="P196" s="4" t="s">
        <v>401</v>
      </c>
      <c r="Q196" s="2" cm="1">
        <f t="array" ref="Q196">IF(RandomMethod="Numbers",S196,IF(RandomMethod="Scenarios",INDEX(Z196:AS196,RandomScenarioNumber),"Error"))</f>
        <v>44</v>
      </c>
      <c r="S196" s="2">
        <v>36</v>
      </c>
      <c r="U196" s="1">
        <v>1</v>
      </c>
      <c r="V196" s="1">
        <v>100</v>
      </c>
      <c r="W196" s="1">
        <v>1</v>
      </c>
      <c r="X196" s="2">
        <v>100</v>
      </c>
      <c r="Z196" s="4">
        <v>79</v>
      </c>
      <c r="AA196" s="4">
        <v>10</v>
      </c>
      <c r="AB196" s="4">
        <v>3</v>
      </c>
      <c r="AC196" s="4">
        <v>15</v>
      </c>
      <c r="AD196" s="4">
        <v>81</v>
      </c>
      <c r="AE196" s="4">
        <v>95</v>
      </c>
      <c r="AF196" s="4">
        <v>34</v>
      </c>
      <c r="AG196" s="4">
        <v>44</v>
      </c>
      <c r="AH196" s="4">
        <v>56</v>
      </c>
      <c r="AI196" s="4">
        <v>19</v>
      </c>
      <c r="AJ196" s="4">
        <v>64</v>
      </c>
      <c r="AK196" s="4">
        <v>20</v>
      </c>
      <c r="AL196" s="4">
        <v>18</v>
      </c>
      <c r="AM196" s="4">
        <v>62</v>
      </c>
      <c r="AN196" s="4">
        <v>14</v>
      </c>
      <c r="AO196" s="4">
        <v>62</v>
      </c>
      <c r="AP196" s="4">
        <v>20</v>
      </c>
      <c r="AQ196" s="4">
        <v>34</v>
      </c>
      <c r="AR196" s="4">
        <v>59</v>
      </c>
      <c r="AS196" s="4">
        <v>36</v>
      </c>
    </row>
    <row r="197" spans="16:45">
      <c r="P197" s="4" t="s">
        <v>402</v>
      </c>
      <c r="Q197" s="2" cm="1">
        <f t="array" ref="Q197">IF(RandomMethod="Numbers",S197,IF(RandomMethod="Scenarios",INDEX(Z197:AS197,RandomScenarioNumber),"Error"))</f>
        <v>14</v>
      </c>
      <c r="S197" s="2">
        <v>89</v>
      </c>
      <c r="U197" s="1">
        <v>1</v>
      </c>
      <c r="V197" s="1">
        <v>100</v>
      </c>
      <c r="W197" s="1">
        <v>1</v>
      </c>
      <c r="X197" s="2">
        <v>66</v>
      </c>
      <c r="Z197" s="4">
        <v>49</v>
      </c>
      <c r="AA197" s="4">
        <v>41</v>
      </c>
      <c r="AB197" s="4">
        <v>12</v>
      </c>
      <c r="AC197" s="4">
        <v>78</v>
      </c>
      <c r="AD197" s="4">
        <v>33</v>
      </c>
      <c r="AE197" s="4">
        <v>30</v>
      </c>
      <c r="AF197" s="4">
        <v>78</v>
      </c>
      <c r="AG197" s="4">
        <v>14</v>
      </c>
      <c r="AH197" s="4">
        <v>23</v>
      </c>
      <c r="AI197" s="4">
        <v>70</v>
      </c>
      <c r="AJ197" s="4">
        <v>48</v>
      </c>
      <c r="AK197" s="4">
        <v>48</v>
      </c>
      <c r="AL197" s="4">
        <v>37</v>
      </c>
      <c r="AM197" s="4">
        <v>88</v>
      </c>
      <c r="AN197" s="4">
        <v>33</v>
      </c>
      <c r="AO197" s="4">
        <v>53</v>
      </c>
      <c r="AP197" s="4">
        <v>54</v>
      </c>
      <c r="AQ197" s="4">
        <v>77</v>
      </c>
      <c r="AR197" s="4">
        <v>19</v>
      </c>
      <c r="AS197" s="4">
        <v>89</v>
      </c>
    </row>
    <row r="198" spans="16:45">
      <c r="P198" s="4" t="s">
        <v>403</v>
      </c>
      <c r="Q198" s="2" cm="1">
        <f t="array" ref="Q198">IF(RandomMethod="Numbers",S198,IF(RandomMethod="Scenarios",INDEX(Z198:AS198,RandomScenarioNumber),"Error"))</f>
        <v>22</v>
      </c>
      <c r="S198" s="2">
        <v>23</v>
      </c>
      <c r="U198" s="1">
        <v>1</v>
      </c>
      <c r="V198" s="1">
        <v>100</v>
      </c>
      <c r="W198" s="1">
        <v>1</v>
      </c>
      <c r="X198" s="2">
        <v>28</v>
      </c>
      <c r="Z198" s="4">
        <v>31</v>
      </c>
      <c r="AA198" s="4">
        <v>6</v>
      </c>
      <c r="AB198" s="4">
        <v>4</v>
      </c>
      <c r="AC198" s="4">
        <v>59</v>
      </c>
      <c r="AD198" s="4">
        <v>6</v>
      </c>
      <c r="AE198" s="4">
        <v>24</v>
      </c>
      <c r="AF198" s="4">
        <v>73</v>
      </c>
      <c r="AG198" s="4">
        <v>22</v>
      </c>
      <c r="AH198" s="4">
        <v>8</v>
      </c>
      <c r="AI198" s="4">
        <v>23</v>
      </c>
      <c r="AJ198" s="4">
        <v>69</v>
      </c>
      <c r="AK198" s="4">
        <v>86</v>
      </c>
      <c r="AL198" s="4">
        <v>98</v>
      </c>
      <c r="AM198" s="4">
        <v>93</v>
      </c>
      <c r="AN198" s="4">
        <v>91</v>
      </c>
      <c r="AO198" s="4">
        <v>77</v>
      </c>
      <c r="AP198" s="4">
        <v>31</v>
      </c>
      <c r="AQ198" s="4">
        <v>3</v>
      </c>
      <c r="AR198" s="4">
        <v>6</v>
      </c>
      <c r="AS198" s="4">
        <v>23</v>
      </c>
    </row>
    <row r="199" spans="16:45">
      <c r="P199" s="4" t="s">
        <v>404</v>
      </c>
      <c r="Q199" s="2" cm="1">
        <f t="array" ref="Q199">IF(RandomMethod="Numbers",S199,IF(RandomMethod="Scenarios",INDEX(Z199:AS199,RandomScenarioNumber),"Error"))</f>
        <v>41</v>
      </c>
      <c r="S199" s="2">
        <v>23</v>
      </c>
      <c r="U199" s="1">
        <v>1</v>
      </c>
      <c r="V199" s="1">
        <v>100</v>
      </c>
      <c r="W199" s="1">
        <v>1</v>
      </c>
      <c r="X199" s="2">
        <v>21</v>
      </c>
      <c r="Z199" s="4">
        <v>14</v>
      </c>
      <c r="AA199" s="4">
        <v>17</v>
      </c>
      <c r="AB199" s="4">
        <v>94</v>
      </c>
      <c r="AC199" s="4">
        <v>19</v>
      </c>
      <c r="AD199" s="4">
        <v>91</v>
      </c>
      <c r="AE199" s="4">
        <v>69</v>
      </c>
      <c r="AF199" s="4">
        <v>14</v>
      </c>
      <c r="AG199" s="4">
        <v>41</v>
      </c>
      <c r="AH199" s="4">
        <v>51</v>
      </c>
      <c r="AI199" s="4">
        <v>77</v>
      </c>
      <c r="AJ199" s="4">
        <v>11</v>
      </c>
      <c r="AK199" s="4">
        <v>76</v>
      </c>
      <c r="AL199" s="4">
        <v>38</v>
      </c>
      <c r="AM199" s="4">
        <v>46</v>
      </c>
      <c r="AN199" s="4">
        <v>82</v>
      </c>
      <c r="AO199" s="4">
        <v>56</v>
      </c>
      <c r="AP199" s="4">
        <v>48</v>
      </c>
      <c r="AQ199" s="4">
        <v>29</v>
      </c>
      <c r="AR199" s="4">
        <v>58</v>
      </c>
      <c r="AS199" s="4">
        <v>23</v>
      </c>
    </row>
    <row r="200" spans="16:45">
      <c r="P200" s="4" t="s">
        <v>405</v>
      </c>
      <c r="Q200" s="2" cm="1">
        <f t="array" ref="Q200">IF(RandomMethod="Numbers",S200,IF(RandomMethod="Scenarios",INDEX(Z200:AS200,RandomScenarioNumber),"Error"))</f>
        <v>34</v>
      </c>
      <c r="S200" s="2">
        <v>6</v>
      </c>
      <c r="U200" s="1">
        <v>1</v>
      </c>
      <c r="V200" s="1">
        <v>100</v>
      </c>
      <c r="W200" s="1">
        <v>1</v>
      </c>
      <c r="X200" s="2">
        <v>10</v>
      </c>
      <c r="Z200" s="4">
        <v>75</v>
      </c>
      <c r="AA200" s="4">
        <v>4</v>
      </c>
      <c r="AB200" s="4">
        <v>98</v>
      </c>
      <c r="AC200" s="4">
        <v>25</v>
      </c>
      <c r="AD200" s="4">
        <v>97</v>
      </c>
      <c r="AE200" s="4">
        <v>17</v>
      </c>
      <c r="AF200" s="4">
        <v>5</v>
      </c>
      <c r="AG200" s="4">
        <v>34</v>
      </c>
      <c r="AH200" s="4">
        <v>25</v>
      </c>
      <c r="AI200" s="4">
        <v>75</v>
      </c>
      <c r="AJ200" s="4">
        <v>17</v>
      </c>
      <c r="AK200" s="4">
        <v>3</v>
      </c>
      <c r="AL200" s="4">
        <v>12</v>
      </c>
      <c r="AM200" s="4">
        <v>25</v>
      </c>
      <c r="AN200" s="4">
        <v>12</v>
      </c>
      <c r="AO200" s="4">
        <v>6</v>
      </c>
      <c r="AP200" s="4">
        <v>11</v>
      </c>
      <c r="AQ200" s="4">
        <v>29</v>
      </c>
      <c r="AR200" s="4">
        <v>23</v>
      </c>
      <c r="AS200" s="4">
        <v>6</v>
      </c>
    </row>
    <row r="201" spans="16:45">
      <c r="P201" s="4" t="s">
        <v>406</v>
      </c>
      <c r="Q201" s="2" cm="1">
        <f t="array" ref="Q201">IF(RandomMethod="Numbers",S201,IF(RandomMethod="Scenarios",INDEX(Z201:AS201,RandomScenarioNumber),"Error"))</f>
        <v>20</v>
      </c>
      <c r="S201" s="2">
        <v>95</v>
      </c>
      <c r="U201" s="1">
        <v>1</v>
      </c>
      <c r="V201" s="1">
        <v>100</v>
      </c>
      <c r="W201" s="1">
        <v>1</v>
      </c>
      <c r="X201" s="2">
        <v>8</v>
      </c>
      <c r="Z201" s="4">
        <v>77</v>
      </c>
      <c r="AA201" s="4">
        <v>16</v>
      </c>
      <c r="AB201" s="4">
        <v>33</v>
      </c>
      <c r="AC201" s="4">
        <v>44</v>
      </c>
      <c r="AD201" s="4">
        <v>19</v>
      </c>
      <c r="AE201" s="4">
        <v>44</v>
      </c>
      <c r="AF201" s="4">
        <v>29</v>
      </c>
      <c r="AG201" s="4">
        <v>20</v>
      </c>
      <c r="AH201" s="4">
        <v>90</v>
      </c>
      <c r="AI201" s="4">
        <v>35</v>
      </c>
      <c r="AJ201" s="4">
        <v>91</v>
      </c>
      <c r="AK201" s="4">
        <v>63</v>
      </c>
      <c r="AL201" s="4">
        <v>18</v>
      </c>
      <c r="AM201" s="4">
        <v>84</v>
      </c>
      <c r="AN201" s="4">
        <v>87</v>
      </c>
      <c r="AO201" s="4">
        <v>5</v>
      </c>
      <c r="AP201" s="4">
        <v>81</v>
      </c>
      <c r="AQ201" s="4">
        <v>23</v>
      </c>
      <c r="AR201" s="4">
        <v>46</v>
      </c>
      <c r="AS201" s="4">
        <v>95</v>
      </c>
    </row>
    <row r="202" spans="16:45">
      <c r="P202" s="4" t="s">
        <v>407</v>
      </c>
      <c r="Q202" s="2" cm="1">
        <f t="array" ref="Q202">IF(RandomMethod="Numbers",S202,IF(RandomMethod="Scenarios",INDEX(Z202:AS202,RandomScenarioNumber),"Error"))</f>
        <v>57</v>
      </c>
      <c r="S202" s="2">
        <v>77</v>
      </c>
      <c r="U202" s="1">
        <v>1</v>
      </c>
      <c r="V202" s="1">
        <v>100</v>
      </c>
      <c r="W202" s="1">
        <v>1</v>
      </c>
      <c r="X202" s="2">
        <v>70</v>
      </c>
      <c r="Z202" s="4">
        <v>25</v>
      </c>
      <c r="AA202" s="4">
        <v>1</v>
      </c>
      <c r="AB202" s="4">
        <v>51</v>
      </c>
      <c r="AC202" s="4">
        <v>95</v>
      </c>
      <c r="AD202" s="4">
        <v>67</v>
      </c>
      <c r="AE202" s="4">
        <v>75</v>
      </c>
      <c r="AF202" s="4">
        <v>51</v>
      </c>
      <c r="AG202" s="4">
        <v>57</v>
      </c>
      <c r="AH202" s="4">
        <v>25</v>
      </c>
      <c r="AI202" s="4">
        <v>41</v>
      </c>
      <c r="AJ202" s="4">
        <v>89</v>
      </c>
      <c r="AK202" s="4">
        <v>49</v>
      </c>
      <c r="AL202" s="4">
        <v>50</v>
      </c>
      <c r="AM202" s="4">
        <v>70</v>
      </c>
      <c r="AN202" s="4">
        <v>74</v>
      </c>
      <c r="AO202" s="4">
        <v>38</v>
      </c>
      <c r="AP202" s="4">
        <v>59</v>
      </c>
      <c r="AQ202" s="4">
        <v>44</v>
      </c>
      <c r="AR202" s="4">
        <v>38</v>
      </c>
      <c r="AS202" s="4">
        <v>77</v>
      </c>
    </row>
    <row r="203" spans="16:45">
      <c r="P203" s="4" t="s">
        <v>408</v>
      </c>
      <c r="Q203" s="2" cm="1">
        <f t="array" ref="Q203">IF(RandomMethod="Numbers",S203,IF(RandomMethod="Scenarios",INDEX(Z203:AS203,RandomScenarioNumber),"Error"))</f>
        <v>99</v>
      </c>
      <c r="S203" s="2">
        <v>25</v>
      </c>
      <c r="U203" s="1">
        <v>1</v>
      </c>
      <c r="V203" s="1">
        <v>100</v>
      </c>
      <c r="W203" s="1">
        <v>1</v>
      </c>
      <c r="X203" s="2">
        <v>24</v>
      </c>
      <c r="Z203" s="4">
        <v>95</v>
      </c>
      <c r="AA203" s="4">
        <v>33</v>
      </c>
      <c r="AB203" s="4">
        <v>10</v>
      </c>
      <c r="AC203" s="4">
        <v>72</v>
      </c>
      <c r="AD203" s="4">
        <v>91</v>
      </c>
      <c r="AE203" s="4">
        <v>90</v>
      </c>
      <c r="AF203" s="4">
        <v>43</v>
      </c>
      <c r="AG203" s="4">
        <v>99</v>
      </c>
      <c r="AH203" s="4">
        <v>31</v>
      </c>
      <c r="AI203" s="4">
        <v>57</v>
      </c>
      <c r="AJ203" s="4">
        <v>63</v>
      </c>
      <c r="AK203" s="4">
        <v>15</v>
      </c>
      <c r="AL203" s="4">
        <v>80</v>
      </c>
      <c r="AM203" s="4">
        <v>100</v>
      </c>
      <c r="AN203" s="4">
        <v>37</v>
      </c>
      <c r="AO203" s="4">
        <v>84</v>
      </c>
      <c r="AP203" s="4">
        <v>55</v>
      </c>
      <c r="AQ203" s="4">
        <v>20</v>
      </c>
      <c r="AR203" s="4">
        <v>64</v>
      </c>
      <c r="AS203" s="4">
        <v>25</v>
      </c>
    </row>
    <row r="204" spans="16:45">
      <c r="P204" s="4" t="s">
        <v>409</v>
      </c>
      <c r="Q204" s="2" cm="1">
        <f t="array" ref="Q204">IF(RandomMethod="Numbers",S204,IF(RandomMethod="Scenarios",INDEX(Z204:AS204,RandomScenarioNumber),"Error"))</f>
        <v>27</v>
      </c>
      <c r="S204" s="2">
        <v>66</v>
      </c>
      <c r="U204" s="1">
        <v>1</v>
      </c>
      <c r="V204" s="1">
        <v>100</v>
      </c>
      <c r="W204" s="1">
        <v>1</v>
      </c>
      <c r="X204" s="2">
        <v>41</v>
      </c>
      <c r="Z204" s="4">
        <v>96</v>
      </c>
      <c r="AA204" s="4">
        <v>74</v>
      </c>
      <c r="AB204" s="4">
        <v>45</v>
      </c>
      <c r="AC204" s="4">
        <v>29</v>
      </c>
      <c r="AD204" s="4">
        <v>85</v>
      </c>
      <c r="AE204" s="4">
        <v>93</v>
      </c>
      <c r="AF204" s="4">
        <v>47</v>
      </c>
      <c r="AG204" s="4">
        <v>27</v>
      </c>
      <c r="AH204" s="4">
        <v>77</v>
      </c>
      <c r="AI204" s="4">
        <v>99</v>
      </c>
      <c r="AJ204" s="4">
        <v>5</v>
      </c>
      <c r="AK204" s="4">
        <v>78</v>
      </c>
      <c r="AL204" s="4">
        <v>79</v>
      </c>
      <c r="AM204" s="4">
        <v>63</v>
      </c>
      <c r="AN204" s="4">
        <v>26</v>
      </c>
      <c r="AO204" s="4">
        <v>29</v>
      </c>
      <c r="AP204" s="4">
        <v>12</v>
      </c>
      <c r="AQ204" s="4">
        <v>5</v>
      </c>
      <c r="AR204" s="4">
        <v>37</v>
      </c>
      <c r="AS204" s="4">
        <v>66</v>
      </c>
    </row>
    <row r="205" spans="16:45">
      <c r="P205" s="4" t="s">
        <v>410</v>
      </c>
      <c r="Q205" s="2" cm="1">
        <f t="array" ref="Q205">IF(RandomMethod="Numbers",S205,IF(RandomMethod="Scenarios",INDEX(Z205:AS205,RandomScenarioNumber),"Error"))</f>
        <v>12</v>
      </c>
      <c r="S205" s="2">
        <v>19</v>
      </c>
      <c r="U205" s="1">
        <v>1</v>
      </c>
      <c r="V205" s="1">
        <v>100</v>
      </c>
      <c r="W205" s="1">
        <v>1</v>
      </c>
      <c r="X205" s="2">
        <v>93</v>
      </c>
      <c r="Z205" s="4">
        <v>91</v>
      </c>
      <c r="AA205" s="4">
        <v>53</v>
      </c>
      <c r="AB205" s="4">
        <v>28</v>
      </c>
      <c r="AC205" s="4">
        <v>34</v>
      </c>
      <c r="AD205" s="4">
        <v>52</v>
      </c>
      <c r="AE205" s="4">
        <v>61</v>
      </c>
      <c r="AF205" s="4">
        <v>66</v>
      </c>
      <c r="AG205" s="4">
        <v>12</v>
      </c>
      <c r="AH205" s="4">
        <v>62</v>
      </c>
      <c r="AI205" s="4">
        <v>66</v>
      </c>
      <c r="AJ205" s="4">
        <v>37</v>
      </c>
      <c r="AK205" s="4">
        <v>47</v>
      </c>
      <c r="AL205" s="4">
        <v>98</v>
      </c>
      <c r="AM205" s="4">
        <v>70</v>
      </c>
      <c r="AN205" s="4">
        <v>25</v>
      </c>
      <c r="AO205" s="4">
        <v>55</v>
      </c>
      <c r="AP205" s="4">
        <v>82</v>
      </c>
      <c r="AQ205" s="4">
        <v>49</v>
      </c>
      <c r="AR205" s="4">
        <v>28</v>
      </c>
      <c r="AS205" s="4">
        <v>19</v>
      </c>
    </row>
    <row r="206" spans="16:45">
      <c r="P206" s="4" t="s">
        <v>411</v>
      </c>
      <c r="Q206" s="2" cm="1">
        <f t="array" ref="Q206">IF(RandomMethod="Numbers",S206,IF(RandomMethod="Scenarios",INDEX(Z206:AS206,RandomScenarioNumber),"Error"))</f>
        <v>60</v>
      </c>
      <c r="S206" s="2">
        <v>29</v>
      </c>
      <c r="U206" s="1">
        <v>1</v>
      </c>
      <c r="V206" s="1">
        <v>100</v>
      </c>
      <c r="W206" s="1">
        <v>1</v>
      </c>
      <c r="X206" s="2">
        <v>19</v>
      </c>
      <c r="Z206" s="4">
        <v>100</v>
      </c>
      <c r="AA206" s="4">
        <v>15</v>
      </c>
      <c r="AB206" s="4">
        <v>44</v>
      </c>
      <c r="AC206" s="4">
        <v>71</v>
      </c>
      <c r="AD206" s="4">
        <v>97</v>
      </c>
      <c r="AE206" s="4">
        <v>3</v>
      </c>
      <c r="AF206" s="4">
        <v>84</v>
      </c>
      <c r="AG206" s="4">
        <v>60</v>
      </c>
      <c r="AH206" s="4">
        <v>65</v>
      </c>
      <c r="AI206" s="4">
        <v>96</v>
      </c>
      <c r="AJ206" s="4">
        <v>47</v>
      </c>
      <c r="AK206" s="4">
        <v>79</v>
      </c>
      <c r="AL206" s="4">
        <v>96</v>
      </c>
      <c r="AM206" s="4">
        <v>88</v>
      </c>
      <c r="AN206" s="4">
        <v>90</v>
      </c>
      <c r="AO206" s="4">
        <v>71</v>
      </c>
      <c r="AP206" s="4">
        <v>19</v>
      </c>
      <c r="AQ206" s="4">
        <v>82</v>
      </c>
      <c r="AR206" s="4">
        <v>89</v>
      </c>
      <c r="AS206" s="4">
        <v>29</v>
      </c>
    </row>
    <row r="207" spans="16:45">
      <c r="P207" s="4" t="s">
        <v>412</v>
      </c>
      <c r="Q207" s="2" cm="1">
        <f t="array" ref="Q207">IF(RandomMethod="Numbers",S207,IF(RandomMethod="Scenarios",INDEX(Z207:AS207,RandomScenarioNumber),"Error"))</f>
        <v>72</v>
      </c>
      <c r="S207" s="2">
        <v>48</v>
      </c>
      <c r="U207" s="1">
        <v>1</v>
      </c>
      <c r="V207" s="1">
        <v>100</v>
      </c>
      <c r="W207" s="1">
        <v>1</v>
      </c>
      <c r="X207" s="2">
        <v>36</v>
      </c>
      <c r="Z207" s="4">
        <v>69</v>
      </c>
      <c r="AA207" s="4">
        <v>25</v>
      </c>
      <c r="AB207" s="4">
        <v>38</v>
      </c>
      <c r="AC207" s="4">
        <v>93</v>
      </c>
      <c r="AD207" s="4">
        <v>29</v>
      </c>
      <c r="AE207" s="4">
        <v>27</v>
      </c>
      <c r="AF207" s="4">
        <v>2</v>
      </c>
      <c r="AG207" s="4">
        <v>72</v>
      </c>
      <c r="AH207" s="4">
        <v>93</v>
      </c>
      <c r="AI207" s="4">
        <v>71</v>
      </c>
      <c r="AJ207" s="4">
        <v>23</v>
      </c>
      <c r="AK207" s="4">
        <v>27</v>
      </c>
      <c r="AL207" s="4">
        <v>100</v>
      </c>
      <c r="AM207" s="4">
        <v>79</v>
      </c>
      <c r="AN207" s="4">
        <v>72</v>
      </c>
      <c r="AO207" s="4">
        <v>23</v>
      </c>
      <c r="AP207" s="4">
        <v>83</v>
      </c>
      <c r="AQ207" s="4">
        <v>79</v>
      </c>
      <c r="AR207" s="4">
        <v>63</v>
      </c>
      <c r="AS207" s="4">
        <v>48</v>
      </c>
    </row>
    <row r="208" spans="16:45">
      <c r="P208" s="4" t="s">
        <v>413</v>
      </c>
      <c r="Q208" s="2" cm="1">
        <f t="array" ref="Q208">IF(RandomMethod="Numbers",S208,IF(RandomMethod="Scenarios",INDEX(Z208:AS208,RandomScenarioNumber),"Error"))</f>
        <v>92</v>
      </c>
      <c r="S208" s="2">
        <v>38</v>
      </c>
      <c r="U208" s="1">
        <v>1</v>
      </c>
      <c r="V208" s="1">
        <v>100</v>
      </c>
      <c r="W208" s="1">
        <v>1</v>
      </c>
      <c r="X208" s="2">
        <v>13</v>
      </c>
      <c r="Z208" s="4">
        <v>41</v>
      </c>
      <c r="AA208" s="4">
        <v>60</v>
      </c>
      <c r="AB208" s="4">
        <v>77</v>
      </c>
      <c r="AC208" s="4">
        <v>31</v>
      </c>
      <c r="AD208" s="4">
        <v>84</v>
      </c>
      <c r="AE208" s="4">
        <v>100</v>
      </c>
      <c r="AF208" s="4">
        <v>92</v>
      </c>
      <c r="AG208" s="4">
        <v>92</v>
      </c>
      <c r="AH208" s="4">
        <v>45</v>
      </c>
      <c r="AI208" s="4">
        <v>13</v>
      </c>
      <c r="AJ208" s="4">
        <v>23</v>
      </c>
      <c r="AK208" s="4">
        <v>52</v>
      </c>
      <c r="AL208" s="4">
        <v>28</v>
      </c>
      <c r="AM208" s="4">
        <v>94</v>
      </c>
      <c r="AN208" s="4">
        <v>64</v>
      </c>
      <c r="AO208" s="4">
        <v>2</v>
      </c>
      <c r="AP208" s="4">
        <v>86</v>
      </c>
      <c r="AQ208" s="4">
        <v>70</v>
      </c>
      <c r="AR208" s="4">
        <v>56</v>
      </c>
      <c r="AS208" s="4">
        <v>38</v>
      </c>
    </row>
    <row r="209" spans="16:45">
      <c r="P209" s="4" t="s">
        <v>414</v>
      </c>
      <c r="Q209" s="2" cm="1">
        <f t="array" ref="Q209">IF(RandomMethod="Numbers",S209,IF(RandomMethod="Scenarios",INDEX(Z209:AS209,RandomScenarioNumber),"Error"))</f>
        <v>2</v>
      </c>
      <c r="S209" s="2">
        <v>87</v>
      </c>
      <c r="U209" s="1">
        <v>1</v>
      </c>
      <c r="V209" s="1">
        <v>100</v>
      </c>
      <c r="W209" s="1">
        <v>1</v>
      </c>
      <c r="X209" s="2">
        <v>25</v>
      </c>
      <c r="Z209" s="4">
        <v>76</v>
      </c>
      <c r="AA209" s="4">
        <v>98</v>
      </c>
      <c r="AB209" s="4">
        <v>79</v>
      </c>
      <c r="AC209" s="4">
        <v>18</v>
      </c>
      <c r="AD209" s="4">
        <v>89</v>
      </c>
      <c r="AE209" s="4">
        <v>68</v>
      </c>
      <c r="AF209" s="4">
        <v>97</v>
      </c>
      <c r="AG209" s="4">
        <v>2</v>
      </c>
      <c r="AH209" s="4">
        <v>83</v>
      </c>
      <c r="AI209" s="4">
        <v>71</v>
      </c>
      <c r="AJ209" s="4">
        <v>47</v>
      </c>
      <c r="AK209" s="4">
        <v>21</v>
      </c>
      <c r="AL209" s="4">
        <v>58</v>
      </c>
      <c r="AM209" s="4">
        <v>38</v>
      </c>
      <c r="AN209" s="4">
        <v>38</v>
      </c>
      <c r="AO209" s="4">
        <v>89</v>
      </c>
      <c r="AP209" s="4">
        <v>39</v>
      </c>
      <c r="AQ209" s="4">
        <v>65</v>
      </c>
      <c r="AR209" s="4">
        <v>62</v>
      </c>
      <c r="AS209" s="4">
        <v>87</v>
      </c>
    </row>
    <row r="210" spans="16:45">
      <c r="P210" s="4" t="s">
        <v>415</v>
      </c>
      <c r="Q210" s="2" cm="1">
        <f t="array" ref="Q210">IF(RandomMethod="Numbers",S210,IF(RandomMethod="Scenarios",INDEX(Z210:AS210,RandomScenarioNumber),"Error"))</f>
        <v>80</v>
      </c>
      <c r="S210" s="2">
        <v>71</v>
      </c>
      <c r="U210" s="1">
        <v>1</v>
      </c>
      <c r="V210" s="1">
        <v>100</v>
      </c>
      <c r="W210" s="1">
        <v>1</v>
      </c>
      <c r="X210" s="2">
        <v>9</v>
      </c>
      <c r="Z210" s="4">
        <v>93</v>
      </c>
      <c r="AA210" s="4">
        <v>26</v>
      </c>
      <c r="AB210" s="4">
        <v>53</v>
      </c>
      <c r="AC210" s="4">
        <v>18</v>
      </c>
      <c r="AD210" s="4">
        <v>23</v>
      </c>
      <c r="AE210" s="4">
        <v>55</v>
      </c>
      <c r="AF210" s="4">
        <v>19</v>
      </c>
      <c r="AG210" s="4">
        <v>80</v>
      </c>
      <c r="AH210" s="4">
        <v>2</v>
      </c>
      <c r="AI210" s="4">
        <v>40</v>
      </c>
      <c r="AJ210" s="4">
        <v>77</v>
      </c>
      <c r="AK210" s="4">
        <v>86</v>
      </c>
      <c r="AL210" s="4">
        <v>2</v>
      </c>
      <c r="AM210" s="4">
        <v>66</v>
      </c>
      <c r="AN210" s="4">
        <v>41</v>
      </c>
      <c r="AO210" s="4">
        <v>10</v>
      </c>
      <c r="AP210" s="4">
        <v>71</v>
      </c>
      <c r="AQ210" s="4">
        <v>63</v>
      </c>
      <c r="AR210" s="4">
        <v>11</v>
      </c>
      <c r="AS210" s="4">
        <v>71</v>
      </c>
    </row>
    <row r="211" spans="16:45">
      <c r="P211" s="4" t="s">
        <v>416</v>
      </c>
      <c r="Q211" s="2" cm="1">
        <f t="array" ref="Q211">IF(RandomMethod="Numbers",S211,IF(RandomMethod="Scenarios",INDEX(Z211:AS211,RandomScenarioNumber),"Error"))</f>
        <v>71</v>
      </c>
      <c r="S211" s="2">
        <v>89</v>
      </c>
      <c r="U211" s="1">
        <v>1</v>
      </c>
      <c r="V211" s="1">
        <v>100</v>
      </c>
      <c r="W211" s="1">
        <v>1</v>
      </c>
      <c r="X211" s="2">
        <v>26</v>
      </c>
      <c r="Z211" s="4">
        <v>97</v>
      </c>
      <c r="AA211" s="4">
        <v>59</v>
      </c>
      <c r="AB211" s="4">
        <v>45</v>
      </c>
      <c r="AC211" s="4">
        <v>4</v>
      </c>
      <c r="AD211" s="4">
        <v>26</v>
      </c>
      <c r="AE211" s="4">
        <v>28</v>
      </c>
      <c r="AF211" s="4">
        <v>56</v>
      </c>
      <c r="AG211" s="4">
        <v>71</v>
      </c>
      <c r="AH211" s="4">
        <v>86</v>
      </c>
      <c r="AI211" s="4">
        <v>30</v>
      </c>
      <c r="AJ211" s="4">
        <v>90</v>
      </c>
      <c r="AK211" s="4">
        <v>95</v>
      </c>
      <c r="AL211" s="4">
        <v>68</v>
      </c>
      <c r="AM211" s="4">
        <v>8</v>
      </c>
      <c r="AN211" s="4">
        <v>41</v>
      </c>
      <c r="AO211" s="4">
        <v>92</v>
      </c>
      <c r="AP211" s="4">
        <v>58</v>
      </c>
      <c r="AQ211" s="4">
        <v>83</v>
      </c>
      <c r="AR211" s="4">
        <v>9</v>
      </c>
      <c r="AS211" s="4">
        <v>89</v>
      </c>
    </row>
    <row r="212" spans="16:45">
      <c r="P212" s="4" t="s">
        <v>417</v>
      </c>
      <c r="Q212" s="2" cm="1">
        <f t="array" ref="Q212">IF(RandomMethod="Numbers",S212,IF(RandomMethod="Scenarios",INDEX(Z212:AS212,RandomScenarioNumber),"Error"))</f>
        <v>3</v>
      </c>
      <c r="S212" s="2">
        <v>1</v>
      </c>
      <c r="U212" s="1">
        <v>1</v>
      </c>
      <c r="V212" s="1">
        <v>3</v>
      </c>
      <c r="W212" s="1">
        <v>1</v>
      </c>
      <c r="X212" s="2">
        <v>1</v>
      </c>
      <c r="Z212" s="4">
        <v>2</v>
      </c>
      <c r="AA212" s="4">
        <v>1</v>
      </c>
      <c r="AB212" s="4">
        <v>1</v>
      </c>
      <c r="AC212" s="4">
        <v>1</v>
      </c>
      <c r="AD212" s="4">
        <v>1</v>
      </c>
      <c r="AE212" s="4">
        <v>1</v>
      </c>
      <c r="AF212" s="4">
        <v>3</v>
      </c>
      <c r="AG212" s="4">
        <v>3</v>
      </c>
      <c r="AH212" s="4">
        <v>1</v>
      </c>
      <c r="AI212" s="4">
        <v>2</v>
      </c>
      <c r="AJ212" s="4">
        <v>2</v>
      </c>
      <c r="AK212" s="4">
        <v>3</v>
      </c>
      <c r="AL212" s="4">
        <v>3</v>
      </c>
      <c r="AM212" s="4">
        <v>1</v>
      </c>
      <c r="AN212" s="4">
        <v>3</v>
      </c>
      <c r="AO212" s="4">
        <v>1</v>
      </c>
      <c r="AP212" s="4">
        <v>1</v>
      </c>
      <c r="AQ212" s="4">
        <v>1</v>
      </c>
      <c r="AR212" s="4">
        <v>1</v>
      </c>
      <c r="AS212" s="4">
        <v>1</v>
      </c>
    </row>
    <row r="213" spans="16:45">
      <c r="P213" s="4" t="s">
        <v>418</v>
      </c>
      <c r="Q213" s="2" cm="1">
        <f t="array" ref="Q213">IF(RandomMethod="Numbers",S213,IF(RandomMethod="Scenarios",INDEX(Z213:AS213,RandomScenarioNumber),"Error"))</f>
        <v>1</v>
      </c>
      <c r="S213" s="2">
        <v>2</v>
      </c>
      <c r="U213" s="1">
        <v>1</v>
      </c>
      <c r="V213" s="1">
        <v>3</v>
      </c>
      <c r="W213" s="1">
        <v>1</v>
      </c>
      <c r="X213" s="2">
        <v>1</v>
      </c>
      <c r="Z213" s="4">
        <v>3</v>
      </c>
      <c r="AA213" s="4">
        <v>1</v>
      </c>
      <c r="AB213" s="4">
        <v>2</v>
      </c>
      <c r="AC213" s="4">
        <v>3</v>
      </c>
      <c r="AD213" s="4">
        <v>1</v>
      </c>
      <c r="AE213" s="4">
        <v>3</v>
      </c>
      <c r="AF213" s="4">
        <v>1</v>
      </c>
      <c r="AG213" s="4">
        <v>1</v>
      </c>
      <c r="AH213" s="4">
        <v>2</v>
      </c>
      <c r="AI213" s="4">
        <v>3</v>
      </c>
      <c r="AJ213" s="4">
        <v>2</v>
      </c>
      <c r="AK213" s="4">
        <v>1</v>
      </c>
      <c r="AL213" s="4">
        <v>3</v>
      </c>
      <c r="AM213" s="4">
        <v>3</v>
      </c>
      <c r="AN213" s="4">
        <v>3</v>
      </c>
      <c r="AO213" s="4">
        <v>2</v>
      </c>
      <c r="AP213" s="4">
        <v>1</v>
      </c>
      <c r="AQ213" s="4">
        <v>3</v>
      </c>
      <c r="AR213" s="4">
        <v>2</v>
      </c>
      <c r="AS213" s="4">
        <v>2</v>
      </c>
    </row>
    <row r="214" spans="16:45">
      <c r="P214" s="4" t="s">
        <v>419</v>
      </c>
      <c r="Q214" s="2" cm="1">
        <f t="array" ref="Q214">IF(RandomMethod="Numbers",S214,IF(RandomMethod="Scenarios",INDEX(Z214:AS214,RandomScenarioNumber),"Error"))</f>
        <v>1</v>
      </c>
      <c r="S214" s="2">
        <v>1</v>
      </c>
      <c r="U214" s="1">
        <v>1</v>
      </c>
      <c r="V214" s="1">
        <v>3</v>
      </c>
      <c r="W214" s="1">
        <v>1</v>
      </c>
      <c r="X214" s="2">
        <v>3</v>
      </c>
      <c r="Z214" s="4">
        <v>1</v>
      </c>
      <c r="AA214" s="4">
        <v>1</v>
      </c>
      <c r="AB214" s="4">
        <v>1</v>
      </c>
      <c r="AC214" s="4">
        <v>1</v>
      </c>
      <c r="AD214" s="4">
        <v>3</v>
      </c>
      <c r="AE214" s="4">
        <v>2</v>
      </c>
      <c r="AF214" s="4">
        <v>3</v>
      </c>
      <c r="AG214" s="4">
        <v>1</v>
      </c>
      <c r="AH214" s="4">
        <v>2</v>
      </c>
      <c r="AI214" s="4">
        <v>2</v>
      </c>
      <c r="AJ214" s="4">
        <v>1</v>
      </c>
      <c r="AK214" s="4">
        <v>2</v>
      </c>
      <c r="AL214" s="4">
        <v>1</v>
      </c>
      <c r="AM214" s="4">
        <v>1</v>
      </c>
      <c r="AN214" s="4">
        <v>2</v>
      </c>
      <c r="AO214" s="4">
        <v>2</v>
      </c>
      <c r="AP214" s="4">
        <v>3</v>
      </c>
      <c r="AQ214" s="4">
        <v>1</v>
      </c>
      <c r="AR214" s="4">
        <v>2</v>
      </c>
      <c r="AS214" s="4">
        <v>1</v>
      </c>
    </row>
    <row r="215" spans="16:45">
      <c r="P215" s="4" t="s">
        <v>420</v>
      </c>
      <c r="Q215" s="2" cm="1">
        <f t="array" ref="Q215">IF(RandomMethod="Numbers",S215,IF(RandomMethod="Scenarios",INDEX(Z215:AS215,RandomScenarioNumber),"Error"))</f>
        <v>3</v>
      </c>
      <c r="S215" s="2">
        <v>1</v>
      </c>
      <c r="U215" s="1">
        <v>1</v>
      </c>
      <c r="V215" s="1">
        <v>3</v>
      </c>
      <c r="W215" s="1">
        <v>1</v>
      </c>
      <c r="X215" s="2">
        <v>2</v>
      </c>
      <c r="Z215" s="4">
        <v>3</v>
      </c>
      <c r="AA215" s="4">
        <v>3</v>
      </c>
      <c r="AB215" s="4">
        <v>1</v>
      </c>
      <c r="AC215" s="4">
        <v>1</v>
      </c>
      <c r="AD215" s="4">
        <v>2</v>
      </c>
      <c r="AE215" s="4">
        <v>3</v>
      </c>
      <c r="AF215" s="4">
        <v>3</v>
      </c>
      <c r="AG215" s="4">
        <v>3</v>
      </c>
      <c r="AH215" s="4">
        <v>2</v>
      </c>
      <c r="AI215" s="4">
        <v>1</v>
      </c>
      <c r="AJ215" s="4">
        <v>3</v>
      </c>
      <c r="AK215" s="4">
        <v>3</v>
      </c>
      <c r="AL215" s="4">
        <v>2</v>
      </c>
      <c r="AM215" s="4">
        <v>1</v>
      </c>
      <c r="AN215" s="4">
        <v>1</v>
      </c>
      <c r="AO215" s="4">
        <v>3</v>
      </c>
      <c r="AP215" s="4">
        <v>1</v>
      </c>
      <c r="AQ215" s="4">
        <v>2</v>
      </c>
      <c r="AR215" s="4">
        <v>1</v>
      </c>
      <c r="AS215" s="4">
        <v>1</v>
      </c>
    </row>
    <row r="216" spans="16:45">
      <c r="P216" s="4" t="s">
        <v>421</v>
      </c>
      <c r="Q216" s="2" cm="1">
        <f t="array" ref="Q216">IF(RandomMethod="Numbers",S216,IF(RandomMethod="Scenarios",INDEX(Z216:AS216,RandomScenarioNumber),"Error"))</f>
        <v>1</v>
      </c>
      <c r="S216" s="2">
        <v>3</v>
      </c>
      <c r="U216" s="1">
        <v>1</v>
      </c>
      <c r="V216" s="1">
        <v>3</v>
      </c>
      <c r="W216" s="1">
        <v>1</v>
      </c>
      <c r="X216" s="2">
        <v>1</v>
      </c>
      <c r="Z216" s="4">
        <v>1</v>
      </c>
      <c r="AA216" s="4">
        <v>3</v>
      </c>
      <c r="AB216" s="4">
        <v>2</v>
      </c>
      <c r="AC216" s="4">
        <v>2</v>
      </c>
      <c r="AD216" s="4">
        <v>1</v>
      </c>
      <c r="AE216" s="4">
        <v>2</v>
      </c>
      <c r="AF216" s="4">
        <v>3</v>
      </c>
      <c r="AG216" s="4">
        <v>1</v>
      </c>
      <c r="AH216" s="4">
        <v>1</v>
      </c>
      <c r="AI216" s="4">
        <v>3</v>
      </c>
      <c r="AJ216" s="4">
        <v>1</v>
      </c>
      <c r="AK216" s="4">
        <v>2</v>
      </c>
      <c r="AL216" s="4">
        <v>2</v>
      </c>
      <c r="AM216" s="4">
        <v>3</v>
      </c>
      <c r="AN216" s="4">
        <v>3</v>
      </c>
      <c r="AO216" s="4">
        <v>1</v>
      </c>
      <c r="AP216" s="4">
        <v>1</v>
      </c>
      <c r="AQ216" s="4">
        <v>3</v>
      </c>
      <c r="AR216" s="4">
        <v>2</v>
      </c>
      <c r="AS216" s="4">
        <v>3</v>
      </c>
    </row>
    <row r="217" spans="16:45">
      <c r="P217" s="4" t="s">
        <v>422</v>
      </c>
      <c r="Q217" s="2" cm="1">
        <f t="array" ref="Q217">IF(RandomMethod="Numbers",S217,IF(RandomMethod="Scenarios",INDEX(Z217:AS217,RandomScenarioNumber),"Error"))</f>
        <v>1</v>
      </c>
      <c r="S217" s="2">
        <v>3</v>
      </c>
      <c r="U217" s="1">
        <v>1</v>
      </c>
      <c r="V217" s="1">
        <v>3</v>
      </c>
      <c r="W217" s="1">
        <v>1</v>
      </c>
      <c r="X217" s="2">
        <v>2</v>
      </c>
      <c r="Z217" s="4">
        <v>2</v>
      </c>
      <c r="AA217" s="4">
        <v>1</v>
      </c>
      <c r="AB217" s="4">
        <v>3</v>
      </c>
      <c r="AC217" s="4">
        <v>2</v>
      </c>
      <c r="AD217" s="4">
        <v>1</v>
      </c>
      <c r="AE217" s="4">
        <v>1</v>
      </c>
      <c r="AF217" s="4">
        <v>2</v>
      </c>
      <c r="AG217" s="4">
        <v>1</v>
      </c>
      <c r="AH217" s="4">
        <v>3</v>
      </c>
      <c r="AI217" s="4">
        <v>1</v>
      </c>
      <c r="AJ217" s="4">
        <v>3</v>
      </c>
      <c r="AK217" s="4">
        <v>2</v>
      </c>
      <c r="AL217" s="4">
        <v>3</v>
      </c>
      <c r="AM217" s="4">
        <v>1</v>
      </c>
      <c r="AN217" s="4">
        <v>1</v>
      </c>
      <c r="AO217" s="4">
        <v>3</v>
      </c>
      <c r="AP217" s="4">
        <v>1</v>
      </c>
      <c r="AQ217" s="4">
        <v>2</v>
      </c>
      <c r="AR217" s="4">
        <v>1</v>
      </c>
      <c r="AS217" s="4">
        <v>3</v>
      </c>
    </row>
    <row r="218" spans="16:45">
      <c r="P218" s="4" t="s">
        <v>423</v>
      </c>
      <c r="Q218" s="2" cm="1">
        <f t="array" ref="Q218">IF(RandomMethod="Numbers",S218,IF(RandomMethod="Scenarios",INDEX(Z218:AS218,RandomScenarioNumber),"Error"))</f>
        <v>3</v>
      </c>
      <c r="S218" s="2">
        <v>1</v>
      </c>
      <c r="U218" s="1">
        <v>1</v>
      </c>
      <c r="V218" s="1">
        <v>3</v>
      </c>
      <c r="W218" s="1">
        <v>1</v>
      </c>
      <c r="X218" s="2">
        <v>3</v>
      </c>
      <c r="Z218" s="4">
        <v>3</v>
      </c>
      <c r="AA218" s="4">
        <v>2</v>
      </c>
      <c r="AB218" s="4">
        <v>2</v>
      </c>
      <c r="AC218" s="4">
        <v>2</v>
      </c>
      <c r="AD218" s="4">
        <v>1</v>
      </c>
      <c r="AE218" s="4">
        <v>2</v>
      </c>
      <c r="AF218" s="4">
        <v>3</v>
      </c>
      <c r="AG218" s="4">
        <v>3</v>
      </c>
      <c r="AH218" s="4">
        <v>2</v>
      </c>
      <c r="AI218" s="4">
        <v>2</v>
      </c>
      <c r="AJ218" s="4">
        <v>3</v>
      </c>
      <c r="AK218" s="4">
        <v>3</v>
      </c>
      <c r="AL218" s="4">
        <v>2</v>
      </c>
      <c r="AM218" s="4">
        <v>3</v>
      </c>
      <c r="AN218" s="4">
        <v>3</v>
      </c>
      <c r="AO218" s="4">
        <v>1</v>
      </c>
      <c r="AP218" s="4">
        <v>3</v>
      </c>
      <c r="AQ218" s="4">
        <v>2</v>
      </c>
      <c r="AR218" s="4">
        <v>1</v>
      </c>
      <c r="AS218" s="4">
        <v>1</v>
      </c>
    </row>
    <row r="219" spans="16:45">
      <c r="P219" s="4" t="s">
        <v>424</v>
      </c>
      <c r="Q219" s="2" cm="1">
        <f t="array" ref="Q219">IF(RandomMethod="Numbers",S219,IF(RandomMethod="Scenarios",INDEX(Z219:AS219,RandomScenarioNumber),"Error"))</f>
        <v>3</v>
      </c>
      <c r="S219" s="2">
        <v>2</v>
      </c>
      <c r="U219" s="1">
        <v>1</v>
      </c>
      <c r="V219" s="1">
        <v>3</v>
      </c>
      <c r="W219" s="1">
        <v>1</v>
      </c>
      <c r="X219" s="2">
        <v>1</v>
      </c>
      <c r="Z219" s="4">
        <v>2</v>
      </c>
      <c r="AA219" s="4">
        <v>3</v>
      </c>
      <c r="AB219" s="4">
        <v>1</v>
      </c>
      <c r="AC219" s="4">
        <v>3</v>
      </c>
      <c r="AD219" s="4">
        <v>1</v>
      </c>
      <c r="AE219" s="4">
        <v>2</v>
      </c>
      <c r="AF219" s="4">
        <v>1</v>
      </c>
      <c r="AG219" s="4">
        <v>3</v>
      </c>
      <c r="AH219" s="4">
        <v>2</v>
      </c>
      <c r="AI219" s="4">
        <v>2</v>
      </c>
      <c r="AJ219" s="4">
        <v>2</v>
      </c>
      <c r="AK219" s="4">
        <v>2</v>
      </c>
      <c r="AL219" s="4">
        <v>2</v>
      </c>
      <c r="AM219" s="4">
        <v>2</v>
      </c>
      <c r="AN219" s="4">
        <v>1</v>
      </c>
      <c r="AO219" s="4">
        <v>1</v>
      </c>
      <c r="AP219" s="4">
        <v>1</v>
      </c>
      <c r="AQ219" s="4">
        <v>2</v>
      </c>
      <c r="AR219" s="4">
        <v>2</v>
      </c>
      <c r="AS219" s="4">
        <v>2</v>
      </c>
    </row>
    <row r="220" spans="16:45">
      <c r="P220" s="4" t="s">
        <v>425</v>
      </c>
      <c r="Q220" s="2" cm="1">
        <f t="array" ref="Q220">IF(RandomMethod="Numbers",S220,IF(RandomMethod="Scenarios",INDEX(Z220:AS220,RandomScenarioNumber),"Error"))</f>
        <v>3</v>
      </c>
      <c r="S220" s="2">
        <v>2</v>
      </c>
      <c r="U220" s="1">
        <v>1</v>
      </c>
      <c r="V220" s="1">
        <v>3</v>
      </c>
      <c r="W220" s="1">
        <v>1</v>
      </c>
      <c r="X220" s="2">
        <v>1</v>
      </c>
      <c r="Z220" s="4">
        <v>3</v>
      </c>
      <c r="AA220" s="4">
        <v>1</v>
      </c>
      <c r="AB220" s="4">
        <v>2</v>
      </c>
      <c r="AC220" s="4">
        <v>3</v>
      </c>
      <c r="AD220" s="4">
        <v>2</v>
      </c>
      <c r="AE220" s="4">
        <v>1</v>
      </c>
      <c r="AF220" s="4">
        <v>3</v>
      </c>
      <c r="AG220" s="4">
        <v>3</v>
      </c>
      <c r="AH220" s="4">
        <v>1</v>
      </c>
      <c r="AI220" s="4">
        <v>1</v>
      </c>
      <c r="AJ220" s="4">
        <v>1</v>
      </c>
      <c r="AK220" s="4">
        <v>1</v>
      </c>
      <c r="AL220" s="4">
        <v>3</v>
      </c>
      <c r="AM220" s="4">
        <v>2</v>
      </c>
      <c r="AN220" s="4">
        <v>3</v>
      </c>
      <c r="AO220" s="4">
        <v>3</v>
      </c>
      <c r="AP220" s="4">
        <v>1</v>
      </c>
      <c r="AQ220" s="4">
        <v>1</v>
      </c>
      <c r="AR220" s="4">
        <v>1</v>
      </c>
      <c r="AS220" s="4">
        <v>2</v>
      </c>
    </row>
    <row r="221" spans="16:45">
      <c r="P221" s="4" t="s">
        <v>426</v>
      </c>
      <c r="Q221" s="2" cm="1">
        <f t="array" ref="Q221">IF(RandomMethod="Numbers",S221,IF(RandomMethod="Scenarios",INDEX(Z221:AS221,RandomScenarioNumber),"Error"))</f>
        <v>3</v>
      </c>
      <c r="S221" s="2">
        <v>2</v>
      </c>
      <c r="U221" s="1">
        <v>1</v>
      </c>
      <c r="V221" s="1">
        <v>3</v>
      </c>
      <c r="W221" s="1">
        <v>1</v>
      </c>
      <c r="X221" s="2">
        <v>2</v>
      </c>
      <c r="Z221" s="4">
        <v>3</v>
      </c>
      <c r="AA221" s="4">
        <v>2</v>
      </c>
      <c r="AB221" s="4">
        <v>3</v>
      </c>
      <c r="AC221" s="4">
        <v>2</v>
      </c>
      <c r="AD221" s="4">
        <v>1</v>
      </c>
      <c r="AE221" s="4">
        <v>2</v>
      </c>
      <c r="AF221" s="4">
        <v>2</v>
      </c>
      <c r="AG221" s="4">
        <v>3</v>
      </c>
      <c r="AH221" s="4">
        <v>1</v>
      </c>
      <c r="AI221" s="4">
        <v>1</v>
      </c>
      <c r="AJ221" s="4">
        <v>1</v>
      </c>
      <c r="AK221" s="4">
        <v>2</v>
      </c>
      <c r="AL221" s="4">
        <v>3</v>
      </c>
      <c r="AM221" s="4">
        <v>3</v>
      </c>
      <c r="AN221" s="4">
        <v>1</v>
      </c>
      <c r="AO221" s="4">
        <v>3</v>
      </c>
      <c r="AP221" s="4">
        <v>1</v>
      </c>
      <c r="AQ221" s="4">
        <v>1</v>
      </c>
      <c r="AR221" s="4">
        <v>3</v>
      </c>
      <c r="AS221" s="4">
        <v>2</v>
      </c>
    </row>
    <row r="222" spans="16:45">
      <c r="Q222" s="2"/>
      <c r="S222" s="2"/>
      <c r="U222" s="1"/>
      <c r="V222" s="1"/>
      <c r="W222" s="1"/>
      <c r="X222" s="2"/>
    </row>
    <row r="223" spans="16:45">
      <c r="Q223" s="2"/>
      <c r="S223" s="2"/>
      <c r="U223" s="1"/>
      <c r="V223" s="1"/>
      <c r="W223" s="1"/>
      <c r="X223" s="2"/>
    </row>
    <row r="224" spans="16:45">
      <c r="Q224" s="2"/>
      <c r="S224" s="2"/>
      <c r="U224" s="1"/>
      <c r="V224" s="1"/>
      <c r="W224" s="1"/>
      <c r="X224" s="2"/>
    </row>
    <row r="225" spans="17:24">
      <c r="Q225" s="2"/>
      <c r="S225" s="2"/>
      <c r="U225" s="1"/>
      <c r="V225" s="1"/>
      <c r="W225" s="1"/>
      <c r="X225" s="2"/>
    </row>
  </sheetData>
  <phoneticPr fontId="6" type="noConversion"/>
  <hyperlinks>
    <hyperlink ref="D65" r:id="rId1" xr:uid="{9DBA56ED-5479-4856-9DD1-189E54A1A28B}"/>
  </hyperlinks>
  <pageMargins left="0.7" right="0.7" top="0.75" bottom="0.75" header="0.3" footer="0.3"/>
  <pageSetup orientation="portrait" horizontalDpi="1200" verticalDpi="120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D7AED-7FC4-428D-813D-0B28373AF508}">
  <sheetPr codeName="Sheet12"/>
  <dimension ref="A1:XX1000"/>
  <sheetViews>
    <sheetView workbookViewId="0"/>
  </sheetViews>
  <sheetFormatPr defaultColWidth="0" defaultRowHeight="14.85" customHeight="1" zeroHeight="1"/>
  <cols>
    <col min="1" max="1" width="3.140625" style="23" customWidth="1"/>
    <col min="2" max="2" width="24.85546875" style="23" customWidth="1"/>
    <col min="3" max="3" width="14.42578125" style="23" customWidth="1"/>
    <col min="4" max="4" width="17.85546875" style="23" bestFit="1" customWidth="1"/>
    <col min="5" max="5" width="17.85546875" style="23" customWidth="1"/>
    <col min="6" max="6" width="3.140625" style="23" customWidth="1"/>
    <col min="7" max="8" width="0" style="23" hidden="1" customWidth="1"/>
    <col min="9" max="16384" width="8.85546875" style="23" hidden="1"/>
  </cols>
  <sheetData>
    <row r="1" spans="1:7" ht="15">
      <c r="A1" s="21"/>
      <c r="B1" s="21"/>
      <c r="C1" s="21"/>
      <c r="D1" s="21"/>
      <c r="E1" s="21"/>
      <c r="F1" s="21"/>
      <c r="G1" s="21"/>
    </row>
    <row r="2" spans="1:7" ht="30">
      <c r="A2" s="21"/>
      <c r="B2" s="75" t="s">
        <v>153</v>
      </c>
      <c r="C2" s="75"/>
      <c r="D2" s="75"/>
      <c r="E2" s="75"/>
      <c r="F2" s="21"/>
      <c r="G2" s="21"/>
    </row>
    <row r="3" spans="1:7" ht="15">
      <c r="A3" s="21"/>
      <c r="B3" s="21"/>
      <c r="C3" s="21"/>
      <c r="D3" s="21"/>
      <c r="E3" s="21"/>
      <c r="F3" s="21"/>
      <c r="G3" s="21"/>
    </row>
    <row r="4" spans="1:7" ht="25.5">
      <c r="A4" s="21"/>
      <c r="B4" s="78" t="str">
        <f>"Results for "&amp;FileName</f>
        <v>Results for Speed Challenge: Excel Esports</v>
      </c>
      <c r="C4" s="78"/>
      <c r="D4" s="78"/>
      <c r="E4" s="78"/>
      <c r="F4" s="21"/>
      <c r="G4" s="21"/>
    </row>
    <row r="5" spans="1:7" ht="15">
      <c r="A5" s="21"/>
      <c r="B5" s="32"/>
      <c r="C5" s="21"/>
      <c r="D5" s="21"/>
      <c r="E5" s="21"/>
      <c r="F5" s="21"/>
      <c r="G5" s="21"/>
    </row>
    <row r="6" spans="1:7" ht="18.75">
      <c r="A6" s="21"/>
      <c r="B6" s="34" t="s">
        <v>104</v>
      </c>
      <c r="C6" s="35">
        <f ca="1">COUNTIF(C10:C241,TRUE)</f>
        <v>100</v>
      </c>
      <c r="D6" s="34" t="s">
        <v>528</v>
      </c>
      <c r="E6" s="35" cm="1">
        <f t="array" aca="1" ref="E6" ca="1">SUMPRODUCT(D10:D109,--C10:C109)</f>
        <v>1000</v>
      </c>
      <c r="F6" s="21"/>
      <c r="G6" s="21"/>
    </row>
    <row r="7" spans="1:7" ht="18.75">
      <c r="A7" s="21"/>
      <c r="B7" s="34" t="s">
        <v>105</v>
      </c>
      <c r="C7" s="36">
        <f ca="1">CurrentScore/COUNT(B10:B241)</f>
        <v>1</v>
      </c>
      <c r="D7" s="34" t="s">
        <v>105</v>
      </c>
      <c r="E7" s="36">
        <f ca="1">E6/SUM(Case!D21:D203)</f>
        <v>1</v>
      </c>
      <c r="F7" s="21"/>
      <c r="G7" s="21"/>
    </row>
    <row r="8" spans="1:7" ht="15">
      <c r="A8" s="21"/>
      <c r="B8" s="21"/>
      <c r="C8" s="32"/>
      <c r="D8" s="21"/>
      <c r="E8" s="21"/>
      <c r="F8" s="21"/>
      <c r="G8" s="21"/>
    </row>
    <row r="9" spans="1:7" ht="15">
      <c r="A9" s="21"/>
      <c r="B9" s="37" t="s">
        <v>529</v>
      </c>
      <c r="C9" s="37" t="s">
        <v>79</v>
      </c>
      <c r="D9" s="37" t="s">
        <v>169</v>
      </c>
      <c r="E9" s="21"/>
      <c r="F9" s="21"/>
      <c r="G9" s="21"/>
    </row>
    <row r="10" spans="1:7" ht="15">
      <c r="A10" s="21"/>
      <c r="B10" s="32">
        <v>1</v>
      </c>
      <c r="C10" s="32" t="b">
        <f ca="1">IF(BackgroundCalcs!BB2=1,TRUE,FALSE)</f>
        <v>1</v>
      </c>
      <c r="D10" s="33">
        <f>Case!D23</f>
        <v>2</v>
      </c>
      <c r="E10" s="32"/>
      <c r="F10" s="21"/>
      <c r="G10" s="21"/>
    </row>
    <row r="11" spans="1:7" ht="15">
      <c r="A11" s="21"/>
      <c r="B11" s="32">
        <v>2</v>
      </c>
      <c r="C11" s="32" t="b">
        <f ca="1">IF(BackgroundCalcs!BB3=1,TRUE,FALSE)</f>
        <v>1</v>
      </c>
      <c r="D11" s="33">
        <f>Case!D24</f>
        <v>2</v>
      </c>
      <c r="E11" s="31"/>
      <c r="F11" s="21"/>
      <c r="G11" s="21"/>
    </row>
    <row r="12" spans="1:7" ht="15">
      <c r="A12" s="21"/>
      <c r="B12" s="32">
        <v>3</v>
      </c>
      <c r="C12" s="32" t="b">
        <f ca="1">IF(BackgroundCalcs!BB4=1,TRUE,FALSE)</f>
        <v>1</v>
      </c>
      <c r="D12" s="33">
        <f>Case!D25</f>
        <v>2</v>
      </c>
      <c r="E12" s="21"/>
      <c r="F12" s="21"/>
      <c r="G12" s="21"/>
    </row>
    <row r="13" spans="1:7" ht="15">
      <c r="A13" s="21"/>
      <c r="B13" s="32">
        <v>4</v>
      </c>
      <c r="C13" s="32" t="b">
        <f ca="1">IF(BackgroundCalcs!BB5=1,TRUE,FALSE)</f>
        <v>1</v>
      </c>
      <c r="D13" s="33">
        <f>Case!D26</f>
        <v>2</v>
      </c>
      <c r="E13" s="31"/>
      <c r="F13" s="21"/>
      <c r="G13" s="21"/>
    </row>
    <row r="14" spans="1:7" ht="15">
      <c r="A14" s="21"/>
      <c r="B14" s="32">
        <v>5</v>
      </c>
      <c r="C14" s="32" t="b">
        <f ca="1">IF(BackgroundCalcs!BB6=1,TRUE,FALSE)</f>
        <v>1</v>
      </c>
      <c r="D14" s="33">
        <f>Case!D27</f>
        <v>2</v>
      </c>
      <c r="E14" s="31"/>
      <c r="F14" s="21"/>
      <c r="G14" s="21"/>
    </row>
    <row r="15" spans="1:7" ht="15">
      <c r="A15" s="21"/>
      <c r="B15" s="32">
        <v>6</v>
      </c>
      <c r="C15" s="32" t="b">
        <f ca="1">IF(BackgroundCalcs!BB7=1,TRUE,FALSE)</f>
        <v>1</v>
      </c>
      <c r="D15" s="33">
        <f>Case!D28</f>
        <v>2</v>
      </c>
      <c r="E15" s="31"/>
      <c r="F15" s="21"/>
      <c r="G15" s="21"/>
    </row>
    <row r="16" spans="1:7" ht="15">
      <c r="A16" s="21"/>
      <c r="B16" s="32">
        <v>7</v>
      </c>
      <c r="C16" s="32" t="b">
        <f ca="1">IF(BackgroundCalcs!BB8=1,TRUE,FALSE)</f>
        <v>1</v>
      </c>
      <c r="D16" s="33">
        <f>Case!D29</f>
        <v>2</v>
      </c>
      <c r="E16" s="31"/>
      <c r="F16" s="21"/>
      <c r="G16" s="21"/>
    </row>
    <row r="17" spans="1:7" ht="15">
      <c r="A17" s="21"/>
      <c r="B17" s="32">
        <v>8</v>
      </c>
      <c r="C17" s="32" t="b">
        <f ca="1">IF(BackgroundCalcs!BB9=1,TRUE,FALSE)</f>
        <v>1</v>
      </c>
      <c r="D17" s="33">
        <f>Case!D30</f>
        <v>2</v>
      </c>
      <c r="E17" s="31"/>
      <c r="F17" s="21"/>
      <c r="G17" s="21"/>
    </row>
    <row r="18" spans="1:7" ht="15">
      <c r="A18" s="21"/>
      <c r="B18" s="32">
        <v>9</v>
      </c>
      <c r="C18" s="32" t="b">
        <f ca="1">IF(BackgroundCalcs!BB10=1,TRUE,FALSE)</f>
        <v>1</v>
      </c>
      <c r="D18" s="33">
        <f>Case!D31</f>
        <v>2</v>
      </c>
      <c r="E18" s="31"/>
      <c r="F18" s="21"/>
      <c r="G18" s="21"/>
    </row>
    <row r="19" spans="1:7" ht="15">
      <c r="A19" s="21"/>
      <c r="B19" s="32">
        <v>10</v>
      </c>
      <c r="C19" s="32" t="b">
        <f ca="1">IF(BackgroundCalcs!BB11=1,TRUE,FALSE)</f>
        <v>1</v>
      </c>
      <c r="D19" s="33">
        <f>Case!D32</f>
        <v>2</v>
      </c>
      <c r="E19" s="31"/>
      <c r="F19" s="21"/>
      <c r="G19" s="21"/>
    </row>
    <row r="20" spans="1:7" ht="15">
      <c r="A20" s="21"/>
      <c r="B20" s="32">
        <v>11</v>
      </c>
      <c r="C20" s="32" t="b">
        <f ca="1">IF(BackgroundCalcs!BB12=1,TRUE,FALSE)</f>
        <v>1</v>
      </c>
      <c r="D20" s="33">
        <f>Case!D42</f>
        <v>5</v>
      </c>
      <c r="E20" s="31"/>
      <c r="F20" s="21"/>
      <c r="G20" s="21"/>
    </row>
    <row r="21" spans="1:7" ht="15">
      <c r="A21" s="21"/>
      <c r="B21" s="32">
        <v>12</v>
      </c>
      <c r="C21" s="32" t="b">
        <f ca="1">IF(BackgroundCalcs!BB13=1,TRUE,FALSE)</f>
        <v>1</v>
      </c>
      <c r="D21" s="33">
        <f>Case!D43</f>
        <v>5</v>
      </c>
      <c r="E21" s="31"/>
      <c r="F21" s="21"/>
      <c r="G21" s="21"/>
    </row>
    <row r="22" spans="1:7" ht="15">
      <c r="A22" s="21"/>
      <c r="B22" s="32">
        <v>13</v>
      </c>
      <c r="C22" s="32" t="b">
        <f ca="1">IF(BackgroundCalcs!BB14=1,TRUE,FALSE)</f>
        <v>1</v>
      </c>
      <c r="D22" s="33">
        <f>Case!D44</f>
        <v>5</v>
      </c>
      <c r="E22" s="31"/>
      <c r="F22" s="21"/>
      <c r="G22" s="21"/>
    </row>
    <row r="23" spans="1:7" ht="15">
      <c r="A23" s="21"/>
      <c r="B23" s="32">
        <v>14</v>
      </c>
      <c r="C23" s="32" t="b">
        <f ca="1">IF(BackgroundCalcs!BB15=1,TRUE,FALSE)</f>
        <v>1</v>
      </c>
      <c r="D23" s="33">
        <f>Case!D45</f>
        <v>5</v>
      </c>
      <c r="E23" s="31"/>
      <c r="F23" s="21"/>
      <c r="G23" s="21"/>
    </row>
    <row r="24" spans="1:7" ht="15">
      <c r="A24" s="21"/>
      <c r="B24" s="32">
        <v>15</v>
      </c>
      <c r="C24" s="32" t="b">
        <f ca="1">IF(BackgroundCalcs!BB16=1,TRUE,FALSE)</f>
        <v>1</v>
      </c>
      <c r="D24" s="33">
        <f>Case!D46</f>
        <v>5</v>
      </c>
      <c r="E24" s="31"/>
      <c r="F24" s="21"/>
      <c r="G24" s="21"/>
    </row>
    <row r="25" spans="1:7" ht="15">
      <c r="A25" s="21"/>
      <c r="B25" s="32">
        <v>16</v>
      </c>
      <c r="C25" s="32" t="b">
        <f ca="1">IF(BackgroundCalcs!BB17=1,TRUE,FALSE)</f>
        <v>1</v>
      </c>
      <c r="D25" s="33">
        <f>Case!D47</f>
        <v>5</v>
      </c>
      <c r="E25" s="31"/>
      <c r="F25" s="21"/>
      <c r="G25" s="21"/>
    </row>
    <row r="26" spans="1:7" ht="15">
      <c r="A26" s="21"/>
      <c r="B26" s="32">
        <v>17</v>
      </c>
      <c r="C26" s="32" t="b">
        <f ca="1">IF(BackgroundCalcs!BB18=1,TRUE,FALSE)</f>
        <v>1</v>
      </c>
      <c r="D26" s="33">
        <f>Case!D48</f>
        <v>5</v>
      </c>
      <c r="E26" s="31"/>
      <c r="F26" s="21"/>
      <c r="G26" s="21"/>
    </row>
    <row r="27" spans="1:7" ht="15">
      <c r="A27" s="21"/>
      <c r="B27" s="32">
        <v>18</v>
      </c>
      <c r="C27" s="32" t="b">
        <f ca="1">IF(BackgroundCalcs!BB19=1,TRUE,FALSE)</f>
        <v>1</v>
      </c>
      <c r="D27" s="33">
        <f>Case!D49</f>
        <v>5</v>
      </c>
      <c r="E27" s="31"/>
      <c r="F27" s="21"/>
      <c r="G27" s="21"/>
    </row>
    <row r="28" spans="1:7" ht="15">
      <c r="A28" s="21"/>
      <c r="B28" s="32">
        <v>19</v>
      </c>
      <c r="C28" s="32" t="b">
        <f ca="1">IF(BackgroundCalcs!BB20=1,TRUE,FALSE)</f>
        <v>1</v>
      </c>
      <c r="D28" s="33">
        <f>Case!D50</f>
        <v>5</v>
      </c>
      <c r="E28" s="31"/>
      <c r="F28" s="21"/>
      <c r="G28" s="21"/>
    </row>
    <row r="29" spans="1:7" ht="15">
      <c r="A29" s="21"/>
      <c r="B29" s="32">
        <v>20</v>
      </c>
      <c r="C29" s="32" t="b">
        <f ca="1">IF(BackgroundCalcs!BB21=1,TRUE,FALSE)</f>
        <v>1</v>
      </c>
      <c r="D29" s="33">
        <f>Case!D51</f>
        <v>5</v>
      </c>
      <c r="E29" s="31"/>
      <c r="F29" s="21"/>
      <c r="G29" s="21"/>
    </row>
    <row r="30" spans="1:7" ht="15">
      <c r="A30" s="21"/>
      <c r="B30" s="32">
        <v>21</v>
      </c>
      <c r="C30" s="32" t="b">
        <f ca="1">IF(BackgroundCalcs!BB22=1,TRUE,FALSE)</f>
        <v>1</v>
      </c>
      <c r="D30" s="33">
        <f>Case!D61</f>
        <v>8</v>
      </c>
      <c r="E30" s="31"/>
      <c r="F30" s="21"/>
      <c r="G30" s="21"/>
    </row>
    <row r="31" spans="1:7" ht="15">
      <c r="A31" s="21"/>
      <c r="B31" s="32">
        <v>22</v>
      </c>
      <c r="C31" s="32" t="b">
        <f ca="1">IF(BackgroundCalcs!BB23=1,TRUE,FALSE)</f>
        <v>1</v>
      </c>
      <c r="D31" s="33">
        <f>Case!D62</f>
        <v>8</v>
      </c>
      <c r="E31" s="31"/>
      <c r="F31" s="21"/>
      <c r="G31" s="21"/>
    </row>
    <row r="32" spans="1:7" ht="15">
      <c r="A32" s="21"/>
      <c r="B32" s="32">
        <v>23</v>
      </c>
      <c r="C32" s="32" t="b">
        <f ca="1">IF(BackgroundCalcs!BB24=1,TRUE,FALSE)</f>
        <v>1</v>
      </c>
      <c r="D32" s="33">
        <f>Case!D63</f>
        <v>8</v>
      </c>
      <c r="E32" s="31"/>
      <c r="F32" s="21"/>
      <c r="G32" s="21"/>
    </row>
    <row r="33" spans="1:7" ht="15">
      <c r="A33" s="21"/>
      <c r="B33" s="32">
        <v>24</v>
      </c>
      <c r="C33" s="32" t="b">
        <f ca="1">IF(BackgroundCalcs!BB25=1,TRUE,FALSE)</f>
        <v>1</v>
      </c>
      <c r="D33" s="33">
        <f>Case!D64</f>
        <v>8</v>
      </c>
      <c r="E33" s="31"/>
      <c r="F33" s="21"/>
      <c r="G33" s="21"/>
    </row>
    <row r="34" spans="1:7" ht="15">
      <c r="A34" s="21"/>
      <c r="B34" s="32">
        <v>25</v>
      </c>
      <c r="C34" s="32" t="b">
        <f ca="1">IF(BackgroundCalcs!BB26=1,TRUE,FALSE)</f>
        <v>1</v>
      </c>
      <c r="D34" s="33">
        <f>Case!D65</f>
        <v>8</v>
      </c>
      <c r="E34" s="31"/>
      <c r="F34" s="21"/>
      <c r="G34" s="21"/>
    </row>
    <row r="35" spans="1:7" ht="15">
      <c r="A35" s="21"/>
      <c r="B35" s="32">
        <v>26</v>
      </c>
      <c r="C35" s="32" t="b">
        <f ca="1">IF(BackgroundCalcs!BB27=1,TRUE,FALSE)</f>
        <v>1</v>
      </c>
      <c r="D35" s="33">
        <f>Case!D66</f>
        <v>8</v>
      </c>
      <c r="E35" s="31"/>
      <c r="F35" s="21"/>
      <c r="G35" s="21"/>
    </row>
    <row r="36" spans="1:7" ht="15">
      <c r="A36" s="21"/>
      <c r="B36" s="32">
        <v>27</v>
      </c>
      <c r="C36" s="32" t="b">
        <f ca="1">IF(BackgroundCalcs!BB28=1,TRUE,FALSE)</f>
        <v>1</v>
      </c>
      <c r="D36" s="33">
        <f>Case!D67</f>
        <v>8</v>
      </c>
      <c r="E36" s="31"/>
      <c r="F36" s="21"/>
      <c r="G36" s="21"/>
    </row>
    <row r="37" spans="1:7" ht="15">
      <c r="A37" s="21"/>
      <c r="B37" s="32">
        <v>28</v>
      </c>
      <c r="C37" s="32" t="b">
        <f ca="1">IF(BackgroundCalcs!BB29=1,TRUE,FALSE)</f>
        <v>1</v>
      </c>
      <c r="D37" s="33">
        <f>Case!D68</f>
        <v>8</v>
      </c>
      <c r="E37" s="31"/>
      <c r="F37" s="21"/>
      <c r="G37" s="21"/>
    </row>
    <row r="38" spans="1:7" ht="15">
      <c r="A38" s="21"/>
      <c r="B38" s="32">
        <v>29</v>
      </c>
      <c r="C38" s="32" t="b">
        <f ca="1">IF(BackgroundCalcs!BB30=1,TRUE,FALSE)</f>
        <v>1</v>
      </c>
      <c r="D38" s="33">
        <f>Case!D69</f>
        <v>8</v>
      </c>
      <c r="E38" s="31"/>
      <c r="F38" s="21"/>
      <c r="G38" s="21"/>
    </row>
    <row r="39" spans="1:7" ht="15">
      <c r="A39" s="21"/>
      <c r="B39" s="32">
        <v>30</v>
      </c>
      <c r="C39" s="32" t="b">
        <f ca="1">IF(BackgroundCalcs!BB31=1,TRUE,FALSE)</f>
        <v>1</v>
      </c>
      <c r="D39" s="33">
        <f>Case!D70</f>
        <v>8</v>
      </c>
      <c r="E39" s="31"/>
      <c r="F39" s="21"/>
      <c r="G39" s="21"/>
    </row>
    <row r="40" spans="1:7" ht="15">
      <c r="A40" s="21"/>
      <c r="B40" s="32">
        <v>31</v>
      </c>
      <c r="C40" s="32" t="b">
        <f ca="1">IF(BackgroundCalcs!BB32=1,TRUE,FALSE)</f>
        <v>1</v>
      </c>
      <c r="D40" s="33">
        <f>Case!D80</f>
        <v>12</v>
      </c>
      <c r="E40" s="31"/>
      <c r="F40" s="21"/>
      <c r="G40" s="21"/>
    </row>
    <row r="41" spans="1:7" ht="15">
      <c r="A41" s="21"/>
      <c r="B41" s="32">
        <v>32</v>
      </c>
      <c r="C41" s="32" t="b">
        <f ca="1">IF(BackgroundCalcs!BB33=1,TRUE,FALSE)</f>
        <v>1</v>
      </c>
      <c r="D41" s="33">
        <f>Case!D81</f>
        <v>12</v>
      </c>
      <c r="E41" s="31"/>
      <c r="F41" s="21"/>
      <c r="G41" s="21"/>
    </row>
    <row r="42" spans="1:7" ht="15">
      <c r="A42" s="21"/>
      <c r="B42" s="32">
        <v>33</v>
      </c>
      <c r="C42" s="32" t="b">
        <f ca="1">IF(BackgroundCalcs!BB34=1,TRUE,FALSE)</f>
        <v>1</v>
      </c>
      <c r="D42" s="33">
        <f>Case!D82</f>
        <v>12</v>
      </c>
      <c r="E42" s="31"/>
      <c r="F42" s="21"/>
      <c r="G42" s="21"/>
    </row>
    <row r="43" spans="1:7" ht="15">
      <c r="A43" s="21"/>
      <c r="B43" s="32">
        <v>34</v>
      </c>
      <c r="C43" s="32" t="b">
        <f ca="1">IF(BackgroundCalcs!BB35=1,TRUE,FALSE)</f>
        <v>1</v>
      </c>
      <c r="D43" s="33">
        <f>Case!D83</f>
        <v>12</v>
      </c>
      <c r="E43" s="31"/>
      <c r="F43" s="21"/>
      <c r="G43" s="21"/>
    </row>
    <row r="44" spans="1:7" ht="15">
      <c r="A44" s="21"/>
      <c r="B44" s="32">
        <v>35</v>
      </c>
      <c r="C44" s="32" t="b">
        <f ca="1">IF(BackgroundCalcs!BB36=1,TRUE,FALSE)</f>
        <v>1</v>
      </c>
      <c r="D44" s="33">
        <f>Case!D84</f>
        <v>12</v>
      </c>
      <c r="E44" s="31"/>
      <c r="F44" s="21"/>
      <c r="G44" s="21"/>
    </row>
    <row r="45" spans="1:7" ht="15">
      <c r="A45" s="21"/>
      <c r="B45" s="32">
        <v>36</v>
      </c>
      <c r="C45" s="32" t="b">
        <f ca="1">IF(BackgroundCalcs!BB37=1,TRUE,FALSE)</f>
        <v>1</v>
      </c>
      <c r="D45" s="33">
        <f>Case!D85</f>
        <v>12</v>
      </c>
      <c r="E45" s="31"/>
      <c r="F45" s="21"/>
      <c r="G45" s="21"/>
    </row>
    <row r="46" spans="1:7" ht="15">
      <c r="A46" s="21"/>
      <c r="B46" s="32">
        <v>37</v>
      </c>
      <c r="C46" s="32" t="b">
        <f ca="1">IF(BackgroundCalcs!BB38=1,TRUE,FALSE)</f>
        <v>1</v>
      </c>
      <c r="D46" s="33">
        <f>Case!D86</f>
        <v>12</v>
      </c>
      <c r="E46" s="31"/>
      <c r="F46" s="21"/>
      <c r="G46" s="21"/>
    </row>
    <row r="47" spans="1:7" ht="15">
      <c r="A47" s="21"/>
      <c r="B47" s="32">
        <v>38</v>
      </c>
      <c r="C47" s="32" t="b">
        <f ca="1">IF(BackgroundCalcs!BB39=1,TRUE,FALSE)</f>
        <v>1</v>
      </c>
      <c r="D47" s="33">
        <f>Case!D87</f>
        <v>12</v>
      </c>
      <c r="E47" s="31"/>
      <c r="F47" s="21"/>
      <c r="G47" s="21"/>
    </row>
    <row r="48" spans="1:7" ht="15">
      <c r="A48" s="21"/>
      <c r="B48" s="32">
        <v>39</v>
      </c>
      <c r="C48" s="32" t="b">
        <f ca="1">IF(BackgroundCalcs!BB40=1,TRUE,FALSE)</f>
        <v>1</v>
      </c>
      <c r="D48" s="33">
        <f>Case!D88</f>
        <v>12</v>
      </c>
      <c r="E48" s="31"/>
      <c r="F48" s="21"/>
      <c r="G48" s="21"/>
    </row>
    <row r="49" spans="1:7" ht="15">
      <c r="A49" s="21"/>
      <c r="B49" s="32">
        <v>40</v>
      </c>
      <c r="C49" s="32" t="b">
        <f ca="1">IF(BackgroundCalcs!BB41=1,TRUE,FALSE)</f>
        <v>1</v>
      </c>
      <c r="D49" s="33">
        <f>Case!D89</f>
        <v>12</v>
      </c>
      <c r="E49" s="31"/>
      <c r="F49" s="21"/>
      <c r="G49" s="21"/>
    </row>
    <row r="50" spans="1:7" ht="15">
      <c r="A50" s="21"/>
      <c r="B50" s="32">
        <v>41</v>
      </c>
      <c r="C50" s="32" t="b">
        <f ca="1">IF(BackgroundCalcs!BB42=1,TRUE,FALSE)</f>
        <v>1</v>
      </c>
      <c r="D50" s="33">
        <f>Case!D99</f>
        <v>5</v>
      </c>
      <c r="E50" s="31"/>
      <c r="F50" s="21"/>
      <c r="G50" s="21"/>
    </row>
    <row r="51" spans="1:7" ht="15">
      <c r="A51" s="21"/>
      <c r="B51" s="32">
        <v>42</v>
      </c>
      <c r="C51" s="32" t="b">
        <f ca="1">IF(BackgroundCalcs!BB43=1,TRUE,FALSE)</f>
        <v>1</v>
      </c>
      <c r="D51" s="33">
        <f>Case!D100</f>
        <v>5</v>
      </c>
      <c r="E51" s="31"/>
      <c r="F51" s="21"/>
      <c r="G51" s="21"/>
    </row>
    <row r="52" spans="1:7" ht="15">
      <c r="A52" s="21"/>
      <c r="B52" s="32">
        <v>43</v>
      </c>
      <c r="C52" s="32" t="b">
        <f ca="1">IF(BackgroundCalcs!BB44=1,TRUE,FALSE)</f>
        <v>1</v>
      </c>
      <c r="D52" s="33">
        <f>Case!D101</f>
        <v>5</v>
      </c>
      <c r="E52" s="31"/>
      <c r="F52" s="21"/>
      <c r="G52" s="21"/>
    </row>
    <row r="53" spans="1:7" ht="15">
      <c r="A53" s="21"/>
      <c r="B53" s="32">
        <v>44</v>
      </c>
      <c r="C53" s="32" t="b">
        <f ca="1">IF(BackgroundCalcs!BB45=1,TRUE,FALSE)</f>
        <v>1</v>
      </c>
      <c r="D53" s="33">
        <f>Case!D102</f>
        <v>5</v>
      </c>
      <c r="E53" s="31"/>
      <c r="F53" s="21"/>
      <c r="G53" s="21"/>
    </row>
    <row r="54" spans="1:7" ht="15">
      <c r="A54" s="21"/>
      <c r="B54" s="32">
        <v>45</v>
      </c>
      <c r="C54" s="32" t="b">
        <f ca="1">IF(BackgroundCalcs!BB46=1,TRUE,FALSE)</f>
        <v>1</v>
      </c>
      <c r="D54" s="33">
        <f>Case!D103</f>
        <v>5</v>
      </c>
      <c r="E54" s="31"/>
      <c r="F54" s="21"/>
      <c r="G54" s="21"/>
    </row>
    <row r="55" spans="1:7" ht="15">
      <c r="A55" s="21"/>
      <c r="B55" s="32">
        <v>46</v>
      </c>
      <c r="C55" s="32" t="b">
        <f ca="1">IF(BackgroundCalcs!BB47=1,TRUE,FALSE)</f>
        <v>1</v>
      </c>
      <c r="D55" s="33">
        <f>Case!D104</f>
        <v>5</v>
      </c>
      <c r="E55" s="31"/>
      <c r="F55" s="21"/>
      <c r="G55" s="21"/>
    </row>
    <row r="56" spans="1:7" ht="15">
      <c r="A56" s="21"/>
      <c r="B56" s="32">
        <v>47</v>
      </c>
      <c r="C56" s="32" t="b">
        <f ca="1">IF(BackgroundCalcs!BB48=1,TRUE,FALSE)</f>
        <v>1</v>
      </c>
      <c r="D56" s="33">
        <f>Case!D105</f>
        <v>5</v>
      </c>
      <c r="E56" s="31"/>
      <c r="F56" s="21"/>
      <c r="G56" s="21"/>
    </row>
    <row r="57" spans="1:7" ht="15">
      <c r="A57" s="21"/>
      <c r="B57" s="32">
        <v>48</v>
      </c>
      <c r="C57" s="32" t="b">
        <f ca="1">IF(BackgroundCalcs!BB49=1,TRUE,FALSE)</f>
        <v>1</v>
      </c>
      <c r="D57" s="33">
        <f>Case!D106</f>
        <v>5</v>
      </c>
      <c r="E57" s="31"/>
      <c r="F57" s="21"/>
      <c r="G57" s="21"/>
    </row>
    <row r="58" spans="1:7" ht="15">
      <c r="A58" s="21"/>
      <c r="B58" s="32">
        <v>49</v>
      </c>
      <c r="C58" s="32" t="b">
        <f ca="1">IF(BackgroundCalcs!BB50=1,TRUE,FALSE)</f>
        <v>1</v>
      </c>
      <c r="D58" s="33">
        <f>Case!D107</f>
        <v>5</v>
      </c>
      <c r="E58" s="31"/>
      <c r="F58" s="21"/>
      <c r="G58" s="21"/>
    </row>
    <row r="59" spans="1:7" ht="15">
      <c r="A59" s="21"/>
      <c r="B59" s="32">
        <v>50</v>
      </c>
      <c r="C59" s="32" t="b">
        <f ca="1">IF(BackgroundCalcs!BB51=1,TRUE,FALSE)</f>
        <v>1</v>
      </c>
      <c r="D59" s="33">
        <f>Case!D108</f>
        <v>5</v>
      </c>
      <c r="E59" s="31"/>
      <c r="F59" s="21"/>
      <c r="G59" s="21"/>
    </row>
    <row r="60" spans="1:7" ht="15">
      <c r="A60" s="21"/>
      <c r="B60" s="32">
        <v>51</v>
      </c>
      <c r="C60" s="32" t="b">
        <f ca="1">IF(BackgroundCalcs!BB52=1,TRUE,FALSE)</f>
        <v>1</v>
      </c>
      <c r="D60" s="33">
        <f>Case!D118</f>
        <v>8</v>
      </c>
      <c r="E60" s="31"/>
      <c r="F60" s="21"/>
      <c r="G60" s="21"/>
    </row>
    <row r="61" spans="1:7" ht="15">
      <c r="A61" s="21"/>
      <c r="B61" s="32">
        <v>52</v>
      </c>
      <c r="C61" s="32" t="b">
        <f ca="1">IF(BackgroundCalcs!BB53=1,TRUE,FALSE)</f>
        <v>1</v>
      </c>
      <c r="D61" s="33">
        <f>Case!D119</f>
        <v>8</v>
      </c>
      <c r="E61" s="31"/>
      <c r="F61" s="21"/>
      <c r="G61" s="21"/>
    </row>
    <row r="62" spans="1:7" ht="15">
      <c r="A62" s="21"/>
      <c r="B62" s="32">
        <v>53</v>
      </c>
      <c r="C62" s="32" t="b">
        <f ca="1">IF(BackgroundCalcs!BB54=1,TRUE,FALSE)</f>
        <v>1</v>
      </c>
      <c r="D62" s="33">
        <f>Case!D120</f>
        <v>8</v>
      </c>
      <c r="E62" s="31"/>
      <c r="F62" s="21"/>
      <c r="G62" s="21"/>
    </row>
    <row r="63" spans="1:7" ht="15">
      <c r="A63" s="21"/>
      <c r="B63" s="32">
        <v>54</v>
      </c>
      <c r="C63" s="32" t="b">
        <f ca="1">IF(BackgroundCalcs!BB55=1,TRUE,FALSE)</f>
        <v>1</v>
      </c>
      <c r="D63" s="33">
        <f>Case!D121</f>
        <v>8</v>
      </c>
      <c r="E63" s="31"/>
      <c r="F63" s="21"/>
      <c r="G63" s="21"/>
    </row>
    <row r="64" spans="1:7" ht="15">
      <c r="A64" s="21"/>
      <c r="B64" s="32">
        <v>55</v>
      </c>
      <c r="C64" s="32" t="b">
        <f ca="1">IF(BackgroundCalcs!BB56=1,TRUE,FALSE)</f>
        <v>1</v>
      </c>
      <c r="D64" s="33">
        <f>Case!D122</f>
        <v>8</v>
      </c>
      <c r="E64" s="31"/>
      <c r="F64" s="21"/>
      <c r="G64" s="21"/>
    </row>
    <row r="65" spans="1:7" ht="15">
      <c r="A65" s="21"/>
      <c r="B65" s="32">
        <v>56</v>
      </c>
      <c r="C65" s="32" t="b">
        <f ca="1">IF(BackgroundCalcs!BB57=1,TRUE,FALSE)</f>
        <v>1</v>
      </c>
      <c r="D65" s="33">
        <f>Case!D123</f>
        <v>8</v>
      </c>
      <c r="E65" s="31"/>
      <c r="F65" s="21"/>
      <c r="G65" s="21"/>
    </row>
    <row r="66" spans="1:7" ht="15">
      <c r="A66" s="21"/>
      <c r="B66" s="32">
        <v>57</v>
      </c>
      <c r="C66" s="32" t="b">
        <f ca="1">IF(BackgroundCalcs!BB58=1,TRUE,FALSE)</f>
        <v>1</v>
      </c>
      <c r="D66" s="33">
        <f>Case!D124</f>
        <v>8</v>
      </c>
      <c r="E66" s="31"/>
      <c r="F66" s="21"/>
      <c r="G66" s="21"/>
    </row>
    <row r="67" spans="1:7" ht="15">
      <c r="A67" s="21"/>
      <c r="B67" s="32">
        <v>58</v>
      </c>
      <c r="C67" s="32" t="b">
        <f ca="1">IF(BackgroundCalcs!BB59=1,TRUE,FALSE)</f>
        <v>1</v>
      </c>
      <c r="D67" s="33">
        <f>Case!D125</f>
        <v>8</v>
      </c>
      <c r="E67" s="31"/>
      <c r="F67" s="21"/>
      <c r="G67" s="21"/>
    </row>
    <row r="68" spans="1:7" ht="15">
      <c r="A68" s="21"/>
      <c r="B68" s="32">
        <v>59</v>
      </c>
      <c r="C68" s="32" t="b">
        <f ca="1">IF(BackgroundCalcs!BB60=1,TRUE,FALSE)</f>
        <v>1</v>
      </c>
      <c r="D68" s="33">
        <f>Case!D126</f>
        <v>8</v>
      </c>
      <c r="E68" s="31"/>
      <c r="F68" s="21"/>
      <c r="G68" s="21"/>
    </row>
    <row r="69" spans="1:7" ht="15">
      <c r="A69" s="21"/>
      <c r="B69" s="32">
        <v>60</v>
      </c>
      <c r="C69" s="32" t="b">
        <f ca="1">IF(BackgroundCalcs!BB61=1,TRUE,FALSE)</f>
        <v>1</v>
      </c>
      <c r="D69" s="33">
        <f>Case!D127</f>
        <v>8</v>
      </c>
      <c r="E69" s="31"/>
      <c r="F69" s="21"/>
      <c r="G69" s="21"/>
    </row>
    <row r="70" spans="1:7" ht="15">
      <c r="A70" s="21"/>
      <c r="B70" s="32">
        <v>61</v>
      </c>
      <c r="C70" s="32" t="b">
        <f ca="1">IF(BackgroundCalcs!BB62=1,TRUE,FALSE)</f>
        <v>1</v>
      </c>
      <c r="D70" s="33">
        <f>Case!D137</f>
        <v>12</v>
      </c>
      <c r="E70" s="31"/>
      <c r="F70" s="21"/>
      <c r="G70" s="21"/>
    </row>
    <row r="71" spans="1:7" ht="15">
      <c r="A71" s="21"/>
      <c r="B71" s="32">
        <v>62</v>
      </c>
      <c r="C71" s="32" t="b">
        <f ca="1">IF(BackgroundCalcs!BB63=1,TRUE,FALSE)</f>
        <v>1</v>
      </c>
      <c r="D71" s="33">
        <f>Case!D138</f>
        <v>12</v>
      </c>
      <c r="E71" s="31"/>
      <c r="F71" s="21"/>
      <c r="G71" s="21"/>
    </row>
    <row r="72" spans="1:7" ht="15">
      <c r="A72" s="21"/>
      <c r="B72" s="32">
        <v>63</v>
      </c>
      <c r="C72" s="32" t="b">
        <f ca="1">IF(BackgroundCalcs!BB64=1,TRUE,FALSE)</f>
        <v>1</v>
      </c>
      <c r="D72" s="33">
        <f>Case!D139</f>
        <v>12</v>
      </c>
      <c r="E72" s="31"/>
      <c r="F72" s="21"/>
      <c r="G72" s="21"/>
    </row>
    <row r="73" spans="1:7" ht="15">
      <c r="A73" s="21"/>
      <c r="B73" s="32">
        <v>64</v>
      </c>
      <c r="C73" s="32" t="b">
        <f ca="1">IF(BackgroundCalcs!BB65=1,TRUE,FALSE)</f>
        <v>1</v>
      </c>
      <c r="D73" s="33">
        <f>Case!D140</f>
        <v>12</v>
      </c>
      <c r="E73" s="31"/>
      <c r="F73" s="21"/>
      <c r="G73" s="21"/>
    </row>
    <row r="74" spans="1:7" ht="15">
      <c r="A74" s="21"/>
      <c r="B74" s="32">
        <v>65</v>
      </c>
      <c r="C74" s="32" t="b">
        <f ca="1">IF(BackgroundCalcs!BB66=1,TRUE,FALSE)</f>
        <v>1</v>
      </c>
      <c r="D74" s="33">
        <f>Case!D141</f>
        <v>12</v>
      </c>
      <c r="E74" s="31"/>
      <c r="F74" s="21"/>
      <c r="G74" s="21"/>
    </row>
    <row r="75" spans="1:7" ht="15">
      <c r="A75" s="21"/>
      <c r="B75" s="32">
        <v>66</v>
      </c>
      <c r="C75" s="32" t="b">
        <f ca="1">IF(BackgroundCalcs!BB67=1,TRUE,FALSE)</f>
        <v>1</v>
      </c>
      <c r="D75" s="33">
        <f>Case!D142</f>
        <v>12</v>
      </c>
      <c r="E75" s="31"/>
      <c r="F75" s="21"/>
      <c r="G75" s="21"/>
    </row>
    <row r="76" spans="1:7" ht="15">
      <c r="A76" s="21"/>
      <c r="B76" s="32">
        <v>67</v>
      </c>
      <c r="C76" s="32" t="b">
        <f ca="1">IF(BackgroundCalcs!BB68=1,TRUE,FALSE)</f>
        <v>1</v>
      </c>
      <c r="D76" s="33">
        <f>Case!D143</f>
        <v>12</v>
      </c>
      <c r="E76" s="31"/>
      <c r="F76" s="21"/>
      <c r="G76" s="21"/>
    </row>
    <row r="77" spans="1:7" ht="15">
      <c r="A77" s="21"/>
      <c r="B77" s="32">
        <v>68</v>
      </c>
      <c r="C77" s="32" t="b">
        <f ca="1">IF(BackgroundCalcs!BB69=1,TRUE,FALSE)</f>
        <v>1</v>
      </c>
      <c r="D77" s="33">
        <f>Case!D144</f>
        <v>12</v>
      </c>
      <c r="E77" s="31"/>
      <c r="F77" s="21"/>
      <c r="G77" s="21"/>
    </row>
    <row r="78" spans="1:7" ht="15">
      <c r="A78" s="21"/>
      <c r="B78" s="32">
        <v>69</v>
      </c>
      <c r="C78" s="32" t="b">
        <f ca="1">IF(BackgroundCalcs!BB70=1,TRUE,FALSE)</f>
        <v>1</v>
      </c>
      <c r="D78" s="33">
        <f>Case!D145</f>
        <v>12</v>
      </c>
      <c r="E78" s="31"/>
      <c r="F78" s="21"/>
      <c r="G78" s="21"/>
    </row>
    <row r="79" spans="1:7" ht="15">
      <c r="A79" s="21"/>
      <c r="B79" s="32">
        <v>70</v>
      </c>
      <c r="C79" s="32" t="b">
        <f ca="1">IF(BackgroundCalcs!BB71=1,TRUE,FALSE)</f>
        <v>1</v>
      </c>
      <c r="D79" s="33">
        <f>Case!D146</f>
        <v>12</v>
      </c>
      <c r="E79" s="31"/>
      <c r="F79" s="21"/>
      <c r="G79" s="21"/>
    </row>
    <row r="80" spans="1:7" ht="15">
      <c r="A80" s="21"/>
      <c r="B80" s="32">
        <v>71</v>
      </c>
      <c r="C80" s="32" t="b">
        <f ca="1">IF(BackgroundCalcs!BB72=1,TRUE,FALSE)</f>
        <v>1</v>
      </c>
      <c r="D80" s="33">
        <f>Case!D156</f>
        <v>12</v>
      </c>
      <c r="E80" s="31"/>
      <c r="F80" s="21"/>
      <c r="G80" s="21"/>
    </row>
    <row r="81" spans="1:7" ht="15">
      <c r="A81" s="21"/>
      <c r="B81" s="32">
        <v>72</v>
      </c>
      <c r="C81" s="32" t="b">
        <f ca="1">IF(BackgroundCalcs!BB73=1,TRUE,FALSE)</f>
        <v>1</v>
      </c>
      <c r="D81" s="33">
        <f>Case!D157</f>
        <v>12</v>
      </c>
      <c r="E81" s="31"/>
      <c r="F81" s="21"/>
      <c r="G81" s="21"/>
    </row>
    <row r="82" spans="1:7" ht="15">
      <c r="A82" s="21"/>
      <c r="B82" s="32">
        <v>73</v>
      </c>
      <c r="C82" s="32" t="b">
        <f ca="1">IF(BackgroundCalcs!BB74=1,TRUE,FALSE)</f>
        <v>1</v>
      </c>
      <c r="D82" s="33">
        <f>Case!D158</f>
        <v>12</v>
      </c>
      <c r="E82" s="31"/>
      <c r="F82" s="21"/>
      <c r="G82" s="21"/>
    </row>
    <row r="83" spans="1:7" ht="15">
      <c r="A83" s="21"/>
      <c r="B83" s="32">
        <v>74</v>
      </c>
      <c r="C83" s="32" t="b">
        <f ca="1">IF(BackgroundCalcs!BB75=1,TRUE,FALSE)</f>
        <v>1</v>
      </c>
      <c r="D83" s="33">
        <f>Case!D159</f>
        <v>12</v>
      </c>
      <c r="E83" s="31"/>
      <c r="F83" s="21"/>
      <c r="G83" s="21"/>
    </row>
    <row r="84" spans="1:7" ht="15">
      <c r="A84" s="21"/>
      <c r="B84" s="32">
        <v>75</v>
      </c>
      <c r="C84" s="32" t="b">
        <f ca="1">IF(BackgroundCalcs!BB76=1,TRUE,FALSE)</f>
        <v>1</v>
      </c>
      <c r="D84" s="33">
        <f>Case!D160</f>
        <v>12</v>
      </c>
      <c r="E84" s="31"/>
      <c r="F84" s="21"/>
      <c r="G84" s="21"/>
    </row>
    <row r="85" spans="1:7" ht="15">
      <c r="A85" s="21"/>
      <c r="B85" s="32">
        <v>76</v>
      </c>
      <c r="C85" s="32" t="b">
        <f ca="1">IF(BackgroundCalcs!BB77=1,TRUE,FALSE)</f>
        <v>1</v>
      </c>
      <c r="D85" s="33">
        <f>Case!D161</f>
        <v>12</v>
      </c>
      <c r="E85" s="31"/>
      <c r="F85" s="21"/>
      <c r="G85" s="21"/>
    </row>
    <row r="86" spans="1:7" ht="15">
      <c r="A86" s="21"/>
      <c r="B86" s="32">
        <v>77</v>
      </c>
      <c r="C86" s="32" t="b">
        <f ca="1">IF(BackgroundCalcs!BB78=1,TRUE,FALSE)</f>
        <v>1</v>
      </c>
      <c r="D86" s="33">
        <f>Case!D162</f>
        <v>12</v>
      </c>
      <c r="E86" s="31"/>
      <c r="F86" s="21"/>
      <c r="G86" s="21"/>
    </row>
    <row r="87" spans="1:7" ht="15">
      <c r="A87" s="21"/>
      <c r="B87" s="32">
        <v>78</v>
      </c>
      <c r="C87" s="32" t="b">
        <f ca="1">IF(BackgroundCalcs!BB79=1,TRUE,FALSE)</f>
        <v>1</v>
      </c>
      <c r="D87" s="33">
        <f>Case!D163</f>
        <v>12</v>
      </c>
      <c r="E87" s="31"/>
      <c r="F87" s="21"/>
      <c r="G87" s="21"/>
    </row>
    <row r="88" spans="1:7" ht="15">
      <c r="A88" s="21"/>
      <c r="B88" s="32">
        <v>79</v>
      </c>
      <c r="C88" s="32" t="b">
        <f ca="1">IF(BackgroundCalcs!BB80=1,TRUE,FALSE)</f>
        <v>1</v>
      </c>
      <c r="D88" s="33">
        <f>Case!D164</f>
        <v>12</v>
      </c>
      <c r="E88" s="31"/>
      <c r="F88" s="21"/>
      <c r="G88" s="21"/>
    </row>
    <row r="89" spans="1:7" ht="15">
      <c r="A89" s="21"/>
      <c r="B89" s="32">
        <v>80</v>
      </c>
      <c r="C89" s="32" t="b">
        <f ca="1">IF(BackgroundCalcs!BB81=1,TRUE,FALSE)</f>
        <v>1</v>
      </c>
      <c r="D89" s="33">
        <f>Case!D165</f>
        <v>12</v>
      </c>
      <c r="E89" s="31"/>
      <c r="F89" s="21"/>
      <c r="G89" s="21"/>
    </row>
    <row r="90" spans="1:7" ht="15">
      <c r="A90" s="21"/>
      <c r="B90" s="32">
        <v>81</v>
      </c>
      <c r="C90" s="32" t="b">
        <f ca="1">IF(BackgroundCalcs!BB82=1,TRUE,FALSE)</f>
        <v>1</v>
      </c>
      <c r="D90" s="33">
        <f>Case!D175</f>
        <v>12</v>
      </c>
      <c r="E90" s="31"/>
      <c r="F90" s="21"/>
      <c r="G90" s="21"/>
    </row>
    <row r="91" spans="1:7" ht="15">
      <c r="A91" s="21"/>
      <c r="B91" s="32">
        <v>82</v>
      </c>
      <c r="C91" s="32" t="b">
        <f ca="1">IF(BackgroundCalcs!BB83=1,TRUE,FALSE)</f>
        <v>1</v>
      </c>
      <c r="D91" s="33">
        <f>Case!D176</f>
        <v>12</v>
      </c>
      <c r="E91" s="31"/>
      <c r="F91" s="21"/>
      <c r="G91" s="21"/>
    </row>
    <row r="92" spans="1:7" ht="15">
      <c r="A92" s="21"/>
      <c r="B92" s="32">
        <v>83</v>
      </c>
      <c r="C92" s="32" t="b">
        <f ca="1">IF(BackgroundCalcs!BB84=1,TRUE,FALSE)</f>
        <v>1</v>
      </c>
      <c r="D92" s="33">
        <f>Case!D177</f>
        <v>12</v>
      </c>
      <c r="E92" s="31"/>
      <c r="F92" s="21"/>
      <c r="G92" s="21"/>
    </row>
    <row r="93" spans="1:7" ht="15">
      <c r="A93" s="21"/>
      <c r="B93" s="32">
        <v>84</v>
      </c>
      <c r="C93" s="32" t="b">
        <f ca="1">IF(BackgroundCalcs!BB85=1,TRUE,FALSE)</f>
        <v>1</v>
      </c>
      <c r="D93" s="33">
        <f>Case!D178</f>
        <v>12</v>
      </c>
      <c r="E93" s="31"/>
      <c r="F93" s="21"/>
      <c r="G93" s="21"/>
    </row>
    <row r="94" spans="1:7" ht="15">
      <c r="A94" s="21"/>
      <c r="B94" s="32">
        <v>85</v>
      </c>
      <c r="C94" s="32" t="b">
        <f ca="1">IF(BackgroundCalcs!BB86=1,TRUE,FALSE)</f>
        <v>1</v>
      </c>
      <c r="D94" s="33">
        <f>Case!D179</f>
        <v>12</v>
      </c>
      <c r="E94" s="31"/>
      <c r="F94" s="21"/>
      <c r="G94" s="21"/>
    </row>
    <row r="95" spans="1:7" ht="15">
      <c r="A95" s="21"/>
      <c r="B95" s="32">
        <v>86</v>
      </c>
      <c r="C95" s="32" t="b">
        <f ca="1">IF(BackgroundCalcs!BB87=1,TRUE,FALSE)</f>
        <v>1</v>
      </c>
      <c r="D95" s="33">
        <f>Case!D180</f>
        <v>12</v>
      </c>
      <c r="E95" s="31"/>
      <c r="F95" s="21"/>
      <c r="G95" s="21"/>
    </row>
    <row r="96" spans="1:7" ht="15">
      <c r="A96" s="21"/>
      <c r="B96" s="32">
        <v>87</v>
      </c>
      <c r="C96" s="32" t="b">
        <f ca="1">IF(BackgroundCalcs!BB88=1,TRUE,FALSE)</f>
        <v>1</v>
      </c>
      <c r="D96" s="33">
        <f>Case!D181</f>
        <v>12</v>
      </c>
      <c r="E96" s="31"/>
      <c r="F96" s="21"/>
      <c r="G96" s="21"/>
    </row>
    <row r="97" spans="1:7" ht="15">
      <c r="A97" s="21"/>
      <c r="B97" s="32">
        <v>88</v>
      </c>
      <c r="C97" s="32" t="b">
        <f ca="1">IF(BackgroundCalcs!BB89=1,TRUE,FALSE)</f>
        <v>1</v>
      </c>
      <c r="D97" s="33">
        <f>Case!D182</f>
        <v>12</v>
      </c>
      <c r="E97" s="31"/>
      <c r="F97" s="21"/>
      <c r="G97" s="21"/>
    </row>
    <row r="98" spans="1:7" ht="15">
      <c r="A98" s="21"/>
      <c r="B98" s="32">
        <v>89</v>
      </c>
      <c r="C98" s="32" t="b">
        <f ca="1">IF(BackgroundCalcs!BB90=1,TRUE,FALSE)</f>
        <v>1</v>
      </c>
      <c r="D98" s="33">
        <f>Case!D183</f>
        <v>12</v>
      </c>
      <c r="E98" s="31"/>
      <c r="F98" s="21"/>
      <c r="G98" s="21"/>
    </row>
    <row r="99" spans="1:7" ht="15">
      <c r="A99" s="21"/>
      <c r="B99" s="32">
        <v>90</v>
      </c>
      <c r="C99" s="32" t="b">
        <f ca="1">IF(BackgroundCalcs!BB91=1,TRUE,FALSE)</f>
        <v>1</v>
      </c>
      <c r="D99" s="33">
        <f>Case!D184</f>
        <v>12</v>
      </c>
      <c r="E99" s="31"/>
      <c r="F99" s="21"/>
      <c r="G99" s="21"/>
    </row>
    <row r="100" spans="1:7" ht="15">
      <c r="A100" s="21"/>
      <c r="B100" s="32">
        <v>91</v>
      </c>
      <c r="C100" s="32" t="b">
        <f ca="1">IF(BackgroundCalcs!BB92=1,TRUE,FALSE)</f>
        <v>1</v>
      </c>
      <c r="D100" s="33">
        <f>Case!D194</f>
        <v>24</v>
      </c>
      <c r="E100" s="31"/>
      <c r="F100" s="21"/>
      <c r="G100" s="21"/>
    </row>
    <row r="101" spans="1:7" ht="15">
      <c r="A101" s="21"/>
      <c r="B101" s="32">
        <v>92</v>
      </c>
      <c r="C101" s="32" t="b">
        <f ca="1">IF(BackgroundCalcs!BB93=1,TRUE,FALSE)</f>
        <v>1</v>
      </c>
      <c r="D101" s="33">
        <f>Case!D195</f>
        <v>24</v>
      </c>
      <c r="E101" s="31"/>
      <c r="F101" s="21"/>
      <c r="G101" s="21"/>
    </row>
    <row r="102" spans="1:7" ht="15">
      <c r="A102" s="21"/>
      <c r="B102" s="32">
        <v>93</v>
      </c>
      <c r="C102" s="32" t="b">
        <f ca="1">IF(BackgroundCalcs!BB94=1,TRUE,FALSE)</f>
        <v>1</v>
      </c>
      <c r="D102" s="33">
        <f>Case!D196</f>
        <v>24</v>
      </c>
      <c r="E102" s="31"/>
      <c r="F102" s="21"/>
      <c r="G102" s="21"/>
    </row>
    <row r="103" spans="1:7" ht="15">
      <c r="A103" s="21"/>
      <c r="B103" s="32">
        <v>94</v>
      </c>
      <c r="C103" s="32" t="b">
        <f ca="1">IF(BackgroundCalcs!BB95=1,TRUE,FALSE)</f>
        <v>1</v>
      </c>
      <c r="D103" s="33">
        <f>Case!D197</f>
        <v>24</v>
      </c>
      <c r="E103" s="31"/>
      <c r="F103" s="21"/>
      <c r="G103" s="21"/>
    </row>
    <row r="104" spans="1:7" ht="15">
      <c r="A104" s="21"/>
      <c r="B104" s="32">
        <v>95</v>
      </c>
      <c r="C104" s="32" t="b">
        <f ca="1">IF(BackgroundCalcs!BB96=1,TRUE,FALSE)</f>
        <v>1</v>
      </c>
      <c r="D104" s="33">
        <f>Case!D198</f>
        <v>24</v>
      </c>
      <c r="E104" s="31"/>
      <c r="F104" s="21"/>
      <c r="G104" s="21"/>
    </row>
    <row r="105" spans="1:7" ht="15">
      <c r="A105" s="21"/>
      <c r="B105" s="32">
        <v>96</v>
      </c>
      <c r="C105" s="32" t="b">
        <f ca="1">IF(BackgroundCalcs!BB97=1,TRUE,FALSE)</f>
        <v>1</v>
      </c>
      <c r="D105" s="33">
        <f>Case!D199</f>
        <v>24</v>
      </c>
      <c r="E105" s="31"/>
      <c r="F105" s="21"/>
      <c r="G105" s="21"/>
    </row>
    <row r="106" spans="1:7" ht="15">
      <c r="A106" s="21"/>
      <c r="B106" s="32">
        <v>97</v>
      </c>
      <c r="C106" s="32" t="b">
        <f ca="1">IF(BackgroundCalcs!BB98=1,TRUE,FALSE)</f>
        <v>1</v>
      </c>
      <c r="D106" s="33">
        <f>Case!D200</f>
        <v>24</v>
      </c>
      <c r="E106" s="31"/>
      <c r="F106" s="21"/>
      <c r="G106" s="21"/>
    </row>
    <row r="107" spans="1:7" ht="15">
      <c r="A107" s="21"/>
      <c r="B107" s="32">
        <v>98</v>
      </c>
      <c r="C107" s="32" t="b">
        <f ca="1">IF(BackgroundCalcs!BB99=1,TRUE,FALSE)</f>
        <v>1</v>
      </c>
      <c r="D107" s="33">
        <f>Case!D201</f>
        <v>24</v>
      </c>
      <c r="E107" s="31"/>
      <c r="F107" s="21"/>
      <c r="G107" s="21"/>
    </row>
    <row r="108" spans="1:7" ht="15">
      <c r="A108" s="21"/>
      <c r="B108" s="32">
        <v>99</v>
      </c>
      <c r="C108" s="32" t="b">
        <f ca="1">IF(BackgroundCalcs!BB100=1,TRUE,FALSE)</f>
        <v>1</v>
      </c>
      <c r="D108" s="33">
        <f>Case!D202</f>
        <v>24</v>
      </c>
      <c r="E108" s="31"/>
      <c r="F108" s="21"/>
      <c r="G108" s="21"/>
    </row>
    <row r="109" spans="1:7" ht="15">
      <c r="A109" s="21"/>
      <c r="B109" s="32">
        <v>100</v>
      </c>
      <c r="C109" s="32" t="b">
        <f ca="1">IF(BackgroundCalcs!BB101=1,TRUE,FALSE)</f>
        <v>1</v>
      </c>
      <c r="D109" s="33">
        <f>Case!D203</f>
        <v>24</v>
      </c>
      <c r="E109" s="31"/>
      <c r="F109" s="21"/>
      <c r="G109" s="21"/>
    </row>
    <row r="110" spans="1:7" ht="15">
      <c r="A110" s="21"/>
      <c r="B110" s="32"/>
      <c r="C110" s="32"/>
      <c r="D110" s="31"/>
      <c r="E110" s="31"/>
      <c r="F110" s="21"/>
      <c r="G110" s="21"/>
    </row>
    <row r="111" spans="1:7" ht="15">
      <c r="A111" s="21"/>
      <c r="B111" s="32"/>
      <c r="C111" s="32"/>
      <c r="D111" s="31"/>
      <c r="E111" s="31"/>
      <c r="F111" s="21"/>
      <c r="G111" s="21"/>
    </row>
    <row r="112" spans="1:7" ht="15">
      <c r="A112" s="21"/>
      <c r="B112" s="32"/>
      <c r="C112" s="32"/>
      <c r="D112" s="31"/>
      <c r="E112" s="31"/>
      <c r="F112" s="21"/>
      <c r="G112" s="21"/>
    </row>
    <row r="113" spans="1:7" ht="15">
      <c r="A113" s="21"/>
      <c r="B113" s="32"/>
      <c r="C113" s="32"/>
      <c r="D113" s="31"/>
      <c r="E113" s="31"/>
      <c r="F113" s="21"/>
      <c r="G113" s="21"/>
    </row>
    <row r="114" spans="1:7" ht="15">
      <c r="A114" s="21"/>
      <c r="B114" s="32"/>
      <c r="C114" s="32"/>
      <c r="D114" s="31"/>
      <c r="E114" s="31"/>
      <c r="F114" s="21"/>
      <c r="G114" s="21"/>
    </row>
    <row r="115" spans="1:7" ht="15">
      <c r="A115" s="21"/>
      <c r="B115" s="32"/>
      <c r="C115" s="32"/>
      <c r="D115" s="31"/>
      <c r="E115" s="31"/>
      <c r="F115" s="21"/>
      <c r="G115" s="21"/>
    </row>
    <row r="116" spans="1:7" ht="15">
      <c r="A116" s="21"/>
      <c r="B116" s="32"/>
      <c r="C116" s="32"/>
      <c r="D116" s="31"/>
      <c r="E116" s="31"/>
      <c r="F116" s="21"/>
      <c r="G116" s="21"/>
    </row>
    <row r="117" spans="1:7" ht="15">
      <c r="A117" s="21"/>
      <c r="B117" s="32"/>
      <c r="C117" s="32"/>
      <c r="D117" s="31"/>
      <c r="E117" s="31"/>
      <c r="F117" s="21"/>
      <c r="G117" s="21"/>
    </row>
    <row r="118" spans="1:7" ht="15">
      <c r="A118" s="21"/>
      <c r="B118" s="32"/>
      <c r="C118" s="32"/>
      <c r="D118" s="31"/>
      <c r="E118" s="31"/>
      <c r="F118" s="21"/>
      <c r="G118" s="21"/>
    </row>
    <row r="119" spans="1:7" ht="15">
      <c r="A119" s="21"/>
      <c r="B119" s="32"/>
      <c r="C119" s="32"/>
      <c r="D119" s="31"/>
      <c r="E119" s="31"/>
      <c r="F119" s="21"/>
      <c r="G119" s="21"/>
    </row>
    <row r="120" spans="1:7" ht="15">
      <c r="A120" s="21"/>
      <c r="B120" s="32"/>
      <c r="C120" s="32"/>
      <c r="D120" s="31"/>
      <c r="E120" s="31"/>
      <c r="F120" s="21"/>
      <c r="G120" s="21"/>
    </row>
    <row r="121" spans="1:7" ht="15">
      <c r="A121" s="21"/>
      <c r="B121" s="32"/>
      <c r="C121" s="32"/>
      <c r="D121" s="31"/>
      <c r="E121" s="31"/>
      <c r="F121" s="21"/>
      <c r="G121" s="21"/>
    </row>
    <row r="122" spans="1:7" ht="15">
      <c r="A122" s="21"/>
      <c r="B122" s="32"/>
      <c r="C122" s="32"/>
      <c r="D122" s="31"/>
      <c r="E122" s="31"/>
      <c r="F122" s="21"/>
      <c r="G122" s="21"/>
    </row>
    <row r="123" spans="1:7" ht="15">
      <c r="A123" s="21"/>
      <c r="B123" s="32"/>
      <c r="C123" s="32"/>
      <c r="D123" s="31"/>
      <c r="E123" s="31"/>
      <c r="F123" s="21"/>
      <c r="G123" s="21"/>
    </row>
    <row r="124" spans="1:7" ht="15">
      <c r="A124" s="21"/>
      <c r="B124" s="32"/>
      <c r="C124" s="32"/>
      <c r="D124" s="31"/>
      <c r="E124" s="31"/>
      <c r="F124" s="21"/>
      <c r="G124" s="21"/>
    </row>
    <row r="125" spans="1:7" ht="15">
      <c r="A125" s="21"/>
      <c r="B125" s="32"/>
      <c r="C125" s="32"/>
      <c r="D125" s="31"/>
      <c r="E125" s="31"/>
      <c r="F125" s="21"/>
      <c r="G125" s="21"/>
    </row>
    <row r="126" spans="1:7" ht="15">
      <c r="A126" s="21"/>
      <c r="B126" s="32"/>
      <c r="C126" s="32"/>
      <c r="D126" s="31"/>
      <c r="E126" s="31"/>
      <c r="F126" s="21"/>
      <c r="G126" s="21"/>
    </row>
    <row r="127" spans="1:7" ht="15">
      <c r="A127" s="21"/>
      <c r="B127" s="32"/>
      <c r="C127" s="32"/>
      <c r="D127" s="31"/>
      <c r="E127" s="31"/>
      <c r="F127" s="21"/>
      <c r="G127" s="21"/>
    </row>
    <row r="128" spans="1:7" ht="15">
      <c r="A128" s="21"/>
      <c r="B128" s="32"/>
      <c r="C128" s="32"/>
      <c r="D128" s="31"/>
      <c r="E128" s="31"/>
      <c r="F128" s="21"/>
      <c r="G128" s="21"/>
    </row>
    <row r="129" spans="1:7" ht="15">
      <c r="A129" s="21"/>
      <c r="B129" s="32"/>
      <c r="C129" s="32"/>
      <c r="D129" s="31"/>
      <c r="E129" s="31"/>
      <c r="F129" s="21"/>
      <c r="G129" s="21"/>
    </row>
    <row r="130" spans="1:7" ht="15">
      <c r="A130" s="21"/>
      <c r="B130" s="32"/>
      <c r="C130" s="32"/>
      <c r="D130" s="31"/>
      <c r="E130" s="31"/>
      <c r="F130" s="21"/>
      <c r="G130" s="21"/>
    </row>
    <row r="131" spans="1:7" ht="15">
      <c r="A131" s="21"/>
      <c r="B131" s="32"/>
      <c r="C131" s="32"/>
      <c r="D131" s="31"/>
      <c r="E131" s="31"/>
      <c r="F131" s="21"/>
      <c r="G131" s="21"/>
    </row>
    <row r="132" spans="1:7" ht="15">
      <c r="A132" s="21"/>
      <c r="B132" s="32"/>
      <c r="C132" s="32"/>
      <c r="D132" s="31"/>
      <c r="E132" s="31"/>
      <c r="F132" s="21"/>
      <c r="G132" s="21"/>
    </row>
    <row r="133" spans="1:7" ht="15">
      <c r="A133" s="21"/>
      <c r="B133" s="32"/>
      <c r="C133" s="32"/>
      <c r="D133" s="31"/>
      <c r="E133" s="31"/>
      <c r="F133" s="21"/>
      <c r="G133" s="21"/>
    </row>
    <row r="134" spans="1:7" ht="15">
      <c r="A134" s="21"/>
      <c r="B134" s="32"/>
      <c r="C134" s="32"/>
      <c r="D134" s="31"/>
      <c r="E134" s="31"/>
      <c r="F134" s="21"/>
      <c r="G134" s="21"/>
    </row>
    <row r="135" spans="1:7" ht="15">
      <c r="A135" s="21"/>
      <c r="B135" s="32"/>
      <c r="C135" s="32"/>
      <c r="D135" s="31"/>
      <c r="E135" s="31"/>
      <c r="F135" s="21"/>
      <c r="G135" s="21"/>
    </row>
    <row r="136" spans="1:7" ht="15">
      <c r="A136" s="21"/>
      <c r="B136" s="32"/>
      <c r="C136" s="32"/>
      <c r="D136" s="31"/>
      <c r="E136" s="31"/>
      <c r="F136" s="21"/>
      <c r="G136" s="21"/>
    </row>
    <row r="137" spans="1:7" ht="15">
      <c r="A137" s="21"/>
      <c r="B137" s="32"/>
      <c r="C137" s="32"/>
      <c r="D137" s="31"/>
      <c r="E137" s="31"/>
      <c r="F137" s="21"/>
      <c r="G137" s="21"/>
    </row>
    <row r="138" spans="1:7" ht="15">
      <c r="A138" s="21"/>
      <c r="B138" s="32"/>
      <c r="C138" s="32"/>
      <c r="D138" s="31"/>
      <c r="E138" s="31"/>
      <c r="F138" s="21"/>
      <c r="G138" s="21"/>
    </row>
    <row r="139" spans="1:7" ht="15">
      <c r="A139" s="21"/>
      <c r="B139" s="32"/>
      <c r="C139" s="32"/>
      <c r="D139" s="31"/>
      <c r="E139" s="31"/>
      <c r="F139" s="21"/>
      <c r="G139" s="21"/>
    </row>
    <row r="140" spans="1:7" ht="15">
      <c r="A140" s="21"/>
      <c r="B140" s="32"/>
      <c r="C140" s="32"/>
      <c r="D140" s="31"/>
      <c r="E140" s="31"/>
      <c r="F140" s="21"/>
      <c r="G140" s="21"/>
    </row>
    <row r="141" spans="1:7" ht="15">
      <c r="A141" s="21"/>
      <c r="B141" s="32"/>
      <c r="C141" s="32"/>
      <c r="D141" s="31"/>
      <c r="E141" s="31"/>
      <c r="F141" s="21"/>
      <c r="G141" s="21"/>
    </row>
    <row r="142" spans="1:7" ht="15">
      <c r="B142" s="69"/>
      <c r="C142" s="69"/>
      <c r="D142" s="71"/>
      <c r="E142" s="71"/>
    </row>
    <row r="143" spans="1:7" ht="15">
      <c r="B143" s="69"/>
      <c r="C143" s="69"/>
      <c r="D143" s="71"/>
      <c r="E143" s="71"/>
    </row>
    <row r="144" spans="1:7" ht="15">
      <c r="B144" s="69"/>
      <c r="C144" s="69"/>
      <c r="D144" s="71"/>
      <c r="E144" s="71"/>
    </row>
    <row r="145" spans="2:5" ht="15">
      <c r="B145" s="69"/>
      <c r="C145" s="69"/>
      <c r="D145" s="71"/>
      <c r="E145" s="71"/>
    </row>
    <row r="146" spans="2:5" ht="15">
      <c r="B146" s="69"/>
      <c r="C146" s="69"/>
      <c r="D146" s="71"/>
      <c r="E146" s="71"/>
    </row>
    <row r="147" spans="2:5" ht="15">
      <c r="B147" s="69"/>
      <c r="C147" s="69"/>
      <c r="D147" s="71"/>
      <c r="E147" s="71"/>
    </row>
    <row r="148" spans="2:5" ht="15">
      <c r="B148" s="69"/>
      <c r="C148" s="69"/>
      <c r="D148" s="71"/>
      <c r="E148" s="71"/>
    </row>
    <row r="149" spans="2:5" ht="15">
      <c r="B149" s="69"/>
      <c r="C149" s="69"/>
      <c r="D149" s="71"/>
      <c r="E149" s="71"/>
    </row>
    <row r="150" spans="2:5" ht="15">
      <c r="B150" s="69"/>
      <c r="C150" s="69"/>
      <c r="D150" s="71"/>
      <c r="E150" s="71"/>
    </row>
    <row r="151" spans="2:5" ht="15">
      <c r="B151" s="69"/>
      <c r="C151" s="69"/>
      <c r="D151" s="71"/>
      <c r="E151" s="71"/>
    </row>
    <row r="152" spans="2:5" ht="15">
      <c r="B152" s="69"/>
      <c r="C152" s="69"/>
      <c r="D152" s="71"/>
      <c r="E152" s="71"/>
    </row>
    <row r="153" spans="2:5" ht="15">
      <c r="B153" s="69"/>
      <c r="C153" s="69"/>
      <c r="D153" s="71"/>
      <c r="E153" s="71"/>
    </row>
    <row r="154" spans="2:5" ht="15">
      <c r="B154" s="69"/>
      <c r="C154" s="69"/>
      <c r="D154" s="71"/>
      <c r="E154" s="71"/>
    </row>
    <row r="155" spans="2:5" ht="15">
      <c r="B155" s="69"/>
      <c r="C155" s="69"/>
      <c r="D155" s="71"/>
      <c r="E155" s="71"/>
    </row>
    <row r="156" spans="2:5" ht="15">
      <c r="B156" s="69"/>
      <c r="C156" s="69"/>
      <c r="D156" s="71"/>
      <c r="E156" s="71"/>
    </row>
    <row r="157" spans="2:5" ht="15">
      <c r="B157" s="69"/>
      <c r="C157" s="69"/>
      <c r="D157" s="71"/>
      <c r="E157" s="71"/>
    </row>
    <row r="158" spans="2:5" ht="15">
      <c r="B158" s="69"/>
      <c r="C158" s="69"/>
      <c r="D158" s="71"/>
      <c r="E158" s="71"/>
    </row>
    <row r="159" spans="2:5" ht="15">
      <c r="B159" s="69"/>
      <c r="C159" s="69"/>
      <c r="D159" s="71"/>
      <c r="E159" s="71"/>
    </row>
    <row r="160" spans="2:5" ht="15">
      <c r="B160" s="69"/>
      <c r="C160" s="69"/>
      <c r="D160" s="71"/>
      <c r="E160" s="71"/>
    </row>
    <row r="161" spans="2:5" ht="15">
      <c r="B161" s="69"/>
      <c r="C161" s="69"/>
      <c r="D161" s="71"/>
      <c r="E161" s="71"/>
    </row>
    <row r="162" spans="2:5" ht="15">
      <c r="B162" s="69"/>
      <c r="C162" s="69"/>
      <c r="D162" s="71"/>
      <c r="E162" s="71"/>
    </row>
    <row r="163" spans="2:5" ht="15">
      <c r="B163" s="69"/>
      <c r="C163" s="69"/>
      <c r="D163" s="71"/>
      <c r="E163" s="71"/>
    </row>
    <row r="164" spans="2:5" ht="15">
      <c r="B164" s="69"/>
      <c r="C164" s="69"/>
      <c r="D164" s="71"/>
      <c r="E164" s="71"/>
    </row>
    <row r="165" spans="2:5" ht="15">
      <c r="B165" s="69"/>
      <c r="C165" s="69"/>
      <c r="D165" s="71"/>
      <c r="E165" s="71"/>
    </row>
    <row r="166" spans="2:5" ht="15">
      <c r="B166" s="69"/>
      <c r="C166" s="69"/>
      <c r="D166" s="71"/>
      <c r="E166" s="71"/>
    </row>
    <row r="167" spans="2:5" ht="15">
      <c r="B167" s="69"/>
      <c r="C167" s="69"/>
      <c r="D167" s="71"/>
      <c r="E167" s="71"/>
    </row>
    <row r="168" spans="2:5" ht="15">
      <c r="B168" s="69"/>
      <c r="C168" s="69"/>
      <c r="D168" s="71"/>
      <c r="E168" s="71"/>
    </row>
    <row r="169" spans="2:5" ht="15">
      <c r="B169" s="69"/>
      <c r="C169" s="69"/>
      <c r="D169" s="71"/>
      <c r="E169" s="71"/>
    </row>
    <row r="170" spans="2:5" ht="15">
      <c r="B170" s="69"/>
      <c r="C170" s="69"/>
      <c r="D170" s="71"/>
      <c r="E170" s="71"/>
    </row>
    <row r="171" spans="2:5" ht="15">
      <c r="B171" s="69"/>
      <c r="C171" s="69"/>
      <c r="D171" s="71"/>
      <c r="E171" s="71"/>
    </row>
    <row r="172" spans="2:5" ht="15">
      <c r="B172" s="69"/>
      <c r="C172" s="69"/>
      <c r="D172" s="71"/>
      <c r="E172" s="71"/>
    </row>
    <row r="173" spans="2:5" ht="15">
      <c r="B173" s="69"/>
      <c r="C173" s="69"/>
      <c r="D173" s="71"/>
      <c r="E173" s="71"/>
    </row>
    <row r="174" spans="2:5" ht="15">
      <c r="B174" s="69"/>
      <c r="C174" s="69"/>
      <c r="D174" s="71"/>
      <c r="E174" s="71"/>
    </row>
    <row r="175" spans="2:5" ht="15">
      <c r="B175" s="69"/>
      <c r="C175" s="69"/>
      <c r="D175" s="71"/>
      <c r="E175" s="71"/>
    </row>
    <row r="176" spans="2:5" ht="15">
      <c r="B176" s="69"/>
      <c r="C176" s="69"/>
      <c r="D176" s="71"/>
      <c r="E176" s="71"/>
    </row>
    <row r="177" spans="2:5" ht="15">
      <c r="B177" s="69"/>
      <c r="C177" s="69"/>
      <c r="D177" s="71"/>
      <c r="E177" s="71"/>
    </row>
    <row r="178" spans="2:5" ht="15">
      <c r="B178" s="69"/>
      <c r="C178" s="69"/>
      <c r="D178" s="71"/>
      <c r="E178" s="71"/>
    </row>
    <row r="179" spans="2:5" ht="15">
      <c r="B179" s="69"/>
      <c r="C179" s="69"/>
      <c r="D179" s="71"/>
      <c r="E179" s="71"/>
    </row>
    <row r="180" spans="2:5" ht="15">
      <c r="B180" s="69"/>
      <c r="C180" s="69"/>
      <c r="D180" s="71"/>
      <c r="E180" s="71"/>
    </row>
    <row r="181" spans="2:5" ht="15">
      <c r="B181" s="69"/>
      <c r="C181" s="69"/>
      <c r="D181" s="71"/>
      <c r="E181" s="71"/>
    </row>
    <row r="182" spans="2:5" ht="15">
      <c r="B182" s="69"/>
      <c r="C182" s="69"/>
      <c r="D182" s="71"/>
      <c r="E182" s="71"/>
    </row>
    <row r="183" spans="2:5" ht="15">
      <c r="B183" s="69"/>
      <c r="C183" s="69"/>
      <c r="D183" s="71"/>
      <c r="E183" s="71"/>
    </row>
    <row r="184" spans="2:5" ht="15">
      <c r="B184" s="69"/>
      <c r="C184" s="69"/>
      <c r="D184" s="71"/>
      <c r="E184" s="71"/>
    </row>
    <row r="185" spans="2:5" ht="15">
      <c r="B185" s="69"/>
      <c r="C185" s="69"/>
      <c r="D185" s="71"/>
      <c r="E185" s="71"/>
    </row>
    <row r="186" spans="2:5" ht="15">
      <c r="B186" s="69"/>
      <c r="C186" s="69"/>
      <c r="D186" s="71"/>
      <c r="E186" s="71"/>
    </row>
    <row r="187" spans="2:5" ht="15">
      <c r="B187" s="69"/>
      <c r="C187" s="69"/>
      <c r="D187" s="71"/>
      <c r="E187" s="71"/>
    </row>
    <row r="188" spans="2:5" ht="15">
      <c r="B188" s="69"/>
      <c r="C188" s="69"/>
      <c r="D188" s="71"/>
      <c r="E188" s="71"/>
    </row>
    <row r="189" spans="2:5" ht="15">
      <c r="B189" s="69"/>
      <c r="C189" s="69"/>
      <c r="D189" s="71"/>
      <c r="E189" s="71"/>
    </row>
    <row r="190" spans="2:5" ht="15">
      <c r="B190" s="69"/>
      <c r="C190" s="69"/>
      <c r="D190" s="71"/>
      <c r="E190" s="71"/>
    </row>
    <row r="191" spans="2:5" ht="15">
      <c r="B191" s="69"/>
      <c r="C191" s="69"/>
      <c r="D191" s="71"/>
      <c r="E191" s="71"/>
    </row>
    <row r="192" spans="2:5" ht="15">
      <c r="B192" s="69"/>
      <c r="C192" s="69"/>
      <c r="D192" s="71"/>
      <c r="E192" s="71"/>
    </row>
    <row r="193" spans="2:5" ht="15">
      <c r="B193" s="69"/>
      <c r="C193" s="69"/>
      <c r="D193" s="71"/>
      <c r="E193" s="71"/>
    </row>
    <row r="194" spans="2:5" ht="15">
      <c r="B194" s="69"/>
      <c r="C194" s="69"/>
      <c r="D194" s="71"/>
      <c r="E194" s="71"/>
    </row>
    <row r="195" spans="2:5" ht="15">
      <c r="B195" s="69"/>
      <c r="C195" s="69"/>
      <c r="D195" s="71"/>
      <c r="E195" s="71"/>
    </row>
    <row r="196" spans="2:5" ht="15">
      <c r="B196" s="69"/>
      <c r="C196" s="69"/>
      <c r="D196" s="71"/>
      <c r="E196" s="71"/>
    </row>
    <row r="197" spans="2:5" ht="15">
      <c r="B197" s="69"/>
      <c r="C197" s="69"/>
      <c r="D197" s="71"/>
      <c r="E197" s="71"/>
    </row>
    <row r="198" spans="2:5" ht="15">
      <c r="B198" s="69"/>
      <c r="C198" s="69"/>
      <c r="D198" s="71"/>
      <c r="E198" s="71"/>
    </row>
    <row r="199" spans="2:5" ht="15">
      <c r="B199" s="69"/>
      <c r="C199" s="69"/>
      <c r="D199" s="71"/>
      <c r="E199" s="71"/>
    </row>
    <row r="200" spans="2:5" ht="15">
      <c r="B200" s="69"/>
      <c r="C200" s="69"/>
      <c r="D200" s="71"/>
      <c r="E200" s="71"/>
    </row>
    <row r="201" spans="2:5" ht="15">
      <c r="B201" s="69"/>
      <c r="C201" s="69"/>
      <c r="D201" s="71"/>
      <c r="E201" s="71"/>
    </row>
    <row r="202" spans="2:5" ht="15">
      <c r="B202" s="69"/>
      <c r="C202" s="69"/>
      <c r="D202" s="71"/>
      <c r="E202" s="71"/>
    </row>
    <row r="203" spans="2:5" ht="15">
      <c r="B203" s="69"/>
      <c r="C203" s="69"/>
      <c r="D203" s="71"/>
      <c r="E203" s="71"/>
    </row>
    <row r="204" spans="2:5" ht="15">
      <c r="B204" s="69"/>
      <c r="C204" s="69"/>
      <c r="D204" s="71"/>
      <c r="E204" s="71"/>
    </row>
    <row r="205" spans="2:5" ht="15">
      <c r="B205" s="69"/>
      <c r="C205" s="69"/>
      <c r="D205" s="71"/>
      <c r="E205" s="71"/>
    </row>
    <row r="206" spans="2:5" ht="15">
      <c r="B206" s="69"/>
      <c r="C206" s="69"/>
      <c r="D206" s="71"/>
      <c r="E206" s="71"/>
    </row>
    <row r="207" spans="2:5" ht="15">
      <c r="B207" s="69"/>
      <c r="C207" s="69"/>
      <c r="D207" s="71"/>
      <c r="E207" s="71"/>
    </row>
    <row r="208" spans="2:5" ht="15">
      <c r="B208" s="69"/>
      <c r="C208" s="69"/>
      <c r="D208" s="71"/>
      <c r="E208" s="71"/>
    </row>
    <row r="209" spans="2:5" ht="15">
      <c r="B209" s="69"/>
      <c r="C209" s="69"/>
      <c r="D209" s="71"/>
      <c r="E209" s="71"/>
    </row>
    <row r="210" spans="2:5" ht="15">
      <c r="B210" s="69"/>
      <c r="C210" s="69"/>
      <c r="D210" s="71"/>
      <c r="E210" s="71"/>
    </row>
    <row r="211" spans="2:5" ht="15">
      <c r="B211" s="69"/>
      <c r="C211" s="69"/>
      <c r="D211" s="71"/>
      <c r="E211" s="71"/>
    </row>
    <row r="212" spans="2:5" ht="15">
      <c r="B212" s="69"/>
      <c r="C212" s="69"/>
      <c r="D212" s="71"/>
      <c r="E212" s="71"/>
    </row>
    <row r="213" spans="2:5" ht="15">
      <c r="B213" s="69"/>
      <c r="C213" s="69"/>
      <c r="D213" s="71"/>
      <c r="E213" s="71"/>
    </row>
    <row r="214" spans="2:5" ht="15">
      <c r="B214" s="69"/>
      <c r="C214" s="69"/>
      <c r="D214" s="71"/>
      <c r="E214" s="71"/>
    </row>
    <row r="215" spans="2:5" ht="15">
      <c r="B215" s="69"/>
      <c r="C215" s="69"/>
      <c r="D215" s="71"/>
      <c r="E215" s="71"/>
    </row>
    <row r="216" spans="2:5" ht="15">
      <c r="B216" s="69"/>
      <c r="C216" s="69"/>
      <c r="D216" s="71"/>
      <c r="E216" s="71"/>
    </row>
    <row r="217" spans="2:5" ht="15">
      <c r="B217" s="69"/>
      <c r="C217" s="69"/>
      <c r="D217" s="71"/>
      <c r="E217" s="71"/>
    </row>
    <row r="218" spans="2:5" ht="15">
      <c r="B218" s="69"/>
      <c r="C218" s="69"/>
      <c r="D218" s="71"/>
      <c r="E218" s="71"/>
    </row>
    <row r="219" spans="2:5" ht="15">
      <c r="B219" s="69"/>
      <c r="C219" s="69"/>
      <c r="D219" s="71"/>
      <c r="E219" s="71"/>
    </row>
    <row r="220" spans="2:5" ht="15">
      <c r="B220" s="69"/>
      <c r="C220" s="69"/>
      <c r="D220" s="71"/>
      <c r="E220" s="71"/>
    </row>
    <row r="221" spans="2:5" ht="15">
      <c r="B221" s="69"/>
      <c r="C221" s="69"/>
      <c r="D221" s="71"/>
      <c r="E221" s="71"/>
    </row>
    <row r="222" spans="2:5" ht="15">
      <c r="B222" s="69"/>
      <c r="C222" s="69"/>
      <c r="D222" s="71"/>
      <c r="E222" s="71"/>
    </row>
    <row r="223" spans="2:5" ht="15">
      <c r="B223" s="69"/>
      <c r="C223" s="69"/>
      <c r="D223" s="71"/>
      <c r="E223" s="71"/>
    </row>
    <row r="224" spans="2:5" ht="15">
      <c r="B224" s="69"/>
      <c r="C224" s="69"/>
      <c r="D224" s="71"/>
      <c r="E224" s="71"/>
    </row>
    <row r="225" spans="2:5" ht="15">
      <c r="B225" s="69"/>
      <c r="C225" s="69"/>
      <c r="D225" s="71"/>
      <c r="E225" s="71"/>
    </row>
    <row r="226" spans="2:5" ht="15">
      <c r="B226" s="69"/>
      <c r="C226" s="69"/>
      <c r="D226" s="71"/>
      <c r="E226" s="71"/>
    </row>
    <row r="227" spans="2:5" ht="15">
      <c r="B227" s="69"/>
      <c r="C227" s="69"/>
      <c r="D227" s="71"/>
      <c r="E227" s="71"/>
    </row>
    <row r="228" spans="2:5" ht="15">
      <c r="B228" s="69"/>
      <c r="C228" s="69"/>
      <c r="D228" s="71"/>
      <c r="E228" s="71"/>
    </row>
    <row r="229" spans="2:5" ht="15">
      <c r="B229" s="69"/>
      <c r="C229" s="69"/>
      <c r="D229" s="71"/>
      <c r="E229" s="71"/>
    </row>
    <row r="230" spans="2:5" ht="15">
      <c r="B230" s="69"/>
      <c r="C230" s="69"/>
      <c r="D230" s="71"/>
      <c r="E230" s="71"/>
    </row>
    <row r="231" spans="2:5" ht="15">
      <c r="B231" s="69"/>
      <c r="C231" s="69"/>
      <c r="D231" s="71"/>
      <c r="E231" s="71"/>
    </row>
    <row r="232" spans="2:5" ht="15">
      <c r="B232" s="69"/>
      <c r="C232" s="69"/>
      <c r="D232" s="71"/>
      <c r="E232" s="71"/>
    </row>
    <row r="233" spans="2:5" ht="15">
      <c r="B233" s="69"/>
      <c r="C233" s="69"/>
      <c r="D233" s="71"/>
      <c r="E233" s="71"/>
    </row>
    <row r="234" spans="2:5" ht="15">
      <c r="B234" s="69"/>
      <c r="C234" s="69"/>
      <c r="D234" s="71"/>
      <c r="E234" s="71"/>
    </row>
    <row r="235" spans="2:5" ht="15">
      <c r="B235" s="69"/>
      <c r="C235" s="69"/>
      <c r="D235" s="71"/>
      <c r="E235" s="71"/>
    </row>
    <row r="236" spans="2:5" ht="15">
      <c r="B236" s="69"/>
      <c r="C236" s="69"/>
      <c r="D236" s="71"/>
      <c r="E236" s="71"/>
    </row>
    <row r="237" spans="2:5" ht="15">
      <c r="C237" s="69"/>
      <c r="D237" s="71"/>
      <c r="E237" s="71"/>
    </row>
    <row r="238" spans="2:5" ht="15">
      <c r="C238" s="69"/>
      <c r="D238" s="71"/>
      <c r="E238" s="71"/>
    </row>
    <row r="239" spans="2:5" ht="15">
      <c r="C239" s="69"/>
      <c r="D239" s="71"/>
      <c r="E239" s="71"/>
    </row>
    <row r="240" spans="2:5" ht="15">
      <c r="C240" s="69"/>
      <c r="D240" s="71"/>
      <c r="E240" s="71"/>
    </row>
    <row r="241" spans="3:5" ht="15">
      <c r="C241" s="69"/>
      <c r="D241" s="71"/>
      <c r="E241" s="71"/>
    </row>
    <row r="242" spans="3:5" ht="15" hidden="1"/>
    <row r="243" spans="3:5" ht="15" hidden="1"/>
    <row r="244" spans="3:5" ht="15" hidden="1"/>
    <row r="245" spans="3:5" ht="15" hidden="1"/>
    <row r="246" spans="3:5" ht="15" hidden="1"/>
    <row r="247" spans="3:5" ht="15" hidden="1"/>
    <row r="248" spans="3:5" ht="15" hidden="1"/>
    <row r="249" spans="3:5" ht="15" hidden="1"/>
    <row r="250" spans="3:5" ht="15" hidden="1"/>
    <row r="251" spans="3:5" ht="14.85" customHeight="1"/>
    <row r="252" spans="3:5" ht="14.85" customHeight="1"/>
    <row r="253" spans="3:5" ht="14.85" customHeight="1"/>
    <row r="1000" spans="648:648" ht="15.75">
      <c r="XX1000" s="105">
        <v>125713</v>
      </c>
    </row>
  </sheetData>
  <sheetProtection algorithmName="SHA-512" hashValue="PXQQ4aqr8QpTPSISm98jizrdAY4P7kUxJzyU9pcCMtx7fcv+ukt69ehqpyKOW1CgWj/ARrr0qYA86ThCP6fWYA==" saltValue="vLdFCEnan83NLTXpVHw8DQ==" spinCount="100000" sheet="1" objects="1" scenarios="1"/>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B03C0-38C8-4BD9-AC7F-4C3A2C189A35}">
  <sheetPr codeName="Sheet7"/>
  <dimension ref="A1:XX1000"/>
  <sheetViews>
    <sheetView workbookViewId="0"/>
  </sheetViews>
  <sheetFormatPr defaultColWidth="0" defaultRowHeight="15" zeroHeight="1"/>
  <cols>
    <col min="1" max="1" width="3.140625" style="23" customWidth="1"/>
    <col min="2" max="5" width="20.42578125" style="23" customWidth="1"/>
    <col min="6" max="6" width="2.85546875" style="23" customWidth="1"/>
    <col min="7" max="16384" width="8.85546875" style="23" hidden="1"/>
  </cols>
  <sheetData>
    <row r="1" spans="1:8">
      <c r="A1" s="21"/>
      <c r="B1" s="21"/>
      <c r="C1" s="21"/>
      <c r="D1" s="21"/>
      <c r="E1" s="21"/>
      <c r="F1" s="21"/>
      <c r="G1" s="21"/>
    </row>
    <row r="2" spans="1:8" ht="30">
      <c r="A2" s="21"/>
      <c r="B2" s="75" t="s">
        <v>153</v>
      </c>
      <c r="C2" s="75"/>
      <c r="D2" s="75"/>
      <c r="E2" s="75"/>
      <c r="F2" s="21"/>
      <c r="G2" s="76"/>
      <c r="H2" s="72"/>
    </row>
    <row r="3" spans="1:8">
      <c r="A3" s="21"/>
      <c r="B3" s="77"/>
      <c r="C3" s="77"/>
      <c r="D3" s="77"/>
      <c r="E3" s="77"/>
      <c r="F3" s="21"/>
      <c r="G3" s="77"/>
      <c r="H3" s="73"/>
    </row>
    <row r="4" spans="1:8" ht="25.5">
      <c r="A4" s="21"/>
      <c r="B4" s="78" t="str">
        <f>"Results for "&amp;FileName</f>
        <v>Results for Speed Challenge: Excel Esports</v>
      </c>
      <c r="C4" s="78"/>
      <c r="D4" s="78"/>
      <c r="E4" s="78"/>
      <c r="F4" s="21"/>
      <c r="G4" s="79"/>
      <c r="H4" s="74"/>
    </row>
    <row r="5" spans="1:8" ht="18.75">
      <c r="A5" s="21"/>
      <c r="B5" s="22"/>
      <c r="C5" s="21"/>
      <c r="D5" s="21"/>
      <c r="E5" s="21"/>
      <c r="F5" s="21"/>
      <c r="G5" s="21"/>
    </row>
    <row r="6" spans="1:8" ht="18.75">
      <c r="A6" s="21"/>
      <c r="B6" s="22"/>
      <c r="C6" s="21"/>
      <c r="D6" s="21"/>
      <c r="E6" s="21"/>
      <c r="F6" s="21"/>
      <c r="G6" s="21"/>
    </row>
    <row r="7" spans="1:8">
      <c r="A7" s="21"/>
      <c r="B7" s="24"/>
      <c r="C7" s="21"/>
      <c r="D7" s="21"/>
      <c r="E7" s="21"/>
      <c r="F7" s="21"/>
      <c r="G7" s="21"/>
    </row>
    <row r="8" spans="1:8" ht="16.5" thickBot="1">
      <c r="A8" s="21"/>
      <c r="B8" s="25" t="s">
        <v>113</v>
      </c>
      <c r="C8" s="21"/>
      <c r="D8" s="21"/>
      <c r="E8" s="21"/>
      <c r="F8" s="21"/>
      <c r="G8" s="21"/>
    </row>
    <row r="9" spans="1:8" ht="30.75" thickBot="1">
      <c r="A9" s="21"/>
      <c r="B9" s="26" t="str">
        <f>BackgroundCalcs!D62</f>
        <v>I finished the Speed Challenge: Excel Esports in  seconds. Sign up for the Microsoft Excel Collegiate Challenge and give it a try! #ExcelEsports #ExcelAtEller</v>
      </c>
      <c r="C9" s="27"/>
      <c r="D9" s="27"/>
      <c r="E9" s="28"/>
      <c r="F9" s="21"/>
      <c r="G9" s="21"/>
    </row>
    <row r="10" spans="1:8" ht="15.75" thickBot="1">
      <c r="A10" s="21"/>
      <c r="B10" s="21"/>
      <c r="C10" s="21"/>
      <c r="D10" s="21"/>
      <c r="E10" s="21"/>
      <c r="F10" s="21"/>
      <c r="G10" s="21"/>
    </row>
    <row r="11" spans="1:8">
      <c r="A11" s="21"/>
      <c r="B11" s="21"/>
      <c r="C11" s="106" t="str">
        <f>HYPERLINK(BackgroundCalcs!D71,"Post to Twitter")</f>
        <v>Post to Twitter</v>
      </c>
      <c r="D11" s="106" t="str">
        <f>HYPERLINK(BackgroundCalcs!D65,"Post to LinkedIn")</f>
        <v>Post to LinkedIn</v>
      </c>
      <c r="E11" s="21"/>
      <c r="F11" s="21"/>
      <c r="G11" s="21"/>
    </row>
    <row r="12" spans="1:8" ht="15.75" thickBot="1">
      <c r="A12" s="21"/>
      <c r="B12" s="21"/>
      <c r="C12" s="107"/>
      <c r="D12" s="107"/>
      <c r="E12" s="21"/>
      <c r="F12" s="21"/>
      <c r="G12" s="21"/>
    </row>
    <row r="13" spans="1:8">
      <c r="A13" s="21"/>
      <c r="B13" s="21"/>
      <c r="C13" s="21"/>
      <c r="D13" s="21"/>
      <c r="E13" s="21"/>
      <c r="F13" s="21"/>
      <c r="G13" s="21"/>
    </row>
    <row r="14" spans="1:8">
      <c r="A14" s="21"/>
      <c r="B14" s="29" t="s">
        <v>18</v>
      </c>
      <c r="C14" s="21"/>
      <c r="D14" s="21"/>
      <c r="E14" s="21"/>
      <c r="F14" s="21"/>
      <c r="G14" s="21"/>
    </row>
    <row r="15" spans="1:8" ht="15.75" thickBot="1">
      <c r="A15" s="21"/>
      <c r="B15" s="30" t="s">
        <v>19</v>
      </c>
      <c r="C15" s="30" t="s">
        <v>114</v>
      </c>
      <c r="D15" s="30" t="s">
        <v>115</v>
      </c>
      <c r="E15" s="30" t="s">
        <v>80</v>
      </c>
      <c r="F15" s="21"/>
      <c r="G15" s="21"/>
    </row>
    <row r="16" spans="1:8">
      <c r="A16" s="21"/>
      <c r="B16" s="31"/>
      <c r="C16" s="32"/>
      <c r="D16" s="32"/>
      <c r="E16" s="33"/>
      <c r="F16" s="21"/>
      <c r="G16" s="21"/>
    </row>
    <row r="17" spans="1:7">
      <c r="A17" s="21"/>
      <c r="B17" s="21"/>
      <c r="C17" s="21"/>
      <c r="D17" s="21"/>
      <c r="E17" s="21"/>
      <c r="F17" s="21"/>
      <c r="G17" s="21"/>
    </row>
    <row r="18" spans="1:7">
      <c r="A18" s="21"/>
      <c r="B18" s="29" t="s">
        <v>20</v>
      </c>
      <c r="C18" s="21"/>
      <c r="D18" s="21"/>
      <c r="E18" s="21"/>
      <c r="F18" s="21"/>
      <c r="G18" s="21"/>
    </row>
    <row r="19" spans="1:7" ht="15.75" thickBot="1">
      <c r="A19" s="21"/>
      <c r="B19" s="30" t="s">
        <v>19</v>
      </c>
      <c r="C19" s="30" t="s">
        <v>114</v>
      </c>
      <c r="D19" s="30" t="s">
        <v>115</v>
      </c>
      <c r="E19" s="30" t="s">
        <v>80</v>
      </c>
      <c r="F19" s="21"/>
      <c r="G19" s="21"/>
    </row>
    <row r="20" spans="1:7">
      <c r="A20" s="21"/>
      <c r="B20" s="31" t="str">
        <f>IF(ISBLANK(B24),"",INDEX(B24:B142,MATCH(C20,C24:C142,0)))</f>
        <v/>
      </c>
      <c r="C20" s="32" t="str">
        <f>IF(ISBLANK(C24),"",INDEX(C24:C142,MATCH($E$20,$E$24:$E$142,0)))</f>
        <v/>
      </c>
      <c r="D20" s="32" t="str">
        <f>IF(ISBLANK(D24),"",INDEX(D24:D142,MATCH($E$20,$E$24:$E$142,0)))</f>
        <v/>
      </c>
      <c r="E20" s="33" t="str">
        <f>IF(ISBLANK(E24),"",MIN(E24:E142))</f>
        <v/>
      </c>
      <c r="F20" s="21"/>
      <c r="G20" s="21"/>
    </row>
    <row r="21" spans="1:7">
      <c r="A21" s="21"/>
      <c r="B21" s="21"/>
      <c r="C21" s="21"/>
      <c r="D21" s="21"/>
      <c r="E21" s="21"/>
      <c r="F21" s="21"/>
      <c r="G21" s="21"/>
    </row>
    <row r="22" spans="1:7">
      <c r="A22" s="21"/>
      <c r="B22" s="29" t="s">
        <v>116</v>
      </c>
      <c r="C22" s="21"/>
      <c r="D22" s="21"/>
      <c r="E22" s="21"/>
      <c r="F22" s="21"/>
      <c r="G22" s="21"/>
    </row>
    <row r="23" spans="1:7" ht="15.75" thickBot="1">
      <c r="A23" s="21"/>
      <c r="B23" s="30" t="s">
        <v>19</v>
      </c>
      <c r="C23" s="30" t="s">
        <v>114</v>
      </c>
      <c r="D23" s="30" t="s">
        <v>115</v>
      </c>
      <c r="E23" s="30" t="s">
        <v>80</v>
      </c>
      <c r="F23" s="21"/>
      <c r="G23" s="21"/>
    </row>
    <row r="24" spans="1:7">
      <c r="A24" s="21"/>
      <c r="B24" s="31"/>
      <c r="C24" s="33"/>
      <c r="D24" s="33"/>
      <c r="E24" s="33"/>
      <c r="F24" s="21"/>
      <c r="G24" s="21"/>
    </row>
    <row r="25" spans="1:7">
      <c r="A25" s="21"/>
      <c r="B25" s="31"/>
      <c r="C25" s="33"/>
      <c r="D25" s="33"/>
      <c r="E25" s="33"/>
      <c r="F25" s="21"/>
      <c r="G25" s="21"/>
    </row>
    <row r="26" spans="1:7">
      <c r="A26" s="21"/>
      <c r="B26" s="31"/>
      <c r="C26" s="33"/>
      <c r="D26" s="33"/>
      <c r="E26" s="33"/>
      <c r="F26" s="21"/>
      <c r="G26" s="21"/>
    </row>
    <row r="27" spans="1:7">
      <c r="A27" s="21"/>
      <c r="B27" s="31"/>
      <c r="C27" s="33"/>
      <c r="D27" s="33"/>
      <c r="E27" s="33"/>
      <c r="F27" s="21"/>
      <c r="G27" s="21"/>
    </row>
    <row r="28" spans="1:7">
      <c r="A28" s="21"/>
      <c r="B28" s="31"/>
      <c r="C28" s="33"/>
      <c r="D28" s="33"/>
      <c r="E28" s="33"/>
      <c r="F28" s="21"/>
      <c r="G28" s="21"/>
    </row>
    <row r="29" spans="1:7">
      <c r="A29" s="21"/>
      <c r="B29" s="31"/>
      <c r="C29" s="33"/>
      <c r="D29" s="33"/>
      <c r="E29" s="33"/>
      <c r="F29" s="21"/>
      <c r="G29" s="21"/>
    </row>
    <row r="30" spans="1:7">
      <c r="A30" s="21"/>
      <c r="B30" s="31"/>
      <c r="C30" s="33"/>
      <c r="D30" s="33"/>
      <c r="E30" s="33"/>
      <c r="F30" s="21"/>
      <c r="G30" s="21"/>
    </row>
    <row r="31" spans="1:7">
      <c r="A31" s="21"/>
      <c r="B31" s="31"/>
      <c r="C31" s="33"/>
      <c r="D31" s="33"/>
      <c r="E31" s="33"/>
      <c r="F31" s="21"/>
      <c r="G31" s="21"/>
    </row>
    <row r="32" spans="1:7">
      <c r="A32" s="21"/>
      <c r="B32" s="31"/>
      <c r="C32" s="33"/>
      <c r="D32" s="33"/>
      <c r="E32" s="33"/>
      <c r="F32" s="21"/>
      <c r="G32" s="21"/>
    </row>
    <row r="33" spans="1:7">
      <c r="A33" s="21"/>
      <c r="B33" s="31"/>
      <c r="C33" s="33"/>
      <c r="D33" s="33"/>
      <c r="E33" s="33"/>
      <c r="F33" s="21"/>
      <c r="G33" s="21"/>
    </row>
    <row r="34" spans="1:7">
      <c r="A34" s="21"/>
      <c r="B34" s="31"/>
      <c r="C34" s="33"/>
      <c r="D34" s="33"/>
      <c r="E34" s="33"/>
      <c r="F34" s="21"/>
      <c r="G34" s="21"/>
    </row>
    <row r="35" spans="1:7">
      <c r="A35" s="21"/>
      <c r="B35" s="31"/>
      <c r="C35" s="33"/>
      <c r="D35" s="33"/>
      <c r="E35" s="33"/>
      <c r="F35" s="21"/>
      <c r="G35" s="21"/>
    </row>
    <row r="36" spans="1:7">
      <c r="A36" s="21"/>
      <c r="B36" s="31"/>
      <c r="C36" s="33"/>
      <c r="D36" s="33"/>
      <c r="E36" s="33"/>
      <c r="F36" s="21"/>
      <c r="G36" s="21"/>
    </row>
    <row r="37" spans="1:7">
      <c r="A37" s="21"/>
      <c r="B37" s="31"/>
      <c r="C37" s="33"/>
      <c r="D37" s="33"/>
      <c r="E37" s="33"/>
      <c r="F37" s="21"/>
      <c r="G37" s="21"/>
    </row>
    <row r="38" spans="1:7">
      <c r="A38" s="21"/>
      <c r="B38" s="31"/>
      <c r="C38" s="33"/>
      <c r="D38" s="33"/>
      <c r="E38" s="33"/>
      <c r="F38" s="21"/>
      <c r="G38" s="21"/>
    </row>
    <row r="39" spans="1:7">
      <c r="A39" s="21"/>
      <c r="B39" s="31"/>
      <c r="C39" s="33"/>
      <c r="D39" s="33"/>
      <c r="E39" s="33"/>
      <c r="F39" s="21"/>
      <c r="G39" s="21"/>
    </row>
    <row r="40" spans="1:7">
      <c r="A40" s="21"/>
      <c r="B40" s="31"/>
      <c r="C40" s="33"/>
      <c r="D40" s="33"/>
      <c r="E40" s="33"/>
      <c r="F40" s="21"/>
      <c r="G40" s="21"/>
    </row>
    <row r="41" spans="1:7">
      <c r="A41" s="21"/>
      <c r="B41" s="31"/>
      <c r="C41" s="33"/>
      <c r="D41" s="33"/>
      <c r="E41" s="33"/>
      <c r="F41" s="21"/>
      <c r="G41" s="21"/>
    </row>
    <row r="42" spans="1:7">
      <c r="A42" s="21"/>
      <c r="B42" s="31"/>
      <c r="C42" s="33"/>
      <c r="D42" s="33"/>
      <c r="E42" s="33"/>
      <c r="F42" s="21"/>
      <c r="G42" s="21"/>
    </row>
    <row r="43" spans="1:7">
      <c r="A43" s="21"/>
      <c r="B43" s="31"/>
      <c r="C43" s="33"/>
      <c r="D43" s="33"/>
      <c r="E43" s="33"/>
      <c r="F43" s="21"/>
      <c r="G43" s="21"/>
    </row>
    <row r="44" spans="1:7">
      <c r="A44" s="21"/>
      <c r="B44" s="31"/>
      <c r="C44" s="33"/>
      <c r="D44" s="33"/>
      <c r="E44" s="33"/>
      <c r="F44" s="21"/>
      <c r="G44" s="21"/>
    </row>
    <row r="45" spans="1:7">
      <c r="A45" s="21"/>
      <c r="B45" s="31"/>
      <c r="C45" s="33"/>
      <c r="D45" s="33"/>
      <c r="E45" s="33"/>
      <c r="F45" s="21"/>
      <c r="G45" s="21"/>
    </row>
    <row r="46" spans="1:7">
      <c r="A46" s="21"/>
      <c r="B46" s="31"/>
      <c r="C46" s="33"/>
      <c r="D46" s="33"/>
      <c r="E46" s="33"/>
      <c r="F46" s="21"/>
      <c r="G46" s="21"/>
    </row>
    <row r="47" spans="1:7">
      <c r="A47" s="21"/>
      <c r="B47" s="31"/>
      <c r="C47" s="33"/>
      <c r="D47" s="33"/>
      <c r="E47" s="33"/>
      <c r="F47" s="21"/>
      <c r="G47" s="21"/>
    </row>
    <row r="48" spans="1:7">
      <c r="A48" s="21"/>
      <c r="B48" s="31"/>
      <c r="C48" s="33"/>
      <c r="D48" s="33"/>
      <c r="E48" s="33"/>
      <c r="F48" s="21"/>
      <c r="G48" s="21"/>
    </row>
    <row r="49" spans="1:7">
      <c r="A49" s="21"/>
      <c r="B49" s="31"/>
      <c r="C49" s="33"/>
      <c r="D49" s="33"/>
      <c r="E49" s="33"/>
      <c r="F49" s="21"/>
      <c r="G49" s="21"/>
    </row>
    <row r="50" spans="1:7">
      <c r="A50" s="21"/>
      <c r="B50" s="31"/>
      <c r="C50" s="33"/>
      <c r="D50" s="33"/>
      <c r="E50" s="33"/>
      <c r="F50" s="21"/>
      <c r="G50" s="21"/>
    </row>
    <row r="51" spans="1:7">
      <c r="A51" s="21"/>
      <c r="B51" s="31"/>
      <c r="C51" s="33"/>
      <c r="D51" s="33"/>
      <c r="E51" s="33"/>
      <c r="F51" s="21"/>
      <c r="G51" s="21"/>
    </row>
    <row r="52" spans="1:7">
      <c r="A52" s="21"/>
      <c r="B52" s="31"/>
      <c r="C52" s="33"/>
      <c r="D52" s="33"/>
      <c r="E52" s="33"/>
      <c r="F52" s="21"/>
      <c r="G52" s="21"/>
    </row>
    <row r="53" spans="1:7">
      <c r="A53" s="21"/>
      <c r="B53" s="31"/>
      <c r="C53" s="33"/>
      <c r="D53" s="33"/>
      <c r="E53" s="33"/>
      <c r="F53" s="21"/>
      <c r="G53" s="21"/>
    </row>
    <row r="54" spans="1:7">
      <c r="A54" s="21"/>
      <c r="B54" s="31"/>
      <c r="C54" s="33"/>
      <c r="D54" s="33"/>
      <c r="E54" s="33"/>
      <c r="F54" s="21"/>
      <c r="G54" s="21"/>
    </row>
    <row r="55" spans="1:7">
      <c r="A55" s="21"/>
      <c r="B55" s="31"/>
      <c r="C55" s="33"/>
      <c r="D55" s="33"/>
      <c r="E55" s="33"/>
      <c r="F55" s="21"/>
      <c r="G55" s="21"/>
    </row>
    <row r="56" spans="1:7">
      <c r="A56" s="21"/>
      <c r="B56" s="31"/>
      <c r="C56" s="33"/>
      <c r="D56" s="33"/>
      <c r="E56" s="33"/>
      <c r="F56" s="21"/>
      <c r="G56" s="21"/>
    </row>
    <row r="57" spans="1:7">
      <c r="A57" s="21"/>
      <c r="B57" s="31"/>
      <c r="C57" s="33"/>
      <c r="D57" s="33"/>
      <c r="E57" s="33"/>
      <c r="F57" s="21"/>
      <c r="G57" s="21"/>
    </row>
    <row r="58" spans="1:7">
      <c r="A58" s="21"/>
      <c r="B58" s="31"/>
      <c r="C58" s="33"/>
      <c r="D58" s="33"/>
      <c r="E58" s="33"/>
      <c r="F58" s="21"/>
      <c r="G58" s="21"/>
    </row>
    <row r="59" spans="1:7">
      <c r="A59" s="21"/>
      <c r="B59" s="31"/>
      <c r="C59" s="33"/>
      <c r="D59" s="33"/>
      <c r="E59" s="33"/>
      <c r="F59" s="21"/>
      <c r="G59" s="21"/>
    </row>
    <row r="60" spans="1:7">
      <c r="A60" s="21"/>
      <c r="B60" s="31"/>
      <c r="C60" s="33"/>
      <c r="D60" s="33"/>
      <c r="E60" s="33"/>
      <c r="F60" s="21"/>
      <c r="G60" s="21"/>
    </row>
    <row r="61" spans="1:7">
      <c r="A61" s="21"/>
      <c r="B61" s="31"/>
      <c r="C61" s="33"/>
      <c r="D61" s="33"/>
      <c r="E61" s="33"/>
      <c r="F61" s="21"/>
      <c r="G61" s="21"/>
    </row>
    <row r="62" spans="1:7">
      <c r="A62" s="21"/>
      <c r="B62" s="31"/>
      <c r="C62" s="33"/>
      <c r="D62" s="33"/>
      <c r="E62" s="33"/>
      <c r="F62" s="21"/>
      <c r="G62" s="21"/>
    </row>
    <row r="63" spans="1:7">
      <c r="A63" s="21"/>
      <c r="B63" s="31"/>
      <c r="C63" s="33"/>
      <c r="D63" s="33"/>
      <c r="E63" s="33"/>
      <c r="F63" s="21"/>
      <c r="G63" s="21"/>
    </row>
    <row r="64" spans="1:7">
      <c r="A64" s="21"/>
      <c r="B64" s="31"/>
      <c r="C64" s="33"/>
      <c r="D64" s="33"/>
      <c r="E64" s="33"/>
      <c r="F64" s="21"/>
      <c r="G64" s="21"/>
    </row>
    <row r="65" spans="1:7">
      <c r="A65" s="21"/>
      <c r="B65" s="31"/>
      <c r="C65" s="33"/>
      <c r="D65" s="33"/>
      <c r="E65" s="33"/>
      <c r="F65" s="21"/>
      <c r="G65" s="21"/>
    </row>
    <row r="66" spans="1:7">
      <c r="A66" s="21"/>
      <c r="B66" s="31"/>
      <c r="C66" s="33"/>
      <c r="D66" s="33"/>
      <c r="E66" s="33"/>
      <c r="F66" s="21"/>
      <c r="G66" s="21"/>
    </row>
    <row r="67" spans="1:7">
      <c r="A67" s="21"/>
      <c r="B67" s="31"/>
      <c r="C67" s="33"/>
      <c r="D67" s="33"/>
      <c r="E67" s="33"/>
      <c r="F67" s="21"/>
      <c r="G67" s="21"/>
    </row>
    <row r="68" spans="1:7">
      <c r="A68" s="21"/>
      <c r="B68" s="31"/>
      <c r="C68" s="33"/>
      <c r="D68" s="33"/>
      <c r="E68" s="33"/>
      <c r="F68" s="21"/>
      <c r="G68" s="21"/>
    </row>
    <row r="69" spans="1:7">
      <c r="A69" s="21"/>
      <c r="B69" s="31"/>
      <c r="C69" s="33"/>
      <c r="D69" s="33"/>
      <c r="E69" s="33"/>
      <c r="F69" s="21"/>
      <c r="G69" s="21"/>
    </row>
    <row r="70" spans="1:7">
      <c r="A70" s="21"/>
      <c r="B70" s="31"/>
      <c r="C70" s="33"/>
      <c r="D70" s="33"/>
      <c r="E70" s="33"/>
      <c r="F70" s="21"/>
      <c r="G70" s="21"/>
    </row>
    <row r="71" spans="1:7">
      <c r="A71" s="21"/>
      <c r="B71" s="31"/>
      <c r="C71" s="33"/>
      <c r="D71" s="33"/>
      <c r="E71" s="33"/>
      <c r="F71" s="21"/>
      <c r="G71" s="21"/>
    </row>
    <row r="72" spans="1:7">
      <c r="A72" s="21"/>
      <c r="B72" s="31"/>
      <c r="C72" s="33"/>
      <c r="D72" s="33"/>
      <c r="E72" s="33"/>
      <c r="F72" s="21"/>
      <c r="G72" s="21"/>
    </row>
    <row r="73" spans="1:7">
      <c r="A73" s="21"/>
      <c r="B73" s="31"/>
      <c r="C73" s="33"/>
      <c r="D73" s="33"/>
      <c r="E73" s="33"/>
      <c r="F73" s="21"/>
      <c r="G73" s="21"/>
    </row>
    <row r="74" spans="1:7">
      <c r="A74" s="21"/>
      <c r="B74" s="31"/>
      <c r="C74" s="33"/>
      <c r="D74" s="33"/>
      <c r="E74" s="33"/>
      <c r="F74" s="21"/>
      <c r="G74" s="21"/>
    </row>
    <row r="75" spans="1:7">
      <c r="A75" s="21"/>
      <c r="B75" s="31"/>
      <c r="C75" s="33"/>
      <c r="D75" s="33"/>
      <c r="E75" s="33"/>
      <c r="F75" s="21"/>
      <c r="G75" s="21"/>
    </row>
    <row r="76" spans="1:7">
      <c r="A76" s="21"/>
      <c r="B76" s="31"/>
      <c r="C76" s="33"/>
      <c r="D76" s="33"/>
      <c r="E76" s="33"/>
      <c r="F76" s="21"/>
      <c r="G76" s="21"/>
    </row>
    <row r="77" spans="1:7">
      <c r="A77" s="21"/>
      <c r="B77" s="31"/>
      <c r="C77" s="33"/>
      <c r="D77" s="33"/>
      <c r="E77" s="33"/>
      <c r="F77" s="21"/>
      <c r="G77" s="21"/>
    </row>
    <row r="78" spans="1:7">
      <c r="A78" s="21"/>
      <c r="B78" s="31"/>
      <c r="C78" s="33"/>
      <c r="D78" s="33"/>
      <c r="E78" s="33"/>
      <c r="F78" s="21"/>
      <c r="G78" s="21"/>
    </row>
    <row r="79" spans="1:7">
      <c r="A79" s="21"/>
      <c r="B79" s="31"/>
      <c r="C79" s="33"/>
      <c r="D79" s="33"/>
      <c r="E79" s="33"/>
      <c r="F79" s="21"/>
      <c r="G79" s="21"/>
    </row>
    <row r="80" spans="1:7">
      <c r="A80" s="21"/>
      <c r="B80" s="31"/>
      <c r="C80" s="33"/>
      <c r="D80" s="33"/>
      <c r="E80" s="33"/>
      <c r="F80" s="21"/>
      <c r="G80" s="21"/>
    </row>
    <row r="81" spans="1:7">
      <c r="A81" s="21"/>
      <c r="B81" s="31"/>
      <c r="C81" s="33"/>
      <c r="D81" s="33"/>
      <c r="E81" s="33"/>
      <c r="F81" s="21"/>
      <c r="G81" s="21"/>
    </row>
    <row r="82" spans="1:7">
      <c r="A82" s="21"/>
      <c r="B82" s="31"/>
      <c r="C82" s="33"/>
      <c r="D82" s="33"/>
      <c r="E82" s="33"/>
      <c r="F82" s="21"/>
      <c r="G82" s="21"/>
    </row>
    <row r="83" spans="1:7">
      <c r="A83" s="21"/>
      <c r="B83" s="31"/>
      <c r="C83" s="33"/>
      <c r="D83" s="33"/>
      <c r="E83" s="33"/>
      <c r="F83" s="21"/>
      <c r="G83" s="21"/>
    </row>
    <row r="84" spans="1:7">
      <c r="A84" s="21"/>
      <c r="B84" s="31"/>
      <c r="C84" s="33"/>
      <c r="D84" s="33"/>
      <c r="E84" s="33"/>
      <c r="F84" s="21"/>
      <c r="G84" s="21"/>
    </row>
    <row r="85" spans="1:7">
      <c r="A85" s="21"/>
      <c r="B85" s="31"/>
      <c r="C85" s="33"/>
      <c r="D85" s="33"/>
      <c r="E85" s="33"/>
      <c r="F85" s="21"/>
      <c r="G85" s="21"/>
    </row>
    <row r="86" spans="1:7">
      <c r="A86" s="21"/>
      <c r="B86" s="31"/>
      <c r="C86" s="33"/>
      <c r="D86" s="33"/>
      <c r="E86" s="33"/>
      <c r="F86" s="21"/>
      <c r="G86" s="21"/>
    </row>
    <row r="87" spans="1:7">
      <c r="A87" s="21"/>
      <c r="B87" s="31"/>
      <c r="C87" s="33"/>
      <c r="D87" s="33"/>
      <c r="E87" s="33"/>
      <c r="F87" s="21"/>
      <c r="G87" s="21"/>
    </row>
    <row r="88" spans="1:7">
      <c r="A88" s="21"/>
      <c r="B88" s="31"/>
      <c r="C88" s="33"/>
      <c r="D88" s="33"/>
      <c r="E88" s="33"/>
      <c r="F88" s="21"/>
      <c r="G88" s="21"/>
    </row>
    <row r="89" spans="1:7">
      <c r="A89" s="21"/>
      <c r="B89" s="31"/>
      <c r="C89" s="33"/>
      <c r="D89" s="33"/>
      <c r="E89" s="33"/>
      <c r="F89" s="21"/>
      <c r="G89" s="21"/>
    </row>
    <row r="90" spans="1:7">
      <c r="A90" s="21"/>
      <c r="B90" s="31"/>
      <c r="C90" s="33"/>
      <c r="D90" s="33"/>
      <c r="E90" s="33"/>
      <c r="F90" s="21"/>
      <c r="G90" s="21"/>
    </row>
    <row r="91" spans="1:7">
      <c r="A91" s="21"/>
      <c r="B91" s="31"/>
      <c r="C91" s="33"/>
      <c r="D91" s="33"/>
      <c r="E91" s="33"/>
      <c r="F91" s="21"/>
      <c r="G91" s="21"/>
    </row>
    <row r="92" spans="1:7">
      <c r="A92" s="21"/>
      <c r="B92" s="31"/>
      <c r="C92" s="33"/>
      <c r="D92" s="33"/>
      <c r="E92" s="33"/>
      <c r="F92" s="21"/>
      <c r="G92" s="21"/>
    </row>
    <row r="93" spans="1:7">
      <c r="A93" s="21"/>
      <c r="B93" s="31"/>
      <c r="C93" s="33"/>
      <c r="D93" s="33"/>
      <c r="E93" s="33"/>
      <c r="F93" s="21"/>
      <c r="G93" s="21"/>
    </row>
    <row r="94" spans="1:7">
      <c r="A94" s="21"/>
      <c r="B94" s="31"/>
      <c r="C94" s="33"/>
      <c r="D94" s="33"/>
      <c r="E94" s="33"/>
      <c r="F94" s="21"/>
      <c r="G94" s="21"/>
    </row>
    <row r="95" spans="1:7">
      <c r="A95" s="21"/>
      <c r="B95" s="31"/>
      <c r="C95" s="33"/>
      <c r="D95" s="33"/>
      <c r="E95" s="33"/>
      <c r="F95" s="21"/>
      <c r="G95" s="21"/>
    </row>
    <row r="96" spans="1:7">
      <c r="A96" s="21"/>
      <c r="B96" s="31"/>
      <c r="C96" s="33"/>
      <c r="D96" s="33"/>
      <c r="E96" s="33"/>
      <c r="F96" s="21"/>
      <c r="G96" s="21"/>
    </row>
    <row r="97" spans="1:7">
      <c r="A97" s="21"/>
      <c r="B97" s="31"/>
      <c r="C97" s="33"/>
      <c r="D97" s="33"/>
      <c r="E97" s="33"/>
      <c r="F97" s="21"/>
      <c r="G97" s="21"/>
    </row>
    <row r="98" spans="1:7">
      <c r="A98" s="21"/>
      <c r="B98" s="31"/>
      <c r="C98" s="33"/>
      <c r="D98" s="33"/>
      <c r="E98" s="33"/>
      <c r="F98" s="21"/>
      <c r="G98" s="21"/>
    </row>
    <row r="99" spans="1:7">
      <c r="A99" s="21"/>
      <c r="B99" s="31"/>
      <c r="C99" s="33"/>
      <c r="D99" s="33"/>
      <c r="E99" s="33"/>
      <c r="F99" s="21"/>
      <c r="G99" s="21"/>
    </row>
    <row r="100" spans="1:7">
      <c r="A100" s="21"/>
      <c r="B100" s="31"/>
      <c r="C100" s="33"/>
      <c r="D100" s="33"/>
      <c r="E100" s="33"/>
      <c r="F100" s="21"/>
      <c r="G100" s="21"/>
    </row>
    <row r="101" spans="1:7">
      <c r="A101" s="21"/>
      <c r="B101" s="31"/>
      <c r="C101" s="33"/>
      <c r="D101" s="33"/>
      <c r="E101" s="33"/>
      <c r="F101" s="21"/>
      <c r="G101" s="21"/>
    </row>
    <row r="102" spans="1:7">
      <c r="A102" s="21"/>
      <c r="B102" s="31"/>
      <c r="C102" s="33"/>
      <c r="D102" s="33"/>
      <c r="E102" s="33"/>
      <c r="F102" s="21"/>
      <c r="G102" s="21"/>
    </row>
    <row r="103" spans="1:7">
      <c r="A103" s="21"/>
      <c r="B103" s="31"/>
      <c r="C103" s="33"/>
      <c r="D103" s="33"/>
      <c r="E103" s="33"/>
      <c r="F103" s="21"/>
      <c r="G103" s="21"/>
    </row>
    <row r="104" spans="1:7">
      <c r="A104" s="21"/>
      <c r="B104" s="31"/>
      <c r="C104" s="33"/>
      <c r="D104" s="33"/>
      <c r="E104" s="33"/>
      <c r="F104" s="21"/>
      <c r="G104" s="21"/>
    </row>
    <row r="105" spans="1:7">
      <c r="A105" s="21"/>
      <c r="B105" s="31"/>
      <c r="C105" s="33"/>
      <c r="D105" s="33"/>
      <c r="E105" s="33"/>
      <c r="F105" s="21"/>
      <c r="G105" s="21"/>
    </row>
    <row r="106" spans="1:7">
      <c r="A106" s="21"/>
      <c r="B106" s="31"/>
      <c r="C106" s="33"/>
      <c r="D106" s="33"/>
      <c r="E106" s="33"/>
      <c r="F106" s="21"/>
      <c r="G106" s="21"/>
    </row>
    <row r="107" spans="1:7">
      <c r="A107" s="21"/>
      <c r="B107" s="31"/>
      <c r="C107" s="33"/>
      <c r="D107" s="33"/>
      <c r="E107" s="33"/>
      <c r="F107" s="21"/>
      <c r="G107" s="21"/>
    </row>
    <row r="108" spans="1:7">
      <c r="A108" s="21"/>
      <c r="B108" s="31"/>
      <c r="C108" s="33"/>
      <c r="D108" s="33"/>
      <c r="E108" s="33"/>
      <c r="F108" s="21"/>
      <c r="G108" s="21"/>
    </row>
    <row r="109" spans="1:7">
      <c r="A109" s="21"/>
      <c r="B109" s="31"/>
      <c r="C109" s="33"/>
      <c r="D109" s="33"/>
      <c r="E109" s="33"/>
      <c r="F109" s="21"/>
      <c r="G109" s="21"/>
    </row>
    <row r="110" spans="1:7">
      <c r="A110" s="21"/>
      <c r="B110" s="31"/>
      <c r="C110" s="33"/>
      <c r="D110" s="33"/>
      <c r="E110" s="33"/>
      <c r="F110" s="21"/>
      <c r="G110" s="21"/>
    </row>
    <row r="111" spans="1:7">
      <c r="A111" s="21"/>
      <c r="B111" s="31"/>
      <c r="C111" s="33"/>
      <c r="D111" s="33"/>
      <c r="E111" s="33"/>
      <c r="F111" s="21"/>
      <c r="G111" s="21"/>
    </row>
    <row r="112" spans="1:7">
      <c r="A112" s="21"/>
      <c r="B112" s="31"/>
      <c r="C112" s="33"/>
      <c r="D112" s="33"/>
      <c r="E112" s="33"/>
      <c r="F112" s="21"/>
      <c r="G112" s="21"/>
    </row>
    <row r="113" spans="1:7">
      <c r="A113" s="21"/>
      <c r="B113" s="31"/>
      <c r="C113" s="33"/>
      <c r="D113" s="33"/>
      <c r="E113" s="33"/>
      <c r="F113" s="21"/>
      <c r="G113" s="21"/>
    </row>
    <row r="114" spans="1:7">
      <c r="A114" s="21"/>
      <c r="B114" s="31"/>
      <c r="C114" s="33"/>
      <c r="D114" s="33"/>
      <c r="E114" s="33"/>
      <c r="F114" s="21"/>
      <c r="G114" s="21"/>
    </row>
    <row r="115" spans="1:7">
      <c r="A115" s="21"/>
      <c r="B115" s="31"/>
      <c r="C115" s="33"/>
      <c r="D115" s="33"/>
      <c r="E115" s="33"/>
      <c r="F115" s="21"/>
      <c r="G115" s="21"/>
    </row>
    <row r="116" spans="1:7">
      <c r="A116" s="21"/>
      <c r="B116" s="31"/>
      <c r="C116" s="33"/>
      <c r="D116" s="33"/>
      <c r="E116" s="33"/>
      <c r="F116" s="21"/>
      <c r="G116" s="21"/>
    </row>
    <row r="117" spans="1:7">
      <c r="A117" s="21"/>
      <c r="B117" s="31"/>
      <c r="C117" s="33"/>
      <c r="D117" s="33"/>
      <c r="E117" s="33"/>
      <c r="F117" s="21"/>
      <c r="G117" s="21"/>
    </row>
    <row r="118" spans="1:7">
      <c r="A118" s="21"/>
      <c r="B118" s="31"/>
      <c r="C118" s="33"/>
      <c r="D118" s="33"/>
      <c r="E118" s="33"/>
      <c r="F118" s="21"/>
      <c r="G118" s="21"/>
    </row>
    <row r="119" spans="1:7">
      <c r="A119" s="21"/>
      <c r="B119" s="31"/>
      <c r="C119" s="33"/>
      <c r="D119" s="33"/>
      <c r="E119" s="33"/>
      <c r="F119" s="21"/>
      <c r="G119" s="21"/>
    </row>
    <row r="120" spans="1:7">
      <c r="A120" s="21"/>
      <c r="B120" s="31"/>
      <c r="C120" s="33"/>
      <c r="D120" s="33"/>
      <c r="E120" s="33"/>
      <c r="F120" s="21"/>
      <c r="G120" s="21"/>
    </row>
    <row r="121" spans="1:7">
      <c r="A121" s="21"/>
      <c r="B121" s="31"/>
      <c r="C121" s="33"/>
      <c r="D121" s="33"/>
      <c r="E121" s="33"/>
      <c r="F121" s="21"/>
      <c r="G121" s="21"/>
    </row>
    <row r="122" spans="1:7">
      <c r="A122" s="21"/>
      <c r="B122" s="31"/>
      <c r="C122" s="33"/>
      <c r="D122" s="33"/>
      <c r="E122" s="33"/>
      <c r="F122" s="21"/>
      <c r="G122" s="21"/>
    </row>
    <row r="123" spans="1:7">
      <c r="A123" s="21"/>
      <c r="B123" s="31"/>
      <c r="C123" s="33"/>
      <c r="D123" s="33"/>
      <c r="E123" s="33"/>
      <c r="F123" s="21"/>
      <c r="G123" s="21"/>
    </row>
    <row r="124" spans="1:7">
      <c r="A124" s="21"/>
      <c r="B124" s="31"/>
      <c r="C124" s="33"/>
      <c r="D124" s="33"/>
      <c r="E124" s="33"/>
      <c r="F124" s="21"/>
      <c r="G124" s="21"/>
    </row>
    <row r="125" spans="1:7">
      <c r="A125" s="21"/>
      <c r="B125" s="31"/>
      <c r="C125" s="33"/>
      <c r="D125" s="33"/>
      <c r="E125" s="33"/>
      <c r="F125" s="21"/>
      <c r="G125" s="21"/>
    </row>
    <row r="126" spans="1:7">
      <c r="A126" s="21"/>
      <c r="B126" s="31"/>
      <c r="C126" s="33"/>
      <c r="D126" s="33"/>
      <c r="E126" s="33"/>
      <c r="F126" s="21"/>
      <c r="G126" s="21"/>
    </row>
    <row r="127" spans="1:7">
      <c r="A127" s="21"/>
      <c r="B127" s="31"/>
      <c r="C127" s="33"/>
      <c r="D127" s="33"/>
      <c r="E127" s="33"/>
      <c r="F127" s="21"/>
      <c r="G127" s="21"/>
    </row>
    <row r="128" spans="1:7">
      <c r="A128" s="21"/>
      <c r="B128" s="31"/>
      <c r="C128" s="33"/>
      <c r="D128" s="33"/>
      <c r="E128" s="33"/>
      <c r="F128" s="21"/>
      <c r="G128" s="21"/>
    </row>
    <row r="129" spans="1:7">
      <c r="A129" s="21"/>
      <c r="B129" s="31"/>
      <c r="C129" s="33"/>
      <c r="D129" s="33"/>
      <c r="E129" s="33"/>
      <c r="F129" s="21"/>
      <c r="G129" s="21"/>
    </row>
    <row r="130" spans="1:7">
      <c r="A130" s="21"/>
      <c r="B130" s="31"/>
      <c r="C130" s="33"/>
      <c r="D130" s="33"/>
      <c r="E130" s="33"/>
      <c r="F130" s="21"/>
      <c r="G130" s="21"/>
    </row>
    <row r="131" spans="1:7">
      <c r="A131" s="21"/>
      <c r="B131" s="31"/>
      <c r="C131" s="33"/>
      <c r="D131" s="33"/>
      <c r="E131" s="33"/>
      <c r="F131" s="21"/>
      <c r="G131" s="21"/>
    </row>
    <row r="132" spans="1:7">
      <c r="A132" s="21"/>
      <c r="B132" s="31"/>
      <c r="C132" s="33"/>
      <c r="D132" s="33"/>
      <c r="E132" s="33"/>
      <c r="F132" s="21"/>
      <c r="G132" s="21"/>
    </row>
    <row r="133" spans="1:7">
      <c r="A133" s="21"/>
      <c r="B133" s="31"/>
      <c r="C133" s="33"/>
      <c r="D133" s="33"/>
      <c r="E133" s="33"/>
      <c r="F133" s="21"/>
      <c r="G133" s="21"/>
    </row>
    <row r="134" spans="1:7">
      <c r="A134" s="21"/>
      <c r="B134" s="31"/>
      <c r="C134" s="33"/>
      <c r="D134" s="33"/>
      <c r="E134" s="33"/>
      <c r="F134" s="21"/>
      <c r="G134" s="21"/>
    </row>
    <row r="135" spans="1:7">
      <c r="A135" s="21"/>
      <c r="B135" s="31"/>
      <c r="C135" s="33"/>
      <c r="D135" s="33"/>
      <c r="E135" s="33"/>
      <c r="F135" s="21"/>
      <c r="G135" s="21"/>
    </row>
    <row r="136" spans="1:7">
      <c r="A136" s="21"/>
      <c r="B136" s="31"/>
      <c r="C136" s="33"/>
      <c r="D136" s="33"/>
      <c r="E136" s="33"/>
      <c r="F136" s="21"/>
      <c r="G136" s="21"/>
    </row>
    <row r="137" spans="1:7">
      <c r="A137" s="21"/>
      <c r="B137" s="31"/>
      <c r="C137" s="33"/>
      <c r="D137" s="33"/>
      <c r="E137" s="33"/>
      <c r="F137" s="21"/>
      <c r="G137" s="21"/>
    </row>
    <row r="138" spans="1:7">
      <c r="A138" s="21"/>
      <c r="B138" s="31"/>
      <c r="C138" s="33"/>
      <c r="D138" s="33"/>
      <c r="E138" s="33"/>
      <c r="F138" s="21"/>
      <c r="G138" s="21"/>
    </row>
    <row r="139" spans="1:7">
      <c r="A139" s="21"/>
      <c r="B139" s="31"/>
      <c r="C139" s="33"/>
      <c r="D139" s="33"/>
      <c r="E139" s="33"/>
      <c r="F139" s="21"/>
      <c r="G139" s="21"/>
    </row>
    <row r="140" spans="1:7">
      <c r="A140" s="21"/>
      <c r="B140" s="31"/>
      <c r="C140" s="33"/>
      <c r="D140" s="33"/>
      <c r="E140" s="33"/>
      <c r="F140" s="21"/>
      <c r="G140" s="21"/>
    </row>
    <row r="141" spans="1:7">
      <c r="A141" s="21"/>
      <c r="B141" s="31"/>
      <c r="C141" s="33"/>
      <c r="D141" s="33"/>
      <c r="E141" s="33"/>
      <c r="F141" s="21"/>
      <c r="G141" s="21"/>
    </row>
    <row r="142" spans="1:7">
      <c r="B142" s="71"/>
      <c r="C142" s="70"/>
      <c r="D142" s="70"/>
      <c r="E142" s="70"/>
    </row>
    <row r="143" spans="1:7">
      <c r="B143" s="71"/>
      <c r="C143" s="70"/>
      <c r="D143" s="70"/>
      <c r="E143" s="70"/>
    </row>
    <row r="144" spans="1:7">
      <c r="B144" s="71"/>
      <c r="C144" s="70"/>
      <c r="D144" s="70"/>
      <c r="E144" s="70"/>
    </row>
    <row r="145" spans="2:5">
      <c r="B145" s="71"/>
      <c r="C145" s="70"/>
      <c r="D145" s="70"/>
      <c r="E145" s="70"/>
    </row>
    <row r="146" spans="2:5">
      <c r="B146" s="71"/>
      <c r="C146" s="70"/>
      <c r="D146" s="70"/>
      <c r="E146" s="70"/>
    </row>
    <row r="147" spans="2:5"/>
    <row r="148" spans="2:5"/>
    <row r="149" spans="2:5"/>
    <row r="150" spans="2:5"/>
    <row r="151" spans="2:5"/>
    <row r="1000" spans="648:648" ht="15.75">
      <c r="XX1000" s="105">
        <v>125713</v>
      </c>
    </row>
  </sheetData>
  <sheetProtection algorithmName="SHA-512" hashValue="cK86U0l7kAtq2IeTazG0Rt8byN6uGPFu6MtgoPPlLoaINRLMiTxPt7YpBjaT18WbN/IEAQ4BdtmGXcHVIwf5yA==" saltValue="EDDAki3t1+Y3wQyqyEm/3g==" spinCount="100000" sheet="1" objects="1" scenarios="1"/>
  <mergeCells count="2">
    <mergeCell ref="C11:C12"/>
    <mergeCell ref="D11:D12"/>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DED523-1F67-4C47-BE26-CB657EA12C66}">
  <sheetPr codeName="Sheet9"/>
  <dimension ref="A1:H76"/>
  <sheetViews>
    <sheetView workbookViewId="0">
      <selection activeCell="D2" sqref="D2"/>
    </sheetView>
  </sheetViews>
  <sheetFormatPr defaultColWidth="8.85546875" defaultRowHeight="15"/>
  <cols>
    <col min="1" max="3" width="21" style="4" customWidth="1"/>
    <col min="4" max="4" width="24.42578125" style="4" bestFit="1" customWidth="1"/>
    <col min="5" max="16384" width="8.85546875" style="3"/>
  </cols>
  <sheetData>
    <row r="1" spans="1:8">
      <c r="A1" s="5" t="s">
        <v>119</v>
      </c>
      <c r="B1" s="5" t="s">
        <v>120</v>
      </c>
      <c r="C1" s="5" t="s">
        <v>121</v>
      </c>
      <c r="D1" s="5" t="s">
        <v>122</v>
      </c>
    </row>
    <row r="2" spans="1:8">
      <c r="A2" s="2" t="str">
        <f>'Timed Results'!C20</f>
        <v/>
      </c>
      <c r="B2" s="2" t="str">
        <f>'Timed Results'!D20</f>
        <v/>
      </c>
      <c r="C2" s="2" t="str">
        <f>'Timed Results'!E20</f>
        <v/>
      </c>
      <c r="D2" s="2">
        <f>ROUND(BackgroundCalcs!D32,0)</f>
        <v>457</v>
      </c>
    </row>
    <row r="10" spans="1:8">
      <c r="H10" s="8"/>
    </row>
    <row r="11" spans="1:8">
      <c r="H11" s="9"/>
    </row>
    <row r="12" spans="1:8">
      <c r="H12" s="9"/>
    </row>
    <row r="14" spans="1:8">
      <c r="H14" s="8"/>
    </row>
    <row r="15" spans="1:8">
      <c r="H15" s="8"/>
    </row>
    <row r="16" spans="1:8">
      <c r="H16" s="8"/>
    </row>
    <row r="17" spans="8:8">
      <c r="H17" s="8"/>
    </row>
    <row r="18" spans="8:8">
      <c r="H18" s="8"/>
    </row>
    <row r="20" spans="8:8">
      <c r="H20" s="9"/>
    </row>
    <row r="21" spans="8:8">
      <c r="H21" s="10"/>
    </row>
    <row r="22" spans="8:8">
      <c r="H22" s="10"/>
    </row>
    <row r="23" spans="8:8">
      <c r="H23" s="10"/>
    </row>
    <row r="25" spans="8:8">
      <c r="H25" s="9"/>
    </row>
    <row r="26" spans="8:8">
      <c r="H26" s="10"/>
    </row>
    <row r="28" spans="8:8">
      <c r="H28" s="10"/>
    </row>
    <row r="29" spans="8:8">
      <c r="H29" s="10"/>
    </row>
    <row r="30" spans="8:8">
      <c r="H30" s="10"/>
    </row>
    <row r="31" spans="8:8">
      <c r="H31" s="10"/>
    </row>
    <row r="32" spans="8:8">
      <c r="H32" s="10"/>
    </row>
    <row r="33" spans="8:8">
      <c r="H33" s="10"/>
    </row>
    <row r="35" spans="8:8">
      <c r="H35" s="9"/>
    </row>
    <row r="36" spans="8:8">
      <c r="H36" s="10"/>
    </row>
    <row r="37" spans="8:8">
      <c r="H37" s="10"/>
    </row>
    <row r="38" spans="8:8">
      <c r="H38" s="10"/>
    </row>
    <row r="40" spans="8:8">
      <c r="H40" s="9"/>
    </row>
    <row r="41" spans="8:8">
      <c r="H41" s="10"/>
    </row>
    <row r="43" spans="8:8">
      <c r="H43" s="9"/>
    </row>
    <row r="44" spans="8:8">
      <c r="H44" s="10"/>
    </row>
    <row r="46" spans="8:8">
      <c r="H46" s="9"/>
    </row>
    <row r="47" spans="8:8">
      <c r="H47" s="10"/>
    </row>
    <row r="48" spans="8:8">
      <c r="H48" s="10"/>
    </row>
    <row r="49" spans="8:8">
      <c r="H49" s="10"/>
    </row>
    <row r="50" spans="8:8">
      <c r="H50" s="10"/>
    </row>
    <row r="51" spans="8:8">
      <c r="H51" s="10"/>
    </row>
    <row r="52" spans="8:8">
      <c r="H52" s="10"/>
    </row>
    <row r="53" spans="8:8">
      <c r="H53" s="10"/>
    </row>
    <row r="54" spans="8:8">
      <c r="H54" s="10"/>
    </row>
    <row r="55" spans="8:8">
      <c r="H55" s="10"/>
    </row>
    <row r="56" spans="8:8">
      <c r="H56" s="10"/>
    </row>
    <row r="57" spans="8:8">
      <c r="H57" s="10"/>
    </row>
    <row r="58" spans="8:8">
      <c r="H58" s="10"/>
    </row>
    <row r="59" spans="8:8">
      <c r="H59" s="10"/>
    </row>
    <row r="60" spans="8:8">
      <c r="H60" s="10"/>
    </row>
    <row r="61" spans="8:8">
      <c r="H61" s="10"/>
    </row>
    <row r="63" spans="8:8">
      <c r="H63" s="10"/>
    </row>
    <row r="64" spans="8:8">
      <c r="H64" s="10"/>
    </row>
    <row r="65" spans="8:8">
      <c r="H65" s="10"/>
    </row>
    <row r="67" spans="8:8">
      <c r="H67" s="9"/>
    </row>
    <row r="68" spans="8:8">
      <c r="H68" s="10"/>
    </row>
    <row r="70" spans="8:8">
      <c r="H70" s="10"/>
    </row>
    <row r="71" spans="8:8">
      <c r="H71" s="10"/>
    </row>
    <row r="72" spans="8:8">
      <c r="H72" s="10"/>
    </row>
    <row r="73" spans="8:8">
      <c r="H73" s="10"/>
    </row>
    <row r="74" spans="8:8">
      <c r="H74" s="10"/>
    </row>
    <row r="75" spans="8:8">
      <c r="H75" s="8"/>
    </row>
    <row r="76" spans="8:8">
      <c r="H76" s="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61055-155C-445F-BBD4-3909BBE38A7E}">
  <sheetPr codeName="Sheet3"/>
  <dimension ref="A1:H500"/>
  <sheetViews>
    <sheetView topLeftCell="A101" zoomScale="130" zoomScaleNormal="130" workbookViewId="0">
      <selection activeCell="B2" sqref="B2:H101"/>
    </sheetView>
  </sheetViews>
  <sheetFormatPr defaultColWidth="8.7109375" defaultRowHeight="15"/>
  <cols>
    <col min="1" max="1" width="8.7109375" style="3"/>
    <col min="2" max="2" width="12.140625" style="4" bestFit="1" customWidth="1"/>
    <col min="3" max="3" width="21.85546875" style="3" bestFit="1" customWidth="1"/>
    <col min="4" max="4" width="7.140625" style="3" customWidth="1"/>
    <col min="5" max="5" width="31.85546875" style="3" customWidth="1"/>
    <col min="6" max="6" width="5.85546875" style="3" bestFit="1" customWidth="1"/>
    <col min="7" max="7" width="41.140625" style="3" bestFit="1" customWidth="1"/>
    <col min="8" max="8" width="16.85546875" style="3" bestFit="1" customWidth="1"/>
    <col min="9" max="16384" width="8.7109375" style="3"/>
  </cols>
  <sheetData>
    <row r="1" spans="1:8">
      <c r="B1" s="4" t="s">
        <v>93</v>
      </c>
      <c r="C1" s="3" t="s">
        <v>94</v>
      </c>
      <c r="D1" s="3" t="s">
        <v>95</v>
      </c>
      <c r="E1" s="3" t="s">
        <v>96</v>
      </c>
      <c r="F1" s="3" t="s">
        <v>97</v>
      </c>
      <c r="G1" s="3" t="s">
        <v>98</v>
      </c>
      <c r="H1" s="3" t="s">
        <v>99</v>
      </c>
    </row>
    <row r="2" spans="1:8">
      <c r="A2" s="4">
        <v>1</v>
      </c>
      <c r="B2" s="4" t="str">
        <f>IF(ISNUMBER(A2),"CELL","")</f>
        <v>CELL</v>
      </c>
      <c r="C2" s="19" t="str" cm="1">
        <f t="array" ref="C2">IF(ISNUMBER(A2),IF(A2=A1,INDEX(BackgroundCalcs!$AV$2:$AV$500,'Grading Formulas'!$A2),"Question Results"),"")</f>
        <v>Question Results</v>
      </c>
      <c r="D2" s="6" t="str" cm="1">
        <f t="array" ref="D2">IF(ISNUMBER($A2),IF(A2=A1,INDEX(BackgroundCalcs!$AW$2:$AW$500,'Grading Formulas'!$A2),"C"&amp;A2+9),"")</f>
        <v>C10</v>
      </c>
      <c r="E2" s="3" t="str" cm="1">
        <f t="array" ref="E2">IF(ISNUMBER($A2),IF(A2=A1,"Reference2(False,True,"&amp;INDEX(BackgroundCalcs!$AX$2:$AX$500,'Grading Formulas'!$A2)&amp;")","MOEValue(.0001)"),"")</f>
        <v>MOEValue(.0001)</v>
      </c>
      <c r="F2" s="3">
        <f>IF(ISNUMBER($A2),IF(A2=A1,-1000,1),"")</f>
        <v>1</v>
      </c>
      <c r="G2" s="3" t="str">
        <f>IF(ISNUMBER($A2),IF(A2=A1,"You should not be referencing the answer cell","Correct"),"")</f>
        <v>Correct</v>
      </c>
      <c r="H2" s="3" t="str">
        <f>IF(ISNUMBER($A2),IF(A2=A1,"N/A","Incorrect"),"")</f>
        <v>Incorrect</v>
      </c>
    </row>
    <row r="3" spans="1:8">
      <c r="A3" s="4">
        <v>2</v>
      </c>
      <c r="B3" s="4" t="str">
        <f t="shared" ref="B3:B257" si="0">IF(ISNUMBER(A3),"CELL","")</f>
        <v>CELL</v>
      </c>
      <c r="C3" s="19" t="str" cm="1">
        <f t="array" ref="C3">IF(ISNUMBER(A3),IF(A3=A2,INDEX(BackgroundCalcs!$AV$2:$AV$500,'Grading Formulas'!$A3),"Question Results"),"")</f>
        <v>Question Results</v>
      </c>
      <c r="D3" s="6" t="str" cm="1">
        <f t="array" ref="D3">IF(ISNUMBER($A3),IF(A3=A2,INDEX(BackgroundCalcs!$AW$2:$AW$500,'Grading Formulas'!$A3),"C"&amp;A3+9),"")</f>
        <v>C11</v>
      </c>
      <c r="E3" s="3" t="str" cm="1">
        <f t="array" ref="E3">IF(ISNUMBER($A3),IF(A3=A2,"Reference2(False,True,"&amp;INDEX(BackgroundCalcs!$AX$2:$AX$500,'Grading Formulas'!$A3)&amp;")","MOEValue(.0001)"),"")</f>
        <v>MOEValue(.0001)</v>
      </c>
      <c r="F3" s="3">
        <f t="shared" ref="F3:F66" si="1">IF(ISNUMBER($A3),IF(A3=A2,-1000,1),"")</f>
        <v>1</v>
      </c>
      <c r="G3" s="3" t="str">
        <f t="shared" ref="G3:G66" si="2">IF(ISNUMBER($A3),IF(A3=A2,"You should not be referencing the answer cell","Correct"),"")</f>
        <v>Correct</v>
      </c>
      <c r="H3" s="3" t="str">
        <f t="shared" ref="H3:H66" si="3">IF(ISNUMBER($A3),IF(A3=A2,"N/A","Incorrect"),"")</f>
        <v>Incorrect</v>
      </c>
    </row>
    <row r="4" spans="1:8">
      <c r="A4" s="4">
        <v>3</v>
      </c>
      <c r="B4" s="4" t="str">
        <f t="shared" si="0"/>
        <v>CELL</v>
      </c>
      <c r="C4" s="19" t="str" cm="1">
        <f t="array" ref="C4">IF(ISNUMBER(A4),IF(A4=A3,INDEX(BackgroundCalcs!$AV$2:$AV$500,'Grading Formulas'!$A4),"Question Results"),"")</f>
        <v>Question Results</v>
      </c>
      <c r="D4" s="6" t="str" cm="1">
        <f t="array" ref="D4">IF(ISNUMBER($A4),IF(A4=A3,INDEX(BackgroundCalcs!$AW$2:$AW$500,'Grading Formulas'!$A4),"C"&amp;A4+9),"")</f>
        <v>C12</v>
      </c>
      <c r="E4" s="3" t="str" cm="1">
        <f t="array" ref="E4">IF(ISNUMBER($A4),IF(A4=A3,"Reference2(False,True,"&amp;INDEX(BackgroundCalcs!$AX$2:$AX$500,'Grading Formulas'!$A4)&amp;")","MOEValue(.0001)"),"")</f>
        <v>MOEValue(.0001)</v>
      </c>
      <c r="F4" s="3">
        <f t="shared" si="1"/>
        <v>1</v>
      </c>
      <c r="G4" s="3" t="str">
        <f t="shared" si="2"/>
        <v>Correct</v>
      </c>
      <c r="H4" s="3" t="str">
        <f t="shared" si="3"/>
        <v>Incorrect</v>
      </c>
    </row>
    <row r="5" spans="1:8">
      <c r="A5" s="4">
        <v>4</v>
      </c>
      <c r="B5" s="4" t="str">
        <f t="shared" si="0"/>
        <v>CELL</v>
      </c>
      <c r="C5" s="19" t="str" cm="1">
        <f t="array" ref="C5">IF(ISNUMBER(A5),IF(A5=A4,INDEX(BackgroundCalcs!$AV$2:$AV$500,'Grading Formulas'!$A5),"Question Results"),"")</f>
        <v>Question Results</v>
      </c>
      <c r="D5" s="6" t="str" cm="1">
        <f t="array" ref="D5">IF(ISNUMBER($A5),IF(A5=A4,INDEX(BackgroundCalcs!$AW$2:$AW$500,'Grading Formulas'!$A5),"C"&amp;A5+9),"")</f>
        <v>C13</v>
      </c>
      <c r="E5" s="3" t="str" cm="1">
        <f t="array" ref="E5">IF(ISNUMBER($A5),IF(A5=A4,"Reference2(False,True,"&amp;INDEX(BackgroundCalcs!$AX$2:$AX$500,'Grading Formulas'!$A5)&amp;")","MOEValue(.0001)"),"")</f>
        <v>MOEValue(.0001)</v>
      </c>
      <c r="F5" s="3">
        <f t="shared" si="1"/>
        <v>1</v>
      </c>
      <c r="G5" s="3" t="str">
        <f t="shared" si="2"/>
        <v>Correct</v>
      </c>
      <c r="H5" s="3" t="str">
        <f t="shared" si="3"/>
        <v>Incorrect</v>
      </c>
    </row>
    <row r="6" spans="1:8">
      <c r="A6" s="4">
        <v>5</v>
      </c>
      <c r="B6" s="4" t="str">
        <f t="shared" si="0"/>
        <v>CELL</v>
      </c>
      <c r="C6" s="19" t="str" cm="1">
        <f t="array" ref="C6">IF(ISNUMBER(A6),IF(A6=A5,INDEX(BackgroundCalcs!$AV$2:$AV$500,'Grading Formulas'!$A6),"Question Results"),"")</f>
        <v>Question Results</v>
      </c>
      <c r="D6" s="6" t="str" cm="1">
        <f t="array" ref="D6">IF(ISNUMBER($A6),IF(A6=A5,INDEX(BackgroundCalcs!$AW$2:$AW$500,'Grading Formulas'!$A6),"C"&amp;A6+9),"")</f>
        <v>C14</v>
      </c>
      <c r="E6" s="3" t="str" cm="1">
        <f t="array" ref="E6">IF(ISNUMBER($A6),IF(A6=A5,"Reference2(False,True,"&amp;INDEX(BackgroundCalcs!$AX$2:$AX$500,'Grading Formulas'!$A6)&amp;")","MOEValue(.0001)"),"")</f>
        <v>MOEValue(.0001)</v>
      </c>
      <c r="F6" s="3">
        <f t="shared" si="1"/>
        <v>1</v>
      </c>
      <c r="G6" s="3" t="str">
        <f t="shared" si="2"/>
        <v>Correct</v>
      </c>
      <c r="H6" s="3" t="str">
        <f t="shared" si="3"/>
        <v>Incorrect</v>
      </c>
    </row>
    <row r="7" spans="1:8">
      <c r="A7" s="4">
        <v>6</v>
      </c>
      <c r="B7" s="4" t="str">
        <f t="shared" si="0"/>
        <v>CELL</v>
      </c>
      <c r="C7" s="19" t="str" cm="1">
        <f t="array" ref="C7">IF(ISNUMBER(A7),IF(A7=A6,INDEX(BackgroundCalcs!$AV$2:$AV$500,'Grading Formulas'!$A7),"Question Results"),"")</f>
        <v>Question Results</v>
      </c>
      <c r="D7" s="6" t="str" cm="1">
        <f t="array" ref="D7">IF(ISNUMBER($A7),IF(A7=A6,INDEX(BackgroundCalcs!$AW$2:$AW$500,'Grading Formulas'!$A7),"C"&amp;A7+9),"")</f>
        <v>C15</v>
      </c>
      <c r="E7" s="3" t="str" cm="1">
        <f t="array" ref="E7">IF(ISNUMBER($A7),IF(A7=A6,"Reference2(False,True,"&amp;INDEX(BackgroundCalcs!$AX$2:$AX$500,'Grading Formulas'!$A7)&amp;")","MOEValue(.0001)"),"")</f>
        <v>MOEValue(.0001)</v>
      </c>
      <c r="F7" s="3">
        <f t="shared" si="1"/>
        <v>1</v>
      </c>
      <c r="G7" s="3" t="str">
        <f t="shared" si="2"/>
        <v>Correct</v>
      </c>
      <c r="H7" s="3" t="str">
        <f t="shared" si="3"/>
        <v>Incorrect</v>
      </c>
    </row>
    <row r="8" spans="1:8">
      <c r="A8" s="4">
        <v>7</v>
      </c>
      <c r="B8" s="4" t="str">
        <f t="shared" si="0"/>
        <v>CELL</v>
      </c>
      <c r="C8" s="19" t="str" cm="1">
        <f t="array" ref="C8">IF(ISNUMBER(A8),IF(A8=A7,INDEX(BackgroundCalcs!$AV$2:$AV$500,'Grading Formulas'!$A8),"Question Results"),"")</f>
        <v>Question Results</v>
      </c>
      <c r="D8" s="6" t="str" cm="1">
        <f t="array" ref="D8">IF(ISNUMBER($A8),IF(A8=A7,INDEX(BackgroundCalcs!$AW$2:$AW$500,'Grading Formulas'!$A8),"C"&amp;A8+9),"")</f>
        <v>C16</v>
      </c>
      <c r="E8" s="3" t="str" cm="1">
        <f t="array" ref="E8">IF(ISNUMBER($A8),IF(A8=A7,"Reference2(False,True,"&amp;INDEX(BackgroundCalcs!$AX$2:$AX$500,'Grading Formulas'!$A8)&amp;")","MOEValue(.0001)"),"")</f>
        <v>MOEValue(.0001)</v>
      </c>
      <c r="F8" s="3">
        <f t="shared" si="1"/>
        <v>1</v>
      </c>
      <c r="G8" s="3" t="str">
        <f t="shared" si="2"/>
        <v>Correct</v>
      </c>
      <c r="H8" s="3" t="str">
        <f t="shared" si="3"/>
        <v>Incorrect</v>
      </c>
    </row>
    <row r="9" spans="1:8">
      <c r="A9" s="4">
        <v>8</v>
      </c>
      <c r="B9" s="4" t="str">
        <f t="shared" si="0"/>
        <v>CELL</v>
      </c>
      <c r="C9" s="19" t="str" cm="1">
        <f t="array" ref="C9">IF(ISNUMBER(A9),IF(A9=A8,INDEX(BackgroundCalcs!$AV$2:$AV$500,'Grading Formulas'!$A9),"Question Results"),"")</f>
        <v>Question Results</v>
      </c>
      <c r="D9" s="6" t="str" cm="1">
        <f t="array" ref="D9">IF(ISNUMBER($A9),IF(A9=A8,INDEX(BackgroundCalcs!$AW$2:$AW$500,'Grading Formulas'!$A9),"C"&amp;A9+9),"")</f>
        <v>C17</v>
      </c>
      <c r="E9" s="3" t="str" cm="1">
        <f t="array" ref="E9">IF(ISNUMBER($A9),IF(A9=A8,"Reference2(False,True,"&amp;INDEX(BackgroundCalcs!$AX$2:$AX$500,'Grading Formulas'!$A9)&amp;")","MOEValue(.0001)"),"")</f>
        <v>MOEValue(.0001)</v>
      </c>
      <c r="F9" s="3">
        <f t="shared" si="1"/>
        <v>1</v>
      </c>
      <c r="G9" s="3" t="str">
        <f t="shared" si="2"/>
        <v>Correct</v>
      </c>
      <c r="H9" s="3" t="str">
        <f t="shared" si="3"/>
        <v>Incorrect</v>
      </c>
    </row>
    <row r="10" spans="1:8">
      <c r="A10" s="4">
        <v>9</v>
      </c>
      <c r="B10" s="4" t="str">
        <f t="shared" si="0"/>
        <v>CELL</v>
      </c>
      <c r="C10" s="19" t="str" cm="1">
        <f t="array" ref="C10">IF(ISNUMBER(A10),IF(A10=A9,INDEX(BackgroundCalcs!$AV$2:$AV$500,'Grading Formulas'!$A10),"Question Results"),"")</f>
        <v>Question Results</v>
      </c>
      <c r="D10" s="6" t="str" cm="1">
        <f t="array" ref="D10">IF(ISNUMBER($A10),IF(A10=A9,INDEX(BackgroundCalcs!$AW$2:$AW$500,'Grading Formulas'!$A10),"C"&amp;A10+9),"")</f>
        <v>C18</v>
      </c>
      <c r="E10" s="3" t="str" cm="1">
        <f t="array" ref="E10">IF(ISNUMBER($A10),IF(A10=A9,"Reference2(False,True,"&amp;INDEX(BackgroundCalcs!$AX$2:$AX$500,'Grading Formulas'!$A10)&amp;")","MOEValue(.0001)"),"")</f>
        <v>MOEValue(.0001)</v>
      </c>
      <c r="F10" s="3">
        <f t="shared" si="1"/>
        <v>1</v>
      </c>
      <c r="G10" s="3" t="str">
        <f t="shared" si="2"/>
        <v>Correct</v>
      </c>
      <c r="H10" s="3" t="str">
        <f t="shared" si="3"/>
        <v>Incorrect</v>
      </c>
    </row>
    <row r="11" spans="1:8">
      <c r="A11" s="4">
        <v>10</v>
      </c>
      <c r="B11" s="4" t="str">
        <f t="shared" si="0"/>
        <v>CELL</v>
      </c>
      <c r="C11" s="19" t="str" cm="1">
        <f t="array" ref="C11">IF(ISNUMBER(A11),IF(A11=A10,INDEX(BackgroundCalcs!$AV$2:$AV$500,'Grading Formulas'!$A11),"Question Results"),"")</f>
        <v>Question Results</v>
      </c>
      <c r="D11" s="6" t="str" cm="1">
        <f t="array" ref="D11">IF(ISNUMBER($A11),IF(A11=A10,INDEX(BackgroundCalcs!$AW$2:$AW$500,'Grading Formulas'!$A11),"C"&amp;A11+9),"")</f>
        <v>C19</v>
      </c>
      <c r="E11" s="3" t="str" cm="1">
        <f t="array" ref="E11">IF(ISNUMBER($A11),IF(A11=A10,"Reference2(False,True,"&amp;INDEX(BackgroundCalcs!$AX$2:$AX$500,'Grading Formulas'!$A11)&amp;")","MOEValue(.0001)"),"")</f>
        <v>MOEValue(.0001)</v>
      </c>
      <c r="F11" s="3">
        <f t="shared" si="1"/>
        <v>1</v>
      </c>
      <c r="G11" s="3" t="str">
        <f t="shared" si="2"/>
        <v>Correct</v>
      </c>
      <c r="H11" s="3" t="str">
        <f t="shared" si="3"/>
        <v>Incorrect</v>
      </c>
    </row>
    <row r="12" spans="1:8">
      <c r="A12" s="4">
        <v>11</v>
      </c>
      <c r="B12" s="4" t="str">
        <f t="shared" si="0"/>
        <v>CELL</v>
      </c>
      <c r="C12" s="19" t="str" cm="1">
        <f t="array" ref="C12">IF(ISNUMBER(A12),IF(A12=A11,INDEX(BackgroundCalcs!$AV$2:$AV$500,'Grading Formulas'!$A12),"Question Results"),"")</f>
        <v>Question Results</v>
      </c>
      <c r="D12" s="6" t="str" cm="1">
        <f t="array" ref="D12">IF(ISNUMBER($A12),IF(A12=A11,INDEX(BackgroundCalcs!$AW$2:$AW$500,'Grading Formulas'!$A12),"C"&amp;A12+9),"")</f>
        <v>C20</v>
      </c>
      <c r="E12" s="3" t="str" cm="1">
        <f t="array" ref="E12">IF(ISNUMBER($A12),IF(A12=A11,"Reference2(False,True,"&amp;INDEX(BackgroundCalcs!$AX$2:$AX$500,'Grading Formulas'!$A12)&amp;")","MOEValue(.0001)"),"")</f>
        <v>MOEValue(.0001)</v>
      </c>
      <c r="F12" s="3">
        <f t="shared" si="1"/>
        <v>1</v>
      </c>
      <c r="G12" s="3" t="str">
        <f t="shared" si="2"/>
        <v>Correct</v>
      </c>
      <c r="H12" s="3" t="str">
        <f t="shared" si="3"/>
        <v>Incorrect</v>
      </c>
    </row>
    <row r="13" spans="1:8">
      <c r="A13" s="4">
        <v>12</v>
      </c>
      <c r="B13" s="4" t="str">
        <f t="shared" si="0"/>
        <v>CELL</v>
      </c>
      <c r="C13" s="19" t="str" cm="1">
        <f t="array" ref="C13">IF(ISNUMBER(A13),IF(A13=A12,INDEX(BackgroundCalcs!$AV$2:$AV$500,'Grading Formulas'!$A13),"Question Results"),"")</f>
        <v>Question Results</v>
      </c>
      <c r="D13" s="6" t="str" cm="1">
        <f t="array" ref="D13">IF(ISNUMBER($A13),IF(A13=A12,INDEX(BackgroundCalcs!$AW$2:$AW$500,'Grading Formulas'!$A13),"C"&amp;A13+9),"")</f>
        <v>C21</v>
      </c>
      <c r="E13" s="3" t="str" cm="1">
        <f t="array" ref="E13">IF(ISNUMBER($A13),IF(A13=A12,"Reference2(False,True,"&amp;INDEX(BackgroundCalcs!$AX$2:$AX$500,'Grading Formulas'!$A13)&amp;")","MOEValue(.0001)"),"")</f>
        <v>MOEValue(.0001)</v>
      </c>
      <c r="F13" s="3">
        <f t="shared" si="1"/>
        <v>1</v>
      </c>
      <c r="G13" s="3" t="str">
        <f t="shared" si="2"/>
        <v>Correct</v>
      </c>
      <c r="H13" s="3" t="str">
        <f t="shared" si="3"/>
        <v>Incorrect</v>
      </c>
    </row>
    <row r="14" spans="1:8">
      <c r="A14" s="4">
        <v>13</v>
      </c>
      <c r="B14" s="4" t="str">
        <f t="shared" si="0"/>
        <v>CELL</v>
      </c>
      <c r="C14" s="19" t="str" cm="1">
        <f t="array" ref="C14">IF(ISNUMBER(A14),IF(A14=A13,INDEX(BackgroundCalcs!$AV$2:$AV$500,'Grading Formulas'!$A14),"Question Results"),"")</f>
        <v>Question Results</v>
      </c>
      <c r="D14" s="6" t="str" cm="1">
        <f t="array" ref="D14">IF(ISNUMBER($A14),IF(A14=A13,INDEX(BackgroundCalcs!$AW$2:$AW$500,'Grading Formulas'!$A14),"C"&amp;A14+9),"")</f>
        <v>C22</v>
      </c>
      <c r="E14" s="3" t="str" cm="1">
        <f t="array" ref="E14">IF(ISNUMBER($A14),IF(A14=A13,"Reference2(False,True,"&amp;INDEX(BackgroundCalcs!$AX$2:$AX$500,'Grading Formulas'!$A14)&amp;")","MOEValue(.0001)"),"")</f>
        <v>MOEValue(.0001)</v>
      </c>
      <c r="F14" s="3">
        <f t="shared" si="1"/>
        <v>1</v>
      </c>
      <c r="G14" s="3" t="str">
        <f t="shared" si="2"/>
        <v>Correct</v>
      </c>
      <c r="H14" s="3" t="str">
        <f t="shared" si="3"/>
        <v>Incorrect</v>
      </c>
    </row>
    <row r="15" spans="1:8">
      <c r="A15" s="4">
        <v>14</v>
      </c>
      <c r="B15" s="4" t="str">
        <f t="shared" si="0"/>
        <v>CELL</v>
      </c>
      <c r="C15" s="19" t="str" cm="1">
        <f t="array" ref="C15">IF(ISNUMBER(A15),IF(A15=A14,INDEX(BackgroundCalcs!$AV$2:$AV$500,'Grading Formulas'!$A15),"Question Results"),"")</f>
        <v>Question Results</v>
      </c>
      <c r="D15" s="6" t="str" cm="1">
        <f t="array" ref="D15">IF(ISNUMBER($A15),IF(A15=A14,INDEX(BackgroundCalcs!$AW$2:$AW$500,'Grading Formulas'!$A15),"C"&amp;A15+9),"")</f>
        <v>C23</v>
      </c>
      <c r="E15" s="3" t="str" cm="1">
        <f t="array" ref="E15">IF(ISNUMBER($A15),IF(A15=A14,"Reference2(False,True,"&amp;INDEX(BackgroundCalcs!$AX$2:$AX$500,'Grading Formulas'!$A15)&amp;")","MOEValue(.0001)"),"")</f>
        <v>MOEValue(.0001)</v>
      </c>
      <c r="F15" s="3">
        <f t="shared" si="1"/>
        <v>1</v>
      </c>
      <c r="G15" s="3" t="str">
        <f t="shared" si="2"/>
        <v>Correct</v>
      </c>
      <c r="H15" s="3" t="str">
        <f t="shared" si="3"/>
        <v>Incorrect</v>
      </c>
    </row>
    <row r="16" spans="1:8">
      <c r="A16" s="4">
        <v>15</v>
      </c>
      <c r="B16" s="4" t="str">
        <f t="shared" si="0"/>
        <v>CELL</v>
      </c>
      <c r="C16" s="19" t="str" cm="1">
        <f t="array" ref="C16">IF(ISNUMBER(A16),IF(A16=A15,INDEX(BackgroundCalcs!$AV$2:$AV$500,'Grading Formulas'!$A16),"Question Results"),"")</f>
        <v>Question Results</v>
      </c>
      <c r="D16" s="6" t="str" cm="1">
        <f t="array" ref="D16">IF(ISNUMBER($A16),IF(A16=A15,INDEX(BackgroundCalcs!$AW$2:$AW$500,'Grading Formulas'!$A16),"C"&amp;A16+9),"")</f>
        <v>C24</v>
      </c>
      <c r="E16" s="3" t="str" cm="1">
        <f t="array" ref="E16">IF(ISNUMBER($A16),IF(A16=A15,"Reference2(False,True,"&amp;INDEX(BackgroundCalcs!$AX$2:$AX$500,'Grading Formulas'!$A16)&amp;")","MOEValue(.0001)"),"")</f>
        <v>MOEValue(.0001)</v>
      </c>
      <c r="F16" s="3">
        <f t="shared" si="1"/>
        <v>1</v>
      </c>
      <c r="G16" s="3" t="str">
        <f t="shared" si="2"/>
        <v>Correct</v>
      </c>
      <c r="H16" s="3" t="str">
        <f t="shared" si="3"/>
        <v>Incorrect</v>
      </c>
    </row>
    <row r="17" spans="1:8">
      <c r="A17" s="4">
        <v>16</v>
      </c>
      <c r="B17" s="4" t="str">
        <f t="shared" si="0"/>
        <v>CELL</v>
      </c>
      <c r="C17" s="19" t="str" cm="1">
        <f t="array" ref="C17">IF(ISNUMBER(A17),IF(A17=A16,INDEX(BackgroundCalcs!$AV$2:$AV$500,'Grading Formulas'!$A17),"Question Results"),"")</f>
        <v>Question Results</v>
      </c>
      <c r="D17" s="6" t="str" cm="1">
        <f t="array" ref="D17">IF(ISNUMBER($A17),IF(A17=A16,INDEX(BackgroundCalcs!$AW$2:$AW$500,'Grading Formulas'!$A17),"C"&amp;A17+9),"")</f>
        <v>C25</v>
      </c>
      <c r="E17" s="3" t="str" cm="1">
        <f t="array" ref="E17">IF(ISNUMBER($A17),IF(A17=A16,"Reference2(False,True,"&amp;INDEX(BackgroundCalcs!$AX$2:$AX$500,'Grading Formulas'!$A17)&amp;")","MOEValue(.0001)"),"")</f>
        <v>MOEValue(.0001)</v>
      </c>
      <c r="F17" s="3">
        <f t="shared" si="1"/>
        <v>1</v>
      </c>
      <c r="G17" s="3" t="str">
        <f t="shared" si="2"/>
        <v>Correct</v>
      </c>
      <c r="H17" s="3" t="str">
        <f t="shared" si="3"/>
        <v>Incorrect</v>
      </c>
    </row>
    <row r="18" spans="1:8">
      <c r="A18" s="4">
        <v>17</v>
      </c>
      <c r="B18" s="4" t="str">
        <f t="shared" si="0"/>
        <v>CELL</v>
      </c>
      <c r="C18" s="19" t="str" cm="1">
        <f t="array" ref="C18">IF(ISNUMBER(A18),IF(A18=A17,INDEX(BackgroundCalcs!$AV$2:$AV$500,'Grading Formulas'!$A18),"Question Results"),"")</f>
        <v>Question Results</v>
      </c>
      <c r="D18" s="6" t="str" cm="1">
        <f t="array" ref="D18">IF(ISNUMBER($A18),IF(A18=A17,INDEX(BackgroundCalcs!$AW$2:$AW$500,'Grading Formulas'!$A18),"C"&amp;A18+9),"")</f>
        <v>C26</v>
      </c>
      <c r="E18" s="3" t="str" cm="1">
        <f t="array" ref="E18">IF(ISNUMBER($A18),IF(A18=A17,"Reference2(False,True,"&amp;INDEX(BackgroundCalcs!$AX$2:$AX$500,'Grading Formulas'!$A18)&amp;")","MOEValue(.0001)"),"")</f>
        <v>MOEValue(.0001)</v>
      </c>
      <c r="F18" s="3">
        <f t="shared" si="1"/>
        <v>1</v>
      </c>
      <c r="G18" s="3" t="str">
        <f t="shared" si="2"/>
        <v>Correct</v>
      </c>
      <c r="H18" s="3" t="str">
        <f t="shared" si="3"/>
        <v>Incorrect</v>
      </c>
    </row>
    <row r="19" spans="1:8">
      <c r="A19" s="4">
        <v>18</v>
      </c>
      <c r="B19" s="4" t="str">
        <f t="shared" si="0"/>
        <v>CELL</v>
      </c>
      <c r="C19" s="19" t="str" cm="1">
        <f t="array" ref="C19">IF(ISNUMBER(A19),IF(A19=A18,INDEX(BackgroundCalcs!$AV$2:$AV$500,'Grading Formulas'!$A19),"Question Results"),"")</f>
        <v>Question Results</v>
      </c>
      <c r="D19" s="6" t="str" cm="1">
        <f t="array" ref="D19">IF(ISNUMBER($A19),IF(A19=A18,INDEX(BackgroundCalcs!$AW$2:$AW$500,'Grading Formulas'!$A19),"C"&amp;A19+9),"")</f>
        <v>C27</v>
      </c>
      <c r="E19" s="3" t="str" cm="1">
        <f t="array" ref="E19">IF(ISNUMBER($A19),IF(A19=A18,"Reference2(False,True,"&amp;INDEX(BackgroundCalcs!$AX$2:$AX$500,'Grading Formulas'!$A19)&amp;")","MOEValue(.0001)"),"")</f>
        <v>MOEValue(.0001)</v>
      </c>
      <c r="F19" s="3">
        <f t="shared" si="1"/>
        <v>1</v>
      </c>
      <c r="G19" s="3" t="str">
        <f t="shared" si="2"/>
        <v>Correct</v>
      </c>
      <c r="H19" s="3" t="str">
        <f t="shared" si="3"/>
        <v>Incorrect</v>
      </c>
    </row>
    <row r="20" spans="1:8">
      <c r="A20" s="4">
        <v>19</v>
      </c>
      <c r="B20" s="4" t="str">
        <f t="shared" si="0"/>
        <v>CELL</v>
      </c>
      <c r="C20" s="19" t="str" cm="1">
        <f t="array" ref="C20">IF(ISNUMBER(A20),IF(A20=A19,INDEX(BackgroundCalcs!$AV$2:$AV$500,'Grading Formulas'!$A20),"Question Results"),"")</f>
        <v>Question Results</v>
      </c>
      <c r="D20" s="6" t="str" cm="1">
        <f t="array" ref="D20">IF(ISNUMBER($A20),IF(A20=A19,INDEX(BackgroundCalcs!$AW$2:$AW$500,'Grading Formulas'!$A20),"C"&amp;A20+9),"")</f>
        <v>C28</v>
      </c>
      <c r="E20" s="3" t="str" cm="1">
        <f t="array" ref="E20">IF(ISNUMBER($A20),IF(A20=A19,"Reference2(False,True,"&amp;INDEX(BackgroundCalcs!$AX$2:$AX$500,'Grading Formulas'!$A20)&amp;")","MOEValue(.0001)"),"")</f>
        <v>MOEValue(.0001)</v>
      </c>
      <c r="F20" s="3">
        <f t="shared" si="1"/>
        <v>1</v>
      </c>
      <c r="G20" s="3" t="str">
        <f t="shared" si="2"/>
        <v>Correct</v>
      </c>
      <c r="H20" s="3" t="str">
        <f t="shared" si="3"/>
        <v>Incorrect</v>
      </c>
    </row>
    <row r="21" spans="1:8">
      <c r="A21" s="4">
        <v>20</v>
      </c>
      <c r="B21" s="4" t="str">
        <f t="shared" si="0"/>
        <v>CELL</v>
      </c>
      <c r="C21" s="19" t="str" cm="1">
        <f t="array" ref="C21">IF(ISNUMBER(A21),IF(A21=A20,INDEX(BackgroundCalcs!$AV$2:$AV$500,'Grading Formulas'!$A21),"Question Results"),"")</f>
        <v>Question Results</v>
      </c>
      <c r="D21" s="6" t="str" cm="1">
        <f t="array" ref="D21">IF(ISNUMBER($A21),IF(A21=A20,INDEX(BackgroundCalcs!$AW$2:$AW$500,'Grading Formulas'!$A21),"C"&amp;A21+9),"")</f>
        <v>C29</v>
      </c>
      <c r="E21" s="3" t="str" cm="1">
        <f t="array" ref="E21">IF(ISNUMBER($A21),IF(A21=A20,"Reference2(False,True,"&amp;INDEX(BackgroundCalcs!$AX$2:$AX$500,'Grading Formulas'!$A21)&amp;")","MOEValue(.0001)"),"")</f>
        <v>MOEValue(.0001)</v>
      </c>
      <c r="F21" s="3">
        <f t="shared" si="1"/>
        <v>1</v>
      </c>
      <c r="G21" s="3" t="str">
        <f t="shared" si="2"/>
        <v>Correct</v>
      </c>
      <c r="H21" s="3" t="str">
        <f t="shared" si="3"/>
        <v>Incorrect</v>
      </c>
    </row>
    <row r="22" spans="1:8">
      <c r="A22" s="4">
        <v>21</v>
      </c>
      <c r="B22" s="4" t="str">
        <f t="shared" si="0"/>
        <v>CELL</v>
      </c>
      <c r="C22" s="19" t="str" cm="1">
        <f t="array" ref="C22">IF(ISNUMBER(A22),IF(A22=A21,INDEX(BackgroundCalcs!$AV$2:$AV$500,'Grading Formulas'!$A22),"Question Results"),"")</f>
        <v>Question Results</v>
      </c>
      <c r="D22" s="6" t="str" cm="1">
        <f t="array" ref="D22">IF(ISNUMBER($A22),IF(A22=A21,INDEX(BackgroundCalcs!$AW$2:$AW$500,'Grading Formulas'!$A22),"C"&amp;A22+9),"")</f>
        <v>C30</v>
      </c>
      <c r="E22" s="3" t="str" cm="1">
        <f t="array" ref="E22">IF(ISNUMBER($A22),IF(A22=A21,"Reference2(False,True,"&amp;INDEX(BackgroundCalcs!$AX$2:$AX$500,'Grading Formulas'!$A22)&amp;")","MOEValue(.0001)"),"")</f>
        <v>MOEValue(.0001)</v>
      </c>
      <c r="F22" s="3">
        <f t="shared" si="1"/>
        <v>1</v>
      </c>
      <c r="G22" s="3" t="str">
        <f t="shared" si="2"/>
        <v>Correct</v>
      </c>
      <c r="H22" s="3" t="str">
        <f t="shared" si="3"/>
        <v>Incorrect</v>
      </c>
    </row>
    <row r="23" spans="1:8">
      <c r="A23" s="4">
        <v>22</v>
      </c>
      <c r="B23" s="4" t="str">
        <f t="shared" si="0"/>
        <v>CELL</v>
      </c>
      <c r="C23" s="19" t="str" cm="1">
        <f t="array" ref="C23">IF(ISNUMBER(A23),IF(A23=A22,INDEX(BackgroundCalcs!$AV$2:$AV$500,'Grading Formulas'!$A23),"Question Results"),"")</f>
        <v>Question Results</v>
      </c>
      <c r="D23" s="6" t="str" cm="1">
        <f t="array" ref="D23">IF(ISNUMBER($A23),IF(A23=A22,INDEX(BackgroundCalcs!$AW$2:$AW$500,'Grading Formulas'!$A23),"C"&amp;A23+9),"")</f>
        <v>C31</v>
      </c>
      <c r="E23" s="3" t="str" cm="1">
        <f t="array" ref="E23">IF(ISNUMBER($A23),IF(A23=A22,"Reference2(False,True,"&amp;INDEX(BackgroundCalcs!$AX$2:$AX$500,'Grading Formulas'!$A23)&amp;")","MOEValue(.0001)"),"")</f>
        <v>MOEValue(.0001)</v>
      </c>
      <c r="F23" s="3">
        <f t="shared" si="1"/>
        <v>1</v>
      </c>
      <c r="G23" s="3" t="str">
        <f t="shared" si="2"/>
        <v>Correct</v>
      </c>
      <c r="H23" s="3" t="str">
        <f t="shared" si="3"/>
        <v>Incorrect</v>
      </c>
    </row>
    <row r="24" spans="1:8">
      <c r="A24" s="4">
        <v>23</v>
      </c>
      <c r="B24" s="4" t="str">
        <f t="shared" si="0"/>
        <v>CELL</v>
      </c>
      <c r="C24" s="19" t="str" cm="1">
        <f t="array" ref="C24">IF(ISNUMBER(A24),IF(A24=A23,INDEX(BackgroundCalcs!$AV$2:$AV$500,'Grading Formulas'!$A24),"Question Results"),"")</f>
        <v>Question Results</v>
      </c>
      <c r="D24" s="6" t="str" cm="1">
        <f t="array" ref="D24">IF(ISNUMBER($A24),IF(A24=A23,INDEX(BackgroundCalcs!$AW$2:$AW$500,'Grading Formulas'!$A24),"C"&amp;A24+9),"")</f>
        <v>C32</v>
      </c>
      <c r="E24" s="3" t="str" cm="1">
        <f t="array" ref="E24">IF(ISNUMBER($A24),IF(A24=A23,"Reference2(False,True,"&amp;INDEX(BackgroundCalcs!$AX$2:$AX$500,'Grading Formulas'!$A24)&amp;")","MOEValue(.0001)"),"")</f>
        <v>MOEValue(.0001)</v>
      </c>
      <c r="F24" s="3">
        <f t="shared" si="1"/>
        <v>1</v>
      </c>
      <c r="G24" s="3" t="str">
        <f t="shared" si="2"/>
        <v>Correct</v>
      </c>
      <c r="H24" s="3" t="str">
        <f t="shared" si="3"/>
        <v>Incorrect</v>
      </c>
    </row>
    <row r="25" spans="1:8">
      <c r="A25" s="4">
        <v>24</v>
      </c>
      <c r="B25" s="4" t="str">
        <f t="shared" si="0"/>
        <v>CELL</v>
      </c>
      <c r="C25" s="19" t="str" cm="1">
        <f t="array" ref="C25">IF(ISNUMBER(A25),IF(A25=A24,INDEX(BackgroundCalcs!$AV$2:$AV$500,'Grading Formulas'!$A25),"Question Results"),"")</f>
        <v>Question Results</v>
      </c>
      <c r="D25" s="6" t="str" cm="1">
        <f t="array" ref="D25">IF(ISNUMBER($A25),IF(A25=A24,INDEX(BackgroundCalcs!$AW$2:$AW$500,'Grading Formulas'!$A25),"C"&amp;A25+9),"")</f>
        <v>C33</v>
      </c>
      <c r="E25" s="3" t="str" cm="1">
        <f t="array" ref="E25">IF(ISNUMBER($A25),IF(A25=A24,"Reference2(False,True,"&amp;INDEX(BackgroundCalcs!$AX$2:$AX$500,'Grading Formulas'!$A25)&amp;")","MOEValue(.0001)"),"")</f>
        <v>MOEValue(.0001)</v>
      </c>
      <c r="F25" s="3">
        <f t="shared" si="1"/>
        <v>1</v>
      </c>
      <c r="G25" s="3" t="str">
        <f t="shared" si="2"/>
        <v>Correct</v>
      </c>
      <c r="H25" s="3" t="str">
        <f t="shared" si="3"/>
        <v>Incorrect</v>
      </c>
    </row>
    <row r="26" spans="1:8">
      <c r="A26" s="4">
        <v>25</v>
      </c>
      <c r="B26" s="4" t="str">
        <f t="shared" si="0"/>
        <v>CELL</v>
      </c>
      <c r="C26" s="19" t="str" cm="1">
        <f t="array" ref="C26">IF(ISNUMBER(A26),IF(A26=A25,INDEX(BackgroundCalcs!$AV$2:$AV$500,'Grading Formulas'!$A26),"Question Results"),"")</f>
        <v>Question Results</v>
      </c>
      <c r="D26" s="6" t="str" cm="1">
        <f t="array" ref="D26">IF(ISNUMBER($A26),IF(A26=A25,INDEX(BackgroundCalcs!$AW$2:$AW$500,'Grading Formulas'!$A26),"C"&amp;A26+9),"")</f>
        <v>C34</v>
      </c>
      <c r="E26" s="3" t="str" cm="1">
        <f t="array" ref="E26">IF(ISNUMBER($A26),IF(A26=A25,"Reference2(False,True,"&amp;INDEX(BackgroundCalcs!$AX$2:$AX$500,'Grading Formulas'!$A26)&amp;")","MOEValue(.0001)"),"")</f>
        <v>MOEValue(.0001)</v>
      </c>
      <c r="F26" s="3">
        <f t="shared" si="1"/>
        <v>1</v>
      </c>
      <c r="G26" s="3" t="str">
        <f t="shared" si="2"/>
        <v>Correct</v>
      </c>
      <c r="H26" s="3" t="str">
        <f t="shared" si="3"/>
        <v>Incorrect</v>
      </c>
    </row>
    <row r="27" spans="1:8">
      <c r="A27" s="4">
        <v>26</v>
      </c>
      <c r="B27" s="4" t="str">
        <f t="shared" si="0"/>
        <v>CELL</v>
      </c>
      <c r="C27" s="19" t="str" cm="1">
        <f t="array" ref="C27">IF(ISNUMBER(A27),IF(A27=A26,INDEX(BackgroundCalcs!$AV$2:$AV$500,'Grading Formulas'!$A27),"Question Results"),"")</f>
        <v>Question Results</v>
      </c>
      <c r="D27" s="6" t="str" cm="1">
        <f t="array" ref="D27">IF(ISNUMBER($A27),IF(A27=A26,INDEX(BackgroundCalcs!$AW$2:$AW$500,'Grading Formulas'!$A27),"C"&amp;A27+9),"")</f>
        <v>C35</v>
      </c>
      <c r="E27" s="3" t="str" cm="1">
        <f t="array" ref="E27">IF(ISNUMBER($A27),IF(A27=A26,"Reference2(False,True,"&amp;INDEX(BackgroundCalcs!$AX$2:$AX$500,'Grading Formulas'!$A27)&amp;")","MOEValue(.0001)"),"")</f>
        <v>MOEValue(.0001)</v>
      </c>
      <c r="F27" s="3">
        <f t="shared" si="1"/>
        <v>1</v>
      </c>
      <c r="G27" s="3" t="str">
        <f t="shared" si="2"/>
        <v>Correct</v>
      </c>
      <c r="H27" s="3" t="str">
        <f t="shared" si="3"/>
        <v>Incorrect</v>
      </c>
    </row>
    <row r="28" spans="1:8">
      <c r="A28" s="4">
        <v>27</v>
      </c>
      <c r="B28" s="4" t="str">
        <f t="shared" si="0"/>
        <v>CELL</v>
      </c>
      <c r="C28" s="19" t="str" cm="1">
        <f t="array" ref="C28">IF(ISNUMBER(A28),IF(A28=A27,INDEX(BackgroundCalcs!$AV$2:$AV$500,'Grading Formulas'!$A28),"Question Results"),"")</f>
        <v>Question Results</v>
      </c>
      <c r="D28" s="6" t="str" cm="1">
        <f t="array" ref="D28">IF(ISNUMBER($A28),IF(A28=A27,INDEX(BackgroundCalcs!$AW$2:$AW$500,'Grading Formulas'!$A28),"C"&amp;A28+9),"")</f>
        <v>C36</v>
      </c>
      <c r="E28" s="3" t="str" cm="1">
        <f t="array" ref="E28">IF(ISNUMBER($A28),IF(A28=A27,"Reference2(False,True,"&amp;INDEX(BackgroundCalcs!$AX$2:$AX$500,'Grading Formulas'!$A28)&amp;")","MOEValue(.0001)"),"")</f>
        <v>MOEValue(.0001)</v>
      </c>
      <c r="F28" s="3">
        <f t="shared" si="1"/>
        <v>1</v>
      </c>
      <c r="G28" s="3" t="str">
        <f t="shared" si="2"/>
        <v>Correct</v>
      </c>
      <c r="H28" s="3" t="str">
        <f t="shared" si="3"/>
        <v>Incorrect</v>
      </c>
    </row>
    <row r="29" spans="1:8">
      <c r="A29" s="4">
        <v>28</v>
      </c>
      <c r="B29" s="4" t="str">
        <f t="shared" si="0"/>
        <v>CELL</v>
      </c>
      <c r="C29" s="19" t="str" cm="1">
        <f t="array" ref="C29">IF(ISNUMBER(A29),IF(A29=A28,INDEX(BackgroundCalcs!$AV$2:$AV$500,'Grading Formulas'!$A29),"Question Results"),"")</f>
        <v>Question Results</v>
      </c>
      <c r="D29" s="6" t="str" cm="1">
        <f t="array" ref="D29">IF(ISNUMBER($A29),IF(A29=A28,INDEX(BackgroundCalcs!$AW$2:$AW$500,'Grading Formulas'!$A29),"C"&amp;A29+9),"")</f>
        <v>C37</v>
      </c>
      <c r="E29" s="3" t="str" cm="1">
        <f t="array" ref="E29">IF(ISNUMBER($A29),IF(A29=A28,"Reference2(False,True,"&amp;INDEX(BackgroundCalcs!$AX$2:$AX$500,'Grading Formulas'!$A29)&amp;")","MOEValue(.0001)"),"")</f>
        <v>MOEValue(.0001)</v>
      </c>
      <c r="F29" s="3">
        <f t="shared" si="1"/>
        <v>1</v>
      </c>
      <c r="G29" s="3" t="str">
        <f t="shared" si="2"/>
        <v>Correct</v>
      </c>
      <c r="H29" s="3" t="str">
        <f t="shared" si="3"/>
        <v>Incorrect</v>
      </c>
    </row>
    <row r="30" spans="1:8">
      <c r="A30" s="4">
        <v>29</v>
      </c>
      <c r="B30" s="4" t="str">
        <f t="shared" si="0"/>
        <v>CELL</v>
      </c>
      <c r="C30" s="19" t="str" cm="1">
        <f t="array" ref="C30">IF(ISNUMBER(A30),IF(A30=A29,INDEX(BackgroundCalcs!$AV$2:$AV$500,'Grading Formulas'!$A30),"Question Results"),"")</f>
        <v>Question Results</v>
      </c>
      <c r="D30" s="6" t="str" cm="1">
        <f t="array" ref="D30">IF(ISNUMBER($A30),IF(A30=A29,INDEX(BackgroundCalcs!$AW$2:$AW$500,'Grading Formulas'!$A30),"C"&amp;A30+9),"")</f>
        <v>C38</v>
      </c>
      <c r="E30" s="3" t="str" cm="1">
        <f t="array" ref="E30">IF(ISNUMBER($A30),IF(A30=A29,"Reference2(False,True,"&amp;INDEX(BackgroundCalcs!$AX$2:$AX$500,'Grading Formulas'!$A30)&amp;")","MOEValue(.0001)"),"")</f>
        <v>MOEValue(.0001)</v>
      </c>
      <c r="F30" s="3">
        <f t="shared" si="1"/>
        <v>1</v>
      </c>
      <c r="G30" s="3" t="str">
        <f t="shared" si="2"/>
        <v>Correct</v>
      </c>
      <c r="H30" s="3" t="str">
        <f t="shared" si="3"/>
        <v>Incorrect</v>
      </c>
    </row>
    <row r="31" spans="1:8">
      <c r="A31" s="4">
        <v>30</v>
      </c>
      <c r="B31" s="4" t="str">
        <f t="shared" si="0"/>
        <v>CELL</v>
      </c>
      <c r="C31" s="19" t="str" cm="1">
        <f t="array" ref="C31">IF(ISNUMBER(A31),IF(A31=A30,INDEX(BackgroundCalcs!$AV$2:$AV$500,'Grading Formulas'!$A31),"Question Results"),"")</f>
        <v>Question Results</v>
      </c>
      <c r="D31" s="6" t="str" cm="1">
        <f t="array" ref="D31">IF(ISNUMBER($A31),IF(A31=A30,INDEX(BackgroundCalcs!$AW$2:$AW$500,'Grading Formulas'!$A31),"C"&amp;A31+9),"")</f>
        <v>C39</v>
      </c>
      <c r="E31" s="3" t="str" cm="1">
        <f t="array" ref="E31">IF(ISNUMBER($A31),IF(A31=A30,"Reference2(False,True,"&amp;INDEX(BackgroundCalcs!$AX$2:$AX$500,'Grading Formulas'!$A31)&amp;")","MOEValue(.0001)"),"")</f>
        <v>MOEValue(.0001)</v>
      </c>
      <c r="F31" s="3">
        <f t="shared" si="1"/>
        <v>1</v>
      </c>
      <c r="G31" s="3" t="str">
        <f t="shared" si="2"/>
        <v>Correct</v>
      </c>
      <c r="H31" s="3" t="str">
        <f t="shared" si="3"/>
        <v>Incorrect</v>
      </c>
    </row>
    <row r="32" spans="1:8">
      <c r="A32" s="4">
        <v>31</v>
      </c>
      <c r="B32" s="4" t="str">
        <f t="shared" si="0"/>
        <v>CELL</v>
      </c>
      <c r="C32" s="19" t="str" cm="1">
        <f t="array" ref="C32">IF(ISNUMBER(A32),IF(A32=A31,INDEX(BackgroundCalcs!$AV$2:$AV$500,'Grading Formulas'!$A32),"Question Results"),"")</f>
        <v>Question Results</v>
      </c>
      <c r="D32" s="6" t="str" cm="1">
        <f t="array" ref="D32">IF(ISNUMBER($A32),IF(A32=A31,INDEX(BackgroundCalcs!$AW$2:$AW$500,'Grading Formulas'!$A32),"C"&amp;A32+9),"")</f>
        <v>C40</v>
      </c>
      <c r="E32" s="3" t="str" cm="1">
        <f t="array" ref="E32">IF(ISNUMBER($A32),IF(A32=A31,"Reference2(False,True,"&amp;INDEX(BackgroundCalcs!$AX$2:$AX$500,'Grading Formulas'!$A32)&amp;")","MOEValue(.0001)"),"")</f>
        <v>MOEValue(.0001)</v>
      </c>
      <c r="F32" s="3">
        <f t="shared" si="1"/>
        <v>1</v>
      </c>
      <c r="G32" s="3" t="str">
        <f t="shared" si="2"/>
        <v>Correct</v>
      </c>
      <c r="H32" s="3" t="str">
        <f t="shared" si="3"/>
        <v>Incorrect</v>
      </c>
    </row>
    <row r="33" spans="1:8">
      <c r="A33" s="4">
        <v>32</v>
      </c>
      <c r="B33" s="4" t="str">
        <f t="shared" si="0"/>
        <v>CELL</v>
      </c>
      <c r="C33" s="19" t="str" cm="1">
        <f t="array" ref="C33">IF(ISNUMBER(A33),IF(A33=A32,INDEX(BackgroundCalcs!$AV$2:$AV$500,'Grading Formulas'!$A33),"Question Results"),"")</f>
        <v>Question Results</v>
      </c>
      <c r="D33" s="6" t="str" cm="1">
        <f t="array" ref="D33">IF(ISNUMBER($A33),IF(A33=A32,INDEX(BackgroundCalcs!$AW$2:$AW$500,'Grading Formulas'!$A33),"C"&amp;A33+9),"")</f>
        <v>C41</v>
      </c>
      <c r="E33" s="3" t="str" cm="1">
        <f t="array" ref="E33">IF(ISNUMBER($A33),IF(A33=A32,"Reference2(False,True,"&amp;INDEX(BackgroundCalcs!$AX$2:$AX$500,'Grading Formulas'!$A33)&amp;")","MOEValue(.0001)"),"")</f>
        <v>MOEValue(.0001)</v>
      </c>
      <c r="F33" s="3">
        <f t="shared" si="1"/>
        <v>1</v>
      </c>
      <c r="G33" s="3" t="str">
        <f t="shared" si="2"/>
        <v>Correct</v>
      </c>
      <c r="H33" s="3" t="str">
        <f t="shared" si="3"/>
        <v>Incorrect</v>
      </c>
    </row>
    <row r="34" spans="1:8">
      <c r="A34" s="4">
        <v>33</v>
      </c>
      <c r="B34" s="4" t="str">
        <f t="shared" si="0"/>
        <v>CELL</v>
      </c>
      <c r="C34" s="19" t="str" cm="1">
        <f t="array" ref="C34">IF(ISNUMBER(A34),IF(A34=A33,INDEX(BackgroundCalcs!$AV$2:$AV$500,'Grading Formulas'!$A34),"Question Results"),"")</f>
        <v>Question Results</v>
      </c>
      <c r="D34" s="6" t="str" cm="1">
        <f t="array" ref="D34">IF(ISNUMBER($A34),IF(A34=A33,INDEX(BackgroundCalcs!$AW$2:$AW$500,'Grading Formulas'!$A34),"C"&amp;A34+9),"")</f>
        <v>C42</v>
      </c>
      <c r="E34" s="3" t="str" cm="1">
        <f t="array" ref="E34">IF(ISNUMBER($A34),IF(A34=A33,"Reference2(False,True,"&amp;INDEX(BackgroundCalcs!$AX$2:$AX$500,'Grading Formulas'!$A34)&amp;")","MOEValue(.0001)"),"")</f>
        <v>MOEValue(.0001)</v>
      </c>
      <c r="F34" s="3">
        <f t="shared" si="1"/>
        <v>1</v>
      </c>
      <c r="G34" s="3" t="str">
        <f t="shared" si="2"/>
        <v>Correct</v>
      </c>
      <c r="H34" s="3" t="str">
        <f t="shared" si="3"/>
        <v>Incorrect</v>
      </c>
    </row>
    <row r="35" spans="1:8">
      <c r="A35" s="4">
        <v>34</v>
      </c>
      <c r="B35" s="4" t="str">
        <f t="shared" si="0"/>
        <v>CELL</v>
      </c>
      <c r="C35" s="19" t="str" cm="1">
        <f t="array" ref="C35">IF(ISNUMBER(A35),IF(A35=A34,INDEX(BackgroundCalcs!$AV$2:$AV$500,'Grading Formulas'!$A35),"Question Results"),"")</f>
        <v>Question Results</v>
      </c>
      <c r="D35" s="6" t="str" cm="1">
        <f t="array" ref="D35">IF(ISNUMBER($A35),IF(A35=A34,INDEX(BackgroundCalcs!$AW$2:$AW$500,'Grading Formulas'!$A35),"C"&amp;A35+9),"")</f>
        <v>C43</v>
      </c>
      <c r="E35" s="3" t="str" cm="1">
        <f t="array" ref="E35">IF(ISNUMBER($A35),IF(A35=A34,"Reference2(False,True,"&amp;INDEX(BackgroundCalcs!$AX$2:$AX$500,'Grading Formulas'!$A35)&amp;")","MOEValue(.0001)"),"")</f>
        <v>MOEValue(.0001)</v>
      </c>
      <c r="F35" s="3">
        <f t="shared" si="1"/>
        <v>1</v>
      </c>
      <c r="G35" s="3" t="str">
        <f t="shared" si="2"/>
        <v>Correct</v>
      </c>
      <c r="H35" s="3" t="str">
        <f t="shared" si="3"/>
        <v>Incorrect</v>
      </c>
    </row>
    <row r="36" spans="1:8">
      <c r="A36" s="4">
        <v>35</v>
      </c>
      <c r="B36" s="4" t="str">
        <f t="shared" si="0"/>
        <v>CELL</v>
      </c>
      <c r="C36" s="19" t="str" cm="1">
        <f t="array" ref="C36">IF(ISNUMBER(A36),IF(A36=A35,INDEX(BackgroundCalcs!$AV$2:$AV$500,'Grading Formulas'!$A36),"Question Results"),"")</f>
        <v>Question Results</v>
      </c>
      <c r="D36" s="6" t="str" cm="1">
        <f t="array" ref="D36">IF(ISNUMBER($A36),IF(A36=A35,INDEX(BackgroundCalcs!$AW$2:$AW$500,'Grading Formulas'!$A36),"C"&amp;A36+9),"")</f>
        <v>C44</v>
      </c>
      <c r="E36" s="3" t="str" cm="1">
        <f t="array" ref="E36">IF(ISNUMBER($A36),IF(A36=A35,"Reference2(False,True,"&amp;INDEX(BackgroundCalcs!$AX$2:$AX$500,'Grading Formulas'!$A36)&amp;")","MOEValue(.0001)"),"")</f>
        <v>MOEValue(.0001)</v>
      </c>
      <c r="F36" s="3">
        <f t="shared" si="1"/>
        <v>1</v>
      </c>
      <c r="G36" s="3" t="str">
        <f t="shared" si="2"/>
        <v>Correct</v>
      </c>
      <c r="H36" s="3" t="str">
        <f t="shared" si="3"/>
        <v>Incorrect</v>
      </c>
    </row>
    <row r="37" spans="1:8">
      <c r="A37" s="4">
        <v>36</v>
      </c>
      <c r="B37" s="4" t="str">
        <f t="shared" si="0"/>
        <v>CELL</v>
      </c>
      <c r="C37" s="19" t="str" cm="1">
        <f t="array" ref="C37">IF(ISNUMBER(A37),IF(A37=A36,INDEX(BackgroundCalcs!$AV$2:$AV$500,'Grading Formulas'!$A37),"Question Results"),"")</f>
        <v>Question Results</v>
      </c>
      <c r="D37" s="6" t="str" cm="1">
        <f t="array" ref="D37">IF(ISNUMBER($A37),IF(A37=A36,INDEX(BackgroundCalcs!$AW$2:$AW$500,'Grading Formulas'!$A37),"C"&amp;A37+9),"")</f>
        <v>C45</v>
      </c>
      <c r="E37" s="3" t="str" cm="1">
        <f t="array" ref="E37">IF(ISNUMBER($A37),IF(A37=A36,"Reference2(False,True,"&amp;INDEX(BackgroundCalcs!$AX$2:$AX$500,'Grading Formulas'!$A37)&amp;")","MOEValue(.0001)"),"")</f>
        <v>MOEValue(.0001)</v>
      </c>
      <c r="F37" s="3">
        <f t="shared" si="1"/>
        <v>1</v>
      </c>
      <c r="G37" s="3" t="str">
        <f t="shared" si="2"/>
        <v>Correct</v>
      </c>
      <c r="H37" s="3" t="str">
        <f t="shared" si="3"/>
        <v>Incorrect</v>
      </c>
    </row>
    <row r="38" spans="1:8">
      <c r="A38" s="4">
        <v>37</v>
      </c>
      <c r="B38" s="4" t="str">
        <f t="shared" si="0"/>
        <v>CELL</v>
      </c>
      <c r="C38" s="19" t="str" cm="1">
        <f t="array" ref="C38">IF(ISNUMBER(A38),IF(A38=A37,INDEX(BackgroundCalcs!$AV$2:$AV$500,'Grading Formulas'!$A38),"Question Results"),"")</f>
        <v>Question Results</v>
      </c>
      <c r="D38" s="6" t="str" cm="1">
        <f t="array" ref="D38">IF(ISNUMBER($A38),IF(A38=A37,INDEX(BackgroundCalcs!$AW$2:$AW$500,'Grading Formulas'!$A38),"C"&amp;A38+9),"")</f>
        <v>C46</v>
      </c>
      <c r="E38" s="3" t="str" cm="1">
        <f t="array" ref="E38">IF(ISNUMBER($A38),IF(A38=A37,"Reference2(False,True,"&amp;INDEX(BackgroundCalcs!$AX$2:$AX$500,'Grading Formulas'!$A38)&amp;")","MOEValue(.0001)"),"")</f>
        <v>MOEValue(.0001)</v>
      </c>
      <c r="F38" s="3">
        <f t="shared" si="1"/>
        <v>1</v>
      </c>
      <c r="G38" s="3" t="str">
        <f t="shared" si="2"/>
        <v>Correct</v>
      </c>
      <c r="H38" s="3" t="str">
        <f t="shared" si="3"/>
        <v>Incorrect</v>
      </c>
    </row>
    <row r="39" spans="1:8">
      <c r="A39" s="4">
        <v>38</v>
      </c>
      <c r="B39" s="4" t="str">
        <f t="shared" si="0"/>
        <v>CELL</v>
      </c>
      <c r="C39" s="19" t="str" cm="1">
        <f t="array" ref="C39">IF(ISNUMBER(A39),IF(A39=A38,INDEX(BackgroundCalcs!$AV$2:$AV$500,'Grading Formulas'!$A39),"Question Results"),"")</f>
        <v>Question Results</v>
      </c>
      <c r="D39" s="6" t="str" cm="1">
        <f t="array" ref="D39">IF(ISNUMBER($A39),IF(A39=A38,INDEX(BackgroundCalcs!$AW$2:$AW$500,'Grading Formulas'!$A39),"C"&amp;A39+9),"")</f>
        <v>C47</v>
      </c>
      <c r="E39" s="3" t="str" cm="1">
        <f t="array" ref="E39">IF(ISNUMBER($A39),IF(A39=A38,"Reference2(False,True,"&amp;INDEX(BackgroundCalcs!$AX$2:$AX$500,'Grading Formulas'!$A39)&amp;")","MOEValue(.0001)"),"")</f>
        <v>MOEValue(.0001)</v>
      </c>
      <c r="F39" s="3">
        <f t="shared" si="1"/>
        <v>1</v>
      </c>
      <c r="G39" s="3" t="str">
        <f t="shared" si="2"/>
        <v>Correct</v>
      </c>
      <c r="H39" s="3" t="str">
        <f t="shared" si="3"/>
        <v>Incorrect</v>
      </c>
    </row>
    <row r="40" spans="1:8">
      <c r="A40" s="4">
        <v>39</v>
      </c>
      <c r="B40" s="4" t="str">
        <f t="shared" si="0"/>
        <v>CELL</v>
      </c>
      <c r="C40" s="19" t="str" cm="1">
        <f t="array" ref="C40">IF(ISNUMBER(A40),IF(A40=A39,INDEX(BackgroundCalcs!$AV$2:$AV$500,'Grading Formulas'!$A40),"Question Results"),"")</f>
        <v>Question Results</v>
      </c>
      <c r="D40" s="6" t="str" cm="1">
        <f t="array" ref="D40">IF(ISNUMBER($A40),IF(A40=A39,INDEX(BackgroundCalcs!$AW$2:$AW$500,'Grading Formulas'!$A40),"C"&amp;A40+9),"")</f>
        <v>C48</v>
      </c>
      <c r="E40" s="3" t="str" cm="1">
        <f t="array" ref="E40">IF(ISNUMBER($A40),IF(A40=A39,"Reference2(False,True,"&amp;INDEX(BackgroundCalcs!$AX$2:$AX$500,'Grading Formulas'!$A40)&amp;")","MOEValue(.0001)"),"")</f>
        <v>MOEValue(.0001)</v>
      </c>
      <c r="F40" s="3">
        <f t="shared" si="1"/>
        <v>1</v>
      </c>
      <c r="G40" s="3" t="str">
        <f t="shared" si="2"/>
        <v>Correct</v>
      </c>
      <c r="H40" s="3" t="str">
        <f t="shared" si="3"/>
        <v>Incorrect</v>
      </c>
    </row>
    <row r="41" spans="1:8">
      <c r="A41" s="4">
        <v>40</v>
      </c>
      <c r="B41" s="4" t="str">
        <f t="shared" si="0"/>
        <v>CELL</v>
      </c>
      <c r="C41" s="19" t="str" cm="1">
        <f t="array" ref="C41">IF(ISNUMBER(A41),IF(A41=A40,INDEX(BackgroundCalcs!$AV$2:$AV$500,'Grading Formulas'!$A41),"Question Results"),"")</f>
        <v>Question Results</v>
      </c>
      <c r="D41" s="6" t="str" cm="1">
        <f t="array" ref="D41">IF(ISNUMBER($A41),IF(A41=A40,INDEX(BackgroundCalcs!$AW$2:$AW$500,'Grading Formulas'!$A41),"C"&amp;A41+9),"")</f>
        <v>C49</v>
      </c>
      <c r="E41" s="3" t="str" cm="1">
        <f t="array" ref="E41">IF(ISNUMBER($A41),IF(A41=A40,"Reference2(False,True,"&amp;INDEX(BackgroundCalcs!$AX$2:$AX$500,'Grading Formulas'!$A41)&amp;")","MOEValue(.0001)"),"")</f>
        <v>MOEValue(.0001)</v>
      </c>
      <c r="F41" s="3">
        <f t="shared" si="1"/>
        <v>1</v>
      </c>
      <c r="G41" s="3" t="str">
        <f t="shared" si="2"/>
        <v>Correct</v>
      </c>
      <c r="H41" s="3" t="str">
        <f t="shared" si="3"/>
        <v>Incorrect</v>
      </c>
    </row>
    <row r="42" spans="1:8">
      <c r="A42" s="4">
        <v>41</v>
      </c>
      <c r="B42" s="4" t="str">
        <f t="shared" si="0"/>
        <v>CELL</v>
      </c>
      <c r="C42" s="19" t="str" cm="1">
        <f t="array" ref="C42">IF(ISNUMBER(A42),IF(A42=A41,INDEX(BackgroundCalcs!$AV$2:$AV$500,'Grading Formulas'!$A42),"Question Results"),"")</f>
        <v>Question Results</v>
      </c>
      <c r="D42" s="6" t="str" cm="1">
        <f t="array" ref="D42">IF(ISNUMBER($A42),IF(A42=A41,INDEX(BackgroundCalcs!$AW$2:$AW$500,'Grading Formulas'!$A42),"C"&amp;A42+9),"")</f>
        <v>C50</v>
      </c>
      <c r="E42" s="3" t="str" cm="1">
        <f t="array" ref="E42">IF(ISNUMBER($A42),IF(A42=A41,"Reference2(False,True,"&amp;INDEX(BackgroundCalcs!$AX$2:$AX$500,'Grading Formulas'!$A42)&amp;")","MOEValue(.0001)"),"")</f>
        <v>MOEValue(.0001)</v>
      </c>
      <c r="F42" s="3">
        <f t="shared" si="1"/>
        <v>1</v>
      </c>
      <c r="G42" s="3" t="str">
        <f t="shared" si="2"/>
        <v>Correct</v>
      </c>
      <c r="H42" s="3" t="str">
        <f t="shared" si="3"/>
        <v>Incorrect</v>
      </c>
    </row>
    <row r="43" spans="1:8">
      <c r="A43" s="4">
        <v>42</v>
      </c>
      <c r="B43" s="4" t="str">
        <f t="shared" si="0"/>
        <v>CELL</v>
      </c>
      <c r="C43" s="19" t="str" cm="1">
        <f t="array" ref="C43">IF(ISNUMBER(A43),IF(A43=A42,INDEX(BackgroundCalcs!$AV$2:$AV$500,'Grading Formulas'!$A43),"Question Results"),"")</f>
        <v>Question Results</v>
      </c>
      <c r="D43" s="6" t="str" cm="1">
        <f t="array" ref="D43">IF(ISNUMBER($A43),IF(A43=A42,INDEX(BackgroundCalcs!$AW$2:$AW$500,'Grading Formulas'!$A43),"C"&amp;A43+9),"")</f>
        <v>C51</v>
      </c>
      <c r="E43" s="3" t="str" cm="1">
        <f t="array" ref="E43">IF(ISNUMBER($A43),IF(A43=A42,"Reference2(False,True,"&amp;INDEX(BackgroundCalcs!$AX$2:$AX$500,'Grading Formulas'!$A43)&amp;")","MOEValue(.0001)"),"")</f>
        <v>MOEValue(.0001)</v>
      </c>
      <c r="F43" s="3">
        <f t="shared" si="1"/>
        <v>1</v>
      </c>
      <c r="G43" s="3" t="str">
        <f t="shared" si="2"/>
        <v>Correct</v>
      </c>
      <c r="H43" s="3" t="str">
        <f t="shared" si="3"/>
        <v>Incorrect</v>
      </c>
    </row>
    <row r="44" spans="1:8">
      <c r="A44" s="4">
        <v>43</v>
      </c>
      <c r="B44" s="4" t="str">
        <f t="shared" si="0"/>
        <v>CELL</v>
      </c>
      <c r="C44" s="19" t="str" cm="1">
        <f t="array" ref="C44">IF(ISNUMBER(A44),IF(A44=A43,INDEX(BackgroundCalcs!$AV$2:$AV$500,'Grading Formulas'!$A44),"Question Results"),"")</f>
        <v>Question Results</v>
      </c>
      <c r="D44" s="6" t="str" cm="1">
        <f t="array" ref="D44">IF(ISNUMBER($A44),IF(A44=A43,INDEX(BackgroundCalcs!$AW$2:$AW$500,'Grading Formulas'!$A44),"C"&amp;A44+9),"")</f>
        <v>C52</v>
      </c>
      <c r="E44" s="3" t="str" cm="1">
        <f t="array" ref="E44">IF(ISNUMBER($A44),IF(A44=A43,"Reference2(False,True,"&amp;INDEX(BackgroundCalcs!$AX$2:$AX$500,'Grading Formulas'!$A44)&amp;")","MOEValue(.0001)"),"")</f>
        <v>MOEValue(.0001)</v>
      </c>
      <c r="F44" s="3">
        <f t="shared" si="1"/>
        <v>1</v>
      </c>
      <c r="G44" s="3" t="str">
        <f t="shared" si="2"/>
        <v>Correct</v>
      </c>
      <c r="H44" s="3" t="str">
        <f t="shared" si="3"/>
        <v>Incorrect</v>
      </c>
    </row>
    <row r="45" spans="1:8">
      <c r="A45" s="4">
        <v>44</v>
      </c>
      <c r="B45" s="4" t="str">
        <f t="shared" si="0"/>
        <v>CELL</v>
      </c>
      <c r="C45" s="19" t="str" cm="1">
        <f t="array" ref="C45">IF(ISNUMBER(A45),IF(A45=A44,INDEX(BackgroundCalcs!$AV$2:$AV$500,'Grading Formulas'!$A45),"Question Results"),"")</f>
        <v>Question Results</v>
      </c>
      <c r="D45" s="6" t="str" cm="1">
        <f t="array" ref="D45">IF(ISNUMBER($A45),IF(A45=A44,INDEX(BackgroundCalcs!$AW$2:$AW$500,'Grading Formulas'!$A45),"C"&amp;A45+9),"")</f>
        <v>C53</v>
      </c>
      <c r="E45" s="3" t="str" cm="1">
        <f t="array" ref="E45">IF(ISNUMBER($A45),IF(A45=A44,"Reference2(False,True,"&amp;INDEX(BackgroundCalcs!$AX$2:$AX$500,'Grading Formulas'!$A45)&amp;")","MOEValue(.0001)"),"")</f>
        <v>MOEValue(.0001)</v>
      </c>
      <c r="F45" s="3">
        <f t="shared" si="1"/>
        <v>1</v>
      </c>
      <c r="G45" s="3" t="str">
        <f t="shared" si="2"/>
        <v>Correct</v>
      </c>
      <c r="H45" s="3" t="str">
        <f t="shared" si="3"/>
        <v>Incorrect</v>
      </c>
    </row>
    <row r="46" spans="1:8">
      <c r="A46" s="4">
        <v>45</v>
      </c>
      <c r="B46" s="4" t="str">
        <f t="shared" si="0"/>
        <v>CELL</v>
      </c>
      <c r="C46" s="19" t="str" cm="1">
        <f t="array" ref="C46">IF(ISNUMBER(A46),IF(A46=A45,INDEX(BackgroundCalcs!$AV$2:$AV$500,'Grading Formulas'!$A46),"Question Results"),"")</f>
        <v>Question Results</v>
      </c>
      <c r="D46" s="6" t="str" cm="1">
        <f t="array" ref="D46">IF(ISNUMBER($A46),IF(A46=A45,INDEX(BackgroundCalcs!$AW$2:$AW$500,'Grading Formulas'!$A46),"C"&amp;A46+9),"")</f>
        <v>C54</v>
      </c>
      <c r="E46" s="3" t="str" cm="1">
        <f t="array" ref="E46">IF(ISNUMBER($A46),IF(A46=A45,"Reference2(False,True,"&amp;INDEX(BackgroundCalcs!$AX$2:$AX$500,'Grading Formulas'!$A46)&amp;")","MOEValue(.0001)"),"")</f>
        <v>MOEValue(.0001)</v>
      </c>
      <c r="F46" s="3">
        <f t="shared" si="1"/>
        <v>1</v>
      </c>
      <c r="G46" s="3" t="str">
        <f t="shared" si="2"/>
        <v>Correct</v>
      </c>
      <c r="H46" s="3" t="str">
        <f t="shared" si="3"/>
        <v>Incorrect</v>
      </c>
    </row>
    <row r="47" spans="1:8">
      <c r="A47" s="4">
        <v>46</v>
      </c>
      <c r="B47" s="4" t="str">
        <f t="shared" si="0"/>
        <v>CELL</v>
      </c>
      <c r="C47" s="19" t="str" cm="1">
        <f t="array" ref="C47">IF(ISNUMBER(A47),IF(A47=A46,INDEX(BackgroundCalcs!$AV$2:$AV$500,'Grading Formulas'!$A47),"Question Results"),"")</f>
        <v>Question Results</v>
      </c>
      <c r="D47" s="6" t="str" cm="1">
        <f t="array" ref="D47">IF(ISNUMBER($A47),IF(A47=A46,INDEX(BackgroundCalcs!$AW$2:$AW$500,'Grading Formulas'!$A47),"C"&amp;A47+9),"")</f>
        <v>C55</v>
      </c>
      <c r="E47" s="3" t="str" cm="1">
        <f t="array" ref="E47">IF(ISNUMBER($A47),IF(A47=A46,"Reference2(False,True,"&amp;INDEX(BackgroundCalcs!$AX$2:$AX$500,'Grading Formulas'!$A47)&amp;")","MOEValue(.0001)"),"")</f>
        <v>MOEValue(.0001)</v>
      </c>
      <c r="F47" s="3">
        <f t="shared" si="1"/>
        <v>1</v>
      </c>
      <c r="G47" s="3" t="str">
        <f t="shared" si="2"/>
        <v>Correct</v>
      </c>
      <c r="H47" s="3" t="str">
        <f t="shared" si="3"/>
        <v>Incorrect</v>
      </c>
    </row>
    <row r="48" spans="1:8">
      <c r="A48" s="4">
        <v>47</v>
      </c>
      <c r="B48" s="4" t="str">
        <f t="shared" si="0"/>
        <v>CELL</v>
      </c>
      <c r="C48" s="19" t="str" cm="1">
        <f t="array" ref="C48">IF(ISNUMBER(A48),IF(A48=A47,INDEX(BackgroundCalcs!$AV$2:$AV$500,'Grading Formulas'!$A48),"Question Results"),"")</f>
        <v>Question Results</v>
      </c>
      <c r="D48" s="6" t="str" cm="1">
        <f t="array" ref="D48">IF(ISNUMBER($A48),IF(A48=A47,INDEX(BackgroundCalcs!$AW$2:$AW$500,'Grading Formulas'!$A48),"C"&amp;A48+9),"")</f>
        <v>C56</v>
      </c>
      <c r="E48" s="3" t="str" cm="1">
        <f t="array" ref="E48">IF(ISNUMBER($A48),IF(A48=A47,"Reference2(False,True,"&amp;INDEX(BackgroundCalcs!$AX$2:$AX$500,'Grading Formulas'!$A48)&amp;")","MOEValue(.0001)"),"")</f>
        <v>MOEValue(.0001)</v>
      </c>
      <c r="F48" s="3">
        <f t="shared" si="1"/>
        <v>1</v>
      </c>
      <c r="G48" s="3" t="str">
        <f t="shared" si="2"/>
        <v>Correct</v>
      </c>
      <c r="H48" s="3" t="str">
        <f t="shared" si="3"/>
        <v>Incorrect</v>
      </c>
    </row>
    <row r="49" spans="1:8">
      <c r="A49" s="4">
        <v>48</v>
      </c>
      <c r="B49" s="4" t="str">
        <f t="shared" si="0"/>
        <v>CELL</v>
      </c>
      <c r="C49" s="19" t="str" cm="1">
        <f t="array" ref="C49">IF(ISNUMBER(A49),IF(A49=A48,INDEX(BackgroundCalcs!$AV$2:$AV$500,'Grading Formulas'!$A49),"Question Results"),"")</f>
        <v>Question Results</v>
      </c>
      <c r="D49" s="6" t="str" cm="1">
        <f t="array" ref="D49">IF(ISNUMBER($A49),IF(A49=A48,INDEX(BackgroundCalcs!$AW$2:$AW$500,'Grading Formulas'!$A49),"C"&amp;A49+9),"")</f>
        <v>C57</v>
      </c>
      <c r="E49" s="3" t="str" cm="1">
        <f t="array" ref="E49">IF(ISNUMBER($A49),IF(A49=A48,"Reference2(False,True,"&amp;INDEX(BackgroundCalcs!$AX$2:$AX$500,'Grading Formulas'!$A49)&amp;")","MOEValue(.0001)"),"")</f>
        <v>MOEValue(.0001)</v>
      </c>
      <c r="F49" s="3">
        <f t="shared" si="1"/>
        <v>1</v>
      </c>
      <c r="G49" s="3" t="str">
        <f t="shared" si="2"/>
        <v>Correct</v>
      </c>
      <c r="H49" s="3" t="str">
        <f t="shared" si="3"/>
        <v>Incorrect</v>
      </c>
    </row>
    <row r="50" spans="1:8">
      <c r="A50" s="4">
        <v>49</v>
      </c>
      <c r="B50" s="4" t="str">
        <f t="shared" si="0"/>
        <v>CELL</v>
      </c>
      <c r="C50" s="19" t="str" cm="1">
        <f t="array" ref="C50">IF(ISNUMBER(A50),IF(A50=A49,INDEX(BackgroundCalcs!$AV$2:$AV$500,'Grading Formulas'!$A50),"Question Results"),"")</f>
        <v>Question Results</v>
      </c>
      <c r="D50" s="6" t="str" cm="1">
        <f t="array" ref="D50">IF(ISNUMBER($A50),IF(A50=A49,INDEX(BackgroundCalcs!$AW$2:$AW$500,'Grading Formulas'!$A50),"C"&amp;A50+9),"")</f>
        <v>C58</v>
      </c>
      <c r="E50" s="3" t="str" cm="1">
        <f t="array" ref="E50">IF(ISNUMBER($A50),IF(A50=A49,"Reference2(False,True,"&amp;INDEX(BackgroundCalcs!$AX$2:$AX$500,'Grading Formulas'!$A50)&amp;")","MOEValue(.0001)"),"")</f>
        <v>MOEValue(.0001)</v>
      </c>
      <c r="F50" s="3">
        <f t="shared" si="1"/>
        <v>1</v>
      </c>
      <c r="G50" s="3" t="str">
        <f t="shared" si="2"/>
        <v>Correct</v>
      </c>
      <c r="H50" s="3" t="str">
        <f t="shared" si="3"/>
        <v>Incorrect</v>
      </c>
    </row>
    <row r="51" spans="1:8">
      <c r="A51" s="4">
        <v>50</v>
      </c>
      <c r="B51" s="4" t="str">
        <f t="shared" si="0"/>
        <v>CELL</v>
      </c>
      <c r="C51" s="19" t="str" cm="1">
        <f t="array" ref="C51">IF(ISNUMBER(A51),IF(A51=A50,INDEX(BackgroundCalcs!$AV$2:$AV$500,'Grading Formulas'!$A51),"Question Results"),"")</f>
        <v>Question Results</v>
      </c>
      <c r="D51" s="6" t="str" cm="1">
        <f t="array" ref="D51">IF(ISNUMBER($A51),IF(A51=A50,INDEX(BackgroundCalcs!$AW$2:$AW$500,'Grading Formulas'!$A51),"C"&amp;A51+9),"")</f>
        <v>C59</v>
      </c>
      <c r="E51" s="3" t="str" cm="1">
        <f t="array" ref="E51">IF(ISNUMBER($A51),IF(A51=A50,"Reference2(False,True,"&amp;INDEX(BackgroundCalcs!$AX$2:$AX$500,'Grading Formulas'!$A51)&amp;")","MOEValue(.0001)"),"")</f>
        <v>MOEValue(.0001)</v>
      </c>
      <c r="F51" s="3">
        <f t="shared" si="1"/>
        <v>1</v>
      </c>
      <c r="G51" s="3" t="str">
        <f t="shared" si="2"/>
        <v>Correct</v>
      </c>
      <c r="H51" s="3" t="str">
        <f t="shared" si="3"/>
        <v>Incorrect</v>
      </c>
    </row>
    <row r="52" spans="1:8">
      <c r="A52" s="4">
        <v>51</v>
      </c>
      <c r="B52" s="4" t="str">
        <f t="shared" si="0"/>
        <v>CELL</v>
      </c>
      <c r="C52" s="19" t="str" cm="1">
        <f t="array" ref="C52">IF(ISNUMBER(A52),IF(A52=A51,INDEX(BackgroundCalcs!$AV$2:$AV$500,'Grading Formulas'!$A52),"Question Results"),"")</f>
        <v>Question Results</v>
      </c>
      <c r="D52" s="6" t="str" cm="1">
        <f t="array" ref="D52">IF(ISNUMBER($A52),IF(A52=A51,INDEX(BackgroundCalcs!$AW$2:$AW$500,'Grading Formulas'!$A52),"C"&amp;A52+9),"")</f>
        <v>C60</v>
      </c>
      <c r="E52" s="3" t="str" cm="1">
        <f t="array" ref="E52">IF(ISNUMBER($A52),IF(A52=A51,"Reference2(False,True,"&amp;INDEX(BackgroundCalcs!$AX$2:$AX$500,'Grading Formulas'!$A52)&amp;")","MOEValue(.0001)"),"")</f>
        <v>MOEValue(.0001)</v>
      </c>
      <c r="F52" s="3">
        <f t="shared" si="1"/>
        <v>1</v>
      </c>
      <c r="G52" s="3" t="str">
        <f t="shared" si="2"/>
        <v>Correct</v>
      </c>
      <c r="H52" s="3" t="str">
        <f t="shared" si="3"/>
        <v>Incorrect</v>
      </c>
    </row>
    <row r="53" spans="1:8">
      <c r="A53" s="4">
        <v>52</v>
      </c>
      <c r="B53" s="4" t="str">
        <f t="shared" si="0"/>
        <v>CELL</v>
      </c>
      <c r="C53" s="19" t="str" cm="1">
        <f t="array" ref="C53">IF(ISNUMBER(A53),IF(A53=A52,INDEX(BackgroundCalcs!$AV$2:$AV$500,'Grading Formulas'!$A53),"Question Results"),"")</f>
        <v>Question Results</v>
      </c>
      <c r="D53" s="6" t="str" cm="1">
        <f t="array" ref="D53">IF(ISNUMBER($A53),IF(A53=A52,INDEX(BackgroundCalcs!$AW$2:$AW$500,'Grading Formulas'!$A53),"C"&amp;A53+9),"")</f>
        <v>C61</v>
      </c>
      <c r="E53" s="3" t="str" cm="1">
        <f t="array" ref="E53">IF(ISNUMBER($A53),IF(A53=A52,"Reference2(False,True,"&amp;INDEX(BackgroundCalcs!$AX$2:$AX$500,'Grading Formulas'!$A53)&amp;")","MOEValue(.0001)"),"")</f>
        <v>MOEValue(.0001)</v>
      </c>
      <c r="F53" s="3">
        <f t="shared" si="1"/>
        <v>1</v>
      </c>
      <c r="G53" s="3" t="str">
        <f t="shared" si="2"/>
        <v>Correct</v>
      </c>
      <c r="H53" s="3" t="str">
        <f t="shared" si="3"/>
        <v>Incorrect</v>
      </c>
    </row>
    <row r="54" spans="1:8">
      <c r="A54" s="4">
        <v>53</v>
      </c>
      <c r="B54" s="4" t="str">
        <f t="shared" si="0"/>
        <v>CELL</v>
      </c>
      <c r="C54" s="19" t="str" cm="1">
        <f t="array" ref="C54">IF(ISNUMBER(A54),IF(A54=A53,INDEX(BackgroundCalcs!$AV$2:$AV$500,'Grading Formulas'!$A54),"Question Results"),"")</f>
        <v>Question Results</v>
      </c>
      <c r="D54" s="6" t="str" cm="1">
        <f t="array" ref="D54">IF(ISNUMBER($A54),IF(A54=A53,INDEX(BackgroundCalcs!$AW$2:$AW$500,'Grading Formulas'!$A54),"C"&amp;A54+9),"")</f>
        <v>C62</v>
      </c>
      <c r="E54" s="3" t="str" cm="1">
        <f t="array" ref="E54">IF(ISNUMBER($A54),IF(A54=A53,"Reference2(False,True,"&amp;INDEX(BackgroundCalcs!$AX$2:$AX$500,'Grading Formulas'!$A54)&amp;")","MOEValue(.0001)"),"")</f>
        <v>MOEValue(.0001)</v>
      </c>
      <c r="F54" s="3">
        <f t="shared" si="1"/>
        <v>1</v>
      </c>
      <c r="G54" s="3" t="str">
        <f t="shared" si="2"/>
        <v>Correct</v>
      </c>
      <c r="H54" s="3" t="str">
        <f t="shared" si="3"/>
        <v>Incorrect</v>
      </c>
    </row>
    <row r="55" spans="1:8">
      <c r="A55" s="4">
        <v>54</v>
      </c>
      <c r="B55" s="4" t="str">
        <f t="shared" si="0"/>
        <v>CELL</v>
      </c>
      <c r="C55" s="19" t="str" cm="1">
        <f t="array" ref="C55">IF(ISNUMBER(A55),IF(A55=A54,INDEX(BackgroundCalcs!$AV$2:$AV$500,'Grading Formulas'!$A55),"Question Results"),"")</f>
        <v>Question Results</v>
      </c>
      <c r="D55" s="6" t="str" cm="1">
        <f t="array" ref="D55">IF(ISNUMBER($A55),IF(A55=A54,INDEX(BackgroundCalcs!$AW$2:$AW$500,'Grading Formulas'!$A55),"C"&amp;A55+9),"")</f>
        <v>C63</v>
      </c>
      <c r="E55" s="3" t="str" cm="1">
        <f t="array" ref="E55">IF(ISNUMBER($A55),IF(A55=A54,"Reference2(False,True,"&amp;INDEX(BackgroundCalcs!$AX$2:$AX$500,'Grading Formulas'!$A55)&amp;")","MOEValue(.0001)"),"")</f>
        <v>MOEValue(.0001)</v>
      </c>
      <c r="F55" s="3">
        <f t="shared" si="1"/>
        <v>1</v>
      </c>
      <c r="G55" s="3" t="str">
        <f t="shared" si="2"/>
        <v>Correct</v>
      </c>
      <c r="H55" s="3" t="str">
        <f t="shared" si="3"/>
        <v>Incorrect</v>
      </c>
    </row>
    <row r="56" spans="1:8">
      <c r="A56" s="4">
        <v>55</v>
      </c>
      <c r="B56" s="4" t="str">
        <f t="shared" si="0"/>
        <v>CELL</v>
      </c>
      <c r="C56" s="19" t="str" cm="1">
        <f t="array" ref="C56">IF(ISNUMBER(A56),IF(A56=A55,INDEX(BackgroundCalcs!$AV$2:$AV$500,'Grading Formulas'!$A56),"Question Results"),"")</f>
        <v>Question Results</v>
      </c>
      <c r="D56" s="6" t="str" cm="1">
        <f t="array" ref="D56">IF(ISNUMBER($A56),IF(A56=A55,INDEX(BackgroundCalcs!$AW$2:$AW$500,'Grading Formulas'!$A56),"C"&amp;A56+9),"")</f>
        <v>C64</v>
      </c>
      <c r="E56" s="3" t="str" cm="1">
        <f t="array" ref="E56">IF(ISNUMBER($A56),IF(A56=A55,"Reference2(False,True,"&amp;INDEX(BackgroundCalcs!$AX$2:$AX$500,'Grading Formulas'!$A56)&amp;")","MOEValue(.0001)"),"")</f>
        <v>MOEValue(.0001)</v>
      </c>
      <c r="F56" s="3">
        <f t="shared" si="1"/>
        <v>1</v>
      </c>
      <c r="G56" s="3" t="str">
        <f t="shared" si="2"/>
        <v>Correct</v>
      </c>
      <c r="H56" s="3" t="str">
        <f t="shared" si="3"/>
        <v>Incorrect</v>
      </c>
    </row>
    <row r="57" spans="1:8">
      <c r="A57" s="4">
        <v>56</v>
      </c>
      <c r="B57" s="4" t="str">
        <f t="shared" si="0"/>
        <v>CELL</v>
      </c>
      <c r="C57" s="19" t="str" cm="1">
        <f t="array" ref="C57">IF(ISNUMBER(A57),IF(A57=A56,INDEX(BackgroundCalcs!$AV$2:$AV$500,'Grading Formulas'!$A57),"Question Results"),"")</f>
        <v>Question Results</v>
      </c>
      <c r="D57" s="6" t="str" cm="1">
        <f t="array" ref="D57">IF(ISNUMBER($A57),IF(A57=A56,INDEX(BackgroundCalcs!$AW$2:$AW$500,'Grading Formulas'!$A57),"C"&amp;A57+9),"")</f>
        <v>C65</v>
      </c>
      <c r="E57" s="3" t="str" cm="1">
        <f t="array" ref="E57">IF(ISNUMBER($A57),IF(A57=A56,"Reference2(False,True,"&amp;INDEX(BackgroundCalcs!$AX$2:$AX$500,'Grading Formulas'!$A57)&amp;")","MOEValue(.0001)"),"")</f>
        <v>MOEValue(.0001)</v>
      </c>
      <c r="F57" s="3">
        <f t="shared" si="1"/>
        <v>1</v>
      </c>
      <c r="G57" s="3" t="str">
        <f t="shared" si="2"/>
        <v>Correct</v>
      </c>
      <c r="H57" s="3" t="str">
        <f t="shared" si="3"/>
        <v>Incorrect</v>
      </c>
    </row>
    <row r="58" spans="1:8">
      <c r="A58" s="4">
        <v>57</v>
      </c>
      <c r="B58" s="4" t="str">
        <f t="shared" si="0"/>
        <v>CELL</v>
      </c>
      <c r="C58" s="19" t="str" cm="1">
        <f t="array" ref="C58">IF(ISNUMBER(A58),IF(A58=A57,INDEX(BackgroundCalcs!$AV$2:$AV$500,'Grading Formulas'!$A58),"Question Results"),"")</f>
        <v>Question Results</v>
      </c>
      <c r="D58" s="6" t="str" cm="1">
        <f t="array" ref="D58">IF(ISNUMBER($A58),IF(A58=A57,INDEX(BackgroundCalcs!$AW$2:$AW$500,'Grading Formulas'!$A58),"C"&amp;A58+9),"")</f>
        <v>C66</v>
      </c>
      <c r="E58" s="3" t="str" cm="1">
        <f t="array" ref="E58">IF(ISNUMBER($A58),IF(A58=A57,"Reference2(False,True,"&amp;INDEX(BackgroundCalcs!$AX$2:$AX$500,'Grading Formulas'!$A58)&amp;")","MOEValue(.0001)"),"")</f>
        <v>MOEValue(.0001)</v>
      </c>
      <c r="F58" s="3">
        <f t="shared" si="1"/>
        <v>1</v>
      </c>
      <c r="G58" s="3" t="str">
        <f t="shared" si="2"/>
        <v>Correct</v>
      </c>
      <c r="H58" s="3" t="str">
        <f t="shared" si="3"/>
        <v>Incorrect</v>
      </c>
    </row>
    <row r="59" spans="1:8">
      <c r="A59" s="4">
        <v>58</v>
      </c>
      <c r="B59" s="4" t="str">
        <f t="shared" si="0"/>
        <v>CELL</v>
      </c>
      <c r="C59" s="19" t="str" cm="1">
        <f t="array" ref="C59">IF(ISNUMBER(A59),IF(A59=A58,INDEX(BackgroundCalcs!$AV$2:$AV$500,'Grading Formulas'!$A59),"Question Results"),"")</f>
        <v>Question Results</v>
      </c>
      <c r="D59" s="6" t="str" cm="1">
        <f t="array" ref="D59">IF(ISNUMBER($A59),IF(A59=A58,INDEX(BackgroundCalcs!$AW$2:$AW$500,'Grading Formulas'!$A59),"C"&amp;A59+9),"")</f>
        <v>C67</v>
      </c>
      <c r="E59" s="3" t="str" cm="1">
        <f t="array" ref="E59">IF(ISNUMBER($A59),IF(A59=A58,"Reference2(False,True,"&amp;INDEX(BackgroundCalcs!$AX$2:$AX$500,'Grading Formulas'!$A59)&amp;")","MOEValue(.0001)"),"")</f>
        <v>MOEValue(.0001)</v>
      </c>
      <c r="F59" s="3">
        <f t="shared" si="1"/>
        <v>1</v>
      </c>
      <c r="G59" s="3" t="str">
        <f t="shared" si="2"/>
        <v>Correct</v>
      </c>
      <c r="H59" s="3" t="str">
        <f t="shared" si="3"/>
        <v>Incorrect</v>
      </c>
    </row>
    <row r="60" spans="1:8">
      <c r="A60" s="4">
        <v>59</v>
      </c>
      <c r="B60" s="4" t="str">
        <f t="shared" si="0"/>
        <v>CELL</v>
      </c>
      <c r="C60" s="19" t="str" cm="1">
        <f t="array" ref="C60">IF(ISNUMBER(A60),IF(A60=A59,INDEX(BackgroundCalcs!$AV$2:$AV$500,'Grading Formulas'!$A60),"Question Results"),"")</f>
        <v>Question Results</v>
      </c>
      <c r="D60" s="6" t="str" cm="1">
        <f t="array" ref="D60">IF(ISNUMBER($A60),IF(A60=A59,INDEX(BackgroundCalcs!$AW$2:$AW$500,'Grading Formulas'!$A60),"C"&amp;A60+9),"")</f>
        <v>C68</v>
      </c>
      <c r="E60" s="3" t="str" cm="1">
        <f t="array" ref="E60">IF(ISNUMBER($A60),IF(A60=A59,"Reference2(False,True,"&amp;INDEX(BackgroundCalcs!$AX$2:$AX$500,'Grading Formulas'!$A60)&amp;")","MOEValue(.0001)"),"")</f>
        <v>MOEValue(.0001)</v>
      </c>
      <c r="F60" s="3">
        <f t="shared" si="1"/>
        <v>1</v>
      </c>
      <c r="G60" s="3" t="str">
        <f t="shared" si="2"/>
        <v>Correct</v>
      </c>
      <c r="H60" s="3" t="str">
        <f t="shared" si="3"/>
        <v>Incorrect</v>
      </c>
    </row>
    <row r="61" spans="1:8">
      <c r="A61" s="4">
        <v>60</v>
      </c>
      <c r="B61" s="4" t="str">
        <f t="shared" si="0"/>
        <v>CELL</v>
      </c>
      <c r="C61" s="19" t="str" cm="1">
        <f t="array" ref="C61">IF(ISNUMBER(A61),IF(A61=A60,INDEX(BackgroundCalcs!$AV$2:$AV$500,'Grading Formulas'!$A61),"Question Results"),"")</f>
        <v>Question Results</v>
      </c>
      <c r="D61" s="6" t="str" cm="1">
        <f t="array" ref="D61">IF(ISNUMBER($A61),IF(A61=A60,INDEX(BackgroundCalcs!$AW$2:$AW$500,'Grading Formulas'!$A61),"C"&amp;A61+9),"")</f>
        <v>C69</v>
      </c>
      <c r="E61" s="3" t="str" cm="1">
        <f t="array" ref="E61">IF(ISNUMBER($A61),IF(A61=A60,"Reference2(False,True,"&amp;INDEX(BackgroundCalcs!$AX$2:$AX$500,'Grading Formulas'!$A61)&amp;")","MOEValue(.0001)"),"")</f>
        <v>MOEValue(.0001)</v>
      </c>
      <c r="F61" s="3">
        <f t="shared" si="1"/>
        <v>1</v>
      </c>
      <c r="G61" s="3" t="str">
        <f t="shared" si="2"/>
        <v>Correct</v>
      </c>
      <c r="H61" s="3" t="str">
        <f t="shared" si="3"/>
        <v>Incorrect</v>
      </c>
    </row>
    <row r="62" spans="1:8">
      <c r="A62" s="4">
        <v>61</v>
      </c>
      <c r="B62" s="4" t="str">
        <f t="shared" si="0"/>
        <v>CELL</v>
      </c>
      <c r="C62" s="19" t="str" cm="1">
        <f t="array" ref="C62">IF(ISNUMBER(A62),IF(A62=A61,INDEX(BackgroundCalcs!$AV$2:$AV$500,'Grading Formulas'!$A62),"Question Results"),"")</f>
        <v>Question Results</v>
      </c>
      <c r="D62" s="6" t="str" cm="1">
        <f t="array" ref="D62">IF(ISNUMBER($A62),IF(A62=A61,INDEX(BackgroundCalcs!$AW$2:$AW$500,'Grading Formulas'!$A62),"C"&amp;A62+9),"")</f>
        <v>C70</v>
      </c>
      <c r="E62" s="3" t="str" cm="1">
        <f t="array" ref="E62">IF(ISNUMBER($A62),IF(A62=A61,"Reference2(False,True,"&amp;INDEX(BackgroundCalcs!$AX$2:$AX$500,'Grading Formulas'!$A62)&amp;")","MOEValue(.0001)"),"")</f>
        <v>MOEValue(.0001)</v>
      </c>
      <c r="F62" s="3">
        <f t="shared" si="1"/>
        <v>1</v>
      </c>
      <c r="G62" s="3" t="str">
        <f t="shared" si="2"/>
        <v>Correct</v>
      </c>
      <c r="H62" s="3" t="str">
        <f t="shared" si="3"/>
        <v>Incorrect</v>
      </c>
    </row>
    <row r="63" spans="1:8">
      <c r="A63" s="4">
        <v>62</v>
      </c>
      <c r="B63" s="4" t="str">
        <f t="shared" si="0"/>
        <v>CELL</v>
      </c>
      <c r="C63" s="19" t="str" cm="1">
        <f t="array" ref="C63">IF(ISNUMBER(A63),IF(A63=A62,INDEX(BackgroundCalcs!$AV$2:$AV$500,'Grading Formulas'!$A63),"Question Results"),"")</f>
        <v>Question Results</v>
      </c>
      <c r="D63" s="6" t="str" cm="1">
        <f t="array" ref="D63">IF(ISNUMBER($A63),IF(A63=A62,INDEX(BackgroundCalcs!$AW$2:$AW$500,'Grading Formulas'!$A63),"C"&amp;A63+9),"")</f>
        <v>C71</v>
      </c>
      <c r="E63" s="3" t="str" cm="1">
        <f t="array" ref="E63">IF(ISNUMBER($A63),IF(A63=A62,"Reference2(False,True,"&amp;INDEX(BackgroundCalcs!$AX$2:$AX$500,'Grading Formulas'!$A63)&amp;")","MOEValue(.0001)"),"")</f>
        <v>MOEValue(.0001)</v>
      </c>
      <c r="F63" s="3">
        <f t="shared" si="1"/>
        <v>1</v>
      </c>
      <c r="G63" s="3" t="str">
        <f t="shared" si="2"/>
        <v>Correct</v>
      </c>
      <c r="H63" s="3" t="str">
        <f t="shared" si="3"/>
        <v>Incorrect</v>
      </c>
    </row>
    <row r="64" spans="1:8">
      <c r="A64" s="4">
        <v>63</v>
      </c>
      <c r="B64" s="4" t="str">
        <f t="shared" si="0"/>
        <v>CELL</v>
      </c>
      <c r="C64" s="19" t="str" cm="1">
        <f t="array" ref="C64">IF(ISNUMBER(A64),IF(A64=A63,INDEX(BackgroundCalcs!$AV$2:$AV$500,'Grading Formulas'!$A64),"Question Results"),"")</f>
        <v>Question Results</v>
      </c>
      <c r="D64" s="6" t="str" cm="1">
        <f t="array" ref="D64">IF(ISNUMBER($A64),IF(A64=A63,INDEX(BackgroundCalcs!$AW$2:$AW$500,'Grading Formulas'!$A64),"C"&amp;A64+9),"")</f>
        <v>C72</v>
      </c>
      <c r="E64" s="3" t="str" cm="1">
        <f t="array" ref="E64">IF(ISNUMBER($A64),IF(A64=A63,"Reference2(False,True,"&amp;INDEX(BackgroundCalcs!$AX$2:$AX$500,'Grading Formulas'!$A64)&amp;")","MOEValue(.0001)"),"")</f>
        <v>MOEValue(.0001)</v>
      </c>
      <c r="F64" s="3">
        <f t="shared" si="1"/>
        <v>1</v>
      </c>
      <c r="G64" s="3" t="str">
        <f t="shared" si="2"/>
        <v>Correct</v>
      </c>
      <c r="H64" s="3" t="str">
        <f t="shared" si="3"/>
        <v>Incorrect</v>
      </c>
    </row>
    <row r="65" spans="1:8">
      <c r="A65" s="4">
        <v>64</v>
      </c>
      <c r="B65" s="4" t="str">
        <f t="shared" si="0"/>
        <v>CELL</v>
      </c>
      <c r="C65" s="19" t="str" cm="1">
        <f t="array" ref="C65">IF(ISNUMBER(A65),IF(A65=A64,INDEX(BackgroundCalcs!$AV$2:$AV$500,'Grading Formulas'!$A65),"Question Results"),"")</f>
        <v>Question Results</v>
      </c>
      <c r="D65" s="6" t="str" cm="1">
        <f t="array" ref="D65">IF(ISNUMBER($A65),IF(A65=A64,INDEX(BackgroundCalcs!$AW$2:$AW$500,'Grading Formulas'!$A65),"C"&amp;A65+9),"")</f>
        <v>C73</v>
      </c>
      <c r="E65" s="3" t="str" cm="1">
        <f t="array" ref="E65">IF(ISNUMBER($A65),IF(A65=A64,"Reference2(False,True,"&amp;INDEX(BackgroundCalcs!$AX$2:$AX$500,'Grading Formulas'!$A65)&amp;")","MOEValue(.0001)"),"")</f>
        <v>MOEValue(.0001)</v>
      </c>
      <c r="F65" s="3">
        <f t="shared" si="1"/>
        <v>1</v>
      </c>
      <c r="G65" s="3" t="str">
        <f t="shared" si="2"/>
        <v>Correct</v>
      </c>
      <c r="H65" s="3" t="str">
        <f t="shared" si="3"/>
        <v>Incorrect</v>
      </c>
    </row>
    <row r="66" spans="1:8">
      <c r="A66" s="4">
        <v>65</v>
      </c>
      <c r="B66" s="4" t="str">
        <f t="shared" si="0"/>
        <v>CELL</v>
      </c>
      <c r="C66" s="19" t="str" cm="1">
        <f t="array" ref="C66">IF(ISNUMBER(A66),IF(A66=A65,INDEX(BackgroundCalcs!$AV$2:$AV$500,'Grading Formulas'!$A66),"Question Results"),"")</f>
        <v>Question Results</v>
      </c>
      <c r="D66" s="6" t="str" cm="1">
        <f t="array" ref="D66">IF(ISNUMBER($A66),IF(A66=A65,INDEX(BackgroundCalcs!$AW$2:$AW$500,'Grading Formulas'!$A66),"C"&amp;A66+9),"")</f>
        <v>C74</v>
      </c>
      <c r="E66" s="3" t="str" cm="1">
        <f t="array" ref="E66">IF(ISNUMBER($A66),IF(A66=A65,"Reference2(False,True,"&amp;INDEX(BackgroundCalcs!$AX$2:$AX$500,'Grading Formulas'!$A66)&amp;")","MOEValue(.0001)"),"")</f>
        <v>MOEValue(.0001)</v>
      </c>
      <c r="F66" s="3">
        <f t="shared" si="1"/>
        <v>1</v>
      </c>
      <c r="G66" s="3" t="str">
        <f t="shared" si="2"/>
        <v>Correct</v>
      </c>
      <c r="H66" s="3" t="str">
        <f t="shared" si="3"/>
        <v>Incorrect</v>
      </c>
    </row>
    <row r="67" spans="1:8">
      <c r="A67" s="4">
        <v>66</v>
      </c>
      <c r="B67" s="4" t="str">
        <f t="shared" si="0"/>
        <v>CELL</v>
      </c>
      <c r="C67" s="19" t="str" cm="1">
        <f t="array" ref="C67">IF(ISNUMBER(A67),IF(A67=A66,INDEX(BackgroundCalcs!$AV$2:$AV$500,'Grading Formulas'!$A67),"Question Results"),"")</f>
        <v>Question Results</v>
      </c>
      <c r="D67" s="6" t="str" cm="1">
        <f t="array" ref="D67">IF(ISNUMBER($A67),IF(A67=A66,INDEX(BackgroundCalcs!$AW$2:$AW$500,'Grading Formulas'!$A67),"C"&amp;A67+9),"")</f>
        <v>C75</v>
      </c>
      <c r="E67" s="3" t="str" cm="1">
        <f t="array" ref="E67">IF(ISNUMBER($A67),IF(A67=A66,"Reference2(False,True,"&amp;INDEX(BackgroundCalcs!$AX$2:$AX$500,'Grading Formulas'!$A67)&amp;")","MOEValue(.0001)"),"")</f>
        <v>MOEValue(.0001)</v>
      </c>
      <c r="F67" s="3">
        <f t="shared" ref="F67:F130" si="4">IF(ISNUMBER($A67),IF(A67=A66,-1000,1),"")</f>
        <v>1</v>
      </c>
      <c r="G67" s="3" t="str">
        <f t="shared" ref="G67:G130" si="5">IF(ISNUMBER($A67),IF(A67=A66,"You should not be referencing the answer cell","Correct"),"")</f>
        <v>Correct</v>
      </c>
      <c r="H67" s="3" t="str">
        <f t="shared" ref="H67:H130" si="6">IF(ISNUMBER($A67),IF(A67=A66,"N/A","Incorrect"),"")</f>
        <v>Incorrect</v>
      </c>
    </row>
    <row r="68" spans="1:8">
      <c r="A68" s="4">
        <v>67</v>
      </c>
      <c r="B68" s="4" t="str">
        <f t="shared" si="0"/>
        <v>CELL</v>
      </c>
      <c r="C68" s="19" t="str" cm="1">
        <f t="array" ref="C68">IF(ISNUMBER(A68),IF(A68=A67,INDEX(BackgroundCalcs!$AV$2:$AV$500,'Grading Formulas'!$A68),"Question Results"),"")</f>
        <v>Question Results</v>
      </c>
      <c r="D68" s="6" t="str" cm="1">
        <f t="array" ref="D68">IF(ISNUMBER($A68),IF(A68=A67,INDEX(BackgroundCalcs!$AW$2:$AW$500,'Grading Formulas'!$A68),"C"&amp;A68+9),"")</f>
        <v>C76</v>
      </c>
      <c r="E68" s="3" t="str" cm="1">
        <f t="array" ref="E68">IF(ISNUMBER($A68),IF(A68=A67,"Reference2(False,True,"&amp;INDEX(BackgroundCalcs!$AX$2:$AX$500,'Grading Formulas'!$A68)&amp;")","MOEValue(.0001)"),"")</f>
        <v>MOEValue(.0001)</v>
      </c>
      <c r="F68" s="3">
        <f t="shared" si="4"/>
        <v>1</v>
      </c>
      <c r="G68" s="3" t="str">
        <f t="shared" si="5"/>
        <v>Correct</v>
      </c>
      <c r="H68" s="3" t="str">
        <f t="shared" si="6"/>
        <v>Incorrect</v>
      </c>
    </row>
    <row r="69" spans="1:8">
      <c r="A69" s="4">
        <v>68</v>
      </c>
      <c r="B69" s="4" t="str">
        <f t="shared" si="0"/>
        <v>CELL</v>
      </c>
      <c r="C69" s="19" t="str" cm="1">
        <f t="array" ref="C69">IF(ISNUMBER(A69),IF(A69=A68,INDEX(BackgroundCalcs!$AV$2:$AV$500,'Grading Formulas'!$A69),"Question Results"),"")</f>
        <v>Question Results</v>
      </c>
      <c r="D69" s="6" t="str" cm="1">
        <f t="array" ref="D69">IF(ISNUMBER($A69),IF(A69=A68,INDEX(BackgroundCalcs!$AW$2:$AW$500,'Grading Formulas'!$A69),"C"&amp;A69+9),"")</f>
        <v>C77</v>
      </c>
      <c r="E69" s="3" t="str" cm="1">
        <f t="array" ref="E69">IF(ISNUMBER($A69),IF(A69=A68,"Reference2(False,True,"&amp;INDEX(BackgroundCalcs!$AX$2:$AX$500,'Grading Formulas'!$A69)&amp;")","MOEValue(.0001)"),"")</f>
        <v>MOEValue(.0001)</v>
      </c>
      <c r="F69" s="3">
        <f t="shared" si="4"/>
        <v>1</v>
      </c>
      <c r="G69" s="3" t="str">
        <f t="shared" si="5"/>
        <v>Correct</v>
      </c>
      <c r="H69" s="3" t="str">
        <f t="shared" si="6"/>
        <v>Incorrect</v>
      </c>
    </row>
    <row r="70" spans="1:8">
      <c r="A70" s="4">
        <v>69</v>
      </c>
      <c r="B70" s="4" t="str">
        <f t="shared" si="0"/>
        <v>CELL</v>
      </c>
      <c r="C70" s="19" t="str" cm="1">
        <f t="array" ref="C70">IF(ISNUMBER(A70),IF(A70=A69,INDEX(BackgroundCalcs!$AV$2:$AV$500,'Grading Formulas'!$A70),"Question Results"),"")</f>
        <v>Question Results</v>
      </c>
      <c r="D70" s="6" t="str" cm="1">
        <f t="array" ref="D70">IF(ISNUMBER($A70),IF(A70=A69,INDEX(BackgroundCalcs!$AW$2:$AW$500,'Grading Formulas'!$A70),"C"&amp;A70+9),"")</f>
        <v>C78</v>
      </c>
      <c r="E70" s="3" t="str" cm="1">
        <f t="array" ref="E70">IF(ISNUMBER($A70),IF(A70=A69,"Reference2(False,True,"&amp;INDEX(BackgroundCalcs!$AX$2:$AX$500,'Grading Formulas'!$A70)&amp;")","MOEValue(.0001)"),"")</f>
        <v>MOEValue(.0001)</v>
      </c>
      <c r="F70" s="3">
        <f t="shared" si="4"/>
        <v>1</v>
      </c>
      <c r="G70" s="3" t="str">
        <f t="shared" si="5"/>
        <v>Correct</v>
      </c>
      <c r="H70" s="3" t="str">
        <f t="shared" si="6"/>
        <v>Incorrect</v>
      </c>
    </row>
    <row r="71" spans="1:8">
      <c r="A71" s="4">
        <v>70</v>
      </c>
      <c r="B71" s="4" t="str">
        <f t="shared" si="0"/>
        <v>CELL</v>
      </c>
      <c r="C71" s="19" t="str" cm="1">
        <f t="array" ref="C71">IF(ISNUMBER(A71),IF(A71=A70,INDEX(BackgroundCalcs!$AV$2:$AV$500,'Grading Formulas'!$A71),"Question Results"),"")</f>
        <v>Question Results</v>
      </c>
      <c r="D71" s="6" t="str" cm="1">
        <f t="array" ref="D71">IF(ISNUMBER($A71),IF(A71=A70,INDEX(BackgroundCalcs!$AW$2:$AW$500,'Grading Formulas'!$A71),"C"&amp;A71+9),"")</f>
        <v>C79</v>
      </c>
      <c r="E71" s="3" t="str" cm="1">
        <f t="array" ref="E71">IF(ISNUMBER($A71),IF(A71=A70,"Reference2(False,True,"&amp;INDEX(BackgroundCalcs!$AX$2:$AX$500,'Grading Formulas'!$A71)&amp;")","MOEValue(.0001)"),"")</f>
        <v>MOEValue(.0001)</v>
      </c>
      <c r="F71" s="3">
        <f t="shared" si="4"/>
        <v>1</v>
      </c>
      <c r="G71" s="3" t="str">
        <f t="shared" si="5"/>
        <v>Correct</v>
      </c>
      <c r="H71" s="3" t="str">
        <f t="shared" si="6"/>
        <v>Incorrect</v>
      </c>
    </row>
    <row r="72" spans="1:8">
      <c r="A72" s="4">
        <v>71</v>
      </c>
      <c r="B72" s="4" t="str">
        <f t="shared" si="0"/>
        <v>CELL</v>
      </c>
      <c r="C72" s="19" t="str" cm="1">
        <f t="array" ref="C72">IF(ISNUMBER(A72),IF(A72=A71,INDEX(BackgroundCalcs!$AV$2:$AV$500,'Grading Formulas'!$A72),"Question Results"),"")</f>
        <v>Question Results</v>
      </c>
      <c r="D72" s="6" t="str" cm="1">
        <f t="array" ref="D72">IF(ISNUMBER($A72),IF(A72=A71,INDEX(BackgroundCalcs!$AW$2:$AW$500,'Grading Formulas'!$A72),"C"&amp;A72+9),"")</f>
        <v>C80</v>
      </c>
      <c r="E72" s="3" t="str" cm="1">
        <f t="array" ref="E72">IF(ISNUMBER($A72),IF(A72=A71,"Reference2(False,True,"&amp;INDEX(BackgroundCalcs!$AX$2:$AX$500,'Grading Formulas'!$A72)&amp;")","MOEValue(.0001)"),"")</f>
        <v>MOEValue(.0001)</v>
      </c>
      <c r="F72" s="3">
        <f t="shared" si="4"/>
        <v>1</v>
      </c>
      <c r="G72" s="3" t="str">
        <f t="shared" si="5"/>
        <v>Correct</v>
      </c>
      <c r="H72" s="3" t="str">
        <f t="shared" si="6"/>
        <v>Incorrect</v>
      </c>
    </row>
    <row r="73" spans="1:8">
      <c r="A73" s="4">
        <v>72</v>
      </c>
      <c r="B73" s="4" t="str">
        <f t="shared" si="0"/>
        <v>CELL</v>
      </c>
      <c r="C73" s="19" t="str" cm="1">
        <f t="array" ref="C73">IF(ISNUMBER(A73),IF(A73=A72,INDEX(BackgroundCalcs!$AV$2:$AV$500,'Grading Formulas'!$A73),"Question Results"),"")</f>
        <v>Question Results</v>
      </c>
      <c r="D73" s="6" t="str" cm="1">
        <f t="array" ref="D73">IF(ISNUMBER($A73),IF(A73=A72,INDEX(BackgroundCalcs!$AW$2:$AW$500,'Grading Formulas'!$A73),"C"&amp;A73+9),"")</f>
        <v>C81</v>
      </c>
      <c r="E73" s="3" t="str" cm="1">
        <f t="array" ref="E73">IF(ISNUMBER($A73),IF(A73=A72,"Reference2(False,True,"&amp;INDEX(BackgroundCalcs!$AX$2:$AX$500,'Grading Formulas'!$A73)&amp;")","MOEValue(.0001)"),"")</f>
        <v>MOEValue(.0001)</v>
      </c>
      <c r="F73" s="3">
        <f t="shared" si="4"/>
        <v>1</v>
      </c>
      <c r="G73" s="3" t="str">
        <f t="shared" si="5"/>
        <v>Correct</v>
      </c>
      <c r="H73" s="3" t="str">
        <f t="shared" si="6"/>
        <v>Incorrect</v>
      </c>
    </row>
    <row r="74" spans="1:8">
      <c r="A74" s="4">
        <v>73</v>
      </c>
      <c r="B74" s="4" t="str">
        <f t="shared" si="0"/>
        <v>CELL</v>
      </c>
      <c r="C74" s="19" t="str" cm="1">
        <f t="array" ref="C74">IF(ISNUMBER(A74),IF(A74=A73,INDEX(BackgroundCalcs!$AV$2:$AV$500,'Grading Formulas'!$A74),"Question Results"),"")</f>
        <v>Question Results</v>
      </c>
      <c r="D74" s="6" t="str" cm="1">
        <f t="array" ref="D74">IF(ISNUMBER($A74),IF(A74=A73,INDEX(BackgroundCalcs!$AW$2:$AW$500,'Grading Formulas'!$A74),"C"&amp;A74+9),"")</f>
        <v>C82</v>
      </c>
      <c r="E74" s="3" t="str" cm="1">
        <f t="array" ref="E74">IF(ISNUMBER($A74),IF(A74=A73,"Reference2(False,True,"&amp;INDEX(BackgroundCalcs!$AX$2:$AX$500,'Grading Formulas'!$A74)&amp;")","MOEValue(.0001)"),"")</f>
        <v>MOEValue(.0001)</v>
      </c>
      <c r="F74" s="3">
        <f t="shared" si="4"/>
        <v>1</v>
      </c>
      <c r="G74" s="3" t="str">
        <f t="shared" si="5"/>
        <v>Correct</v>
      </c>
      <c r="H74" s="3" t="str">
        <f t="shared" si="6"/>
        <v>Incorrect</v>
      </c>
    </row>
    <row r="75" spans="1:8">
      <c r="A75" s="4">
        <v>74</v>
      </c>
      <c r="B75" s="4" t="str">
        <f t="shared" si="0"/>
        <v>CELL</v>
      </c>
      <c r="C75" s="19" t="str" cm="1">
        <f t="array" ref="C75">IF(ISNUMBER(A75),IF(A75=A74,INDEX(BackgroundCalcs!$AV$2:$AV$500,'Grading Formulas'!$A75),"Question Results"),"")</f>
        <v>Question Results</v>
      </c>
      <c r="D75" s="6" t="str" cm="1">
        <f t="array" ref="D75">IF(ISNUMBER($A75),IF(A75=A74,INDEX(BackgroundCalcs!$AW$2:$AW$500,'Grading Formulas'!$A75),"C"&amp;A75+9),"")</f>
        <v>C83</v>
      </c>
      <c r="E75" s="3" t="str" cm="1">
        <f t="array" ref="E75">IF(ISNUMBER($A75),IF(A75=A74,"Reference2(False,True,"&amp;INDEX(BackgroundCalcs!$AX$2:$AX$500,'Grading Formulas'!$A75)&amp;")","MOEValue(.0001)"),"")</f>
        <v>MOEValue(.0001)</v>
      </c>
      <c r="F75" s="3">
        <f t="shared" si="4"/>
        <v>1</v>
      </c>
      <c r="G75" s="3" t="str">
        <f t="shared" si="5"/>
        <v>Correct</v>
      </c>
      <c r="H75" s="3" t="str">
        <f t="shared" si="6"/>
        <v>Incorrect</v>
      </c>
    </row>
    <row r="76" spans="1:8">
      <c r="A76" s="4">
        <v>75</v>
      </c>
      <c r="B76" s="4" t="str">
        <f t="shared" si="0"/>
        <v>CELL</v>
      </c>
      <c r="C76" s="19" t="str" cm="1">
        <f t="array" ref="C76">IF(ISNUMBER(A76),IF(A76=A75,INDEX(BackgroundCalcs!$AV$2:$AV$500,'Grading Formulas'!$A76),"Question Results"),"")</f>
        <v>Question Results</v>
      </c>
      <c r="D76" s="6" t="str" cm="1">
        <f t="array" ref="D76">IF(ISNUMBER($A76),IF(A76=A75,INDEX(BackgroundCalcs!$AW$2:$AW$500,'Grading Formulas'!$A76),"C"&amp;A76+9),"")</f>
        <v>C84</v>
      </c>
      <c r="E76" s="3" t="str" cm="1">
        <f t="array" ref="E76">IF(ISNUMBER($A76),IF(A76=A75,"Reference2(False,True,"&amp;INDEX(BackgroundCalcs!$AX$2:$AX$500,'Grading Formulas'!$A76)&amp;")","MOEValue(.0001)"),"")</f>
        <v>MOEValue(.0001)</v>
      </c>
      <c r="F76" s="3">
        <f t="shared" si="4"/>
        <v>1</v>
      </c>
      <c r="G76" s="3" t="str">
        <f t="shared" si="5"/>
        <v>Correct</v>
      </c>
      <c r="H76" s="3" t="str">
        <f t="shared" si="6"/>
        <v>Incorrect</v>
      </c>
    </row>
    <row r="77" spans="1:8">
      <c r="A77" s="4">
        <v>76</v>
      </c>
      <c r="B77" s="4" t="str">
        <f t="shared" si="0"/>
        <v>CELL</v>
      </c>
      <c r="C77" s="19" t="str" cm="1">
        <f t="array" ref="C77">IF(ISNUMBER(A77),IF(A77=A76,INDEX(BackgroundCalcs!$AV$2:$AV$500,'Grading Formulas'!$A77),"Question Results"),"")</f>
        <v>Question Results</v>
      </c>
      <c r="D77" s="6" t="str" cm="1">
        <f t="array" ref="D77">IF(ISNUMBER($A77),IF(A77=A76,INDEX(BackgroundCalcs!$AW$2:$AW$500,'Grading Formulas'!$A77),"C"&amp;A77+9),"")</f>
        <v>C85</v>
      </c>
      <c r="E77" s="3" t="str" cm="1">
        <f t="array" ref="E77">IF(ISNUMBER($A77),IF(A77=A76,"Reference2(False,True,"&amp;INDEX(BackgroundCalcs!$AX$2:$AX$500,'Grading Formulas'!$A77)&amp;")","MOEValue(.0001)"),"")</f>
        <v>MOEValue(.0001)</v>
      </c>
      <c r="F77" s="3">
        <f t="shared" si="4"/>
        <v>1</v>
      </c>
      <c r="G77" s="3" t="str">
        <f t="shared" si="5"/>
        <v>Correct</v>
      </c>
      <c r="H77" s="3" t="str">
        <f t="shared" si="6"/>
        <v>Incorrect</v>
      </c>
    </row>
    <row r="78" spans="1:8">
      <c r="A78" s="4">
        <v>77</v>
      </c>
      <c r="B78" s="4" t="str">
        <f t="shared" si="0"/>
        <v>CELL</v>
      </c>
      <c r="C78" s="19" t="str" cm="1">
        <f t="array" ref="C78">IF(ISNUMBER(A78),IF(A78=A77,INDEX(BackgroundCalcs!$AV$2:$AV$500,'Grading Formulas'!$A78),"Question Results"),"")</f>
        <v>Question Results</v>
      </c>
      <c r="D78" s="6" t="str" cm="1">
        <f t="array" ref="D78">IF(ISNUMBER($A78),IF(A78=A77,INDEX(BackgroundCalcs!$AW$2:$AW$500,'Grading Formulas'!$A78),"C"&amp;A78+9),"")</f>
        <v>C86</v>
      </c>
      <c r="E78" s="3" t="str" cm="1">
        <f t="array" ref="E78">IF(ISNUMBER($A78),IF(A78=A77,"Reference2(False,True,"&amp;INDEX(BackgroundCalcs!$AX$2:$AX$500,'Grading Formulas'!$A78)&amp;")","MOEValue(.0001)"),"")</f>
        <v>MOEValue(.0001)</v>
      </c>
      <c r="F78" s="3">
        <f t="shared" si="4"/>
        <v>1</v>
      </c>
      <c r="G78" s="3" t="str">
        <f t="shared" si="5"/>
        <v>Correct</v>
      </c>
      <c r="H78" s="3" t="str">
        <f t="shared" si="6"/>
        <v>Incorrect</v>
      </c>
    </row>
    <row r="79" spans="1:8">
      <c r="A79" s="4">
        <v>78</v>
      </c>
      <c r="B79" s="4" t="str">
        <f t="shared" si="0"/>
        <v>CELL</v>
      </c>
      <c r="C79" s="19" t="str" cm="1">
        <f t="array" ref="C79">IF(ISNUMBER(A79),IF(A79=A78,INDEX(BackgroundCalcs!$AV$2:$AV$500,'Grading Formulas'!$A79),"Question Results"),"")</f>
        <v>Question Results</v>
      </c>
      <c r="D79" s="6" t="str" cm="1">
        <f t="array" ref="D79">IF(ISNUMBER($A79),IF(A79=A78,INDEX(BackgroundCalcs!$AW$2:$AW$500,'Grading Formulas'!$A79),"C"&amp;A79+9),"")</f>
        <v>C87</v>
      </c>
      <c r="E79" s="3" t="str" cm="1">
        <f t="array" ref="E79">IF(ISNUMBER($A79),IF(A79=A78,"Reference2(False,True,"&amp;INDEX(BackgroundCalcs!$AX$2:$AX$500,'Grading Formulas'!$A79)&amp;")","MOEValue(.0001)"),"")</f>
        <v>MOEValue(.0001)</v>
      </c>
      <c r="F79" s="3">
        <f t="shared" si="4"/>
        <v>1</v>
      </c>
      <c r="G79" s="3" t="str">
        <f t="shared" si="5"/>
        <v>Correct</v>
      </c>
      <c r="H79" s="3" t="str">
        <f t="shared" si="6"/>
        <v>Incorrect</v>
      </c>
    </row>
    <row r="80" spans="1:8">
      <c r="A80" s="4">
        <v>79</v>
      </c>
      <c r="B80" s="4" t="str">
        <f t="shared" si="0"/>
        <v>CELL</v>
      </c>
      <c r="C80" s="19" t="str" cm="1">
        <f t="array" ref="C80">IF(ISNUMBER(A80),IF(A80=A79,INDEX(BackgroundCalcs!$AV$2:$AV$500,'Grading Formulas'!$A80),"Question Results"),"")</f>
        <v>Question Results</v>
      </c>
      <c r="D80" s="6" t="str" cm="1">
        <f t="array" ref="D80">IF(ISNUMBER($A80),IF(A80=A79,INDEX(BackgroundCalcs!$AW$2:$AW$500,'Grading Formulas'!$A80),"C"&amp;A80+9),"")</f>
        <v>C88</v>
      </c>
      <c r="E80" s="3" t="str" cm="1">
        <f t="array" ref="E80">IF(ISNUMBER($A80),IF(A80=A79,"Reference2(False,True,"&amp;INDEX(BackgroundCalcs!$AX$2:$AX$500,'Grading Formulas'!$A80)&amp;")","MOEValue(.0001)"),"")</f>
        <v>MOEValue(.0001)</v>
      </c>
      <c r="F80" s="3">
        <f t="shared" si="4"/>
        <v>1</v>
      </c>
      <c r="G80" s="3" t="str">
        <f t="shared" si="5"/>
        <v>Correct</v>
      </c>
      <c r="H80" s="3" t="str">
        <f t="shared" si="6"/>
        <v>Incorrect</v>
      </c>
    </row>
    <row r="81" spans="1:8">
      <c r="A81" s="4">
        <v>80</v>
      </c>
      <c r="B81" s="4" t="str">
        <f t="shared" si="0"/>
        <v>CELL</v>
      </c>
      <c r="C81" s="19" t="str" cm="1">
        <f t="array" ref="C81">IF(ISNUMBER(A81),IF(A81=A80,INDEX(BackgroundCalcs!$AV$2:$AV$500,'Grading Formulas'!$A81),"Question Results"),"")</f>
        <v>Question Results</v>
      </c>
      <c r="D81" s="6" t="str" cm="1">
        <f t="array" ref="D81">IF(ISNUMBER($A81),IF(A81=A80,INDEX(BackgroundCalcs!$AW$2:$AW$500,'Grading Formulas'!$A81),"C"&amp;A81+9),"")</f>
        <v>C89</v>
      </c>
      <c r="E81" s="3" t="str" cm="1">
        <f t="array" ref="E81">IF(ISNUMBER($A81),IF(A81=A80,"Reference2(False,True,"&amp;INDEX(BackgroundCalcs!$AX$2:$AX$500,'Grading Formulas'!$A81)&amp;")","MOEValue(.0001)"),"")</f>
        <v>MOEValue(.0001)</v>
      </c>
      <c r="F81" s="3">
        <f t="shared" si="4"/>
        <v>1</v>
      </c>
      <c r="G81" s="3" t="str">
        <f t="shared" si="5"/>
        <v>Correct</v>
      </c>
      <c r="H81" s="3" t="str">
        <f t="shared" si="6"/>
        <v>Incorrect</v>
      </c>
    </row>
    <row r="82" spans="1:8">
      <c r="A82" s="4">
        <v>81</v>
      </c>
      <c r="B82" s="4" t="str">
        <f t="shared" si="0"/>
        <v>CELL</v>
      </c>
      <c r="C82" s="19" t="str" cm="1">
        <f t="array" ref="C82">IF(ISNUMBER(A82),IF(A82=A81,INDEX(BackgroundCalcs!$AV$2:$AV$500,'Grading Formulas'!$A82),"Question Results"),"")</f>
        <v>Question Results</v>
      </c>
      <c r="D82" s="6" t="str" cm="1">
        <f t="array" ref="D82">IF(ISNUMBER($A82),IF(A82=A81,INDEX(BackgroundCalcs!$AW$2:$AW$500,'Grading Formulas'!$A82),"C"&amp;A82+9),"")</f>
        <v>C90</v>
      </c>
      <c r="E82" s="3" t="str" cm="1">
        <f t="array" ref="E82">IF(ISNUMBER($A82),IF(A82=A81,"Reference2(False,True,"&amp;INDEX(BackgroundCalcs!$AX$2:$AX$500,'Grading Formulas'!$A82)&amp;")","MOEValue(.0001)"),"")</f>
        <v>MOEValue(.0001)</v>
      </c>
      <c r="F82" s="3">
        <f t="shared" si="4"/>
        <v>1</v>
      </c>
      <c r="G82" s="3" t="str">
        <f t="shared" si="5"/>
        <v>Correct</v>
      </c>
      <c r="H82" s="3" t="str">
        <f t="shared" si="6"/>
        <v>Incorrect</v>
      </c>
    </row>
    <row r="83" spans="1:8">
      <c r="A83" s="4">
        <v>82</v>
      </c>
      <c r="B83" s="4" t="str">
        <f t="shared" si="0"/>
        <v>CELL</v>
      </c>
      <c r="C83" s="19" t="str" cm="1">
        <f t="array" ref="C83">IF(ISNUMBER(A83),IF(A83=A82,INDEX(BackgroundCalcs!$AV$2:$AV$500,'Grading Formulas'!$A83),"Question Results"),"")</f>
        <v>Question Results</v>
      </c>
      <c r="D83" s="6" t="str" cm="1">
        <f t="array" ref="D83">IF(ISNUMBER($A83),IF(A83=A82,INDEX(BackgroundCalcs!$AW$2:$AW$500,'Grading Formulas'!$A83),"C"&amp;A83+9),"")</f>
        <v>C91</v>
      </c>
      <c r="E83" s="3" t="str" cm="1">
        <f t="array" ref="E83">IF(ISNUMBER($A83),IF(A83=A82,"Reference2(False,True,"&amp;INDEX(BackgroundCalcs!$AX$2:$AX$500,'Grading Formulas'!$A83)&amp;")","MOEValue(.0001)"),"")</f>
        <v>MOEValue(.0001)</v>
      </c>
      <c r="F83" s="3">
        <f t="shared" si="4"/>
        <v>1</v>
      </c>
      <c r="G83" s="3" t="str">
        <f t="shared" si="5"/>
        <v>Correct</v>
      </c>
      <c r="H83" s="3" t="str">
        <f t="shared" si="6"/>
        <v>Incorrect</v>
      </c>
    </row>
    <row r="84" spans="1:8">
      <c r="A84" s="4">
        <v>83</v>
      </c>
      <c r="B84" s="4" t="str">
        <f t="shared" si="0"/>
        <v>CELL</v>
      </c>
      <c r="C84" s="19" t="str" cm="1">
        <f t="array" ref="C84">IF(ISNUMBER(A84),IF(A84=A83,INDEX(BackgroundCalcs!$AV$2:$AV$500,'Grading Formulas'!$A84),"Question Results"),"")</f>
        <v>Question Results</v>
      </c>
      <c r="D84" s="6" t="str" cm="1">
        <f t="array" ref="D84">IF(ISNUMBER($A84),IF(A84=A83,INDEX(BackgroundCalcs!$AW$2:$AW$500,'Grading Formulas'!$A84),"C"&amp;A84+9),"")</f>
        <v>C92</v>
      </c>
      <c r="E84" s="3" t="str" cm="1">
        <f t="array" ref="E84">IF(ISNUMBER($A84),IF(A84=A83,"Reference2(False,True,"&amp;INDEX(BackgroundCalcs!$AX$2:$AX$500,'Grading Formulas'!$A84)&amp;")","MOEValue(.0001)"),"")</f>
        <v>MOEValue(.0001)</v>
      </c>
      <c r="F84" s="3">
        <f t="shared" si="4"/>
        <v>1</v>
      </c>
      <c r="G84" s="3" t="str">
        <f t="shared" si="5"/>
        <v>Correct</v>
      </c>
      <c r="H84" s="3" t="str">
        <f t="shared" si="6"/>
        <v>Incorrect</v>
      </c>
    </row>
    <row r="85" spans="1:8">
      <c r="A85" s="4">
        <v>84</v>
      </c>
      <c r="B85" s="4" t="str">
        <f t="shared" si="0"/>
        <v>CELL</v>
      </c>
      <c r="C85" s="19" t="str" cm="1">
        <f t="array" ref="C85">IF(ISNUMBER(A85),IF(A85=A84,INDEX(BackgroundCalcs!$AV$2:$AV$500,'Grading Formulas'!$A85),"Question Results"),"")</f>
        <v>Question Results</v>
      </c>
      <c r="D85" s="6" t="str" cm="1">
        <f t="array" ref="D85">IF(ISNUMBER($A85),IF(A85=A84,INDEX(BackgroundCalcs!$AW$2:$AW$500,'Grading Formulas'!$A85),"C"&amp;A85+9),"")</f>
        <v>C93</v>
      </c>
      <c r="E85" s="3" t="str" cm="1">
        <f t="array" ref="E85">IF(ISNUMBER($A85),IF(A85=A84,"Reference2(False,True,"&amp;INDEX(BackgroundCalcs!$AX$2:$AX$500,'Grading Formulas'!$A85)&amp;")","MOEValue(.0001)"),"")</f>
        <v>MOEValue(.0001)</v>
      </c>
      <c r="F85" s="3">
        <f t="shared" si="4"/>
        <v>1</v>
      </c>
      <c r="G85" s="3" t="str">
        <f t="shared" si="5"/>
        <v>Correct</v>
      </c>
      <c r="H85" s="3" t="str">
        <f t="shared" si="6"/>
        <v>Incorrect</v>
      </c>
    </row>
    <row r="86" spans="1:8">
      <c r="A86" s="4">
        <v>85</v>
      </c>
      <c r="B86" s="4" t="str">
        <f t="shared" si="0"/>
        <v>CELL</v>
      </c>
      <c r="C86" s="19" t="str" cm="1">
        <f t="array" ref="C86">IF(ISNUMBER(A86),IF(A86=A85,INDEX(BackgroundCalcs!$AV$2:$AV$500,'Grading Formulas'!$A86),"Question Results"),"")</f>
        <v>Question Results</v>
      </c>
      <c r="D86" s="6" t="str" cm="1">
        <f t="array" ref="D86">IF(ISNUMBER($A86),IF(A86=A85,INDEX(BackgroundCalcs!$AW$2:$AW$500,'Grading Formulas'!$A86),"C"&amp;A86+9),"")</f>
        <v>C94</v>
      </c>
      <c r="E86" s="3" t="str" cm="1">
        <f t="array" ref="E86">IF(ISNUMBER($A86),IF(A86=A85,"Reference2(False,True,"&amp;INDEX(BackgroundCalcs!$AX$2:$AX$500,'Grading Formulas'!$A86)&amp;")","MOEValue(.0001)"),"")</f>
        <v>MOEValue(.0001)</v>
      </c>
      <c r="F86" s="3">
        <f t="shared" si="4"/>
        <v>1</v>
      </c>
      <c r="G86" s="3" t="str">
        <f t="shared" si="5"/>
        <v>Correct</v>
      </c>
      <c r="H86" s="3" t="str">
        <f t="shared" si="6"/>
        <v>Incorrect</v>
      </c>
    </row>
    <row r="87" spans="1:8">
      <c r="A87" s="4">
        <v>86</v>
      </c>
      <c r="B87" s="4" t="str">
        <f t="shared" si="0"/>
        <v>CELL</v>
      </c>
      <c r="C87" s="19" t="str" cm="1">
        <f t="array" ref="C87">IF(ISNUMBER(A87),IF(A87=A86,INDEX(BackgroundCalcs!$AV$2:$AV$500,'Grading Formulas'!$A87),"Question Results"),"")</f>
        <v>Question Results</v>
      </c>
      <c r="D87" s="6" t="str" cm="1">
        <f t="array" ref="D87">IF(ISNUMBER($A87),IF(A87=A86,INDEX(BackgroundCalcs!$AW$2:$AW$500,'Grading Formulas'!$A87),"C"&amp;A87+9),"")</f>
        <v>C95</v>
      </c>
      <c r="E87" s="3" t="str" cm="1">
        <f t="array" ref="E87">IF(ISNUMBER($A87),IF(A87=A86,"Reference2(False,True,"&amp;INDEX(BackgroundCalcs!$AX$2:$AX$500,'Grading Formulas'!$A87)&amp;")","MOEValue(.0001)"),"")</f>
        <v>MOEValue(.0001)</v>
      </c>
      <c r="F87" s="3">
        <f t="shared" si="4"/>
        <v>1</v>
      </c>
      <c r="G87" s="3" t="str">
        <f t="shared" si="5"/>
        <v>Correct</v>
      </c>
      <c r="H87" s="3" t="str">
        <f t="shared" si="6"/>
        <v>Incorrect</v>
      </c>
    </row>
    <row r="88" spans="1:8">
      <c r="A88" s="4">
        <v>87</v>
      </c>
      <c r="B88" s="4" t="str">
        <f t="shared" si="0"/>
        <v>CELL</v>
      </c>
      <c r="C88" s="19" t="str" cm="1">
        <f t="array" ref="C88">IF(ISNUMBER(A88),IF(A88=A87,INDEX(BackgroundCalcs!$AV$2:$AV$500,'Grading Formulas'!$A88),"Question Results"),"")</f>
        <v>Question Results</v>
      </c>
      <c r="D88" s="6" t="str" cm="1">
        <f t="array" ref="D88">IF(ISNUMBER($A88),IF(A88=A87,INDEX(BackgroundCalcs!$AW$2:$AW$500,'Grading Formulas'!$A88),"C"&amp;A88+9),"")</f>
        <v>C96</v>
      </c>
      <c r="E88" s="3" t="str" cm="1">
        <f t="array" ref="E88">IF(ISNUMBER($A88),IF(A88=A87,"Reference2(False,True,"&amp;INDEX(BackgroundCalcs!$AX$2:$AX$500,'Grading Formulas'!$A88)&amp;")","MOEValue(.0001)"),"")</f>
        <v>MOEValue(.0001)</v>
      </c>
      <c r="F88" s="3">
        <f t="shared" si="4"/>
        <v>1</v>
      </c>
      <c r="G88" s="3" t="str">
        <f t="shared" si="5"/>
        <v>Correct</v>
      </c>
      <c r="H88" s="3" t="str">
        <f t="shared" si="6"/>
        <v>Incorrect</v>
      </c>
    </row>
    <row r="89" spans="1:8">
      <c r="A89" s="4">
        <v>88</v>
      </c>
      <c r="B89" s="4" t="str">
        <f t="shared" si="0"/>
        <v>CELL</v>
      </c>
      <c r="C89" s="19" t="str" cm="1">
        <f t="array" ref="C89">IF(ISNUMBER(A89),IF(A89=A88,INDEX(BackgroundCalcs!$AV$2:$AV$500,'Grading Formulas'!$A89),"Question Results"),"")</f>
        <v>Question Results</v>
      </c>
      <c r="D89" s="6" t="str" cm="1">
        <f t="array" ref="D89">IF(ISNUMBER($A89),IF(A89=A88,INDEX(BackgroundCalcs!$AW$2:$AW$500,'Grading Formulas'!$A89),"C"&amp;A89+9),"")</f>
        <v>C97</v>
      </c>
      <c r="E89" s="3" t="str" cm="1">
        <f t="array" ref="E89">IF(ISNUMBER($A89),IF(A89=A88,"Reference2(False,True,"&amp;INDEX(BackgroundCalcs!$AX$2:$AX$500,'Grading Formulas'!$A89)&amp;")","MOEValue(.0001)"),"")</f>
        <v>MOEValue(.0001)</v>
      </c>
      <c r="F89" s="3">
        <f t="shared" si="4"/>
        <v>1</v>
      </c>
      <c r="G89" s="3" t="str">
        <f t="shared" si="5"/>
        <v>Correct</v>
      </c>
      <c r="H89" s="3" t="str">
        <f t="shared" si="6"/>
        <v>Incorrect</v>
      </c>
    </row>
    <row r="90" spans="1:8">
      <c r="A90" s="4">
        <v>89</v>
      </c>
      <c r="B90" s="4" t="str">
        <f t="shared" si="0"/>
        <v>CELL</v>
      </c>
      <c r="C90" s="19" t="str" cm="1">
        <f t="array" ref="C90">IF(ISNUMBER(A90),IF(A90=A89,INDEX(BackgroundCalcs!$AV$2:$AV$500,'Grading Formulas'!$A90),"Question Results"),"")</f>
        <v>Question Results</v>
      </c>
      <c r="D90" s="6" t="str" cm="1">
        <f t="array" ref="D90">IF(ISNUMBER($A90),IF(A90=A89,INDEX(BackgroundCalcs!$AW$2:$AW$500,'Grading Formulas'!$A90),"C"&amp;A90+9),"")</f>
        <v>C98</v>
      </c>
      <c r="E90" s="3" t="str" cm="1">
        <f t="array" ref="E90">IF(ISNUMBER($A90),IF(A90=A89,"Reference2(False,True,"&amp;INDEX(BackgroundCalcs!$AX$2:$AX$500,'Grading Formulas'!$A90)&amp;")","MOEValue(.0001)"),"")</f>
        <v>MOEValue(.0001)</v>
      </c>
      <c r="F90" s="3">
        <f t="shared" si="4"/>
        <v>1</v>
      </c>
      <c r="G90" s="3" t="str">
        <f t="shared" si="5"/>
        <v>Correct</v>
      </c>
      <c r="H90" s="3" t="str">
        <f t="shared" si="6"/>
        <v>Incorrect</v>
      </c>
    </row>
    <row r="91" spans="1:8">
      <c r="A91" s="4">
        <v>90</v>
      </c>
      <c r="B91" s="4" t="str">
        <f t="shared" si="0"/>
        <v>CELL</v>
      </c>
      <c r="C91" s="19" t="str" cm="1">
        <f t="array" ref="C91">IF(ISNUMBER(A91),IF(A91=A90,INDEX(BackgroundCalcs!$AV$2:$AV$500,'Grading Formulas'!$A91),"Question Results"),"")</f>
        <v>Question Results</v>
      </c>
      <c r="D91" s="6" t="str" cm="1">
        <f t="array" ref="D91">IF(ISNUMBER($A91),IF(A91=A90,INDEX(BackgroundCalcs!$AW$2:$AW$500,'Grading Formulas'!$A91),"C"&amp;A91+9),"")</f>
        <v>C99</v>
      </c>
      <c r="E91" s="3" t="str" cm="1">
        <f t="array" ref="E91">IF(ISNUMBER($A91),IF(A91=A90,"Reference2(False,True,"&amp;INDEX(BackgroundCalcs!$AX$2:$AX$500,'Grading Formulas'!$A91)&amp;")","MOEValue(.0001)"),"")</f>
        <v>MOEValue(.0001)</v>
      </c>
      <c r="F91" s="3">
        <f t="shared" si="4"/>
        <v>1</v>
      </c>
      <c r="G91" s="3" t="str">
        <f t="shared" si="5"/>
        <v>Correct</v>
      </c>
      <c r="H91" s="3" t="str">
        <f t="shared" si="6"/>
        <v>Incorrect</v>
      </c>
    </row>
    <row r="92" spans="1:8">
      <c r="A92" s="4">
        <v>91</v>
      </c>
      <c r="B92" s="4" t="str">
        <f t="shared" si="0"/>
        <v>CELL</v>
      </c>
      <c r="C92" s="19" t="str" cm="1">
        <f t="array" ref="C92">IF(ISNUMBER(A92),IF(A92=A91,INDEX(BackgroundCalcs!$AV$2:$AV$500,'Grading Formulas'!$A92),"Question Results"),"")</f>
        <v>Question Results</v>
      </c>
      <c r="D92" s="6" t="str" cm="1">
        <f t="array" ref="D92">IF(ISNUMBER($A92),IF(A92=A91,INDEX(BackgroundCalcs!$AW$2:$AW$500,'Grading Formulas'!$A92),"C"&amp;A92+9),"")</f>
        <v>C100</v>
      </c>
      <c r="E92" s="3" t="str" cm="1">
        <f t="array" ref="E92">IF(ISNUMBER($A92),IF(A92=A91,"Reference2(False,True,"&amp;INDEX(BackgroundCalcs!$AX$2:$AX$500,'Grading Formulas'!$A92)&amp;")","MOEValue(.0001)"),"")</f>
        <v>MOEValue(.0001)</v>
      </c>
      <c r="F92" s="3">
        <f t="shared" si="4"/>
        <v>1</v>
      </c>
      <c r="G92" s="3" t="str">
        <f t="shared" si="5"/>
        <v>Correct</v>
      </c>
      <c r="H92" s="3" t="str">
        <f t="shared" si="6"/>
        <v>Incorrect</v>
      </c>
    </row>
    <row r="93" spans="1:8">
      <c r="A93" s="4">
        <v>92</v>
      </c>
      <c r="B93" s="4" t="str">
        <f t="shared" si="0"/>
        <v>CELL</v>
      </c>
      <c r="C93" s="19" t="str" cm="1">
        <f t="array" ref="C93">IF(ISNUMBER(A93),IF(A93=A92,INDEX(BackgroundCalcs!$AV$2:$AV$500,'Grading Formulas'!$A93),"Question Results"),"")</f>
        <v>Question Results</v>
      </c>
      <c r="D93" s="6" t="str" cm="1">
        <f t="array" ref="D93">IF(ISNUMBER($A93),IF(A93=A92,INDEX(BackgroundCalcs!$AW$2:$AW$500,'Grading Formulas'!$A93),"C"&amp;A93+9),"")</f>
        <v>C101</v>
      </c>
      <c r="E93" s="3" t="str" cm="1">
        <f t="array" ref="E93">IF(ISNUMBER($A93),IF(A93=A92,"Reference2(False,True,"&amp;INDEX(BackgroundCalcs!$AX$2:$AX$500,'Grading Formulas'!$A93)&amp;")","MOEValue(.0001)"),"")</f>
        <v>MOEValue(.0001)</v>
      </c>
      <c r="F93" s="3">
        <f t="shared" si="4"/>
        <v>1</v>
      </c>
      <c r="G93" s="3" t="str">
        <f t="shared" si="5"/>
        <v>Correct</v>
      </c>
      <c r="H93" s="3" t="str">
        <f t="shared" si="6"/>
        <v>Incorrect</v>
      </c>
    </row>
    <row r="94" spans="1:8">
      <c r="A94" s="4">
        <v>93</v>
      </c>
      <c r="B94" s="4" t="str">
        <f t="shared" si="0"/>
        <v>CELL</v>
      </c>
      <c r="C94" s="19" t="str" cm="1">
        <f t="array" ref="C94">IF(ISNUMBER(A94),IF(A94=A93,INDEX(BackgroundCalcs!$AV$2:$AV$500,'Grading Formulas'!$A94),"Question Results"),"")</f>
        <v>Question Results</v>
      </c>
      <c r="D94" s="6" t="str" cm="1">
        <f t="array" ref="D94">IF(ISNUMBER($A94),IF(A94=A93,INDEX(BackgroundCalcs!$AW$2:$AW$500,'Grading Formulas'!$A94),"C"&amp;A94+9),"")</f>
        <v>C102</v>
      </c>
      <c r="E94" s="3" t="str" cm="1">
        <f t="array" ref="E94">IF(ISNUMBER($A94),IF(A94=A93,"Reference2(False,True,"&amp;INDEX(BackgroundCalcs!$AX$2:$AX$500,'Grading Formulas'!$A94)&amp;")","MOEValue(.0001)"),"")</f>
        <v>MOEValue(.0001)</v>
      </c>
      <c r="F94" s="3">
        <f t="shared" si="4"/>
        <v>1</v>
      </c>
      <c r="G94" s="3" t="str">
        <f t="shared" si="5"/>
        <v>Correct</v>
      </c>
      <c r="H94" s="3" t="str">
        <f t="shared" si="6"/>
        <v>Incorrect</v>
      </c>
    </row>
    <row r="95" spans="1:8">
      <c r="A95" s="4">
        <v>94</v>
      </c>
      <c r="B95" s="4" t="str">
        <f t="shared" si="0"/>
        <v>CELL</v>
      </c>
      <c r="C95" s="19" t="str" cm="1">
        <f t="array" ref="C95">IF(ISNUMBER(A95),IF(A95=A94,INDEX(BackgroundCalcs!$AV$2:$AV$500,'Grading Formulas'!$A95),"Question Results"),"")</f>
        <v>Question Results</v>
      </c>
      <c r="D95" s="6" t="str" cm="1">
        <f t="array" ref="D95">IF(ISNUMBER($A95),IF(A95=A94,INDEX(BackgroundCalcs!$AW$2:$AW$500,'Grading Formulas'!$A95),"C"&amp;A95+9),"")</f>
        <v>C103</v>
      </c>
      <c r="E95" s="3" t="str" cm="1">
        <f t="array" ref="E95">IF(ISNUMBER($A95),IF(A95=A94,"Reference2(False,True,"&amp;INDEX(BackgroundCalcs!$AX$2:$AX$500,'Grading Formulas'!$A95)&amp;")","MOEValue(.0001)"),"")</f>
        <v>MOEValue(.0001)</v>
      </c>
      <c r="F95" s="3">
        <f t="shared" si="4"/>
        <v>1</v>
      </c>
      <c r="G95" s="3" t="str">
        <f t="shared" si="5"/>
        <v>Correct</v>
      </c>
      <c r="H95" s="3" t="str">
        <f t="shared" si="6"/>
        <v>Incorrect</v>
      </c>
    </row>
    <row r="96" spans="1:8">
      <c r="A96" s="4">
        <v>95</v>
      </c>
      <c r="B96" s="4" t="str">
        <f t="shared" si="0"/>
        <v>CELL</v>
      </c>
      <c r="C96" s="19" t="str" cm="1">
        <f t="array" ref="C96">IF(ISNUMBER(A96),IF(A96=A95,INDEX(BackgroundCalcs!$AV$2:$AV$500,'Grading Formulas'!$A96),"Question Results"),"")</f>
        <v>Question Results</v>
      </c>
      <c r="D96" s="6" t="str" cm="1">
        <f t="array" ref="D96">IF(ISNUMBER($A96),IF(A96=A95,INDEX(BackgroundCalcs!$AW$2:$AW$500,'Grading Formulas'!$A96),"C"&amp;A96+9),"")</f>
        <v>C104</v>
      </c>
      <c r="E96" s="3" t="str" cm="1">
        <f t="array" ref="E96">IF(ISNUMBER($A96),IF(A96=A95,"Reference2(False,True,"&amp;INDEX(BackgroundCalcs!$AX$2:$AX$500,'Grading Formulas'!$A96)&amp;")","MOEValue(.0001)"),"")</f>
        <v>MOEValue(.0001)</v>
      </c>
      <c r="F96" s="3">
        <f t="shared" si="4"/>
        <v>1</v>
      </c>
      <c r="G96" s="3" t="str">
        <f t="shared" si="5"/>
        <v>Correct</v>
      </c>
      <c r="H96" s="3" t="str">
        <f t="shared" si="6"/>
        <v>Incorrect</v>
      </c>
    </row>
    <row r="97" spans="1:8">
      <c r="A97" s="4">
        <v>96</v>
      </c>
      <c r="B97" s="4" t="str">
        <f t="shared" si="0"/>
        <v>CELL</v>
      </c>
      <c r="C97" s="19" t="str" cm="1">
        <f t="array" ref="C97">IF(ISNUMBER(A97),IF(A97=A96,INDEX(BackgroundCalcs!$AV$2:$AV$500,'Grading Formulas'!$A97),"Question Results"),"")</f>
        <v>Question Results</v>
      </c>
      <c r="D97" s="6" t="str" cm="1">
        <f t="array" ref="D97">IF(ISNUMBER($A97),IF(A97=A96,INDEX(BackgroundCalcs!$AW$2:$AW$500,'Grading Formulas'!$A97),"C"&amp;A97+9),"")</f>
        <v>C105</v>
      </c>
      <c r="E97" s="3" t="str" cm="1">
        <f t="array" ref="E97">IF(ISNUMBER($A97),IF(A97=A96,"Reference2(False,True,"&amp;INDEX(BackgroundCalcs!$AX$2:$AX$500,'Grading Formulas'!$A97)&amp;")","MOEValue(.0001)"),"")</f>
        <v>MOEValue(.0001)</v>
      </c>
      <c r="F97" s="3">
        <f t="shared" si="4"/>
        <v>1</v>
      </c>
      <c r="G97" s="3" t="str">
        <f t="shared" si="5"/>
        <v>Correct</v>
      </c>
      <c r="H97" s="3" t="str">
        <f t="shared" si="6"/>
        <v>Incorrect</v>
      </c>
    </row>
    <row r="98" spans="1:8">
      <c r="A98" s="4">
        <v>97</v>
      </c>
      <c r="B98" s="4" t="str">
        <f t="shared" si="0"/>
        <v>CELL</v>
      </c>
      <c r="C98" s="19" t="str" cm="1">
        <f t="array" ref="C98">IF(ISNUMBER(A98),IF(A98=A97,INDEX(BackgroundCalcs!$AV$2:$AV$500,'Grading Formulas'!$A98),"Question Results"),"")</f>
        <v>Question Results</v>
      </c>
      <c r="D98" s="6" t="str" cm="1">
        <f t="array" ref="D98">IF(ISNUMBER($A98),IF(A98=A97,INDEX(BackgroundCalcs!$AW$2:$AW$500,'Grading Formulas'!$A98),"C"&amp;A98+9),"")</f>
        <v>C106</v>
      </c>
      <c r="E98" s="3" t="str" cm="1">
        <f t="array" ref="E98">IF(ISNUMBER($A98),IF(A98=A97,"Reference2(False,True,"&amp;INDEX(BackgroundCalcs!$AX$2:$AX$500,'Grading Formulas'!$A98)&amp;")","MOEValue(.0001)"),"")</f>
        <v>MOEValue(.0001)</v>
      </c>
      <c r="F98" s="3">
        <f t="shared" si="4"/>
        <v>1</v>
      </c>
      <c r="G98" s="3" t="str">
        <f t="shared" si="5"/>
        <v>Correct</v>
      </c>
      <c r="H98" s="3" t="str">
        <f t="shared" si="6"/>
        <v>Incorrect</v>
      </c>
    </row>
    <row r="99" spans="1:8">
      <c r="A99" s="4">
        <v>98</v>
      </c>
      <c r="B99" s="4" t="str">
        <f t="shared" si="0"/>
        <v>CELL</v>
      </c>
      <c r="C99" s="19" t="str" cm="1">
        <f t="array" ref="C99">IF(ISNUMBER(A99),IF(A99=A98,INDEX(BackgroundCalcs!$AV$2:$AV$500,'Grading Formulas'!$A99),"Question Results"),"")</f>
        <v>Question Results</v>
      </c>
      <c r="D99" s="6" t="str" cm="1">
        <f t="array" ref="D99">IF(ISNUMBER($A99),IF(A99=A98,INDEX(BackgroundCalcs!$AW$2:$AW$500,'Grading Formulas'!$A99),"C"&amp;A99+9),"")</f>
        <v>C107</v>
      </c>
      <c r="E99" s="3" t="str" cm="1">
        <f t="array" ref="E99">IF(ISNUMBER($A99),IF(A99=A98,"Reference2(False,True,"&amp;INDEX(BackgroundCalcs!$AX$2:$AX$500,'Grading Formulas'!$A99)&amp;")","MOEValue(.0001)"),"")</f>
        <v>MOEValue(.0001)</v>
      </c>
      <c r="F99" s="3">
        <f t="shared" si="4"/>
        <v>1</v>
      </c>
      <c r="G99" s="3" t="str">
        <f t="shared" si="5"/>
        <v>Correct</v>
      </c>
      <c r="H99" s="3" t="str">
        <f t="shared" si="6"/>
        <v>Incorrect</v>
      </c>
    </row>
    <row r="100" spans="1:8">
      <c r="A100" s="4">
        <v>99</v>
      </c>
      <c r="B100" s="4" t="str">
        <f t="shared" si="0"/>
        <v>CELL</v>
      </c>
      <c r="C100" s="19" t="str" cm="1">
        <f t="array" ref="C100">IF(ISNUMBER(A100),IF(A100=A99,INDEX(BackgroundCalcs!$AV$2:$AV$500,'Grading Formulas'!$A100),"Question Results"),"")</f>
        <v>Question Results</v>
      </c>
      <c r="D100" s="6" t="str" cm="1">
        <f t="array" ref="D100">IF(ISNUMBER($A100),IF(A100=A99,INDEX(BackgroundCalcs!$AW$2:$AW$500,'Grading Formulas'!$A100),"C"&amp;A100+9),"")</f>
        <v>C108</v>
      </c>
      <c r="E100" s="3" t="str" cm="1">
        <f t="array" ref="E100">IF(ISNUMBER($A100),IF(A100=A99,"Reference2(False,True,"&amp;INDEX(BackgroundCalcs!$AX$2:$AX$500,'Grading Formulas'!$A100)&amp;")","MOEValue(.0001)"),"")</f>
        <v>MOEValue(.0001)</v>
      </c>
      <c r="F100" s="3">
        <f t="shared" si="4"/>
        <v>1</v>
      </c>
      <c r="G100" s="3" t="str">
        <f t="shared" si="5"/>
        <v>Correct</v>
      </c>
      <c r="H100" s="3" t="str">
        <f t="shared" si="6"/>
        <v>Incorrect</v>
      </c>
    </row>
    <row r="101" spans="1:8">
      <c r="A101" s="4">
        <v>100</v>
      </c>
      <c r="B101" s="4" t="str">
        <f t="shared" si="0"/>
        <v>CELL</v>
      </c>
      <c r="C101" s="19" t="str" cm="1">
        <f t="array" ref="C101">IF(ISNUMBER(A101),IF(A101=A100,INDEX(BackgroundCalcs!$AV$2:$AV$500,'Grading Formulas'!$A101),"Question Results"),"")</f>
        <v>Question Results</v>
      </c>
      <c r="D101" s="6" t="str" cm="1">
        <f t="array" ref="D101">IF(ISNUMBER($A101),IF(A101=A100,INDEX(BackgroundCalcs!$AW$2:$AW$500,'Grading Formulas'!$A101),"C"&amp;A101+9),"")</f>
        <v>C109</v>
      </c>
      <c r="E101" s="3" t="str" cm="1">
        <f t="array" ref="E101">IF(ISNUMBER($A101),IF(A101=A100,"Reference2(False,True,"&amp;INDEX(BackgroundCalcs!$AX$2:$AX$500,'Grading Formulas'!$A101)&amp;")","MOEValue(.0001)"),"")</f>
        <v>MOEValue(.0001)</v>
      </c>
      <c r="F101" s="3">
        <f t="shared" si="4"/>
        <v>1</v>
      </c>
      <c r="G101" s="3" t="str">
        <f t="shared" si="5"/>
        <v>Correct</v>
      </c>
      <c r="H101" s="3" t="str">
        <f t="shared" si="6"/>
        <v>Incorrect</v>
      </c>
    </row>
    <row r="102" spans="1:8">
      <c r="A102" s="4"/>
      <c r="B102" s="4" t="str">
        <f t="shared" si="0"/>
        <v/>
      </c>
      <c r="C102" s="19" t="str" cm="1">
        <f t="array" ref="C102">IF(ISNUMBER(A102),IF(A102=A101,INDEX(BackgroundCalcs!$AV$2:$AV$500,'Grading Formulas'!$A102),"Question Results"),"")</f>
        <v/>
      </c>
      <c r="D102" s="6" t="str" cm="1">
        <f t="array" ref="D102">IF(ISNUMBER($A102),IF(A102=A101,INDEX(BackgroundCalcs!$AW$2:$AW$500,'Grading Formulas'!$A102),"C"&amp;A102+9),"")</f>
        <v/>
      </c>
      <c r="E102" s="3" t="str" cm="1">
        <f t="array" ref="E102">IF(ISNUMBER($A102),IF(A102=A101,"Reference2(False,True,"&amp;INDEX(BackgroundCalcs!$AX$2:$AX$500,'Grading Formulas'!$A102)&amp;")","MOEValue(.0001)"),"")</f>
        <v/>
      </c>
      <c r="F102" s="3" t="str">
        <f t="shared" si="4"/>
        <v/>
      </c>
      <c r="G102" s="3" t="str">
        <f t="shared" si="5"/>
        <v/>
      </c>
      <c r="H102" s="3" t="str">
        <f t="shared" si="6"/>
        <v/>
      </c>
    </row>
    <row r="103" spans="1:8">
      <c r="A103" s="4"/>
      <c r="B103" s="4" t="str">
        <f t="shared" si="0"/>
        <v/>
      </c>
      <c r="C103" s="19" t="str" cm="1">
        <f t="array" ref="C103">IF(ISNUMBER(A103),IF(A103=A102,INDEX(BackgroundCalcs!$AV$2:$AV$500,'Grading Formulas'!$A103),"Question Results"),"")</f>
        <v/>
      </c>
      <c r="D103" s="6" t="str" cm="1">
        <f t="array" ref="D103">IF(ISNUMBER($A103),IF(A103=A102,INDEX(BackgroundCalcs!$AW$2:$AW$500,'Grading Formulas'!$A103),"C"&amp;A103+9),"")</f>
        <v/>
      </c>
      <c r="E103" s="3" t="str" cm="1">
        <f t="array" ref="E103">IF(ISNUMBER($A103),IF(A103=A102,"Reference2(False,True,"&amp;INDEX(BackgroundCalcs!$AX$2:$AX$500,'Grading Formulas'!$A103)&amp;")","MOEValue(.0001)"),"")</f>
        <v/>
      </c>
      <c r="F103" s="3" t="str">
        <f t="shared" si="4"/>
        <v/>
      </c>
      <c r="G103" s="3" t="str">
        <f t="shared" si="5"/>
        <v/>
      </c>
      <c r="H103" s="3" t="str">
        <f t="shared" si="6"/>
        <v/>
      </c>
    </row>
    <row r="104" spans="1:8">
      <c r="A104" s="4"/>
      <c r="B104" s="4" t="str">
        <f t="shared" si="0"/>
        <v/>
      </c>
      <c r="C104" s="19" t="str" cm="1">
        <f t="array" ref="C104">IF(ISNUMBER(A104),IF(A104=A103,INDEX(BackgroundCalcs!$AV$2:$AV$500,'Grading Formulas'!$A104),"Question Results"),"")</f>
        <v/>
      </c>
      <c r="D104" s="6" t="str" cm="1">
        <f t="array" ref="D104">IF(ISNUMBER($A104),IF(A104=A103,INDEX(BackgroundCalcs!$AW$2:$AW$500,'Grading Formulas'!$A104),"C"&amp;A104+9),"")</f>
        <v/>
      </c>
      <c r="E104" s="3" t="str" cm="1">
        <f t="array" ref="E104">IF(ISNUMBER($A104),IF(A104=A103,"Reference2(False,True,"&amp;INDEX(BackgroundCalcs!$AX$2:$AX$500,'Grading Formulas'!$A104)&amp;")","MOEValue(.0001)"),"")</f>
        <v/>
      </c>
      <c r="F104" s="3" t="str">
        <f t="shared" si="4"/>
        <v/>
      </c>
      <c r="G104" s="3" t="str">
        <f t="shared" si="5"/>
        <v/>
      </c>
      <c r="H104" s="3" t="str">
        <f t="shared" si="6"/>
        <v/>
      </c>
    </row>
    <row r="105" spans="1:8">
      <c r="A105" s="4"/>
      <c r="B105" s="4" t="str">
        <f t="shared" si="0"/>
        <v/>
      </c>
      <c r="C105" s="19" t="str" cm="1">
        <f t="array" ref="C105">IF(ISNUMBER(A105),IF(A105=A104,INDEX(BackgroundCalcs!$AV$2:$AV$500,'Grading Formulas'!$A105),"Question Results"),"")</f>
        <v/>
      </c>
      <c r="D105" s="6" t="str" cm="1">
        <f t="array" ref="D105">IF(ISNUMBER($A105),IF(A105=A104,INDEX(BackgroundCalcs!$AW$2:$AW$500,'Grading Formulas'!$A105),"C"&amp;A105+9),"")</f>
        <v/>
      </c>
      <c r="E105" s="3" t="str" cm="1">
        <f t="array" ref="E105">IF(ISNUMBER($A105),IF(A105=A104,"Reference2(False,True,"&amp;INDEX(BackgroundCalcs!$AX$2:$AX$500,'Grading Formulas'!$A105)&amp;")","MOEValue(.0001)"),"")</f>
        <v/>
      </c>
      <c r="F105" s="3" t="str">
        <f t="shared" si="4"/>
        <v/>
      </c>
      <c r="G105" s="3" t="str">
        <f t="shared" si="5"/>
        <v/>
      </c>
      <c r="H105" s="3" t="str">
        <f t="shared" si="6"/>
        <v/>
      </c>
    </row>
    <row r="106" spans="1:8">
      <c r="A106" s="4"/>
      <c r="B106" s="4" t="str">
        <f t="shared" si="0"/>
        <v/>
      </c>
      <c r="C106" s="19" t="str" cm="1">
        <f t="array" ref="C106">IF(ISNUMBER(A106),IF(A106=A105,INDEX(BackgroundCalcs!$AV$2:$AV$500,'Grading Formulas'!$A106),"Question Results"),"")</f>
        <v/>
      </c>
      <c r="D106" s="6" t="str" cm="1">
        <f t="array" ref="D106">IF(ISNUMBER($A106),IF(A106=A105,INDEX(BackgroundCalcs!$AW$2:$AW$500,'Grading Formulas'!$A106),"C"&amp;A106+9),"")</f>
        <v/>
      </c>
      <c r="E106" s="3" t="str" cm="1">
        <f t="array" ref="E106">IF(ISNUMBER($A106),IF(A106=A105,"Reference2(False,True,"&amp;INDEX(BackgroundCalcs!$AX$2:$AX$500,'Grading Formulas'!$A106)&amp;")","MOEValue(.0001)"),"")</f>
        <v/>
      </c>
      <c r="F106" s="3" t="str">
        <f t="shared" si="4"/>
        <v/>
      </c>
      <c r="G106" s="3" t="str">
        <f t="shared" si="5"/>
        <v/>
      </c>
      <c r="H106" s="3" t="str">
        <f t="shared" si="6"/>
        <v/>
      </c>
    </row>
    <row r="107" spans="1:8">
      <c r="A107" s="4"/>
      <c r="B107" s="4" t="str">
        <f t="shared" si="0"/>
        <v/>
      </c>
      <c r="C107" s="19" t="str" cm="1">
        <f t="array" ref="C107">IF(ISNUMBER(A107),IF(A107=A106,INDEX(BackgroundCalcs!$AV$2:$AV$500,'Grading Formulas'!$A107),"Question Results"),"")</f>
        <v/>
      </c>
      <c r="D107" s="6" t="str" cm="1">
        <f t="array" ref="D107">IF(ISNUMBER($A107),IF(A107=A106,INDEX(BackgroundCalcs!$AW$2:$AW$500,'Grading Formulas'!$A107),"C"&amp;A107+9),"")</f>
        <v/>
      </c>
      <c r="E107" s="3" t="str" cm="1">
        <f t="array" ref="E107">IF(ISNUMBER($A107),IF(A107=A106,"Reference2(False,True,"&amp;INDEX(BackgroundCalcs!$AX$2:$AX$500,'Grading Formulas'!$A107)&amp;")","MOEValue(.0001)"),"")</f>
        <v/>
      </c>
      <c r="F107" s="3" t="str">
        <f t="shared" si="4"/>
        <v/>
      </c>
      <c r="G107" s="3" t="str">
        <f t="shared" si="5"/>
        <v/>
      </c>
      <c r="H107" s="3" t="str">
        <f t="shared" si="6"/>
        <v/>
      </c>
    </row>
    <row r="108" spans="1:8">
      <c r="A108" s="4"/>
      <c r="B108" s="4" t="str">
        <f t="shared" si="0"/>
        <v/>
      </c>
      <c r="C108" s="19" t="str" cm="1">
        <f t="array" ref="C108">IF(ISNUMBER(A108),IF(A108=A107,INDEX(BackgroundCalcs!$AV$2:$AV$500,'Grading Formulas'!$A108),"Question Results"),"")</f>
        <v/>
      </c>
      <c r="D108" s="6" t="str" cm="1">
        <f t="array" ref="D108">IF(ISNUMBER($A108),IF(A108=A107,INDEX(BackgroundCalcs!$AW$2:$AW$500,'Grading Formulas'!$A108),"C"&amp;A108+9),"")</f>
        <v/>
      </c>
      <c r="E108" s="3" t="str" cm="1">
        <f t="array" ref="E108">IF(ISNUMBER($A108),IF(A108=A107,"Reference2(False,True,"&amp;INDEX(BackgroundCalcs!$AX$2:$AX$500,'Grading Formulas'!$A108)&amp;")","MOEValue(.0001)"),"")</f>
        <v/>
      </c>
      <c r="F108" s="3" t="str">
        <f t="shared" si="4"/>
        <v/>
      </c>
      <c r="G108" s="3" t="str">
        <f t="shared" si="5"/>
        <v/>
      </c>
      <c r="H108" s="3" t="str">
        <f t="shared" si="6"/>
        <v/>
      </c>
    </row>
    <row r="109" spans="1:8">
      <c r="A109" s="4"/>
      <c r="B109" s="4" t="str">
        <f t="shared" si="0"/>
        <v/>
      </c>
      <c r="C109" s="19" t="str" cm="1">
        <f t="array" ref="C109">IF(ISNUMBER(A109),IF(A109=A108,INDEX(BackgroundCalcs!$AV$2:$AV$500,'Grading Formulas'!$A109),"Question Results"),"")</f>
        <v/>
      </c>
      <c r="D109" s="6" t="str" cm="1">
        <f t="array" ref="D109">IF(ISNUMBER($A109),IF(A109=A108,INDEX(BackgroundCalcs!$AW$2:$AW$500,'Grading Formulas'!$A109),"C"&amp;A109+9),"")</f>
        <v/>
      </c>
      <c r="E109" s="3" t="str" cm="1">
        <f t="array" ref="E109">IF(ISNUMBER($A109),IF(A109=A108,"Reference2(False,True,"&amp;INDEX(BackgroundCalcs!$AX$2:$AX$500,'Grading Formulas'!$A109)&amp;")","MOEValue(.0001)"),"")</f>
        <v/>
      </c>
      <c r="F109" s="3" t="str">
        <f t="shared" si="4"/>
        <v/>
      </c>
      <c r="G109" s="3" t="str">
        <f t="shared" si="5"/>
        <v/>
      </c>
      <c r="H109" s="3" t="str">
        <f t="shared" si="6"/>
        <v/>
      </c>
    </row>
    <row r="110" spans="1:8">
      <c r="A110" s="4"/>
      <c r="B110" s="4" t="str">
        <f t="shared" si="0"/>
        <v/>
      </c>
      <c r="C110" s="19" t="str" cm="1">
        <f t="array" ref="C110">IF(ISNUMBER(A110),IF(A110=A109,INDEX(BackgroundCalcs!$AV$2:$AV$500,'Grading Formulas'!$A110),"Question Results"),"")</f>
        <v/>
      </c>
      <c r="D110" s="6" t="str" cm="1">
        <f t="array" ref="D110">IF(ISNUMBER($A110),IF(A110=A109,INDEX(BackgroundCalcs!$AW$2:$AW$500,'Grading Formulas'!$A110),"C"&amp;A110+9),"")</f>
        <v/>
      </c>
      <c r="E110" s="3" t="str" cm="1">
        <f t="array" ref="E110">IF(ISNUMBER($A110),IF(A110=A109,"Reference2(False,True,"&amp;INDEX(BackgroundCalcs!$AX$2:$AX$500,'Grading Formulas'!$A110)&amp;")","MOEValue(.0001)"),"")</f>
        <v/>
      </c>
      <c r="F110" s="3" t="str">
        <f t="shared" si="4"/>
        <v/>
      </c>
      <c r="G110" s="3" t="str">
        <f t="shared" si="5"/>
        <v/>
      </c>
      <c r="H110" s="3" t="str">
        <f t="shared" si="6"/>
        <v/>
      </c>
    </row>
    <row r="111" spans="1:8">
      <c r="A111" s="4"/>
      <c r="B111" s="4" t="str">
        <f t="shared" si="0"/>
        <v/>
      </c>
      <c r="C111" s="19" t="str" cm="1">
        <f t="array" ref="C111">IF(ISNUMBER(A111),IF(A111=A110,INDEX(BackgroundCalcs!$AV$2:$AV$500,'Grading Formulas'!$A111),"Question Results"),"")</f>
        <v/>
      </c>
      <c r="D111" s="6" t="str" cm="1">
        <f t="array" ref="D111">IF(ISNUMBER($A111),IF(A111=A110,INDEX(BackgroundCalcs!$AW$2:$AW$500,'Grading Formulas'!$A111),"C"&amp;A111+9),"")</f>
        <v/>
      </c>
      <c r="E111" s="3" t="str" cm="1">
        <f t="array" ref="E111">IF(ISNUMBER($A111),IF(A111=A110,"Reference2(False,True,"&amp;INDEX(BackgroundCalcs!$AX$2:$AX$500,'Grading Formulas'!$A111)&amp;")","MOEValue(.0001)"),"")</f>
        <v/>
      </c>
      <c r="F111" s="3" t="str">
        <f t="shared" si="4"/>
        <v/>
      </c>
      <c r="G111" s="3" t="str">
        <f t="shared" si="5"/>
        <v/>
      </c>
      <c r="H111" s="3" t="str">
        <f t="shared" si="6"/>
        <v/>
      </c>
    </row>
    <row r="112" spans="1:8">
      <c r="A112" s="4"/>
      <c r="B112" s="4" t="str">
        <f t="shared" si="0"/>
        <v/>
      </c>
      <c r="C112" s="19" t="str" cm="1">
        <f t="array" ref="C112">IF(ISNUMBER(A112),IF(A112=A111,INDEX(BackgroundCalcs!$AV$2:$AV$500,'Grading Formulas'!$A112),"Question Results"),"")</f>
        <v/>
      </c>
      <c r="D112" s="6" t="str" cm="1">
        <f t="array" ref="D112">IF(ISNUMBER($A112),IF(A112=A111,INDEX(BackgroundCalcs!$AW$2:$AW$500,'Grading Formulas'!$A112),"C"&amp;A112+9),"")</f>
        <v/>
      </c>
      <c r="E112" s="3" t="str" cm="1">
        <f t="array" ref="E112">IF(ISNUMBER($A112),IF(A112=A111,"Reference2(False,True,"&amp;INDEX(BackgroundCalcs!$AX$2:$AX$500,'Grading Formulas'!$A112)&amp;")","MOEValue(.0001)"),"")</f>
        <v/>
      </c>
      <c r="F112" s="3" t="str">
        <f t="shared" si="4"/>
        <v/>
      </c>
      <c r="G112" s="3" t="str">
        <f t="shared" si="5"/>
        <v/>
      </c>
      <c r="H112" s="3" t="str">
        <f t="shared" si="6"/>
        <v/>
      </c>
    </row>
    <row r="113" spans="1:8">
      <c r="A113" s="4"/>
      <c r="B113" s="4" t="str">
        <f t="shared" si="0"/>
        <v/>
      </c>
      <c r="C113" s="19" t="str" cm="1">
        <f t="array" ref="C113">IF(ISNUMBER(A113),IF(A113=A112,INDEX(BackgroundCalcs!$AV$2:$AV$500,'Grading Formulas'!$A113),"Question Results"),"")</f>
        <v/>
      </c>
      <c r="D113" s="6" t="str" cm="1">
        <f t="array" ref="D113">IF(ISNUMBER($A113),IF(A113=A112,INDEX(BackgroundCalcs!$AW$2:$AW$500,'Grading Formulas'!$A113),"C"&amp;A113+9),"")</f>
        <v/>
      </c>
      <c r="E113" s="3" t="str" cm="1">
        <f t="array" ref="E113">IF(ISNUMBER($A113),IF(A113=A112,"Reference2(False,True,"&amp;INDEX(BackgroundCalcs!$AX$2:$AX$500,'Grading Formulas'!$A113)&amp;")","MOEValue(.0001)"),"")</f>
        <v/>
      </c>
      <c r="F113" s="3" t="str">
        <f t="shared" si="4"/>
        <v/>
      </c>
      <c r="G113" s="3" t="str">
        <f t="shared" si="5"/>
        <v/>
      </c>
      <c r="H113" s="3" t="str">
        <f t="shared" si="6"/>
        <v/>
      </c>
    </row>
    <row r="114" spans="1:8">
      <c r="A114" s="4"/>
      <c r="B114" s="4" t="str">
        <f t="shared" si="0"/>
        <v/>
      </c>
      <c r="C114" s="19" t="str" cm="1">
        <f t="array" ref="C114">IF(ISNUMBER(A114),IF(A114=A113,INDEX(BackgroundCalcs!$AV$2:$AV$500,'Grading Formulas'!$A114),"Question Results"),"")</f>
        <v/>
      </c>
      <c r="D114" s="6" t="str" cm="1">
        <f t="array" ref="D114">IF(ISNUMBER($A114),IF(A114=A113,INDEX(BackgroundCalcs!$AW$2:$AW$500,'Grading Formulas'!$A114),"C"&amp;A114+9),"")</f>
        <v/>
      </c>
      <c r="E114" s="3" t="str" cm="1">
        <f t="array" ref="E114">IF(ISNUMBER($A114),IF(A114=A113,"Reference2(False,True,"&amp;INDEX(BackgroundCalcs!$AX$2:$AX$500,'Grading Formulas'!$A114)&amp;")","MOEValue(.0001)"),"")</f>
        <v/>
      </c>
      <c r="F114" s="3" t="str">
        <f t="shared" si="4"/>
        <v/>
      </c>
      <c r="G114" s="3" t="str">
        <f t="shared" si="5"/>
        <v/>
      </c>
      <c r="H114" s="3" t="str">
        <f t="shared" si="6"/>
        <v/>
      </c>
    </row>
    <row r="115" spans="1:8">
      <c r="A115" s="4"/>
      <c r="B115" s="4" t="str">
        <f t="shared" si="0"/>
        <v/>
      </c>
      <c r="C115" s="19" t="str" cm="1">
        <f t="array" ref="C115">IF(ISNUMBER(A115),IF(A115=A114,INDEX(BackgroundCalcs!$AV$2:$AV$500,'Grading Formulas'!$A115),"Question Results"),"")</f>
        <v/>
      </c>
      <c r="D115" s="6" t="str" cm="1">
        <f t="array" ref="D115">IF(ISNUMBER($A115),IF(A115=A114,INDEX(BackgroundCalcs!$AW$2:$AW$500,'Grading Formulas'!$A115),"C"&amp;A115+9),"")</f>
        <v/>
      </c>
      <c r="E115" s="3" t="str" cm="1">
        <f t="array" ref="E115">IF(ISNUMBER($A115),IF(A115=A114,"Reference2(False,True,"&amp;INDEX(BackgroundCalcs!$AX$2:$AX$500,'Grading Formulas'!$A115)&amp;")","MOEValue(.0001)"),"")</f>
        <v/>
      </c>
      <c r="F115" s="3" t="str">
        <f t="shared" si="4"/>
        <v/>
      </c>
      <c r="G115" s="3" t="str">
        <f t="shared" si="5"/>
        <v/>
      </c>
      <c r="H115" s="3" t="str">
        <f t="shared" si="6"/>
        <v/>
      </c>
    </row>
    <row r="116" spans="1:8">
      <c r="A116" s="4"/>
      <c r="B116" s="4" t="str">
        <f t="shared" si="0"/>
        <v/>
      </c>
      <c r="C116" s="19" t="str" cm="1">
        <f t="array" ref="C116">IF(ISNUMBER(A116),IF(A116=A115,INDEX(BackgroundCalcs!$AV$2:$AV$500,'Grading Formulas'!$A116),"Question Results"),"")</f>
        <v/>
      </c>
      <c r="D116" s="6" t="str" cm="1">
        <f t="array" ref="D116">IF(ISNUMBER($A116),IF(A116=A115,INDEX(BackgroundCalcs!$AW$2:$AW$500,'Grading Formulas'!$A116),"C"&amp;A116+9),"")</f>
        <v/>
      </c>
      <c r="E116" s="3" t="str" cm="1">
        <f t="array" ref="E116">IF(ISNUMBER($A116),IF(A116=A115,"Reference2(False,True,"&amp;INDEX(BackgroundCalcs!$AX$2:$AX$500,'Grading Formulas'!$A116)&amp;")","MOEValue(.0001)"),"")</f>
        <v/>
      </c>
      <c r="F116" s="3" t="str">
        <f t="shared" si="4"/>
        <v/>
      </c>
      <c r="G116" s="3" t="str">
        <f t="shared" si="5"/>
        <v/>
      </c>
      <c r="H116" s="3" t="str">
        <f t="shared" si="6"/>
        <v/>
      </c>
    </row>
    <row r="117" spans="1:8">
      <c r="A117" s="4"/>
      <c r="B117" s="4" t="str">
        <f t="shared" si="0"/>
        <v/>
      </c>
      <c r="C117" s="19" t="str" cm="1">
        <f t="array" ref="C117">IF(ISNUMBER(A117),IF(A117=A116,INDEX(BackgroundCalcs!$AV$2:$AV$500,'Grading Formulas'!$A117),"Question Results"),"")</f>
        <v/>
      </c>
      <c r="D117" s="6" t="str" cm="1">
        <f t="array" ref="D117">IF(ISNUMBER($A117),IF(A117=A116,INDEX(BackgroundCalcs!$AW$2:$AW$500,'Grading Formulas'!$A117),"C"&amp;A117+9),"")</f>
        <v/>
      </c>
      <c r="E117" s="3" t="str" cm="1">
        <f t="array" ref="E117">IF(ISNUMBER($A117),IF(A117=A116,"Reference2(False,True,"&amp;INDEX(BackgroundCalcs!$AX$2:$AX$500,'Grading Formulas'!$A117)&amp;")","MOEValue(.0001)"),"")</f>
        <v/>
      </c>
      <c r="F117" s="3" t="str">
        <f t="shared" si="4"/>
        <v/>
      </c>
      <c r="G117" s="3" t="str">
        <f t="shared" si="5"/>
        <v/>
      </c>
      <c r="H117" s="3" t="str">
        <f t="shared" si="6"/>
        <v/>
      </c>
    </row>
    <row r="118" spans="1:8">
      <c r="A118" s="4"/>
      <c r="B118" s="4" t="str">
        <f t="shared" si="0"/>
        <v/>
      </c>
      <c r="C118" s="19" t="str" cm="1">
        <f t="array" ref="C118">IF(ISNUMBER(A118),IF(A118=A117,INDEX(BackgroundCalcs!$AV$2:$AV$500,'Grading Formulas'!$A118),"Question Results"),"")</f>
        <v/>
      </c>
      <c r="D118" s="6" t="str" cm="1">
        <f t="array" ref="D118">IF(ISNUMBER($A118),IF(A118=A117,INDEX(BackgroundCalcs!$AW$2:$AW$500,'Grading Formulas'!$A118),"C"&amp;A118+9),"")</f>
        <v/>
      </c>
      <c r="E118" s="3" t="str" cm="1">
        <f t="array" ref="E118">IF(ISNUMBER($A118),IF(A118=A117,"Reference2(False,True,"&amp;INDEX(BackgroundCalcs!$AX$2:$AX$500,'Grading Formulas'!$A118)&amp;")","MOEValue(.0001)"),"")</f>
        <v/>
      </c>
      <c r="F118" s="3" t="str">
        <f t="shared" si="4"/>
        <v/>
      </c>
      <c r="G118" s="3" t="str">
        <f t="shared" si="5"/>
        <v/>
      </c>
      <c r="H118" s="3" t="str">
        <f t="shared" si="6"/>
        <v/>
      </c>
    </row>
    <row r="119" spans="1:8">
      <c r="A119" s="4"/>
      <c r="B119" s="4" t="str">
        <f t="shared" si="0"/>
        <v/>
      </c>
      <c r="C119" s="19" t="str" cm="1">
        <f t="array" ref="C119">IF(ISNUMBER(A119),IF(A119=A118,INDEX(BackgroundCalcs!$AV$2:$AV$500,'Grading Formulas'!$A119),"Question Results"),"")</f>
        <v/>
      </c>
      <c r="D119" s="6" t="str" cm="1">
        <f t="array" ref="D119">IF(ISNUMBER($A119),IF(A119=A118,INDEX(BackgroundCalcs!$AW$2:$AW$500,'Grading Formulas'!$A119),"C"&amp;A119+9),"")</f>
        <v/>
      </c>
      <c r="E119" s="3" t="str" cm="1">
        <f t="array" ref="E119">IF(ISNUMBER($A119),IF(A119=A118,"Reference2(False,True,"&amp;INDEX(BackgroundCalcs!$AX$2:$AX$500,'Grading Formulas'!$A119)&amp;")","MOEValue(.0001)"),"")</f>
        <v/>
      </c>
      <c r="F119" s="3" t="str">
        <f t="shared" si="4"/>
        <v/>
      </c>
      <c r="G119" s="3" t="str">
        <f t="shared" si="5"/>
        <v/>
      </c>
      <c r="H119" s="3" t="str">
        <f t="shared" si="6"/>
        <v/>
      </c>
    </row>
    <row r="120" spans="1:8">
      <c r="A120" s="4"/>
      <c r="B120" s="4" t="str">
        <f t="shared" si="0"/>
        <v/>
      </c>
      <c r="C120" s="19" t="str" cm="1">
        <f t="array" ref="C120">IF(ISNUMBER(A120),IF(A120=A119,INDEX(BackgroundCalcs!$AV$2:$AV$500,'Grading Formulas'!$A120),"Question Results"),"")</f>
        <v/>
      </c>
      <c r="D120" s="6" t="str" cm="1">
        <f t="array" ref="D120">IF(ISNUMBER($A120),IF(A120=A119,INDEX(BackgroundCalcs!$AW$2:$AW$500,'Grading Formulas'!$A120),"C"&amp;A120+9),"")</f>
        <v/>
      </c>
      <c r="E120" s="3" t="str" cm="1">
        <f t="array" ref="E120">IF(ISNUMBER($A120),IF(A120=A119,"Reference2(False,True,"&amp;INDEX(BackgroundCalcs!$AX$2:$AX$500,'Grading Formulas'!$A120)&amp;")","MOEValue(.0001)"),"")</f>
        <v/>
      </c>
      <c r="F120" s="3" t="str">
        <f t="shared" si="4"/>
        <v/>
      </c>
      <c r="G120" s="3" t="str">
        <f t="shared" si="5"/>
        <v/>
      </c>
      <c r="H120" s="3" t="str">
        <f t="shared" si="6"/>
        <v/>
      </c>
    </row>
    <row r="121" spans="1:8">
      <c r="A121" s="4"/>
      <c r="B121" s="4" t="str">
        <f t="shared" si="0"/>
        <v/>
      </c>
      <c r="C121" s="19" t="str" cm="1">
        <f t="array" ref="C121">IF(ISNUMBER(A121),IF(A121=A120,INDEX(BackgroundCalcs!$AV$2:$AV$500,'Grading Formulas'!$A121),"Question Results"),"")</f>
        <v/>
      </c>
      <c r="D121" s="6" t="str" cm="1">
        <f t="array" ref="D121">IF(ISNUMBER($A121),IF(A121=A120,INDEX(BackgroundCalcs!$AW$2:$AW$500,'Grading Formulas'!$A121),"C"&amp;A121+9),"")</f>
        <v/>
      </c>
      <c r="E121" s="3" t="str" cm="1">
        <f t="array" ref="E121">IF(ISNUMBER($A121),IF(A121=A120,"Reference2(False,True,"&amp;INDEX(BackgroundCalcs!$AX$2:$AX$500,'Grading Formulas'!$A121)&amp;")","MOEValue(.0001)"),"")</f>
        <v/>
      </c>
      <c r="F121" s="3" t="str">
        <f t="shared" si="4"/>
        <v/>
      </c>
      <c r="G121" s="3" t="str">
        <f t="shared" si="5"/>
        <v/>
      </c>
      <c r="H121" s="3" t="str">
        <f t="shared" si="6"/>
        <v/>
      </c>
    </row>
    <row r="122" spans="1:8">
      <c r="A122" s="4"/>
      <c r="B122" s="4" t="str">
        <f t="shared" si="0"/>
        <v/>
      </c>
      <c r="C122" s="19" t="str" cm="1">
        <f t="array" ref="C122">IF(ISNUMBER(A122),IF(A122=A121,INDEX(BackgroundCalcs!$AV$2:$AV$500,'Grading Formulas'!$A122),"Question Results"),"")</f>
        <v/>
      </c>
      <c r="D122" s="6" t="str" cm="1">
        <f t="array" ref="D122">IF(ISNUMBER($A122),IF(A122=A121,INDEX(BackgroundCalcs!$AW$2:$AW$500,'Grading Formulas'!$A122),"C"&amp;A122+9),"")</f>
        <v/>
      </c>
      <c r="E122" s="3" t="str" cm="1">
        <f t="array" ref="E122">IF(ISNUMBER($A122),IF(A122=A121,"Reference2(False,True,"&amp;INDEX(BackgroundCalcs!$AX$2:$AX$500,'Grading Formulas'!$A122)&amp;")","MOEValue(.0001)"),"")</f>
        <v/>
      </c>
      <c r="F122" s="3" t="str">
        <f t="shared" si="4"/>
        <v/>
      </c>
      <c r="G122" s="3" t="str">
        <f t="shared" si="5"/>
        <v/>
      </c>
      <c r="H122" s="3" t="str">
        <f t="shared" si="6"/>
        <v/>
      </c>
    </row>
    <row r="123" spans="1:8">
      <c r="A123" s="4"/>
      <c r="B123" s="4" t="str">
        <f t="shared" si="0"/>
        <v/>
      </c>
      <c r="C123" s="19" t="str" cm="1">
        <f t="array" ref="C123">IF(ISNUMBER(A123),IF(A123=A122,INDEX(BackgroundCalcs!$AV$2:$AV$500,'Grading Formulas'!$A123),"Question Results"),"")</f>
        <v/>
      </c>
      <c r="D123" s="6" t="str" cm="1">
        <f t="array" ref="D123">IF(ISNUMBER($A123),IF(A123=A122,INDEX(BackgroundCalcs!$AW$2:$AW$500,'Grading Formulas'!$A123),"C"&amp;A123+9),"")</f>
        <v/>
      </c>
      <c r="E123" s="3" t="str" cm="1">
        <f t="array" ref="E123">IF(ISNUMBER($A123),IF(A123=A122,"Reference2(False,True,"&amp;INDEX(BackgroundCalcs!$AX$2:$AX$500,'Grading Formulas'!$A123)&amp;")","MOEValue(.0001)"),"")</f>
        <v/>
      </c>
      <c r="F123" s="3" t="str">
        <f t="shared" si="4"/>
        <v/>
      </c>
      <c r="G123" s="3" t="str">
        <f t="shared" si="5"/>
        <v/>
      </c>
      <c r="H123" s="3" t="str">
        <f t="shared" si="6"/>
        <v/>
      </c>
    </row>
    <row r="124" spans="1:8">
      <c r="A124" s="4"/>
      <c r="B124" s="4" t="str">
        <f t="shared" si="0"/>
        <v/>
      </c>
      <c r="C124" s="19" t="str" cm="1">
        <f t="array" ref="C124">IF(ISNUMBER(A124),IF(A124=A123,INDEX(BackgroundCalcs!$AV$2:$AV$500,'Grading Formulas'!$A124),"Question Results"),"")</f>
        <v/>
      </c>
      <c r="D124" s="6" t="str" cm="1">
        <f t="array" ref="D124">IF(ISNUMBER($A124),IF(A124=A123,INDEX(BackgroundCalcs!$AW$2:$AW$500,'Grading Formulas'!$A124),"C"&amp;A124+9),"")</f>
        <v/>
      </c>
      <c r="E124" s="3" t="str" cm="1">
        <f t="array" ref="E124">IF(ISNUMBER($A124),IF(A124=A123,"Reference2(False,True,"&amp;INDEX(BackgroundCalcs!$AX$2:$AX$500,'Grading Formulas'!$A124)&amp;")","MOEValue(.0001)"),"")</f>
        <v/>
      </c>
      <c r="F124" s="3" t="str">
        <f t="shared" si="4"/>
        <v/>
      </c>
      <c r="G124" s="3" t="str">
        <f t="shared" si="5"/>
        <v/>
      </c>
      <c r="H124" s="3" t="str">
        <f t="shared" si="6"/>
        <v/>
      </c>
    </row>
    <row r="125" spans="1:8">
      <c r="A125" s="4"/>
      <c r="B125" s="4" t="str">
        <f t="shared" si="0"/>
        <v/>
      </c>
      <c r="C125" s="19" t="str" cm="1">
        <f t="array" ref="C125">IF(ISNUMBER(A125),IF(A125=A124,INDEX(BackgroundCalcs!$AV$2:$AV$500,'Grading Formulas'!$A125),"Question Results"),"")</f>
        <v/>
      </c>
      <c r="D125" s="6" t="str" cm="1">
        <f t="array" ref="D125">IF(ISNUMBER($A125),IF(A125=A124,INDEX(BackgroundCalcs!$AW$2:$AW$500,'Grading Formulas'!$A125),"C"&amp;A125+9),"")</f>
        <v/>
      </c>
      <c r="E125" s="3" t="str" cm="1">
        <f t="array" ref="E125">IF(ISNUMBER($A125),IF(A125=A124,"Reference2(False,True,"&amp;INDEX(BackgroundCalcs!$AX$2:$AX$500,'Grading Formulas'!$A125)&amp;")","MOEValue(.0001)"),"")</f>
        <v/>
      </c>
      <c r="F125" s="3" t="str">
        <f t="shared" si="4"/>
        <v/>
      </c>
      <c r="G125" s="3" t="str">
        <f t="shared" si="5"/>
        <v/>
      </c>
      <c r="H125" s="3" t="str">
        <f t="shared" si="6"/>
        <v/>
      </c>
    </row>
    <row r="126" spans="1:8">
      <c r="A126" s="4"/>
      <c r="B126" s="4" t="str">
        <f t="shared" si="0"/>
        <v/>
      </c>
      <c r="C126" s="19" t="str" cm="1">
        <f t="array" ref="C126">IF(ISNUMBER(A126),IF(A126=A125,INDEX(BackgroundCalcs!$AV$2:$AV$500,'Grading Formulas'!$A126),"Question Results"),"")</f>
        <v/>
      </c>
      <c r="D126" s="6" t="str" cm="1">
        <f t="array" ref="D126">IF(ISNUMBER($A126),IF(A126=A125,INDEX(BackgroundCalcs!$AW$2:$AW$500,'Grading Formulas'!$A126),"C"&amp;A126+9),"")</f>
        <v/>
      </c>
      <c r="E126" s="3" t="str" cm="1">
        <f t="array" ref="E126">IF(ISNUMBER($A126),IF(A126=A125,"Reference2(False,True,"&amp;INDEX(BackgroundCalcs!$AX$2:$AX$500,'Grading Formulas'!$A126)&amp;")","MOEValue(.0001)"),"")</f>
        <v/>
      </c>
      <c r="F126" s="3" t="str">
        <f t="shared" si="4"/>
        <v/>
      </c>
      <c r="G126" s="3" t="str">
        <f t="shared" si="5"/>
        <v/>
      </c>
      <c r="H126" s="3" t="str">
        <f t="shared" si="6"/>
        <v/>
      </c>
    </row>
    <row r="127" spans="1:8">
      <c r="A127" s="4"/>
      <c r="B127" s="4" t="str">
        <f t="shared" si="0"/>
        <v/>
      </c>
      <c r="C127" s="19" t="str" cm="1">
        <f t="array" ref="C127">IF(ISNUMBER(A127),IF(A127=A126,INDEX(BackgroundCalcs!$AV$2:$AV$500,'Grading Formulas'!$A127),"Question Results"),"")</f>
        <v/>
      </c>
      <c r="D127" s="6" t="str" cm="1">
        <f t="array" ref="D127">IF(ISNUMBER($A127),IF(A127=A126,INDEX(BackgroundCalcs!$AW$2:$AW$500,'Grading Formulas'!$A127),"C"&amp;A127+9),"")</f>
        <v/>
      </c>
      <c r="E127" s="3" t="str" cm="1">
        <f t="array" ref="E127">IF(ISNUMBER($A127),IF(A127=A126,"Reference2(False,True,"&amp;INDEX(BackgroundCalcs!$AX$2:$AX$500,'Grading Formulas'!$A127)&amp;")","MOEValue(.0001)"),"")</f>
        <v/>
      </c>
      <c r="F127" s="3" t="str">
        <f t="shared" si="4"/>
        <v/>
      </c>
      <c r="G127" s="3" t="str">
        <f t="shared" si="5"/>
        <v/>
      </c>
      <c r="H127" s="3" t="str">
        <f t="shared" si="6"/>
        <v/>
      </c>
    </row>
    <row r="128" spans="1:8">
      <c r="A128" s="4"/>
      <c r="B128" s="4" t="str">
        <f t="shared" si="0"/>
        <v/>
      </c>
      <c r="C128" s="19" t="str" cm="1">
        <f t="array" ref="C128">IF(ISNUMBER(A128),IF(A128=A127,INDEX(BackgroundCalcs!$AV$2:$AV$500,'Grading Formulas'!$A128),"Question Results"),"")</f>
        <v/>
      </c>
      <c r="D128" s="6" t="str" cm="1">
        <f t="array" ref="D128">IF(ISNUMBER($A128),IF(A128=A127,INDEX(BackgroundCalcs!$AW$2:$AW$500,'Grading Formulas'!$A128),"C"&amp;A128+9),"")</f>
        <v/>
      </c>
      <c r="E128" s="3" t="str" cm="1">
        <f t="array" ref="E128">IF(ISNUMBER($A128),IF(A128=A127,"Reference2(False,True,"&amp;INDEX(BackgroundCalcs!$AX$2:$AX$500,'Grading Formulas'!$A128)&amp;")","MOEValue(.0001)"),"")</f>
        <v/>
      </c>
      <c r="F128" s="3" t="str">
        <f t="shared" si="4"/>
        <v/>
      </c>
      <c r="G128" s="3" t="str">
        <f t="shared" si="5"/>
        <v/>
      </c>
      <c r="H128" s="3" t="str">
        <f t="shared" si="6"/>
        <v/>
      </c>
    </row>
    <row r="129" spans="1:8">
      <c r="A129" s="4"/>
      <c r="B129" s="4" t="str">
        <f t="shared" si="0"/>
        <v/>
      </c>
      <c r="C129" s="19" t="str" cm="1">
        <f t="array" ref="C129">IF(ISNUMBER(A129),IF(A129=A128,INDEX(BackgroundCalcs!$AV$2:$AV$500,'Grading Formulas'!$A129),"Question Results"),"")</f>
        <v/>
      </c>
      <c r="D129" s="6" t="str" cm="1">
        <f t="array" ref="D129">IF(ISNUMBER($A129),IF(A129=A128,INDEX(BackgroundCalcs!$AW$2:$AW$500,'Grading Formulas'!$A129),"C"&amp;A129+9),"")</f>
        <v/>
      </c>
      <c r="E129" s="3" t="str" cm="1">
        <f t="array" ref="E129">IF(ISNUMBER($A129),IF(A129=A128,"Reference2(False,True,"&amp;INDEX(BackgroundCalcs!$AX$2:$AX$500,'Grading Formulas'!$A129)&amp;")","MOEValue(.0001)"),"")</f>
        <v/>
      </c>
      <c r="F129" s="3" t="str">
        <f t="shared" si="4"/>
        <v/>
      </c>
      <c r="G129" s="3" t="str">
        <f t="shared" si="5"/>
        <v/>
      </c>
      <c r="H129" s="3" t="str">
        <f t="shared" si="6"/>
        <v/>
      </c>
    </row>
    <row r="130" spans="1:8">
      <c r="A130" s="4"/>
      <c r="B130" s="4" t="str">
        <f t="shared" si="0"/>
        <v/>
      </c>
      <c r="C130" s="19" t="str" cm="1">
        <f t="array" ref="C130">IF(ISNUMBER(A130),IF(A130=A129,INDEX(BackgroundCalcs!$AV$2:$AV$500,'Grading Formulas'!$A130),"Question Results"),"")</f>
        <v/>
      </c>
      <c r="D130" s="6" t="str" cm="1">
        <f t="array" ref="D130">IF(ISNUMBER($A130),IF(A130=A129,INDEX(BackgroundCalcs!$AW$2:$AW$500,'Grading Formulas'!$A130),"C"&amp;A130+9),"")</f>
        <v/>
      </c>
      <c r="E130" s="3" t="str" cm="1">
        <f t="array" ref="E130">IF(ISNUMBER($A130),IF(A130=A129,"Reference2(False,True,"&amp;INDEX(BackgroundCalcs!$AX$2:$AX$500,'Grading Formulas'!$A130)&amp;")","MOEValue(.0001)"),"")</f>
        <v/>
      </c>
      <c r="F130" s="3" t="str">
        <f t="shared" si="4"/>
        <v/>
      </c>
      <c r="G130" s="3" t="str">
        <f t="shared" si="5"/>
        <v/>
      </c>
      <c r="H130" s="3" t="str">
        <f t="shared" si="6"/>
        <v/>
      </c>
    </row>
    <row r="131" spans="1:8">
      <c r="A131" s="4"/>
      <c r="B131" s="4" t="str">
        <f t="shared" si="0"/>
        <v/>
      </c>
      <c r="C131" s="19" t="str" cm="1">
        <f t="array" ref="C131">IF(ISNUMBER(A131),IF(A131=A130,INDEX(BackgroundCalcs!$AV$2:$AV$500,'Grading Formulas'!$A131),"Question Results"),"")</f>
        <v/>
      </c>
      <c r="D131" s="6" t="str" cm="1">
        <f t="array" ref="D131">IF(ISNUMBER($A131),IF(A131=A130,INDEX(BackgroundCalcs!$AW$2:$AW$500,'Grading Formulas'!$A131),"C"&amp;A131+9),"")</f>
        <v/>
      </c>
      <c r="E131" s="3" t="str" cm="1">
        <f t="array" ref="E131">IF(ISNUMBER($A131),IF(A131=A130,"Reference2(False,True,"&amp;INDEX(BackgroundCalcs!$AX$2:$AX$500,'Grading Formulas'!$A131)&amp;")","MOEValue(.0001)"),"")</f>
        <v/>
      </c>
      <c r="F131" s="3" t="str">
        <f t="shared" ref="F131:F194" si="7">IF(ISNUMBER($A131),IF(A131=A130,-1000,1),"")</f>
        <v/>
      </c>
      <c r="G131" s="3" t="str">
        <f t="shared" ref="G131:G194" si="8">IF(ISNUMBER($A131),IF(A131=A130,"You should not be referencing the answer cell","Correct"),"")</f>
        <v/>
      </c>
      <c r="H131" s="3" t="str">
        <f t="shared" ref="H131:H194" si="9">IF(ISNUMBER($A131),IF(A131=A130,"N/A","Incorrect"),"")</f>
        <v/>
      </c>
    </row>
    <row r="132" spans="1:8">
      <c r="A132" s="4"/>
      <c r="B132" s="4" t="str">
        <f t="shared" si="0"/>
        <v/>
      </c>
      <c r="C132" s="19" t="str" cm="1">
        <f t="array" ref="C132">IF(ISNUMBER(A132),IF(A132=A131,INDEX(BackgroundCalcs!$AV$2:$AV$500,'Grading Formulas'!$A132),"Question Results"),"")</f>
        <v/>
      </c>
      <c r="D132" s="6" t="str" cm="1">
        <f t="array" ref="D132">IF(ISNUMBER($A132),IF(A132=A131,INDEX(BackgroundCalcs!$AW$2:$AW$500,'Grading Formulas'!$A132),"C"&amp;A132+9),"")</f>
        <v/>
      </c>
      <c r="E132" s="3" t="str" cm="1">
        <f t="array" ref="E132">IF(ISNUMBER($A132),IF(A132=A131,"Reference2(False,True,"&amp;INDEX(BackgroundCalcs!$AX$2:$AX$500,'Grading Formulas'!$A132)&amp;")","MOEValue(.0001)"),"")</f>
        <v/>
      </c>
      <c r="F132" s="3" t="str">
        <f t="shared" si="7"/>
        <v/>
      </c>
      <c r="G132" s="3" t="str">
        <f t="shared" si="8"/>
        <v/>
      </c>
      <c r="H132" s="3" t="str">
        <f t="shared" si="9"/>
        <v/>
      </c>
    </row>
    <row r="133" spans="1:8">
      <c r="A133" s="4"/>
      <c r="B133" s="4" t="str">
        <f t="shared" si="0"/>
        <v/>
      </c>
      <c r="C133" s="19" t="str" cm="1">
        <f t="array" ref="C133">IF(ISNUMBER(A133),IF(A133=A132,INDEX(BackgroundCalcs!$AV$2:$AV$500,'Grading Formulas'!$A133),"Question Results"),"")</f>
        <v/>
      </c>
      <c r="D133" s="6" t="str" cm="1">
        <f t="array" ref="D133">IF(ISNUMBER($A133),IF(A133=A132,INDEX(BackgroundCalcs!$AW$2:$AW$500,'Grading Formulas'!$A133),"C"&amp;A133+9),"")</f>
        <v/>
      </c>
      <c r="E133" s="3" t="str" cm="1">
        <f t="array" ref="E133">IF(ISNUMBER($A133),IF(A133=A132,"Reference2(False,True,"&amp;INDEX(BackgroundCalcs!$AX$2:$AX$500,'Grading Formulas'!$A133)&amp;")","MOEValue(.0001)"),"")</f>
        <v/>
      </c>
      <c r="F133" s="3" t="str">
        <f t="shared" si="7"/>
        <v/>
      </c>
      <c r="G133" s="3" t="str">
        <f t="shared" si="8"/>
        <v/>
      </c>
      <c r="H133" s="3" t="str">
        <f t="shared" si="9"/>
        <v/>
      </c>
    </row>
    <row r="134" spans="1:8">
      <c r="A134" s="4"/>
      <c r="B134" s="4" t="str">
        <f t="shared" si="0"/>
        <v/>
      </c>
      <c r="C134" s="19" t="str" cm="1">
        <f t="array" ref="C134">IF(ISNUMBER(A134),IF(A134=A133,INDEX(BackgroundCalcs!$AV$2:$AV$500,'Grading Formulas'!$A134),"Question Results"),"")</f>
        <v/>
      </c>
      <c r="D134" s="6" t="str" cm="1">
        <f t="array" ref="D134">IF(ISNUMBER($A134),IF(A134=A133,INDEX(BackgroundCalcs!$AW$2:$AW$500,'Grading Formulas'!$A134),"C"&amp;A134+9),"")</f>
        <v/>
      </c>
      <c r="E134" s="3" t="str" cm="1">
        <f t="array" ref="E134">IF(ISNUMBER($A134),IF(A134=A133,"Reference2(False,True,"&amp;INDEX(BackgroundCalcs!$AX$2:$AX$500,'Grading Formulas'!$A134)&amp;")","MOEValue(.0001)"),"")</f>
        <v/>
      </c>
      <c r="F134" s="3" t="str">
        <f t="shared" si="7"/>
        <v/>
      </c>
      <c r="G134" s="3" t="str">
        <f t="shared" si="8"/>
        <v/>
      </c>
      <c r="H134" s="3" t="str">
        <f t="shared" si="9"/>
        <v/>
      </c>
    </row>
    <row r="135" spans="1:8">
      <c r="A135" s="4"/>
      <c r="B135" s="4" t="str">
        <f t="shared" si="0"/>
        <v/>
      </c>
      <c r="C135" s="19" t="str" cm="1">
        <f t="array" ref="C135">IF(ISNUMBER(A135),IF(A135=A134,INDEX(BackgroundCalcs!$AV$2:$AV$500,'Grading Formulas'!$A135),"Question Results"),"")</f>
        <v/>
      </c>
      <c r="D135" s="6" t="str" cm="1">
        <f t="array" ref="D135">IF(ISNUMBER($A135),IF(A135=A134,INDEX(BackgroundCalcs!$AW$2:$AW$500,'Grading Formulas'!$A135),"C"&amp;A135+9),"")</f>
        <v/>
      </c>
      <c r="E135" s="3" t="str" cm="1">
        <f t="array" ref="E135">IF(ISNUMBER($A135),IF(A135=A134,"Reference2(False,True,"&amp;INDEX(BackgroundCalcs!$AX$2:$AX$500,'Grading Formulas'!$A135)&amp;")","MOEValue(.0001)"),"")</f>
        <v/>
      </c>
      <c r="F135" s="3" t="str">
        <f t="shared" si="7"/>
        <v/>
      </c>
      <c r="G135" s="3" t="str">
        <f t="shared" si="8"/>
        <v/>
      </c>
      <c r="H135" s="3" t="str">
        <f t="shared" si="9"/>
        <v/>
      </c>
    </row>
    <row r="136" spans="1:8">
      <c r="A136" s="4"/>
      <c r="B136" s="4" t="str">
        <f t="shared" si="0"/>
        <v/>
      </c>
      <c r="C136" s="19" t="str" cm="1">
        <f t="array" ref="C136">IF(ISNUMBER(A136),IF(A136=A135,INDEX(BackgroundCalcs!$AV$2:$AV$500,'Grading Formulas'!$A136),"Question Results"),"")</f>
        <v/>
      </c>
      <c r="D136" s="6" t="str" cm="1">
        <f t="array" ref="D136">IF(ISNUMBER($A136),IF(A136=A135,INDEX(BackgroundCalcs!$AW$2:$AW$500,'Grading Formulas'!$A136),"C"&amp;A136+9),"")</f>
        <v/>
      </c>
      <c r="E136" s="3" t="str" cm="1">
        <f t="array" ref="E136">IF(ISNUMBER($A136),IF(A136=A135,"Reference2(False,True,"&amp;INDEX(BackgroundCalcs!$AX$2:$AX$500,'Grading Formulas'!$A136)&amp;")","MOEValue(.0001)"),"")</f>
        <v/>
      </c>
      <c r="F136" s="3" t="str">
        <f t="shared" si="7"/>
        <v/>
      </c>
      <c r="G136" s="3" t="str">
        <f t="shared" si="8"/>
        <v/>
      </c>
      <c r="H136" s="3" t="str">
        <f t="shared" si="9"/>
        <v/>
      </c>
    </row>
    <row r="137" spans="1:8">
      <c r="A137" s="4"/>
      <c r="B137" s="4" t="str">
        <f t="shared" si="0"/>
        <v/>
      </c>
      <c r="C137" s="19" t="str" cm="1">
        <f t="array" ref="C137">IF(ISNUMBER(A137),IF(A137=A136,INDEX(BackgroundCalcs!$AV$2:$AV$500,'Grading Formulas'!$A137),"Question Results"),"")</f>
        <v/>
      </c>
      <c r="D137" s="6" t="str" cm="1">
        <f t="array" ref="D137">IF(ISNUMBER($A137),IF(A137=A136,INDEX(BackgroundCalcs!$AW$2:$AW$500,'Grading Formulas'!$A137),"C"&amp;A137+9),"")</f>
        <v/>
      </c>
      <c r="E137" s="3" t="str" cm="1">
        <f t="array" ref="E137">IF(ISNUMBER($A137),IF(A137=A136,"Reference2(False,True,"&amp;INDEX(BackgroundCalcs!$AX$2:$AX$500,'Grading Formulas'!$A137)&amp;")","MOEValue(.0001)"),"")</f>
        <v/>
      </c>
      <c r="F137" s="3" t="str">
        <f t="shared" si="7"/>
        <v/>
      </c>
      <c r="G137" s="3" t="str">
        <f t="shared" si="8"/>
        <v/>
      </c>
      <c r="H137" s="3" t="str">
        <f t="shared" si="9"/>
        <v/>
      </c>
    </row>
    <row r="138" spans="1:8">
      <c r="A138" s="4"/>
      <c r="B138" s="4" t="str">
        <f t="shared" si="0"/>
        <v/>
      </c>
      <c r="C138" s="19" t="str" cm="1">
        <f t="array" ref="C138">IF(ISNUMBER(A138),IF(A138=A137,INDEX(BackgroundCalcs!$AV$2:$AV$500,'Grading Formulas'!$A138),"Question Results"),"")</f>
        <v/>
      </c>
      <c r="D138" s="6" t="str" cm="1">
        <f t="array" ref="D138">IF(ISNUMBER($A138),IF(A138=A137,INDEX(BackgroundCalcs!$AW$2:$AW$500,'Grading Formulas'!$A138),"C"&amp;A138+9),"")</f>
        <v/>
      </c>
      <c r="E138" s="3" t="str" cm="1">
        <f t="array" ref="E138">IF(ISNUMBER($A138),IF(A138=A137,"Reference2(False,True,"&amp;INDEX(BackgroundCalcs!$AX$2:$AX$500,'Grading Formulas'!$A138)&amp;")","MOEValue(.0001)"),"")</f>
        <v/>
      </c>
      <c r="F138" s="3" t="str">
        <f t="shared" si="7"/>
        <v/>
      </c>
      <c r="G138" s="3" t="str">
        <f t="shared" si="8"/>
        <v/>
      </c>
      <c r="H138" s="3" t="str">
        <f t="shared" si="9"/>
        <v/>
      </c>
    </row>
    <row r="139" spans="1:8">
      <c r="A139" s="4"/>
      <c r="B139" s="4" t="str">
        <f t="shared" si="0"/>
        <v/>
      </c>
      <c r="C139" s="19" t="str" cm="1">
        <f t="array" ref="C139">IF(ISNUMBER(A139),IF(A139=A138,INDEX(BackgroundCalcs!$AV$2:$AV$500,'Grading Formulas'!$A139),"Question Results"),"")</f>
        <v/>
      </c>
      <c r="D139" s="6" t="str" cm="1">
        <f t="array" ref="D139">IF(ISNUMBER($A139),IF(A139=A138,INDEX(BackgroundCalcs!$AW$2:$AW$500,'Grading Formulas'!$A139),"C"&amp;A139+9),"")</f>
        <v/>
      </c>
      <c r="E139" s="3" t="str" cm="1">
        <f t="array" ref="E139">IF(ISNUMBER($A139),IF(A139=A138,"Reference2(False,True,"&amp;INDEX(BackgroundCalcs!$AX$2:$AX$500,'Grading Formulas'!$A139)&amp;")","MOEValue(.0001)"),"")</f>
        <v/>
      </c>
      <c r="F139" s="3" t="str">
        <f t="shared" si="7"/>
        <v/>
      </c>
      <c r="G139" s="3" t="str">
        <f t="shared" si="8"/>
        <v/>
      </c>
      <c r="H139" s="3" t="str">
        <f t="shared" si="9"/>
        <v/>
      </c>
    </row>
    <row r="140" spans="1:8">
      <c r="A140" s="4"/>
      <c r="B140" s="4" t="str">
        <f t="shared" si="0"/>
        <v/>
      </c>
      <c r="C140" s="19" t="str" cm="1">
        <f t="array" ref="C140">IF(ISNUMBER(A140),IF(A140=A139,INDEX(BackgroundCalcs!$AV$2:$AV$500,'Grading Formulas'!$A140),"Question Results"),"")</f>
        <v/>
      </c>
      <c r="D140" s="6" t="str" cm="1">
        <f t="array" ref="D140">IF(ISNUMBER($A140),IF(A140=A139,INDEX(BackgroundCalcs!$AW$2:$AW$500,'Grading Formulas'!$A140),"C"&amp;A140+9),"")</f>
        <v/>
      </c>
      <c r="E140" s="3" t="str" cm="1">
        <f t="array" ref="E140">IF(ISNUMBER($A140),IF(A140=A139,"Reference2(False,True,"&amp;INDEX(BackgroundCalcs!$AX$2:$AX$500,'Grading Formulas'!$A140)&amp;")","MOEValue(.0001)"),"")</f>
        <v/>
      </c>
      <c r="F140" s="3" t="str">
        <f t="shared" si="7"/>
        <v/>
      </c>
      <c r="G140" s="3" t="str">
        <f t="shared" si="8"/>
        <v/>
      </c>
      <c r="H140" s="3" t="str">
        <f t="shared" si="9"/>
        <v/>
      </c>
    </row>
    <row r="141" spans="1:8">
      <c r="A141" s="4"/>
      <c r="B141" s="4" t="str">
        <f t="shared" si="0"/>
        <v/>
      </c>
      <c r="C141" s="19" t="str" cm="1">
        <f t="array" ref="C141">IF(ISNUMBER(A141),IF(A141=A140,INDEX(BackgroundCalcs!$AV$2:$AV$500,'Grading Formulas'!$A141),"Question Results"),"")</f>
        <v/>
      </c>
      <c r="D141" s="6" t="str" cm="1">
        <f t="array" ref="D141">IF(ISNUMBER($A141),IF(A141=A140,INDEX(BackgroundCalcs!$AW$2:$AW$500,'Grading Formulas'!$A141),"C"&amp;A141+9),"")</f>
        <v/>
      </c>
      <c r="E141" s="3" t="str" cm="1">
        <f t="array" ref="E141">IF(ISNUMBER($A141),IF(A141=A140,"Reference2(False,True,"&amp;INDEX(BackgroundCalcs!$AX$2:$AX$500,'Grading Formulas'!$A141)&amp;")","MOEValue(.0001)"),"")</f>
        <v/>
      </c>
      <c r="F141" s="3" t="str">
        <f t="shared" si="7"/>
        <v/>
      </c>
      <c r="G141" s="3" t="str">
        <f t="shared" si="8"/>
        <v/>
      </c>
      <c r="H141" s="3" t="str">
        <f t="shared" si="9"/>
        <v/>
      </c>
    </row>
    <row r="142" spans="1:8">
      <c r="A142" s="4"/>
      <c r="B142" s="4" t="str">
        <f t="shared" si="0"/>
        <v/>
      </c>
      <c r="C142" s="19" t="str" cm="1">
        <f t="array" ref="C142">IF(ISNUMBER(A142),IF(A142=A141,INDEX(BackgroundCalcs!$AV$2:$AV$500,'Grading Formulas'!$A142),"Question Results"),"")</f>
        <v/>
      </c>
      <c r="D142" s="6" t="str" cm="1">
        <f t="array" ref="D142">IF(ISNUMBER($A142),IF(A142=A141,INDEX(BackgroundCalcs!$AW$2:$AW$500,'Grading Formulas'!$A142),"C"&amp;A142+9),"")</f>
        <v/>
      </c>
      <c r="E142" s="3" t="str" cm="1">
        <f t="array" ref="E142">IF(ISNUMBER($A142),IF(A142=A141,"Reference2(False,True,"&amp;INDEX(BackgroundCalcs!$AX$2:$AX$500,'Grading Formulas'!$A142)&amp;")","MOEValue(.0001)"),"")</f>
        <v/>
      </c>
      <c r="F142" s="3" t="str">
        <f t="shared" si="7"/>
        <v/>
      </c>
      <c r="G142" s="3" t="str">
        <f t="shared" si="8"/>
        <v/>
      </c>
      <c r="H142" s="3" t="str">
        <f t="shared" si="9"/>
        <v/>
      </c>
    </row>
    <row r="143" spans="1:8">
      <c r="A143" s="4"/>
      <c r="B143" s="4" t="str">
        <f t="shared" si="0"/>
        <v/>
      </c>
      <c r="C143" s="19" t="str" cm="1">
        <f t="array" ref="C143">IF(ISNUMBER(A143),IF(A143=A142,INDEX(BackgroundCalcs!$AV$2:$AV$500,'Grading Formulas'!$A143),"Question Results"),"")</f>
        <v/>
      </c>
      <c r="D143" s="6" t="str" cm="1">
        <f t="array" ref="D143">IF(ISNUMBER($A143),IF(A143=A142,INDEX(BackgroundCalcs!$AW$2:$AW$500,'Grading Formulas'!$A143),"C"&amp;A143+9),"")</f>
        <v/>
      </c>
      <c r="E143" s="3" t="str" cm="1">
        <f t="array" ref="E143">IF(ISNUMBER($A143),IF(A143=A142,"Reference2(False,True,"&amp;INDEX(BackgroundCalcs!$AX$2:$AX$500,'Grading Formulas'!$A143)&amp;")","MOEValue(.0001)"),"")</f>
        <v/>
      </c>
      <c r="F143" s="3" t="str">
        <f t="shared" si="7"/>
        <v/>
      </c>
      <c r="G143" s="3" t="str">
        <f t="shared" si="8"/>
        <v/>
      </c>
      <c r="H143" s="3" t="str">
        <f t="shared" si="9"/>
        <v/>
      </c>
    </row>
    <row r="144" spans="1:8">
      <c r="A144" s="4"/>
      <c r="B144" s="4" t="str">
        <f t="shared" si="0"/>
        <v/>
      </c>
      <c r="C144" s="19" t="str" cm="1">
        <f t="array" ref="C144">IF(ISNUMBER(A144),IF(A144=A143,INDEX(BackgroundCalcs!$AV$2:$AV$500,'Grading Formulas'!$A144),"Question Results"),"")</f>
        <v/>
      </c>
      <c r="D144" s="6" t="str" cm="1">
        <f t="array" ref="D144">IF(ISNUMBER($A144),IF(A144=A143,INDEX(BackgroundCalcs!$AW$2:$AW$500,'Grading Formulas'!$A144),"C"&amp;A144+9),"")</f>
        <v/>
      </c>
      <c r="E144" s="3" t="str" cm="1">
        <f t="array" ref="E144">IF(ISNUMBER($A144),IF(A144=A143,"Reference2(False,True,"&amp;INDEX(BackgroundCalcs!$AX$2:$AX$500,'Grading Formulas'!$A144)&amp;")","MOEValue(.0001)"),"")</f>
        <v/>
      </c>
      <c r="F144" s="3" t="str">
        <f t="shared" si="7"/>
        <v/>
      </c>
      <c r="G144" s="3" t="str">
        <f t="shared" si="8"/>
        <v/>
      </c>
      <c r="H144" s="3" t="str">
        <f t="shared" si="9"/>
        <v/>
      </c>
    </row>
    <row r="145" spans="1:8">
      <c r="A145" s="4"/>
      <c r="B145" s="4" t="str">
        <f t="shared" si="0"/>
        <v/>
      </c>
      <c r="C145" s="19" t="str" cm="1">
        <f t="array" ref="C145">IF(ISNUMBER(A145),IF(A145=A144,INDEX(BackgroundCalcs!$AV$2:$AV$500,'Grading Formulas'!$A145),"Question Results"),"")</f>
        <v/>
      </c>
      <c r="D145" s="6" t="str" cm="1">
        <f t="array" ref="D145">IF(ISNUMBER($A145),IF(A145=A144,INDEX(BackgroundCalcs!$AW$2:$AW$500,'Grading Formulas'!$A145),"C"&amp;A145+9),"")</f>
        <v/>
      </c>
      <c r="E145" s="3" t="str" cm="1">
        <f t="array" ref="E145">IF(ISNUMBER($A145),IF(A145=A144,"Reference2(False,True,"&amp;INDEX(BackgroundCalcs!$AX$2:$AX$500,'Grading Formulas'!$A145)&amp;")","MOEValue(.0001)"),"")</f>
        <v/>
      </c>
      <c r="F145" s="3" t="str">
        <f t="shared" si="7"/>
        <v/>
      </c>
      <c r="G145" s="3" t="str">
        <f t="shared" si="8"/>
        <v/>
      </c>
      <c r="H145" s="3" t="str">
        <f t="shared" si="9"/>
        <v/>
      </c>
    </row>
    <row r="146" spans="1:8">
      <c r="A146" s="4"/>
      <c r="B146" s="4" t="str">
        <f t="shared" si="0"/>
        <v/>
      </c>
      <c r="C146" s="19" t="str" cm="1">
        <f t="array" ref="C146">IF(ISNUMBER(A146),IF(A146=A145,INDEX(BackgroundCalcs!$AV$2:$AV$500,'Grading Formulas'!$A146),"Question Results"),"")</f>
        <v/>
      </c>
      <c r="D146" s="6" t="str" cm="1">
        <f t="array" ref="D146">IF(ISNUMBER($A146),IF(A146=A145,INDEX(BackgroundCalcs!$AW$2:$AW$500,'Grading Formulas'!$A146),"C"&amp;A146+9),"")</f>
        <v/>
      </c>
      <c r="E146" s="3" t="str" cm="1">
        <f t="array" ref="E146">IF(ISNUMBER($A146),IF(A146=A145,"Reference2(False,True,"&amp;INDEX(BackgroundCalcs!$AX$2:$AX$500,'Grading Formulas'!$A146)&amp;")","MOEValue(.0001)"),"")</f>
        <v/>
      </c>
      <c r="F146" s="3" t="str">
        <f t="shared" si="7"/>
        <v/>
      </c>
      <c r="G146" s="3" t="str">
        <f t="shared" si="8"/>
        <v/>
      </c>
      <c r="H146" s="3" t="str">
        <f t="shared" si="9"/>
        <v/>
      </c>
    </row>
    <row r="147" spans="1:8">
      <c r="A147" s="4"/>
      <c r="B147" s="4" t="str">
        <f t="shared" si="0"/>
        <v/>
      </c>
      <c r="C147" s="19" t="str" cm="1">
        <f t="array" ref="C147">IF(ISNUMBER(A147),IF(A147=A146,INDEX(BackgroundCalcs!$AV$2:$AV$500,'Grading Formulas'!$A147),"Question Results"),"")</f>
        <v/>
      </c>
      <c r="D147" s="6" t="str" cm="1">
        <f t="array" ref="D147">IF(ISNUMBER($A147),IF(A147=A146,INDEX(BackgroundCalcs!$AW$2:$AW$500,'Grading Formulas'!$A147),"C"&amp;A147+9),"")</f>
        <v/>
      </c>
      <c r="E147" s="3" t="str" cm="1">
        <f t="array" ref="E147">IF(ISNUMBER($A147),IF(A147=A146,"Reference2(False,True,"&amp;INDEX(BackgroundCalcs!$AX$2:$AX$500,'Grading Formulas'!$A147)&amp;")","MOEValue(.0001)"),"")</f>
        <v/>
      </c>
      <c r="F147" s="3" t="str">
        <f t="shared" si="7"/>
        <v/>
      </c>
      <c r="G147" s="3" t="str">
        <f t="shared" si="8"/>
        <v/>
      </c>
      <c r="H147" s="3" t="str">
        <f t="shared" si="9"/>
        <v/>
      </c>
    </row>
    <row r="148" spans="1:8">
      <c r="A148" s="4"/>
      <c r="B148" s="4" t="str">
        <f t="shared" si="0"/>
        <v/>
      </c>
      <c r="C148" s="19" t="str" cm="1">
        <f t="array" ref="C148">IF(ISNUMBER(A148),IF(A148=A147,INDEX(BackgroundCalcs!$AV$2:$AV$500,'Grading Formulas'!$A148),"Question Results"),"")</f>
        <v/>
      </c>
      <c r="D148" s="6" t="str" cm="1">
        <f t="array" ref="D148">IF(ISNUMBER($A148),IF(A148=A147,INDEX(BackgroundCalcs!$AW$2:$AW$500,'Grading Formulas'!$A148),"C"&amp;A148+9),"")</f>
        <v/>
      </c>
      <c r="E148" s="3" t="str" cm="1">
        <f t="array" ref="E148">IF(ISNUMBER($A148),IF(A148=A147,"Reference2(False,True,"&amp;INDEX(BackgroundCalcs!$AX$2:$AX$500,'Grading Formulas'!$A148)&amp;")","MOEValue(.0001)"),"")</f>
        <v/>
      </c>
      <c r="F148" s="3" t="str">
        <f t="shared" si="7"/>
        <v/>
      </c>
      <c r="G148" s="3" t="str">
        <f t="shared" si="8"/>
        <v/>
      </c>
      <c r="H148" s="3" t="str">
        <f t="shared" si="9"/>
        <v/>
      </c>
    </row>
    <row r="149" spans="1:8">
      <c r="A149" s="4"/>
      <c r="B149" s="4" t="str">
        <f t="shared" si="0"/>
        <v/>
      </c>
      <c r="C149" s="19" t="str" cm="1">
        <f t="array" ref="C149">IF(ISNUMBER(A149),IF(A149=A148,INDEX(BackgroundCalcs!$AV$2:$AV$500,'Grading Formulas'!$A149),"Question Results"),"")</f>
        <v/>
      </c>
      <c r="D149" s="6" t="str" cm="1">
        <f t="array" ref="D149">IF(ISNUMBER($A149),IF(A149=A148,INDEX(BackgroundCalcs!$AW$2:$AW$500,'Grading Formulas'!$A149),"C"&amp;A149+9),"")</f>
        <v/>
      </c>
      <c r="E149" s="3" t="str" cm="1">
        <f t="array" ref="E149">IF(ISNUMBER($A149),IF(A149=A148,"Reference2(False,True,"&amp;INDEX(BackgroundCalcs!$AX$2:$AX$500,'Grading Formulas'!$A149)&amp;")","MOEValue(.0001)"),"")</f>
        <v/>
      </c>
      <c r="F149" s="3" t="str">
        <f t="shared" si="7"/>
        <v/>
      </c>
      <c r="G149" s="3" t="str">
        <f t="shared" si="8"/>
        <v/>
      </c>
      <c r="H149" s="3" t="str">
        <f t="shared" si="9"/>
        <v/>
      </c>
    </row>
    <row r="150" spans="1:8">
      <c r="A150" s="4"/>
      <c r="B150" s="4" t="str">
        <f t="shared" si="0"/>
        <v/>
      </c>
      <c r="C150" s="19" t="str" cm="1">
        <f t="array" ref="C150">IF(ISNUMBER(A150),IF(A150=A149,INDEX(BackgroundCalcs!$AV$2:$AV$500,'Grading Formulas'!$A150),"Question Results"),"")</f>
        <v/>
      </c>
      <c r="D150" s="6" t="str" cm="1">
        <f t="array" ref="D150">IF(ISNUMBER($A150),IF(A150=A149,INDEX(BackgroundCalcs!$AW$2:$AW$500,'Grading Formulas'!$A150),"C"&amp;A150+9),"")</f>
        <v/>
      </c>
      <c r="E150" s="3" t="str" cm="1">
        <f t="array" ref="E150">IF(ISNUMBER($A150),IF(A150=A149,"Reference2(False,True,"&amp;INDEX(BackgroundCalcs!$AX$2:$AX$500,'Grading Formulas'!$A150)&amp;")","MOEValue(.0001)"),"")</f>
        <v/>
      </c>
      <c r="F150" s="3" t="str">
        <f t="shared" si="7"/>
        <v/>
      </c>
      <c r="G150" s="3" t="str">
        <f t="shared" si="8"/>
        <v/>
      </c>
      <c r="H150" s="3" t="str">
        <f t="shared" si="9"/>
        <v/>
      </c>
    </row>
    <row r="151" spans="1:8">
      <c r="A151" s="4"/>
      <c r="B151" s="4" t="str">
        <f t="shared" si="0"/>
        <v/>
      </c>
      <c r="C151" s="19" t="str" cm="1">
        <f t="array" ref="C151">IF(ISNUMBER(A151),IF(A151=A150,INDEX(BackgroundCalcs!$AV$2:$AV$500,'Grading Formulas'!$A151),"Question Results"),"")</f>
        <v/>
      </c>
      <c r="D151" s="6" t="str" cm="1">
        <f t="array" ref="D151">IF(ISNUMBER($A151),IF(A151=A150,INDEX(BackgroundCalcs!$AW$2:$AW$500,'Grading Formulas'!$A151),"C"&amp;A151+9),"")</f>
        <v/>
      </c>
      <c r="E151" s="3" t="str" cm="1">
        <f t="array" ref="E151">IF(ISNUMBER($A151),IF(A151=A150,"Reference2(False,True,"&amp;INDEX(BackgroundCalcs!$AX$2:$AX$500,'Grading Formulas'!$A151)&amp;")","MOEValue(.0001)"),"")</f>
        <v/>
      </c>
      <c r="F151" s="3" t="str">
        <f t="shared" si="7"/>
        <v/>
      </c>
      <c r="G151" s="3" t="str">
        <f t="shared" si="8"/>
        <v/>
      </c>
      <c r="H151" s="3" t="str">
        <f t="shared" si="9"/>
        <v/>
      </c>
    </row>
    <row r="152" spans="1:8">
      <c r="A152" s="4"/>
      <c r="B152" s="4" t="str">
        <f t="shared" si="0"/>
        <v/>
      </c>
      <c r="C152" s="19" t="str" cm="1">
        <f t="array" ref="C152">IF(ISNUMBER(A152),IF(A152=A151,INDEX(BackgroundCalcs!$AV$2:$AV$500,'Grading Formulas'!$A152),"Question Results"),"")</f>
        <v/>
      </c>
      <c r="D152" s="6" t="str" cm="1">
        <f t="array" ref="D152">IF(ISNUMBER($A152),IF(A152=A151,INDEX(BackgroundCalcs!$AW$2:$AW$500,'Grading Formulas'!$A152),"C"&amp;A152+9),"")</f>
        <v/>
      </c>
      <c r="E152" s="3" t="str" cm="1">
        <f t="array" ref="E152">IF(ISNUMBER($A152),IF(A152=A151,"Reference2(False,True,"&amp;INDEX(BackgroundCalcs!$AX$2:$AX$500,'Grading Formulas'!$A152)&amp;")","MOEValue(.0001)"),"")</f>
        <v/>
      </c>
      <c r="F152" s="3" t="str">
        <f t="shared" si="7"/>
        <v/>
      </c>
      <c r="G152" s="3" t="str">
        <f t="shared" si="8"/>
        <v/>
      </c>
      <c r="H152" s="3" t="str">
        <f t="shared" si="9"/>
        <v/>
      </c>
    </row>
    <row r="153" spans="1:8">
      <c r="A153" s="4"/>
      <c r="B153" s="4" t="str">
        <f t="shared" si="0"/>
        <v/>
      </c>
      <c r="C153" s="19" t="str" cm="1">
        <f t="array" ref="C153">IF(ISNUMBER(A153),IF(A153=A152,INDEX(BackgroundCalcs!$AV$2:$AV$500,'Grading Formulas'!$A153),"Question Results"),"")</f>
        <v/>
      </c>
      <c r="D153" s="6" t="str" cm="1">
        <f t="array" ref="D153">IF(ISNUMBER($A153),IF(A153=A152,INDEX(BackgroundCalcs!$AW$2:$AW$500,'Grading Formulas'!$A153),"C"&amp;A153+9),"")</f>
        <v/>
      </c>
      <c r="E153" s="3" t="str" cm="1">
        <f t="array" ref="E153">IF(ISNUMBER($A153),IF(A153=A152,"Reference2(False,True,"&amp;INDEX(BackgroundCalcs!$AX$2:$AX$500,'Grading Formulas'!$A153)&amp;")","MOEValue(.0001)"),"")</f>
        <v/>
      </c>
      <c r="F153" s="3" t="str">
        <f t="shared" si="7"/>
        <v/>
      </c>
      <c r="G153" s="3" t="str">
        <f t="shared" si="8"/>
        <v/>
      </c>
      <c r="H153" s="3" t="str">
        <f t="shared" si="9"/>
        <v/>
      </c>
    </row>
    <row r="154" spans="1:8">
      <c r="A154" s="4"/>
      <c r="B154" s="4" t="str">
        <f t="shared" si="0"/>
        <v/>
      </c>
      <c r="C154" s="19" t="str" cm="1">
        <f t="array" ref="C154">IF(ISNUMBER(A154),IF(A154=A153,INDEX(BackgroundCalcs!$AV$2:$AV$500,'Grading Formulas'!$A154),"Question Results"),"")</f>
        <v/>
      </c>
      <c r="D154" s="6" t="str" cm="1">
        <f t="array" ref="D154">IF(ISNUMBER($A154),IF(A154=A153,INDEX(BackgroundCalcs!$AW$2:$AW$500,'Grading Formulas'!$A154),"C"&amp;A154+9),"")</f>
        <v/>
      </c>
      <c r="E154" s="3" t="str" cm="1">
        <f t="array" ref="E154">IF(ISNUMBER($A154),IF(A154=A153,"Reference2(False,True,"&amp;INDEX(BackgroundCalcs!$AX$2:$AX$500,'Grading Formulas'!$A154)&amp;")","MOEValue(.0001)"),"")</f>
        <v/>
      </c>
      <c r="F154" s="3" t="str">
        <f t="shared" si="7"/>
        <v/>
      </c>
      <c r="G154" s="3" t="str">
        <f t="shared" si="8"/>
        <v/>
      </c>
      <c r="H154" s="3" t="str">
        <f t="shared" si="9"/>
        <v/>
      </c>
    </row>
    <row r="155" spans="1:8">
      <c r="A155" s="4"/>
      <c r="B155" s="4" t="str">
        <f t="shared" si="0"/>
        <v/>
      </c>
      <c r="C155" s="19" t="str" cm="1">
        <f t="array" ref="C155">IF(ISNUMBER(A155),IF(A155=A154,INDEX(BackgroundCalcs!$AV$2:$AV$500,'Grading Formulas'!$A155),"Question Results"),"")</f>
        <v/>
      </c>
      <c r="D155" s="6" t="str" cm="1">
        <f t="array" ref="D155">IF(ISNUMBER($A155),IF(A155=A154,INDEX(BackgroundCalcs!$AW$2:$AW$500,'Grading Formulas'!$A155),"C"&amp;A155+9),"")</f>
        <v/>
      </c>
      <c r="E155" s="3" t="str" cm="1">
        <f t="array" ref="E155">IF(ISNUMBER($A155),IF(A155=A154,"Reference2(False,True,"&amp;INDEX(BackgroundCalcs!$AX$2:$AX$500,'Grading Formulas'!$A155)&amp;")","MOEValue(.0001)"),"")</f>
        <v/>
      </c>
      <c r="F155" s="3" t="str">
        <f t="shared" si="7"/>
        <v/>
      </c>
      <c r="G155" s="3" t="str">
        <f t="shared" si="8"/>
        <v/>
      </c>
      <c r="H155" s="3" t="str">
        <f t="shared" si="9"/>
        <v/>
      </c>
    </row>
    <row r="156" spans="1:8">
      <c r="A156" s="4"/>
      <c r="B156" s="4" t="str">
        <f t="shared" si="0"/>
        <v/>
      </c>
      <c r="C156" s="19" t="str" cm="1">
        <f t="array" ref="C156">IF(ISNUMBER(A156),IF(A156=A155,INDEX(BackgroundCalcs!$AV$2:$AV$500,'Grading Formulas'!$A156),"Question Results"),"")</f>
        <v/>
      </c>
      <c r="D156" s="6" t="str" cm="1">
        <f t="array" ref="D156">IF(ISNUMBER($A156),IF(A156=A155,INDEX(BackgroundCalcs!$AW$2:$AW$500,'Grading Formulas'!$A156),"C"&amp;A156+9),"")</f>
        <v/>
      </c>
      <c r="E156" s="3" t="str" cm="1">
        <f t="array" ref="E156">IF(ISNUMBER($A156),IF(A156=A155,"Reference2(False,True,"&amp;INDEX(BackgroundCalcs!$AX$2:$AX$500,'Grading Formulas'!$A156)&amp;")","MOEValue(.0001)"),"")</f>
        <v/>
      </c>
      <c r="F156" s="3" t="str">
        <f t="shared" si="7"/>
        <v/>
      </c>
      <c r="G156" s="3" t="str">
        <f t="shared" si="8"/>
        <v/>
      </c>
      <c r="H156" s="3" t="str">
        <f t="shared" si="9"/>
        <v/>
      </c>
    </row>
    <row r="157" spans="1:8">
      <c r="A157" s="4"/>
      <c r="B157" s="4" t="str">
        <f t="shared" si="0"/>
        <v/>
      </c>
      <c r="C157" s="19" t="str" cm="1">
        <f t="array" ref="C157">IF(ISNUMBER(A157),IF(A157=A156,INDEX(BackgroundCalcs!$AV$2:$AV$500,'Grading Formulas'!$A157),"Question Results"),"")</f>
        <v/>
      </c>
      <c r="D157" s="6" t="str" cm="1">
        <f t="array" ref="D157">IF(ISNUMBER($A157),IF(A157=A156,INDEX(BackgroundCalcs!$AW$2:$AW$500,'Grading Formulas'!$A157),"C"&amp;A157+9),"")</f>
        <v/>
      </c>
      <c r="E157" s="3" t="str" cm="1">
        <f t="array" ref="E157">IF(ISNUMBER($A157),IF(A157=A156,"Reference2(False,True,"&amp;INDEX(BackgroundCalcs!$AX$2:$AX$500,'Grading Formulas'!$A157)&amp;")","MOEValue(.0001)"),"")</f>
        <v/>
      </c>
      <c r="F157" s="3" t="str">
        <f t="shared" si="7"/>
        <v/>
      </c>
      <c r="G157" s="3" t="str">
        <f t="shared" si="8"/>
        <v/>
      </c>
      <c r="H157" s="3" t="str">
        <f t="shared" si="9"/>
        <v/>
      </c>
    </row>
    <row r="158" spans="1:8">
      <c r="A158" s="4"/>
      <c r="B158" s="4" t="str">
        <f t="shared" si="0"/>
        <v/>
      </c>
      <c r="C158" s="19" t="str" cm="1">
        <f t="array" ref="C158">IF(ISNUMBER(A158),IF(A158=A157,INDEX(BackgroundCalcs!$AV$2:$AV$500,'Grading Formulas'!$A158),"Question Results"),"")</f>
        <v/>
      </c>
      <c r="D158" s="6" t="str" cm="1">
        <f t="array" ref="D158">IF(ISNUMBER($A158),IF(A158=A157,INDEX(BackgroundCalcs!$AW$2:$AW$500,'Grading Formulas'!$A158),"C"&amp;A158+9),"")</f>
        <v/>
      </c>
      <c r="E158" s="3" t="str" cm="1">
        <f t="array" ref="E158">IF(ISNUMBER($A158),IF(A158=A157,"Reference2(False,True,"&amp;INDEX(BackgroundCalcs!$AX$2:$AX$500,'Grading Formulas'!$A158)&amp;")","MOEValue(.0001)"),"")</f>
        <v/>
      </c>
      <c r="F158" s="3" t="str">
        <f t="shared" si="7"/>
        <v/>
      </c>
      <c r="G158" s="3" t="str">
        <f t="shared" si="8"/>
        <v/>
      </c>
      <c r="H158" s="3" t="str">
        <f t="shared" si="9"/>
        <v/>
      </c>
    </row>
    <row r="159" spans="1:8">
      <c r="A159" s="4"/>
      <c r="B159" s="4" t="str">
        <f t="shared" si="0"/>
        <v/>
      </c>
      <c r="C159" s="19" t="str" cm="1">
        <f t="array" ref="C159">IF(ISNUMBER(A159),IF(A159=A158,INDEX(BackgroundCalcs!$AV$2:$AV$500,'Grading Formulas'!$A159),"Question Results"),"")</f>
        <v/>
      </c>
      <c r="D159" s="6" t="str" cm="1">
        <f t="array" ref="D159">IF(ISNUMBER($A159),IF(A159=A158,INDEX(BackgroundCalcs!$AW$2:$AW$500,'Grading Formulas'!$A159),"C"&amp;A159+9),"")</f>
        <v/>
      </c>
      <c r="E159" s="3" t="str" cm="1">
        <f t="array" ref="E159">IF(ISNUMBER($A159),IF(A159=A158,"Reference2(False,True,"&amp;INDEX(BackgroundCalcs!$AX$2:$AX$500,'Grading Formulas'!$A159)&amp;")","MOEValue(.0001)"),"")</f>
        <v/>
      </c>
      <c r="F159" s="3" t="str">
        <f t="shared" si="7"/>
        <v/>
      </c>
      <c r="G159" s="3" t="str">
        <f t="shared" si="8"/>
        <v/>
      </c>
      <c r="H159" s="3" t="str">
        <f t="shared" si="9"/>
        <v/>
      </c>
    </row>
    <row r="160" spans="1:8">
      <c r="A160" s="4"/>
      <c r="B160" s="4" t="str">
        <f t="shared" si="0"/>
        <v/>
      </c>
      <c r="C160" s="19" t="str" cm="1">
        <f t="array" ref="C160">IF(ISNUMBER(A160),IF(A160=A159,INDEX(BackgroundCalcs!$AV$2:$AV$500,'Grading Formulas'!$A160),"Question Results"),"")</f>
        <v/>
      </c>
      <c r="D160" s="6" t="str" cm="1">
        <f t="array" ref="D160">IF(ISNUMBER($A160),IF(A160=A159,INDEX(BackgroundCalcs!$AW$2:$AW$500,'Grading Formulas'!$A160),"C"&amp;A160+9),"")</f>
        <v/>
      </c>
      <c r="E160" s="3" t="str" cm="1">
        <f t="array" ref="E160">IF(ISNUMBER($A160),IF(A160=A159,"Reference2(False,True,"&amp;INDEX(BackgroundCalcs!$AX$2:$AX$500,'Grading Formulas'!$A160)&amp;")","MOEValue(.0001)"),"")</f>
        <v/>
      </c>
      <c r="F160" s="3" t="str">
        <f t="shared" si="7"/>
        <v/>
      </c>
      <c r="G160" s="3" t="str">
        <f t="shared" si="8"/>
        <v/>
      </c>
      <c r="H160" s="3" t="str">
        <f t="shared" si="9"/>
        <v/>
      </c>
    </row>
    <row r="161" spans="1:8">
      <c r="A161" s="4"/>
      <c r="B161" s="4" t="str">
        <f t="shared" si="0"/>
        <v/>
      </c>
      <c r="C161" s="19" t="str" cm="1">
        <f t="array" ref="C161">IF(ISNUMBER(A161),IF(A161=A160,INDEX(BackgroundCalcs!$AV$2:$AV$500,'Grading Formulas'!$A161),"Question Results"),"")</f>
        <v/>
      </c>
      <c r="D161" s="6" t="str" cm="1">
        <f t="array" ref="D161">IF(ISNUMBER($A161),IF(A161=A160,INDEX(BackgroundCalcs!$AW$2:$AW$500,'Grading Formulas'!$A161),"C"&amp;A161+9),"")</f>
        <v/>
      </c>
      <c r="E161" s="3" t="str" cm="1">
        <f t="array" ref="E161">IF(ISNUMBER($A161),IF(A161=A160,"Reference2(False,True,"&amp;INDEX(BackgroundCalcs!$AX$2:$AX$500,'Grading Formulas'!$A161)&amp;")","MOEValue(.0001)"),"")</f>
        <v/>
      </c>
      <c r="F161" s="3" t="str">
        <f t="shared" si="7"/>
        <v/>
      </c>
      <c r="G161" s="3" t="str">
        <f t="shared" si="8"/>
        <v/>
      </c>
      <c r="H161" s="3" t="str">
        <f t="shared" si="9"/>
        <v/>
      </c>
    </row>
    <row r="162" spans="1:8">
      <c r="A162" s="4"/>
      <c r="B162" s="4" t="str">
        <f t="shared" si="0"/>
        <v/>
      </c>
      <c r="C162" s="19" t="str" cm="1">
        <f t="array" ref="C162">IF(ISNUMBER(A162),IF(A162=A161,INDEX(BackgroundCalcs!$AV$2:$AV$500,'Grading Formulas'!$A162),"Question Results"),"")</f>
        <v/>
      </c>
      <c r="D162" s="6" t="str" cm="1">
        <f t="array" ref="D162">IF(ISNUMBER($A162),IF(A162=A161,INDEX(BackgroundCalcs!$AW$2:$AW$500,'Grading Formulas'!$A162),"C"&amp;A162+9),"")</f>
        <v/>
      </c>
      <c r="E162" s="3" t="str" cm="1">
        <f t="array" ref="E162">IF(ISNUMBER($A162),IF(A162=A161,"Reference2(False,True,"&amp;INDEX(BackgroundCalcs!$AX$2:$AX$500,'Grading Formulas'!$A162)&amp;")","MOEValue(.0001)"),"")</f>
        <v/>
      </c>
      <c r="F162" s="3" t="str">
        <f t="shared" si="7"/>
        <v/>
      </c>
      <c r="G162" s="3" t="str">
        <f t="shared" si="8"/>
        <v/>
      </c>
      <c r="H162" s="3" t="str">
        <f t="shared" si="9"/>
        <v/>
      </c>
    </row>
    <row r="163" spans="1:8">
      <c r="A163" s="4"/>
      <c r="B163" s="4" t="str">
        <f t="shared" si="0"/>
        <v/>
      </c>
      <c r="C163" s="19" t="str" cm="1">
        <f t="array" ref="C163">IF(ISNUMBER(A163),IF(A163=A162,INDEX(BackgroundCalcs!$AV$2:$AV$500,'Grading Formulas'!$A163),"Question Results"),"")</f>
        <v/>
      </c>
      <c r="D163" s="6" t="str" cm="1">
        <f t="array" ref="D163">IF(ISNUMBER($A163),IF(A163=A162,INDEX(BackgroundCalcs!$AW$2:$AW$500,'Grading Formulas'!$A163),"C"&amp;A163+9),"")</f>
        <v/>
      </c>
      <c r="E163" s="3" t="str" cm="1">
        <f t="array" ref="E163">IF(ISNUMBER($A163),IF(A163=A162,"Reference2(False,True,"&amp;INDEX(BackgroundCalcs!$AX$2:$AX$500,'Grading Formulas'!$A163)&amp;")","MOEValue(.0001)"),"")</f>
        <v/>
      </c>
      <c r="F163" s="3" t="str">
        <f t="shared" si="7"/>
        <v/>
      </c>
      <c r="G163" s="3" t="str">
        <f t="shared" si="8"/>
        <v/>
      </c>
      <c r="H163" s="3" t="str">
        <f t="shared" si="9"/>
        <v/>
      </c>
    </row>
    <row r="164" spans="1:8">
      <c r="A164" s="4"/>
      <c r="B164" s="4" t="str">
        <f t="shared" si="0"/>
        <v/>
      </c>
      <c r="C164" s="19" t="str" cm="1">
        <f t="array" ref="C164">IF(ISNUMBER(A164),IF(A164=A163,INDEX(BackgroundCalcs!$AV$2:$AV$500,'Grading Formulas'!$A164),"Question Results"),"")</f>
        <v/>
      </c>
      <c r="D164" s="6" t="str" cm="1">
        <f t="array" ref="D164">IF(ISNUMBER($A164),IF(A164=A163,INDEX(BackgroundCalcs!$AW$2:$AW$500,'Grading Formulas'!$A164),"C"&amp;A164+9),"")</f>
        <v/>
      </c>
      <c r="E164" s="3" t="str" cm="1">
        <f t="array" ref="E164">IF(ISNUMBER($A164),IF(A164=A163,"Reference2(False,True,"&amp;INDEX(BackgroundCalcs!$AX$2:$AX$500,'Grading Formulas'!$A164)&amp;")","MOEValue(.0001)"),"")</f>
        <v/>
      </c>
      <c r="F164" s="3" t="str">
        <f t="shared" si="7"/>
        <v/>
      </c>
      <c r="G164" s="3" t="str">
        <f t="shared" si="8"/>
        <v/>
      </c>
      <c r="H164" s="3" t="str">
        <f t="shared" si="9"/>
        <v/>
      </c>
    </row>
    <row r="165" spans="1:8">
      <c r="A165" s="4"/>
      <c r="B165" s="4" t="str">
        <f t="shared" si="0"/>
        <v/>
      </c>
      <c r="C165" s="19" t="str" cm="1">
        <f t="array" ref="C165">IF(ISNUMBER(A165),IF(A165=A164,INDEX(BackgroundCalcs!$AV$2:$AV$500,'Grading Formulas'!$A165),"Question Results"),"")</f>
        <v/>
      </c>
      <c r="D165" s="6" t="str" cm="1">
        <f t="array" ref="D165">IF(ISNUMBER($A165),IF(A165=A164,INDEX(BackgroundCalcs!$AW$2:$AW$500,'Grading Formulas'!$A165),"C"&amp;A165+9),"")</f>
        <v/>
      </c>
      <c r="E165" s="3" t="str" cm="1">
        <f t="array" ref="E165">IF(ISNUMBER($A165),IF(A165=A164,"Reference2(False,True,"&amp;INDEX(BackgroundCalcs!$AX$2:$AX$500,'Grading Formulas'!$A165)&amp;")","MOEValue(.0001)"),"")</f>
        <v/>
      </c>
      <c r="F165" s="3" t="str">
        <f t="shared" si="7"/>
        <v/>
      </c>
      <c r="G165" s="3" t="str">
        <f t="shared" si="8"/>
        <v/>
      </c>
      <c r="H165" s="3" t="str">
        <f t="shared" si="9"/>
        <v/>
      </c>
    </row>
    <row r="166" spans="1:8">
      <c r="A166" s="4"/>
      <c r="B166" s="4" t="str">
        <f t="shared" si="0"/>
        <v/>
      </c>
      <c r="C166" s="19" t="str" cm="1">
        <f t="array" ref="C166">IF(ISNUMBER(A166),IF(A166=A165,INDEX(BackgroundCalcs!$AV$2:$AV$500,'Grading Formulas'!$A166),"Question Results"),"")</f>
        <v/>
      </c>
      <c r="D166" s="6" t="str" cm="1">
        <f t="array" ref="D166">IF(ISNUMBER($A166),IF(A166=A165,INDEX(BackgroundCalcs!$AW$2:$AW$500,'Grading Formulas'!$A166),"C"&amp;A166+9),"")</f>
        <v/>
      </c>
      <c r="E166" s="3" t="str" cm="1">
        <f t="array" ref="E166">IF(ISNUMBER($A166),IF(A166=A165,"Reference2(False,True,"&amp;INDEX(BackgroundCalcs!$AX$2:$AX$500,'Grading Formulas'!$A166)&amp;")","MOEValue(.0001)"),"")</f>
        <v/>
      </c>
      <c r="F166" s="3" t="str">
        <f t="shared" si="7"/>
        <v/>
      </c>
      <c r="G166" s="3" t="str">
        <f t="shared" si="8"/>
        <v/>
      </c>
      <c r="H166" s="3" t="str">
        <f t="shared" si="9"/>
        <v/>
      </c>
    </row>
    <row r="167" spans="1:8">
      <c r="A167" s="4"/>
      <c r="B167" s="4" t="str">
        <f t="shared" si="0"/>
        <v/>
      </c>
      <c r="C167" s="19" t="str" cm="1">
        <f t="array" ref="C167">IF(ISNUMBER(A167),IF(A167=A166,INDEX(BackgroundCalcs!$AV$2:$AV$500,'Grading Formulas'!$A167),"Question Results"),"")</f>
        <v/>
      </c>
      <c r="D167" s="6" t="str" cm="1">
        <f t="array" ref="D167">IF(ISNUMBER($A167),IF(A167=A166,INDEX(BackgroundCalcs!$AW$2:$AW$500,'Grading Formulas'!$A167),"C"&amp;A167+9),"")</f>
        <v/>
      </c>
      <c r="E167" s="3" t="str" cm="1">
        <f t="array" ref="E167">IF(ISNUMBER($A167),IF(A167=A166,"Reference2(False,True,"&amp;INDEX(BackgroundCalcs!$AX$2:$AX$500,'Grading Formulas'!$A167)&amp;")","MOEValue(.0001)"),"")</f>
        <v/>
      </c>
      <c r="F167" s="3" t="str">
        <f t="shared" si="7"/>
        <v/>
      </c>
      <c r="G167" s="3" t="str">
        <f t="shared" si="8"/>
        <v/>
      </c>
      <c r="H167" s="3" t="str">
        <f t="shared" si="9"/>
        <v/>
      </c>
    </row>
    <row r="168" spans="1:8">
      <c r="A168" s="4"/>
      <c r="B168" s="4" t="str">
        <f t="shared" si="0"/>
        <v/>
      </c>
      <c r="C168" s="19" t="str" cm="1">
        <f t="array" ref="C168">IF(ISNUMBER(A168),IF(A168=A167,INDEX(BackgroundCalcs!$AV$2:$AV$500,'Grading Formulas'!$A168),"Question Results"),"")</f>
        <v/>
      </c>
      <c r="D168" s="6" t="str" cm="1">
        <f t="array" ref="D168">IF(ISNUMBER($A168),IF(A168=A167,INDEX(BackgroundCalcs!$AW$2:$AW$500,'Grading Formulas'!$A168),"C"&amp;A168+9),"")</f>
        <v/>
      </c>
      <c r="E168" s="3" t="str" cm="1">
        <f t="array" ref="E168">IF(ISNUMBER($A168),IF(A168=A167,"Reference2(False,True,"&amp;INDEX(BackgroundCalcs!$AX$2:$AX$500,'Grading Formulas'!$A168)&amp;")","MOEValue(.0001)"),"")</f>
        <v/>
      </c>
      <c r="F168" s="3" t="str">
        <f t="shared" si="7"/>
        <v/>
      </c>
      <c r="G168" s="3" t="str">
        <f t="shared" si="8"/>
        <v/>
      </c>
      <c r="H168" s="3" t="str">
        <f t="shared" si="9"/>
        <v/>
      </c>
    </row>
    <row r="169" spans="1:8">
      <c r="A169" s="4"/>
      <c r="B169" s="4" t="str">
        <f t="shared" si="0"/>
        <v/>
      </c>
      <c r="C169" s="19" t="str" cm="1">
        <f t="array" ref="C169">IF(ISNUMBER(A169),IF(A169=A168,INDEX(BackgroundCalcs!$AV$2:$AV$500,'Grading Formulas'!$A169),"Question Results"),"")</f>
        <v/>
      </c>
      <c r="D169" s="6" t="str" cm="1">
        <f t="array" ref="D169">IF(ISNUMBER($A169),IF(A169=A168,INDEX(BackgroundCalcs!$AW$2:$AW$500,'Grading Formulas'!$A169),"C"&amp;A169+9),"")</f>
        <v/>
      </c>
      <c r="E169" s="3" t="str" cm="1">
        <f t="array" ref="E169">IF(ISNUMBER($A169),IF(A169=A168,"Reference2(False,True,"&amp;INDEX(BackgroundCalcs!$AX$2:$AX$500,'Grading Formulas'!$A169)&amp;")","MOEValue(.0001)"),"")</f>
        <v/>
      </c>
      <c r="F169" s="3" t="str">
        <f t="shared" si="7"/>
        <v/>
      </c>
      <c r="G169" s="3" t="str">
        <f t="shared" si="8"/>
        <v/>
      </c>
      <c r="H169" s="3" t="str">
        <f t="shared" si="9"/>
        <v/>
      </c>
    </row>
    <row r="170" spans="1:8">
      <c r="A170" s="4"/>
      <c r="B170" s="4" t="str">
        <f t="shared" si="0"/>
        <v/>
      </c>
      <c r="C170" s="19" t="str" cm="1">
        <f t="array" ref="C170">IF(ISNUMBER(A170),IF(A170=A169,INDEX(BackgroundCalcs!$AV$2:$AV$500,'Grading Formulas'!$A170),"Question Results"),"")</f>
        <v/>
      </c>
      <c r="D170" s="6" t="str" cm="1">
        <f t="array" ref="D170">IF(ISNUMBER($A170),IF(A170=A169,INDEX(BackgroundCalcs!$AW$2:$AW$500,'Grading Formulas'!$A170),"C"&amp;A170+9),"")</f>
        <v/>
      </c>
      <c r="E170" s="3" t="str" cm="1">
        <f t="array" ref="E170">IF(ISNUMBER($A170),IF(A170=A169,"Reference2(False,True,"&amp;INDEX(BackgroundCalcs!$AX$2:$AX$500,'Grading Formulas'!$A170)&amp;")","MOEValue(.0001)"),"")</f>
        <v/>
      </c>
      <c r="F170" s="3" t="str">
        <f t="shared" si="7"/>
        <v/>
      </c>
      <c r="G170" s="3" t="str">
        <f t="shared" si="8"/>
        <v/>
      </c>
      <c r="H170" s="3" t="str">
        <f t="shared" si="9"/>
        <v/>
      </c>
    </row>
    <row r="171" spans="1:8">
      <c r="A171" s="4"/>
      <c r="B171" s="4" t="str">
        <f t="shared" si="0"/>
        <v/>
      </c>
      <c r="C171" s="19" t="str" cm="1">
        <f t="array" ref="C171">IF(ISNUMBER(A171),IF(A171=A170,INDEX(BackgroundCalcs!$AV$2:$AV$500,'Grading Formulas'!$A171),"Question Results"),"")</f>
        <v/>
      </c>
      <c r="D171" s="6" t="str" cm="1">
        <f t="array" ref="D171">IF(ISNUMBER($A171),IF(A171=A170,INDEX(BackgroundCalcs!$AW$2:$AW$500,'Grading Formulas'!$A171),"C"&amp;A171+9),"")</f>
        <v/>
      </c>
      <c r="E171" s="3" t="str" cm="1">
        <f t="array" ref="E171">IF(ISNUMBER($A171),IF(A171=A170,"Reference2(False,True,"&amp;INDEX(BackgroundCalcs!$AX$2:$AX$500,'Grading Formulas'!$A171)&amp;")","MOEValue(.0001)"),"")</f>
        <v/>
      </c>
      <c r="F171" s="3" t="str">
        <f t="shared" si="7"/>
        <v/>
      </c>
      <c r="G171" s="3" t="str">
        <f t="shared" si="8"/>
        <v/>
      </c>
      <c r="H171" s="3" t="str">
        <f t="shared" si="9"/>
        <v/>
      </c>
    </row>
    <row r="172" spans="1:8">
      <c r="A172" s="4"/>
      <c r="B172" s="4" t="str">
        <f t="shared" si="0"/>
        <v/>
      </c>
      <c r="C172" s="19" t="str" cm="1">
        <f t="array" ref="C172">IF(ISNUMBER(A172),IF(A172=A171,INDEX(BackgroundCalcs!$AV$2:$AV$500,'Grading Formulas'!$A172),"Question Results"),"")</f>
        <v/>
      </c>
      <c r="D172" s="6" t="str" cm="1">
        <f t="array" ref="D172">IF(ISNUMBER($A172),IF(A172=A171,INDEX(BackgroundCalcs!$AW$2:$AW$500,'Grading Formulas'!$A172),"C"&amp;A172+9),"")</f>
        <v/>
      </c>
      <c r="E172" s="3" t="str" cm="1">
        <f t="array" ref="E172">IF(ISNUMBER($A172),IF(A172=A171,"Reference2(False,True,"&amp;INDEX(BackgroundCalcs!$AX$2:$AX$500,'Grading Formulas'!$A172)&amp;")","MOEValue(.0001)"),"")</f>
        <v/>
      </c>
      <c r="F172" s="3" t="str">
        <f t="shared" si="7"/>
        <v/>
      </c>
      <c r="G172" s="3" t="str">
        <f t="shared" si="8"/>
        <v/>
      </c>
      <c r="H172" s="3" t="str">
        <f t="shared" si="9"/>
        <v/>
      </c>
    </row>
    <row r="173" spans="1:8">
      <c r="A173" s="4"/>
      <c r="B173" s="4" t="str">
        <f t="shared" si="0"/>
        <v/>
      </c>
      <c r="C173" s="19" t="str" cm="1">
        <f t="array" ref="C173">IF(ISNUMBER(A173),IF(A173=A172,INDEX(BackgroundCalcs!$AV$2:$AV$500,'Grading Formulas'!$A173),"Question Results"),"")</f>
        <v/>
      </c>
      <c r="D173" s="6" t="str" cm="1">
        <f t="array" ref="D173">IF(ISNUMBER($A173),IF(A173=A172,INDEX(BackgroundCalcs!$AW$2:$AW$500,'Grading Formulas'!$A173),"C"&amp;A173+9),"")</f>
        <v/>
      </c>
      <c r="E173" s="3" t="str" cm="1">
        <f t="array" ref="E173">IF(ISNUMBER($A173),IF(A173=A172,"Reference2(False,True,"&amp;INDEX(BackgroundCalcs!$AX$2:$AX$500,'Grading Formulas'!$A173)&amp;")","MOEValue(.0001)"),"")</f>
        <v/>
      </c>
      <c r="F173" s="3" t="str">
        <f t="shared" si="7"/>
        <v/>
      </c>
      <c r="G173" s="3" t="str">
        <f t="shared" si="8"/>
        <v/>
      </c>
      <c r="H173" s="3" t="str">
        <f t="shared" si="9"/>
        <v/>
      </c>
    </row>
    <row r="174" spans="1:8">
      <c r="A174" s="4"/>
      <c r="B174" s="4" t="str">
        <f t="shared" si="0"/>
        <v/>
      </c>
      <c r="C174" s="19" t="str" cm="1">
        <f t="array" ref="C174">IF(ISNUMBER(A174),IF(A174=A173,INDEX(BackgroundCalcs!$AV$2:$AV$500,'Grading Formulas'!$A174),"Question Results"),"")</f>
        <v/>
      </c>
      <c r="D174" s="6" t="str" cm="1">
        <f t="array" ref="D174">IF(ISNUMBER($A174),IF(A174=A173,INDEX(BackgroundCalcs!$AW$2:$AW$500,'Grading Formulas'!$A174),"C"&amp;A174+9),"")</f>
        <v/>
      </c>
      <c r="E174" s="3" t="str" cm="1">
        <f t="array" ref="E174">IF(ISNUMBER($A174),IF(A174=A173,"Reference2(False,True,"&amp;INDEX(BackgroundCalcs!$AX$2:$AX$500,'Grading Formulas'!$A174)&amp;")","MOEValue(.0001)"),"")</f>
        <v/>
      </c>
      <c r="F174" s="3" t="str">
        <f t="shared" si="7"/>
        <v/>
      </c>
      <c r="G174" s="3" t="str">
        <f t="shared" si="8"/>
        <v/>
      </c>
      <c r="H174" s="3" t="str">
        <f t="shared" si="9"/>
        <v/>
      </c>
    </row>
    <row r="175" spans="1:8">
      <c r="A175" s="4"/>
      <c r="B175" s="4" t="str">
        <f t="shared" si="0"/>
        <v/>
      </c>
      <c r="C175" s="19" t="str" cm="1">
        <f t="array" ref="C175">IF(ISNUMBER(A175),IF(A175=A174,INDEX(BackgroundCalcs!$AV$2:$AV$500,'Grading Formulas'!$A175),"Question Results"),"")</f>
        <v/>
      </c>
      <c r="D175" s="6" t="str" cm="1">
        <f t="array" ref="D175">IF(ISNUMBER($A175),IF(A175=A174,INDEX(BackgroundCalcs!$AW$2:$AW$500,'Grading Formulas'!$A175),"C"&amp;A175+9),"")</f>
        <v/>
      </c>
      <c r="E175" s="3" t="str" cm="1">
        <f t="array" ref="E175">IF(ISNUMBER($A175),IF(A175=A174,"Reference2(False,True,"&amp;INDEX(BackgroundCalcs!$AX$2:$AX$500,'Grading Formulas'!$A175)&amp;")","MOEValue(.0001)"),"")</f>
        <v/>
      </c>
      <c r="F175" s="3" t="str">
        <f t="shared" si="7"/>
        <v/>
      </c>
      <c r="G175" s="3" t="str">
        <f t="shared" si="8"/>
        <v/>
      </c>
      <c r="H175" s="3" t="str">
        <f t="shared" si="9"/>
        <v/>
      </c>
    </row>
    <row r="176" spans="1:8">
      <c r="A176" s="4"/>
      <c r="B176" s="4" t="str">
        <f t="shared" si="0"/>
        <v/>
      </c>
      <c r="C176" s="19" t="str" cm="1">
        <f t="array" ref="C176">IF(ISNUMBER(A176),IF(A176=A175,INDEX(BackgroundCalcs!$AV$2:$AV$500,'Grading Formulas'!$A176),"Question Results"),"")</f>
        <v/>
      </c>
      <c r="D176" s="6" t="str" cm="1">
        <f t="array" ref="D176">IF(ISNUMBER($A176),IF(A176=A175,INDEX(BackgroundCalcs!$AW$2:$AW$500,'Grading Formulas'!$A176),"C"&amp;A176+9),"")</f>
        <v/>
      </c>
      <c r="E176" s="3" t="str" cm="1">
        <f t="array" ref="E176">IF(ISNUMBER($A176),IF(A176=A175,"Reference2(False,True,"&amp;INDEX(BackgroundCalcs!$AX$2:$AX$500,'Grading Formulas'!$A176)&amp;")","MOEValue(.0001)"),"")</f>
        <v/>
      </c>
      <c r="F176" s="3" t="str">
        <f t="shared" si="7"/>
        <v/>
      </c>
      <c r="G176" s="3" t="str">
        <f t="shared" si="8"/>
        <v/>
      </c>
      <c r="H176" s="3" t="str">
        <f t="shared" si="9"/>
        <v/>
      </c>
    </row>
    <row r="177" spans="1:8">
      <c r="A177" s="4"/>
      <c r="B177" s="4" t="str">
        <f t="shared" si="0"/>
        <v/>
      </c>
      <c r="C177" s="19" t="str" cm="1">
        <f t="array" ref="C177">IF(ISNUMBER(A177),IF(A177=A176,INDEX(BackgroundCalcs!$AV$2:$AV$500,'Grading Formulas'!$A177),"Question Results"),"")</f>
        <v/>
      </c>
      <c r="D177" s="6" t="str" cm="1">
        <f t="array" ref="D177">IF(ISNUMBER($A177),IF(A177=A176,INDEX(BackgroundCalcs!$AW$2:$AW$500,'Grading Formulas'!$A177),"C"&amp;A177+9),"")</f>
        <v/>
      </c>
      <c r="E177" s="3" t="str" cm="1">
        <f t="array" ref="E177">IF(ISNUMBER($A177),IF(A177=A176,"Reference2(False,True,"&amp;INDEX(BackgroundCalcs!$AX$2:$AX$500,'Grading Formulas'!$A177)&amp;")","MOEValue(.0001)"),"")</f>
        <v/>
      </c>
      <c r="F177" s="3" t="str">
        <f t="shared" si="7"/>
        <v/>
      </c>
      <c r="G177" s="3" t="str">
        <f t="shared" si="8"/>
        <v/>
      </c>
      <c r="H177" s="3" t="str">
        <f t="shared" si="9"/>
        <v/>
      </c>
    </row>
    <row r="178" spans="1:8">
      <c r="A178" s="4"/>
      <c r="B178" s="4" t="str">
        <f t="shared" si="0"/>
        <v/>
      </c>
      <c r="C178" s="19" t="str" cm="1">
        <f t="array" ref="C178">IF(ISNUMBER(A178),IF(A178=A177,INDEX(BackgroundCalcs!$AV$2:$AV$500,'Grading Formulas'!$A178),"Question Results"),"")</f>
        <v/>
      </c>
      <c r="D178" s="6" t="str" cm="1">
        <f t="array" ref="D178">IF(ISNUMBER($A178),IF(A178=A177,INDEX(BackgroundCalcs!$AW$2:$AW$500,'Grading Formulas'!$A178),"C"&amp;A178+9),"")</f>
        <v/>
      </c>
      <c r="E178" s="3" t="str" cm="1">
        <f t="array" ref="E178">IF(ISNUMBER($A178),IF(A178=A177,"Reference2(False,True,"&amp;INDEX(BackgroundCalcs!$AX$2:$AX$500,'Grading Formulas'!$A178)&amp;")","MOEValue(.0001)"),"")</f>
        <v/>
      </c>
      <c r="F178" s="3" t="str">
        <f t="shared" si="7"/>
        <v/>
      </c>
      <c r="G178" s="3" t="str">
        <f t="shared" si="8"/>
        <v/>
      </c>
      <c r="H178" s="3" t="str">
        <f t="shared" si="9"/>
        <v/>
      </c>
    </row>
    <row r="179" spans="1:8">
      <c r="A179" s="4"/>
      <c r="B179" s="4" t="str">
        <f t="shared" si="0"/>
        <v/>
      </c>
      <c r="C179" s="19" t="str" cm="1">
        <f t="array" ref="C179">IF(ISNUMBER(A179),IF(A179=A178,INDEX(BackgroundCalcs!$AV$2:$AV$500,'Grading Formulas'!$A179),"Question Results"),"")</f>
        <v/>
      </c>
      <c r="D179" s="6" t="str" cm="1">
        <f t="array" ref="D179">IF(ISNUMBER($A179),IF(A179=A178,INDEX(BackgroundCalcs!$AW$2:$AW$500,'Grading Formulas'!$A179),"C"&amp;A179+9),"")</f>
        <v/>
      </c>
      <c r="E179" s="3" t="str" cm="1">
        <f t="array" ref="E179">IF(ISNUMBER($A179),IF(A179=A178,"Reference2(False,True,"&amp;INDEX(BackgroundCalcs!$AX$2:$AX$500,'Grading Formulas'!$A179)&amp;")","MOEValue(.0001)"),"")</f>
        <v/>
      </c>
      <c r="F179" s="3" t="str">
        <f t="shared" si="7"/>
        <v/>
      </c>
      <c r="G179" s="3" t="str">
        <f t="shared" si="8"/>
        <v/>
      </c>
      <c r="H179" s="3" t="str">
        <f t="shared" si="9"/>
        <v/>
      </c>
    </row>
    <row r="180" spans="1:8">
      <c r="A180" s="4"/>
      <c r="B180" s="4" t="str">
        <f t="shared" si="0"/>
        <v/>
      </c>
      <c r="C180" s="19" t="str" cm="1">
        <f t="array" ref="C180">IF(ISNUMBER(A180),IF(A180=A179,INDEX(BackgroundCalcs!$AV$2:$AV$500,'Grading Formulas'!$A180),"Question Results"),"")</f>
        <v/>
      </c>
      <c r="D180" s="6" t="str" cm="1">
        <f t="array" ref="D180">IF(ISNUMBER($A180),IF(A180=A179,INDEX(BackgroundCalcs!$AW$2:$AW$500,'Grading Formulas'!$A180),"C"&amp;A180+9),"")</f>
        <v/>
      </c>
      <c r="E180" s="3" t="str" cm="1">
        <f t="array" ref="E180">IF(ISNUMBER($A180),IF(A180=A179,"Reference2(False,True,"&amp;INDEX(BackgroundCalcs!$AX$2:$AX$500,'Grading Formulas'!$A180)&amp;")","MOEValue(.0001)"),"")</f>
        <v/>
      </c>
      <c r="F180" s="3" t="str">
        <f t="shared" si="7"/>
        <v/>
      </c>
      <c r="G180" s="3" t="str">
        <f t="shared" si="8"/>
        <v/>
      </c>
      <c r="H180" s="3" t="str">
        <f t="shared" si="9"/>
        <v/>
      </c>
    </row>
    <row r="181" spans="1:8">
      <c r="A181" s="4"/>
      <c r="B181" s="4" t="str">
        <f t="shared" si="0"/>
        <v/>
      </c>
      <c r="C181" s="19" t="str" cm="1">
        <f t="array" ref="C181">IF(ISNUMBER(A181),IF(A181=A180,INDEX(BackgroundCalcs!$AV$2:$AV$500,'Grading Formulas'!$A181),"Question Results"),"")</f>
        <v/>
      </c>
      <c r="D181" s="6" t="str" cm="1">
        <f t="array" ref="D181">IF(ISNUMBER($A181),IF(A181=A180,INDEX(BackgroundCalcs!$AW$2:$AW$500,'Grading Formulas'!$A181),"C"&amp;A181+9),"")</f>
        <v/>
      </c>
      <c r="E181" s="3" t="str" cm="1">
        <f t="array" ref="E181">IF(ISNUMBER($A181),IF(A181=A180,"Reference2(False,True,"&amp;INDEX(BackgroundCalcs!$AX$2:$AX$500,'Grading Formulas'!$A181)&amp;")","MOEValue(.0001)"),"")</f>
        <v/>
      </c>
      <c r="F181" s="3" t="str">
        <f t="shared" si="7"/>
        <v/>
      </c>
      <c r="G181" s="3" t="str">
        <f t="shared" si="8"/>
        <v/>
      </c>
      <c r="H181" s="3" t="str">
        <f t="shared" si="9"/>
        <v/>
      </c>
    </row>
    <row r="182" spans="1:8">
      <c r="A182" s="4"/>
      <c r="B182" s="4" t="str">
        <f t="shared" si="0"/>
        <v/>
      </c>
      <c r="C182" s="19" t="str" cm="1">
        <f t="array" ref="C182">IF(ISNUMBER(A182),IF(A182=A181,INDEX(BackgroundCalcs!$AV$2:$AV$500,'Grading Formulas'!$A182),"Question Results"),"")</f>
        <v/>
      </c>
      <c r="D182" s="6" t="str" cm="1">
        <f t="array" ref="D182">IF(ISNUMBER($A182),IF(A182=A181,INDEX(BackgroundCalcs!$AW$2:$AW$500,'Grading Formulas'!$A182),"C"&amp;A182+9),"")</f>
        <v/>
      </c>
      <c r="E182" s="3" t="str" cm="1">
        <f t="array" ref="E182">IF(ISNUMBER($A182),IF(A182=A181,"Reference2(False,True,"&amp;INDEX(BackgroundCalcs!$AX$2:$AX$500,'Grading Formulas'!$A182)&amp;")","MOEValue(.0001)"),"")</f>
        <v/>
      </c>
      <c r="F182" s="3" t="str">
        <f t="shared" si="7"/>
        <v/>
      </c>
      <c r="G182" s="3" t="str">
        <f t="shared" si="8"/>
        <v/>
      </c>
      <c r="H182" s="3" t="str">
        <f t="shared" si="9"/>
        <v/>
      </c>
    </row>
    <row r="183" spans="1:8">
      <c r="A183" s="4"/>
      <c r="B183" s="4" t="str">
        <f t="shared" si="0"/>
        <v/>
      </c>
      <c r="C183" s="19" t="str" cm="1">
        <f t="array" ref="C183">IF(ISNUMBER(A183),IF(A183=A182,INDEX(BackgroundCalcs!$AV$2:$AV$500,'Grading Formulas'!$A183),"Question Results"),"")</f>
        <v/>
      </c>
      <c r="D183" s="6" t="str" cm="1">
        <f t="array" ref="D183">IF(ISNUMBER($A183),IF(A183=A182,INDEX(BackgroundCalcs!$AW$2:$AW$500,'Grading Formulas'!$A183),"C"&amp;A183+9),"")</f>
        <v/>
      </c>
      <c r="E183" s="3" t="str" cm="1">
        <f t="array" ref="E183">IF(ISNUMBER($A183),IF(A183=A182,"Reference2(False,True,"&amp;INDEX(BackgroundCalcs!$AX$2:$AX$500,'Grading Formulas'!$A183)&amp;")","MOEValue(.0001)"),"")</f>
        <v/>
      </c>
      <c r="F183" s="3" t="str">
        <f t="shared" si="7"/>
        <v/>
      </c>
      <c r="G183" s="3" t="str">
        <f t="shared" si="8"/>
        <v/>
      </c>
      <c r="H183" s="3" t="str">
        <f t="shared" si="9"/>
        <v/>
      </c>
    </row>
    <row r="184" spans="1:8">
      <c r="A184" s="4"/>
      <c r="B184" s="4" t="str">
        <f t="shared" si="0"/>
        <v/>
      </c>
      <c r="C184" s="19" t="str" cm="1">
        <f t="array" ref="C184">IF(ISNUMBER(A184),IF(A184=A183,INDEX(BackgroundCalcs!$AV$2:$AV$500,'Grading Formulas'!$A184),"Question Results"),"")</f>
        <v/>
      </c>
      <c r="D184" s="6" t="str" cm="1">
        <f t="array" ref="D184">IF(ISNUMBER($A184),IF(A184=A183,INDEX(BackgroundCalcs!$AW$2:$AW$500,'Grading Formulas'!$A184),"C"&amp;A184+9),"")</f>
        <v/>
      </c>
      <c r="E184" s="3" t="str" cm="1">
        <f t="array" ref="E184">IF(ISNUMBER($A184),IF(A184=A183,"Reference2(False,True,"&amp;INDEX(BackgroundCalcs!$AX$2:$AX$500,'Grading Formulas'!$A184)&amp;")","MOEValue(.0001)"),"")</f>
        <v/>
      </c>
      <c r="F184" s="3" t="str">
        <f t="shared" si="7"/>
        <v/>
      </c>
      <c r="G184" s="3" t="str">
        <f t="shared" si="8"/>
        <v/>
      </c>
      <c r="H184" s="3" t="str">
        <f t="shared" si="9"/>
        <v/>
      </c>
    </row>
    <row r="185" spans="1:8">
      <c r="A185" s="4"/>
      <c r="B185" s="4" t="str">
        <f t="shared" si="0"/>
        <v/>
      </c>
      <c r="C185" s="19" t="str" cm="1">
        <f t="array" ref="C185">IF(ISNUMBER(A185),IF(A185=A184,INDEX(BackgroundCalcs!$AV$2:$AV$500,'Grading Formulas'!$A185),"Question Results"),"")</f>
        <v/>
      </c>
      <c r="D185" s="6" t="str" cm="1">
        <f t="array" ref="D185">IF(ISNUMBER($A185),IF(A185=A184,INDEX(BackgroundCalcs!$AW$2:$AW$500,'Grading Formulas'!$A185),"C"&amp;A185+9),"")</f>
        <v/>
      </c>
      <c r="E185" s="3" t="str" cm="1">
        <f t="array" ref="E185">IF(ISNUMBER($A185),IF(A185=A184,"Reference2(False,True,"&amp;INDEX(BackgroundCalcs!$AX$2:$AX$500,'Grading Formulas'!$A185)&amp;")","MOEValue(.0001)"),"")</f>
        <v/>
      </c>
      <c r="F185" s="3" t="str">
        <f t="shared" si="7"/>
        <v/>
      </c>
      <c r="G185" s="3" t="str">
        <f t="shared" si="8"/>
        <v/>
      </c>
      <c r="H185" s="3" t="str">
        <f t="shared" si="9"/>
        <v/>
      </c>
    </row>
    <row r="186" spans="1:8">
      <c r="A186" s="4"/>
      <c r="B186" s="4" t="str">
        <f t="shared" si="0"/>
        <v/>
      </c>
      <c r="C186" s="19" t="str" cm="1">
        <f t="array" ref="C186">IF(ISNUMBER(A186),IF(A186=A185,INDEX(BackgroundCalcs!$AV$2:$AV$500,'Grading Formulas'!$A186),"Question Results"),"")</f>
        <v/>
      </c>
      <c r="D186" s="6" t="str" cm="1">
        <f t="array" ref="D186">IF(ISNUMBER($A186),IF(A186=A185,INDEX(BackgroundCalcs!$AW$2:$AW$500,'Grading Formulas'!$A186),"C"&amp;A186+9),"")</f>
        <v/>
      </c>
      <c r="E186" s="3" t="str" cm="1">
        <f t="array" ref="E186">IF(ISNUMBER($A186),IF(A186=A185,"Reference2(False,True,"&amp;INDEX(BackgroundCalcs!$AX$2:$AX$500,'Grading Formulas'!$A186)&amp;")","MOEValue(.0001)"),"")</f>
        <v/>
      </c>
      <c r="F186" s="3" t="str">
        <f t="shared" si="7"/>
        <v/>
      </c>
      <c r="G186" s="3" t="str">
        <f t="shared" si="8"/>
        <v/>
      </c>
      <c r="H186" s="3" t="str">
        <f t="shared" si="9"/>
        <v/>
      </c>
    </row>
    <row r="187" spans="1:8">
      <c r="A187" s="4"/>
      <c r="B187" s="4" t="str">
        <f t="shared" si="0"/>
        <v/>
      </c>
      <c r="C187" s="19" t="str" cm="1">
        <f t="array" ref="C187">IF(ISNUMBER(A187),IF(A187=A186,INDEX(BackgroundCalcs!$AV$2:$AV$500,'Grading Formulas'!$A187),"Question Results"),"")</f>
        <v/>
      </c>
      <c r="D187" s="6" t="str" cm="1">
        <f t="array" ref="D187">IF(ISNUMBER($A187),IF(A187=A186,INDEX(BackgroundCalcs!$AW$2:$AW$500,'Grading Formulas'!$A187),"C"&amp;A187+9),"")</f>
        <v/>
      </c>
      <c r="E187" s="3" t="str" cm="1">
        <f t="array" ref="E187">IF(ISNUMBER($A187),IF(A187=A186,"Reference2(False,True,"&amp;INDEX(BackgroundCalcs!$AX$2:$AX$500,'Grading Formulas'!$A187)&amp;")","MOEValue(.0001)"),"")</f>
        <v/>
      </c>
      <c r="F187" s="3" t="str">
        <f t="shared" si="7"/>
        <v/>
      </c>
      <c r="G187" s="3" t="str">
        <f t="shared" si="8"/>
        <v/>
      </c>
      <c r="H187" s="3" t="str">
        <f t="shared" si="9"/>
        <v/>
      </c>
    </row>
    <row r="188" spans="1:8">
      <c r="A188" s="4"/>
      <c r="B188" s="4" t="str">
        <f t="shared" si="0"/>
        <v/>
      </c>
      <c r="C188" s="19" t="str" cm="1">
        <f t="array" ref="C188">IF(ISNUMBER(A188),IF(A188=A187,INDEX(BackgroundCalcs!$AV$2:$AV$500,'Grading Formulas'!$A188),"Question Results"),"")</f>
        <v/>
      </c>
      <c r="D188" s="6" t="str" cm="1">
        <f t="array" ref="D188">IF(ISNUMBER($A188),IF(A188=A187,INDEX(BackgroundCalcs!$AW$2:$AW$500,'Grading Formulas'!$A188),"C"&amp;A188+9),"")</f>
        <v/>
      </c>
      <c r="E188" s="3" t="str" cm="1">
        <f t="array" ref="E188">IF(ISNUMBER($A188),IF(A188=A187,"Reference2(False,True,"&amp;INDEX(BackgroundCalcs!$AX$2:$AX$500,'Grading Formulas'!$A188)&amp;")","MOEValue(.0001)"),"")</f>
        <v/>
      </c>
      <c r="F188" s="3" t="str">
        <f t="shared" si="7"/>
        <v/>
      </c>
      <c r="G188" s="3" t="str">
        <f t="shared" si="8"/>
        <v/>
      </c>
      <c r="H188" s="3" t="str">
        <f t="shared" si="9"/>
        <v/>
      </c>
    </row>
    <row r="189" spans="1:8">
      <c r="A189" s="4"/>
      <c r="B189" s="4" t="str">
        <f t="shared" si="0"/>
        <v/>
      </c>
      <c r="C189" s="19" t="str" cm="1">
        <f t="array" ref="C189">IF(ISNUMBER(A189),IF(A189=A188,INDEX(BackgroundCalcs!$AV$2:$AV$500,'Grading Formulas'!$A189),"Question Results"),"")</f>
        <v/>
      </c>
      <c r="D189" s="6" t="str" cm="1">
        <f t="array" ref="D189">IF(ISNUMBER($A189),IF(A189=A188,INDEX(BackgroundCalcs!$AW$2:$AW$500,'Grading Formulas'!$A189),"C"&amp;A189+9),"")</f>
        <v/>
      </c>
      <c r="E189" s="3" t="str" cm="1">
        <f t="array" ref="E189">IF(ISNUMBER($A189),IF(A189=A188,"Reference2(False,True,"&amp;INDEX(BackgroundCalcs!$AX$2:$AX$500,'Grading Formulas'!$A189)&amp;")","MOEValue(.0001)"),"")</f>
        <v/>
      </c>
      <c r="F189" s="3" t="str">
        <f t="shared" si="7"/>
        <v/>
      </c>
      <c r="G189" s="3" t="str">
        <f t="shared" si="8"/>
        <v/>
      </c>
      <c r="H189" s="3" t="str">
        <f t="shared" si="9"/>
        <v/>
      </c>
    </row>
    <row r="190" spans="1:8">
      <c r="A190" s="4"/>
      <c r="B190" s="4" t="str">
        <f t="shared" si="0"/>
        <v/>
      </c>
      <c r="C190" s="19" t="str" cm="1">
        <f t="array" ref="C190">IF(ISNUMBER(A190),IF(A190=A189,INDEX(BackgroundCalcs!$AV$2:$AV$500,'Grading Formulas'!$A190),"Question Results"),"")</f>
        <v/>
      </c>
      <c r="D190" s="6" t="str" cm="1">
        <f t="array" ref="D190">IF(ISNUMBER($A190),IF(A190=A189,INDEX(BackgroundCalcs!$AW$2:$AW$500,'Grading Formulas'!$A190),"C"&amp;A190+9),"")</f>
        <v/>
      </c>
      <c r="E190" s="3" t="str" cm="1">
        <f t="array" ref="E190">IF(ISNUMBER($A190),IF(A190=A189,"Reference2(False,True,"&amp;INDEX(BackgroundCalcs!$AX$2:$AX$500,'Grading Formulas'!$A190)&amp;")","MOEValue(.0001)"),"")</f>
        <v/>
      </c>
      <c r="F190" s="3" t="str">
        <f t="shared" si="7"/>
        <v/>
      </c>
      <c r="G190" s="3" t="str">
        <f t="shared" si="8"/>
        <v/>
      </c>
      <c r="H190" s="3" t="str">
        <f t="shared" si="9"/>
        <v/>
      </c>
    </row>
    <row r="191" spans="1:8">
      <c r="A191" s="4"/>
      <c r="B191" s="4" t="str">
        <f t="shared" si="0"/>
        <v/>
      </c>
      <c r="C191" s="19" t="str" cm="1">
        <f t="array" ref="C191">IF(ISNUMBER(A191),IF(A191=A190,INDEX(BackgroundCalcs!$AV$2:$AV$500,'Grading Formulas'!$A191),"Question Results"),"")</f>
        <v/>
      </c>
      <c r="D191" s="6" t="str" cm="1">
        <f t="array" ref="D191">IF(ISNUMBER($A191),IF(A191=A190,INDEX(BackgroundCalcs!$AW$2:$AW$500,'Grading Formulas'!$A191),"C"&amp;A191+9),"")</f>
        <v/>
      </c>
      <c r="E191" s="3" t="str" cm="1">
        <f t="array" ref="E191">IF(ISNUMBER($A191),IF(A191=A190,"Reference2(False,True,"&amp;INDEX(BackgroundCalcs!$AX$2:$AX$500,'Grading Formulas'!$A191)&amp;")","MOEValue(.0001)"),"")</f>
        <v/>
      </c>
      <c r="F191" s="3" t="str">
        <f t="shared" si="7"/>
        <v/>
      </c>
      <c r="G191" s="3" t="str">
        <f t="shared" si="8"/>
        <v/>
      </c>
      <c r="H191" s="3" t="str">
        <f t="shared" si="9"/>
        <v/>
      </c>
    </row>
    <row r="192" spans="1:8">
      <c r="A192" s="4"/>
      <c r="B192" s="4" t="str">
        <f t="shared" si="0"/>
        <v/>
      </c>
      <c r="C192" s="19" t="str" cm="1">
        <f t="array" ref="C192">IF(ISNUMBER(A192),IF(A192=A191,INDEX(BackgroundCalcs!$AV$2:$AV$500,'Grading Formulas'!$A192),"Question Results"),"")</f>
        <v/>
      </c>
      <c r="D192" s="6" t="str" cm="1">
        <f t="array" ref="D192">IF(ISNUMBER($A192),IF(A192=A191,INDEX(BackgroundCalcs!$AW$2:$AW$500,'Grading Formulas'!$A192),"C"&amp;A192+9),"")</f>
        <v/>
      </c>
      <c r="E192" s="3" t="str" cm="1">
        <f t="array" ref="E192">IF(ISNUMBER($A192),IF(A192=A191,"Reference2(False,True,"&amp;INDEX(BackgroundCalcs!$AX$2:$AX$500,'Grading Formulas'!$A192)&amp;")","MOEValue(.0001)"),"")</f>
        <v/>
      </c>
      <c r="F192" s="3" t="str">
        <f t="shared" si="7"/>
        <v/>
      </c>
      <c r="G192" s="3" t="str">
        <f t="shared" si="8"/>
        <v/>
      </c>
      <c r="H192" s="3" t="str">
        <f t="shared" si="9"/>
        <v/>
      </c>
    </row>
    <row r="193" spans="1:8">
      <c r="A193" s="4"/>
      <c r="B193" s="4" t="str">
        <f t="shared" si="0"/>
        <v/>
      </c>
      <c r="C193" s="19" t="str" cm="1">
        <f t="array" ref="C193">IF(ISNUMBER(A193),IF(A193=A192,INDEX(BackgroundCalcs!$AV$2:$AV$500,'Grading Formulas'!$A193),"Question Results"),"")</f>
        <v/>
      </c>
      <c r="D193" s="6" t="str" cm="1">
        <f t="array" ref="D193">IF(ISNUMBER($A193),IF(A193=A192,INDEX(BackgroundCalcs!$AW$2:$AW$500,'Grading Formulas'!$A193),"C"&amp;A193+9),"")</f>
        <v/>
      </c>
      <c r="E193" s="3" t="str" cm="1">
        <f t="array" ref="E193">IF(ISNUMBER($A193),IF(A193=A192,"Reference2(False,True,"&amp;INDEX(BackgroundCalcs!$AX$2:$AX$500,'Grading Formulas'!$A193)&amp;")","MOEValue(.0001)"),"")</f>
        <v/>
      </c>
      <c r="F193" s="3" t="str">
        <f t="shared" si="7"/>
        <v/>
      </c>
      <c r="G193" s="3" t="str">
        <f t="shared" si="8"/>
        <v/>
      </c>
      <c r="H193" s="3" t="str">
        <f t="shared" si="9"/>
        <v/>
      </c>
    </row>
    <row r="194" spans="1:8">
      <c r="A194" s="4"/>
      <c r="B194" s="4" t="str">
        <f t="shared" si="0"/>
        <v/>
      </c>
      <c r="C194" s="19" t="str" cm="1">
        <f t="array" ref="C194">IF(ISNUMBER(A194),IF(A194=A193,INDEX(BackgroundCalcs!$AV$2:$AV$500,'Grading Formulas'!$A194),"Question Results"),"")</f>
        <v/>
      </c>
      <c r="D194" s="6" t="str" cm="1">
        <f t="array" ref="D194">IF(ISNUMBER($A194),IF(A194=A193,INDEX(BackgroundCalcs!$AW$2:$AW$500,'Grading Formulas'!$A194),"C"&amp;A194+9),"")</f>
        <v/>
      </c>
      <c r="E194" s="3" t="str" cm="1">
        <f t="array" ref="E194">IF(ISNUMBER($A194),IF(A194=A193,"Reference2(False,True,"&amp;INDEX(BackgroundCalcs!$AX$2:$AX$500,'Grading Formulas'!$A194)&amp;")","MOEValue(.0001)"),"")</f>
        <v/>
      </c>
      <c r="F194" s="3" t="str">
        <f t="shared" si="7"/>
        <v/>
      </c>
      <c r="G194" s="3" t="str">
        <f t="shared" si="8"/>
        <v/>
      </c>
      <c r="H194" s="3" t="str">
        <f t="shared" si="9"/>
        <v/>
      </c>
    </row>
    <row r="195" spans="1:8">
      <c r="A195" s="4"/>
      <c r="B195" s="4" t="str">
        <f t="shared" si="0"/>
        <v/>
      </c>
      <c r="C195" s="19" t="str" cm="1">
        <f t="array" ref="C195">IF(ISNUMBER(A195),IF(A195=A194,INDEX(BackgroundCalcs!$AV$2:$AV$500,'Grading Formulas'!$A195),"Question Results"),"")</f>
        <v/>
      </c>
      <c r="D195" s="6" t="str" cm="1">
        <f t="array" ref="D195">IF(ISNUMBER($A195),IF(A195=A194,INDEX(BackgroundCalcs!$AW$2:$AW$500,'Grading Formulas'!$A195),"C"&amp;A195+9),"")</f>
        <v/>
      </c>
      <c r="E195" s="3" t="str" cm="1">
        <f t="array" ref="E195">IF(ISNUMBER($A195),IF(A195=A194,"Reference2(False,True,"&amp;INDEX(BackgroundCalcs!$AX$2:$AX$500,'Grading Formulas'!$A195)&amp;")","MOEValue(.0001)"),"")</f>
        <v/>
      </c>
      <c r="F195" s="3" t="str">
        <f t="shared" ref="F195:F258" si="10">IF(ISNUMBER($A195),IF(A195=A194,-1000,1),"")</f>
        <v/>
      </c>
      <c r="G195" s="3" t="str">
        <f t="shared" ref="G195:G258" si="11">IF(ISNUMBER($A195),IF(A195=A194,"You should not be referencing the answer cell","Correct"),"")</f>
        <v/>
      </c>
      <c r="H195" s="3" t="str">
        <f t="shared" ref="H195:H258" si="12">IF(ISNUMBER($A195),IF(A195=A194,"N/A","Incorrect"),"")</f>
        <v/>
      </c>
    </row>
    <row r="196" spans="1:8">
      <c r="A196" s="4"/>
      <c r="B196" s="4" t="str">
        <f t="shared" si="0"/>
        <v/>
      </c>
      <c r="C196" s="19" t="str" cm="1">
        <f t="array" ref="C196">IF(ISNUMBER(A196),IF(A196=A195,INDEX(BackgroundCalcs!$AV$2:$AV$500,'Grading Formulas'!$A196),"Question Results"),"")</f>
        <v/>
      </c>
      <c r="D196" s="6" t="str" cm="1">
        <f t="array" ref="D196">IF(ISNUMBER($A196),IF(A196=A195,INDEX(BackgroundCalcs!$AW$2:$AW$500,'Grading Formulas'!$A196),"C"&amp;A196+9),"")</f>
        <v/>
      </c>
      <c r="E196" s="3" t="str" cm="1">
        <f t="array" ref="E196">IF(ISNUMBER($A196),IF(A196=A195,"Reference2(False,True,"&amp;INDEX(BackgroundCalcs!$AX$2:$AX$500,'Grading Formulas'!$A196)&amp;")","MOEValue(.0001)"),"")</f>
        <v/>
      </c>
      <c r="F196" s="3" t="str">
        <f t="shared" si="10"/>
        <v/>
      </c>
      <c r="G196" s="3" t="str">
        <f t="shared" si="11"/>
        <v/>
      </c>
      <c r="H196" s="3" t="str">
        <f t="shared" si="12"/>
        <v/>
      </c>
    </row>
    <row r="197" spans="1:8">
      <c r="A197" s="4"/>
      <c r="B197" s="4" t="str">
        <f t="shared" si="0"/>
        <v/>
      </c>
      <c r="C197" s="19" t="str" cm="1">
        <f t="array" ref="C197">IF(ISNUMBER(A197),IF(A197=A196,INDEX(BackgroundCalcs!$AV$2:$AV$500,'Grading Formulas'!$A197),"Question Results"),"")</f>
        <v/>
      </c>
      <c r="D197" s="6" t="str" cm="1">
        <f t="array" ref="D197">IF(ISNUMBER($A197),IF(A197=A196,INDEX(BackgroundCalcs!$AW$2:$AW$500,'Grading Formulas'!$A197),"C"&amp;A197+9),"")</f>
        <v/>
      </c>
      <c r="E197" s="3" t="str" cm="1">
        <f t="array" ref="E197">IF(ISNUMBER($A197),IF(A197=A196,"Reference2(False,True,"&amp;INDEX(BackgroundCalcs!$AX$2:$AX$500,'Grading Formulas'!$A197)&amp;")","MOEValue(.0001)"),"")</f>
        <v/>
      </c>
      <c r="F197" s="3" t="str">
        <f t="shared" si="10"/>
        <v/>
      </c>
      <c r="G197" s="3" t="str">
        <f t="shared" si="11"/>
        <v/>
      </c>
      <c r="H197" s="3" t="str">
        <f t="shared" si="12"/>
        <v/>
      </c>
    </row>
    <row r="198" spans="1:8">
      <c r="A198" s="4"/>
      <c r="B198" s="4" t="str">
        <f t="shared" si="0"/>
        <v/>
      </c>
      <c r="C198" s="19" t="str" cm="1">
        <f t="array" ref="C198">IF(ISNUMBER(A198),IF(A198=A197,INDEX(BackgroundCalcs!$AV$2:$AV$500,'Grading Formulas'!$A198),"Question Results"),"")</f>
        <v/>
      </c>
      <c r="D198" s="6" t="str" cm="1">
        <f t="array" ref="D198">IF(ISNUMBER($A198),IF(A198=A197,INDEX(BackgroundCalcs!$AW$2:$AW$500,'Grading Formulas'!$A198),"C"&amp;A198+9),"")</f>
        <v/>
      </c>
      <c r="E198" s="3" t="str" cm="1">
        <f t="array" ref="E198">IF(ISNUMBER($A198),IF(A198=A197,"Reference2(False,True,"&amp;INDEX(BackgroundCalcs!$AX$2:$AX$500,'Grading Formulas'!$A198)&amp;")","MOEValue(.0001)"),"")</f>
        <v/>
      </c>
      <c r="F198" s="3" t="str">
        <f t="shared" si="10"/>
        <v/>
      </c>
      <c r="G198" s="3" t="str">
        <f t="shared" si="11"/>
        <v/>
      </c>
      <c r="H198" s="3" t="str">
        <f t="shared" si="12"/>
        <v/>
      </c>
    </row>
    <row r="199" spans="1:8">
      <c r="A199" s="4"/>
      <c r="B199" s="4" t="str">
        <f t="shared" si="0"/>
        <v/>
      </c>
      <c r="C199" s="19" t="str" cm="1">
        <f t="array" ref="C199">IF(ISNUMBER(A199),IF(A199=A198,INDEX(BackgroundCalcs!$AV$2:$AV$500,'Grading Formulas'!$A199),"Question Results"),"")</f>
        <v/>
      </c>
      <c r="D199" s="6" t="str" cm="1">
        <f t="array" ref="D199">IF(ISNUMBER($A199),IF(A199=A198,INDEX(BackgroundCalcs!$AW$2:$AW$500,'Grading Formulas'!$A199),"C"&amp;A199+9),"")</f>
        <v/>
      </c>
      <c r="E199" s="3" t="str" cm="1">
        <f t="array" ref="E199">IF(ISNUMBER($A199),IF(A199=A198,"Reference2(False,True,"&amp;INDEX(BackgroundCalcs!$AX$2:$AX$500,'Grading Formulas'!$A199)&amp;")","MOEValue(.0001)"),"")</f>
        <v/>
      </c>
      <c r="F199" s="3" t="str">
        <f t="shared" si="10"/>
        <v/>
      </c>
      <c r="G199" s="3" t="str">
        <f t="shared" si="11"/>
        <v/>
      </c>
      <c r="H199" s="3" t="str">
        <f t="shared" si="12"/>
        <v/>
      </c>
    </row>
    <row r="200" spans="1:8">
      <c r="A200" s="4"/>
      <c r="B200" s="4" t="str">
        <f t="shared" si="0"/>
        <v/>
      </c>
      <c r="C200" s="19" t="str" cm="1">
        <f t="array" ref="C200">IF(ISNUMBER(A200),IF(A200=A199,INDEX(BackgroundCalcs!$AV$2:$AV$500,'Grading Formulas'!$A200),"Question Results"),"")</f>
        <v/>
      </c>
      <c r="D200" s="6" t="str" cm="1">
        <f t="array" ref="D200">IF(ISNUMBER($A200),IF(A200=A199,INDEX(BackgroundCalcs!$AW$2:$AW$500,'Grading Formulas'!$A200),"C"&amp;A200+9),"")</f>
        <v/>
      </c>
      <c r="E200" s="3" t="str" cm="1">
        <f t="array" ref="E200">IF(ISNUMBER($A200),IF(A200=A199,"Reference2(False,True,"&amp;INDEX(BackgroundCalcs!$AX$2:$AX$500,'Grading Formulas'!$A200)&amp;")","MOEValue(.0001)"),"")</f>
        <v/>
      </c>
      <c r="F200" s="3" t="str">
        <f t="shared" si="10"/>
        <v/>
      </c>
      <c r="G200" s="3" t="str">
        <f t="shared" si="11"/>
        <v/>
      </c>
      <c r="H200" s="3" t="str">
        <f t="shared" si="12"/>
        <v/>
      </c>
    </row>
    <row r="201" spans="1:8">
      <c r="A201" s="4"/>
      <c r="B201" s="4" t="str">
        <f t="shared" si="0"/>
        <v/>
      </c>
      <c r="C201" s="19" t="str" cm="1">
        <f t="array" ref="C201">IF(ISNUMBER(A201),IF(A201=A200,INDEX(BackgroundCalcs!$AV$2:$AV$500,'Grading Formulas'!$A201),"Question Results"),"")</f>
        <v/>
      </c>
      <c r="D201" s="6" t="str" cm="1">
        <f t="array" ref="D201">IF(ISNUMBER($A201),IF(A201=A200,INDEX(BackgroundCalcs!$AW$2:$AW$500,'Grading Formulas'!$A201),"C"&amp;A201+9),"")</f>
        <v/>
      </c>
      <c r="E201" s="3" t="str" cm="1">
        <f t="array" ref="E201">IF(ISNUMBER($A201),IF(A201=A200,"Reference2(False,True,"&amp;INDEX(BackgroundCalcs!$AX$2:$AX$500,'Grading Formulas'!$A201)&amp;")","MOEValue(.0001)"),"")</f>
        <v/>
      </c>
      <c r="F201" s="3" t="str">
        <f t="shared" si="10"/>
        <v/>
      </c>
      <c r="G201" s="3" t="str">
        <f t="shared" si="11"/>
        <v/>
      </c>
      <c r="H201" s="3" t="str">
        <f t="shared" si="12"/>
        <v/>
      </c>
    </row>
    <row r="202" spans="1:8">
      <c r="A202" s="4"/>
      <c r="B202" s="4" t="str">
        <f t="shared" si="0"/>
        <v/>
      </c>
      <c r="C202" s="19" t="str" cm="1">
        <f t="array" ref="C202">IF(ISNUMBER(A202),IF(A202=A201,INDEX(BackgroundCalcs!$AV$2:$AV$500,'Grading Formulas'!$A202),"Question Results"),"")</f>
        <v/>
      </c>
      <c r="D202" s="6" t="str" cm="1">
        <f t="array" ref="D202">IF(ISNUMBER($A202),IF(A202=A201,INDEX(BackgroundCalcs!$AW$2:$AW$500,'Grading Formulas'!$A202),"C"&amp;A202+9),"")</f>
        <v/>
      </c>
      <c r="E202" s="3" t="str" cm="1">
        <f t="array" ref="E202">IF(ISNUMBER($A202),IF(A202=A201,"Reference2(False,True,"&amp;INDEX(BackgroundCalcs!$AX$2:$AX$500,'Grading Formulas'!$A202)&amp;")","MOEValue(.0001)"),"")</f>
        <v/>
      </c>
      <c r="F202" s="3" t="str">
        <f t="shared" si="10"/>
        <v/>
      </c>
      <c r="G202" s="3" t="str">
        <f t="shared" si="11"/>
        <v/>
      </c>
      <c r="H202" s="3" t="str">
        <f t="shared" si="12"/>
        <v/>
      </c>
    </row>
    <row r="203" spans="1:8">
      <c r="A203" s="4"/>
      <c r="B203" s="4" t="str">
        <f t="shared" si="0"/>
        <v/>
      </c>
      <c r="C203" s="19" t="str" cm="1">
        <f t="array" ref="C203">IF(ISNUMBER(A203),IF(A203=A202,INDEX(BackgroundCalcs!$AV$2:$AV$500,'Grading Formulas'!$A203),"Question Results"),"")</f>
        <v/>
      </c>
      <c r="D203" s="6" t="str" cm="1">
        <f t="array" ref="D203">IF(ISNUMBER($A203),IF(A203=A202,INDEX(BackgroundCalcs!$AW$2:$AW$500,'Grading Formulas'!$A203),"C"&amp;A203+9),"")</f>
        <v/>
      </c>
      <c r="E203" s="3" t="str" cm="1">
        <f t="array" ref="E203">IF(ISNUMBER($A203),IF(A203=A202,"Reference2(False,True,"&amp;INDEX(BackgroundCalcs!$AX$2:$AX$500,'Grading Formulas'!$A203)&amp;")","MOEValue(.0001)"),"")</f>
        <v/>
      </c>
      <c r="F203" s="3" t="str">
        <f t="shared" si="10"/>
        <v/>
      </c>
      <c r="G203" s="3" t="str">
        <f t="shared" si="11"/>
        <v/>
      </c>
      <c r="H203" s="3" t="str">
        <f t="shared" si="12"/>
        <v/>
      </c>
    </row>
    <row r="204" spans="1:8">
      <c r="A204" s="4"/>
      <c r="B204" s="4" t="str">
        <f t="shared" si="0"/>
        <v/>
      </c>
      <c r="C204" s="19" t="str" cm="1">
        <f t="array" ref="C204">IF(ISNUMBER(A204),IF(A204=A203,INDEX(BackgroundCalcs!$AV$2:$AV$500,'Grading Formulas'!$A204),"Question Results"),"")</f>
        <v/>
      </c>
      <c r="D204" s="6" t="str" cm="1">
        <f t="array" ref="D204">IF(ISNUMBER($A204),IF(A204=A203,INDEX(BackgroundCalcs!$AW$2:$AW$500,'Grading Formulas'!$A204),"C"&amp;A204+9),"")</f>
        <v/>
      </c>
      <c r="E204" s="3" t="str" cm="1">
        <f t="array" ref="E204">IF(ISNUMBER($A204),IF(A204=A203,"Reference2(False,True,"&amp;INDEX(BackgroundCalcs!$AX$2:$AX$500,'Grading Formulas'!$A204)&amp;")","MOEValue(.0001)"),"")</f>
        <v/>
      </c>
      <c r="F204" s="3" t="str">
        <f t="shared" si="10"/>
        <v/>
      </c>
      <c r="G204" s="3" t="str">
        <f t="shared" si="11"/>
        <v/>
      </c>
      <c r="H204" s="3" t="str">
        <f t="shared" si="12"/>
        <v/>
      </c>
    </row>
    <row r="205" spans="1:8">
      <c r="A205" s="4"/>
      <c r="B205" s="4" t="str">
        <f t="shared" si="0"/>
        <v/>
      </c>
      <c r="C205" s="19" t="str" cm="1">
        <f t="array" ref="C205">IF(ISNUMBER(A205),IF(A205=A204,INDEX(BackgroundCalcs!$AV$2:$AV$500,'Grading Formulas'!$A205),"Question Results"),"")</f>
        <v/>
      </c>
      <c r="D205" s="6" t="str" cm="1">
        <f t="array" ref="D205">IF(ISNUMBER($A205),IF(A205=A204,INDEX(BackgroundCalcs!$AW$2:$AW$500,'Grading Formulas'!$A205),"C"&amp;A205+9),"")</f>
        <v/>
      </c>
      <c r="E205" s="3" t="str" cm="1">
        <f t="array" ref="E205">IF(ISNUMBER($A205),IF(A205=A204,"Reference2(False,True,"&amp;INDEX(BackgroundCalcs!$AX$2:$AX$500,'Grading Formulas'!$A205)&amp;")","MOEValue(.0001)"),"")</f>
        <v/>
      </c>
      <c r="F205" s="3" t="str">
        <f t="shared" si="10"/>
        <v/>
      </c>
      <c r="G205" s="3" t="str">
        <f t="shared" si="11"/>
        <v/>
      </c>
      <c r="H205" s="3" t="str">
        <f t="shared" si="12"/>
        <v/>
      </c>
    </row>
    <row r="206" spans="1:8">
      <c r="A206" s="4"/>
      <c r="B206" s="4" t="str">
        <f t="shared" si="0"/>
        <v/>
      </c>
      <c r="C206" s="19" t="str" cm="1">
        <f t="array" ref="C206">IF(ISNUMBER(A206),IF(A206=A205,INDEX(BackgroundCalcs!$AV$2:$AV$500,'Grading Formulas'!$A206),"Question Results"),"")</f>
        <v/>
      </c>
      <c r="D206" s="6" t="str" cm="1">
        <f t="array" ref="D206">IF(ISNUMBER($A206),IF(A206=A205,INDEX(BackgroundCalcs!$AW$2:$AW$500,'Grading Formulas'!$A206),"C"&amp;A206+9),"")</f>
        <v/>
      </c>
      <c r="E206" s="3" t="str" cm="1">
        <f t="array" ref="E206">IF(ISNUMBER($A206),IF(A206=A205,"Reference2(False,True,"&amp;INDEX(BackgroundCalcs!$AX$2:$AX$500,'Grading Formulas'!$A206)&amp;")","MOEValue(.0001)"),"")</f>
        <v/>
      </c>
      <c r="F206" s="3" t="str">
        <f t="shared" si="10"/>
        <v/>
      </c>
      <c r="G206" s="3" t="str">
        <f t="shared" si="11"/>
        <v/>
      </c>
      <c r="H206" s="3" t="str">
        <f t="shared" si="12"/>
        <v/>
      </c>
    </row>
    <row r="207" spans="1:8">
      <c r="A207" s="4"/>
      <c r="B207" s="4" t="str">
        <f t="shared" si="0"/>
        <v/>
      </c>
      <c r="C207" s="19" t="str" cm="1">
        <f t="array" ref="C207">IF(ISNUMBER(A207),IF(A207=A206,INDEX(BackgroundCalcs!$AV$2:$AV$500,'Grading Formulas'!$A207),"Question Results"),"")</f>
        <v/>
      </c>
      <c r="D207" s="6" t="str" cm="1">
        <f t="array" ref="D207">IF(ISNUMBER($A207),IF(A207=A206,INDEX(BackgroundCalcs!$AW$2:$AW$500,'Grading Formulas'!$A207),"C"&amp;A207+9),"")</f>
        <v/>
      </c>
      <c r="E207" s="3" t="str" cm="1">
        <f t="array" ref="E207">IF(ISNUMBER($A207),IF(A207=A206,"Reference2(False,True,"&amp;INDEX(BackgroundCalcs!$AX$2:$AX$500,'Grading Formulas'!$A207)&amp;")","MOEValue(.0001)"),"")</f>
        <v/>
      </c>
      <c r="F207" s="3" t="str">
        <f t="shared" si="10"/>
        <v/>
      </c>
      <c r="G207" s="3" t="str">
        <f t="shared" si="11"/>
        <v/>
      </c>
      <c r="H207" s="3" t="str">
        <f t="shared" si="12"/>
        <v/>
      </c>
    </row>
    <row r="208" spans="1:8">
      <c r="A208" s="4"/>
      <c r="B208" s="4" t="str">
        <f t="shared" si="0"/>
        <v/>
      </c>
      <c r="C208" s="19" t="str" cm="1">
        <f t="array" ref="C208">IF(ISNUMBER(A208),IF(A208=A207,INDEX(BackgroundCalcs!$AV$2:$AV$500,'Grading Formulas'!$A208),"Question Results"),"")</f>
        <v/>
      </c>
      <c r="D208" s="6" t="str" cm="1">
        <f t="array" ref="D208">IF(ISNUMBER($A208),IF(A208=A207,INDEX(BackgroundCalcs!$AW$2:$AW$500,'Grading Formulas'!$A208),"C"&amp;A208+9),"")</f>
        <v/>
      </c>
      <c r="E208" s="3" t="str" cm="1">
        <f t="array" ref="E208">IF(ISNUMBER($A208),IF(A208=A207,"Reference2(False,True,"&amp;INDEX(BackgroundCalcs!$AX$2:$AX$500,'Grading Formulas'!$A208)&amp;")","MOEValue(.0001)"),"")</f>
        <v/>
      </c>
      <c r="F208" s="3" t="str">
        <f t="shared" si="10"/>
        <v/>
      </c>
      <c r="G208" s="3" t="str">
        <f t="shared" si="11"/>
        <v/>
      </c>
      <c r="H208" s="3" t="str">
        <f t="shared" si="12"/>
        <v/>
      </c>
    </row>
    <row r="209" spans="1:8">
      <c r="A209" s="4"/>
      <c r="B209" s="4" t="str">
        <f t="shared" si="0"/>
        <v/>
      </c>
      <c r="C209" s="19" t="str" cm="1">
        <f t="array" ref="C209">IF(ISNUMBER(A209),IF(A209=A208,INDEX(BackgroundCalcs!$AV$2:$AV$500,'Grading Formulas'!$A209),"Question Results"),"")</f>
        <v/>
      </c>
      <c r="D209" s="6" t="str" cm="1">
        <f t="array" ref="D209">IF(ISNUMBER($A209),IF(A209=A208,INDEX(BackgroundCalcs!$AW$2:$AW$500,'Grading Formulas'!$A209),"C"&amp;A209+9),"")</f>
        <v/>
      </c>
      <c r="E209" s="3" t="str" cm="1">
        <f t="array" ref="E209">IF(ISNUMBER($A209),IF(A209=A208,"Reference2(False,True,"&amp;INDEX(BackgroundCalcs!$AX$2:$AX$500,'Grading Formulas'!$A209)&amp;")","MOEValue(.0001)"),"")</f>
        <v/>
      </c>
      <c r="F209" s="3" t="str">
        <f t="shared" si="10"/>
        <v/>
      </c>
      <c r="G209" s="3" t="str">
        <f t="shared" si="11"/>
        <v/>
      </c>
      <c r="H209" s="3" t="str">
        <f t="shared" si="12"/>
        <v/>
      </c>
    </row>
    <row r="210" spans="1:8">
      <c r="A210" s="4"/>
      <c r="B210" s="4" t="str">
        <f t="shared" si="0"/>
        <v/>
      </c>
      <c r="C210" s="19" t="str" cm="1">
        <f t="array" ref="C210">IF(ISNUMBER(A210),IF(A210=A209,INDEX(BackgroundCalcs!$AV$2:$AV$500,'Grading Formulas'!$A210),"Question Results"),"")</f>
        <v/>
      </c>
      <c r="D210" s="6" t="str" cm="1">
        <f t="array" ref="D210">IF(ISNUMBER($A210),IF(A210=A209,INDEX(BackgroundCalcs!$AW$2:$AW$500,'Grading Formulas'!$A210),"C"&amp;A210+9),"")</f>
        <v/>
      </c>
      <c r="E210" s="3" t="str" cm="1">
        <f t="array" ref="E210">IF(ISNUMBER($A210),IF(A210=A209,"Reference2(False,True,"&amp;INDEX(BackgroundCalcs!$AX$2:$AX$500,'Grading Formulas'!$A210)&amp;")","MOEValue(.0001)"),"")</f>
        <v/>
      </c>
      <c r="F210" s="3" t="str">
        <f t="shared" si="10"/>
        <v/>
      </c>
      <c r="G210" s="3" t="str">
        <f t="shared" si="11"/>
        <v/>
      </c>
      <c r="H210" s="3" t="str">
        <f t="shared" si="12"/>
        <v/>
      </c>
    </row>
    <row r="211" spans="1:8">
      <c r="A211" s="4"/>
      <c r="B211" s="4" t="str">
        <f t="shared" si="0"/>
        <v/>
      </c>
      <c r="C211" s="19" t="str" cm="1">
        <f t="array" ref="C211">IF(ISNUMBER(A211),IF(A211=A210,INDEX(BackgroundCalcs!$AV$2:$AV$500,'Grading Formulas'!$A211),"Question Results"),"")</f>
        <v/>
      </c>
      <c r="D211" s="6" t="str" cm="1">
        <f t="array" ref="D211">IF(ISNUMBER($A211),IF(A211=A210,INDEX(BackgroundCalcs!$AW$2:$AW$500,'Grading Formulas'!$A211),"C"&amp;A211+9),"")</f>
        <v/>
      </c>
      <c r="E211" s="3" t="str" cm="1">
        <f t="array" ref="E211">IF(ISNUMBER($A211),IF(A211=A210,"Reference2(False,True,"&amp;INDEX(BackgroundCalcs!$AX$2:$AX$500,'Grading Formulas'!$A211)&amp;")","MOEValue(.0001)"),"")</f>
        <v/>
      </c>
      <c r="F211" s="3" t="str">
        <f t="shared" si="10"/>
        <v/>
      </c>
      <c r="G211" s="3" t="str">
        <f t="shared" si="11"/>
        <v/>
      </c>
      <c r="H211" s="3" t="str">
        <f t="shared" si="12"/>
        <v/>
      </c>
    </row>
    <row r="212" spans="1:8">
      <c r="A212" s="4"/>
      <c r="B212" s="4" t="str">
        <f t="shared" si="0"/>
        <v/>
      </c>
      <c r="C212" s="19" t="str" cm="1">
        <f t="array" ref="C212">IF(ISNUMBER(A212),IF(A212=A211,INDEX(BackgroundCalcs!$AV$2:$AV$500,'Grading Formulas'!$A212),"Question Results"),"")</f>
        <v/>
      </c>
      <c r="D212" s="6" t="str" cm="1">
        <f t="array" ref="D212">IF(ISNUMBER($A212),IF(A212=A211,INDEX(BackgroundCalcs!$AW$2:$AW$500,'Grading Formulas'!$A212),"C"&amp;A212+9),"")</f>
        <v/>
      </c>
      <c r="E212" s="3" t="str" cm="1">
        <f t="array" ref="E212">IF(ISNUMBER($A212),IF(A212=A211,"Reference2(False,True,"&amp;INDEX(BackgroundCalcs!$AX$2:$AX$500,'Grading Formulas'!$A212)&amp;")","MOEValue(.0001)"),"")</f>
        <v/>
      </c>
      <c r="F212" s="3" t="str">
        <f t="shared" si="10"/>
        <v/>
      </c>
      <c r="G212" s="3" t="str">
        <f t="shared" si="11"/>
        <v/>
      </c>
      <c r="H212" s="3" t="str">
        <f t="shared" si="12"/>
        <v/>
      </c>
    </row>
    <row r="213" spans="1:8">
      <c r="A213" s="4"/>
      <c r="B213" s="4" t="str">
        <f t="shared" si="0"/>
        <v/>
      </c>
      <c r="C213" s="19" t="str" cm="1">
        <f t="array" ref="C213">IF(ISNUMBER(A213),IF(A213=A212,INDEX(BackgroundCalcs!$AV$2:$AV$500,'Grading Formulas'!$A213),"Question Results"),"")</f>
        <v/>
      </c>
      <c r="D213" s="6" t="str" cm="1">
        <f t="array" ref="D213">IF(ISNUMBER($A213),IF(A213=A212,INDEX(BackgroundCalcs!$AW$2:$AW$500,'Grading Formulas'!$A213),"C"&amp;A213+9),"")</f>
        <v/>
      </c>
      <c r="E213" s="3" t="str" cm="1">
        <f t="array" ref="E213">IF(ISNUMBER($A213),IF(A213=A212,"Reference2(False,True,"&amp;INDEX(BackgroundCalcs!$AX$2:$AX$500,'Grading Formulas'!$A213)&amp;")","MOEValue(.0001)"),"")</f>
        <v/>
      </c>
      <c r="F213" s="3" t="str">
        <f t="shared" si="10"/>
        <v/>
      </c>
      <c r="G213" s="3" t="str">
        <f t="shared" si="11"/>
        <v/>
      </c>
      <c r="H213" s="3" t="str">
        <f t="shared" si="12"/>
        <v/>
      </c>
    </row>
    <row r="214" spans="1:8">
      <c r="A214" s="4"/>
      <c r="B214" s="4" t="str">
        <f t="shared" si="0"/>
        <v/>
      </c>
      <c r="C214" s="19" t="str" cm="1">
        <f t="array" ref="C214">IF(ISNUMBER(A214),IF(A214=A213,INDEX(BackgroundCalcs!$AV$2:$AV$500,'Grading Formulas'!$A214),"Question Results"),"")</f>
        <v/>
      </c>
      <c r="D214" s="6" t="str" cm="1">
        <f t="array" ref="D214">IF(ISNUMBER($A214),IF(A214=A213,INDEX(BackgroundCalcs!$AW$2:$AW$500,'Grading Formulas'!$A214),"C"&amp;A214+9),"")</f>
        <v/>
      </c>
      <c r="E214" s="3" t="str" cm="1">
        <f t="array" ref="E214">IF(ISNUMBER($A214),IF(A214=A213,"Reference2(False,True,"&amp;INDEX(BackgroundCalcs!$AX$2:$AX$500,'Grading Formulas'!$A214)&amp;")","MOEValue(.0001)"),"")</f>
        <v/>
      </c>
      <c r="F214" s="3" t="str">
        <f t="shared" si="10"/>
        <v/>
      </c>
      <c r="G214" s="3" t="str">
        <f t="shared" si="11"/>
        <v/>
      </c>
      <c r="H214" s="3" t="str">
        <f t="shared" si="12"/>
        <v/>
      </c>
    </row>
    <row r="215" spans="1:8">
      <c r="A215" s="4"/>
      <c r="B215" s="4" t="str">
        <f t="shared" si="0"/>
        <v/>
      </c>
      <c r="C215" s="19" t="str" cm="1">
        <f t="array" ref="C215">IF(ISNUMBER(A215),IF(A215=A214,INDEX(BackgroundCalcs!$AV$2:$AV$500,'Grading Formulas'!$A215),"Question Results"),"")</f>
        <v/>
      </c>
      <c r="D215" s="6" t="str" cm="1">
        <f t="array" ref="D215">IF(ISNUMBER($A215),IF(A215=A214,INDEX(BackgroundCalcs!$AW$2:$AW$500,'Grading Formulas'!$A215),"C"&amp;A215+9),"")</f>
        <v/>
      </c>
      <c r="E215" s="3" t="str" cm="1">
        <f t="array" ref="E215">IF(ISNUMBER($A215),IF(A215=A214,"Reference2(False,True,"&amp;INDEX(BackgroundCalcs!$AX$2:$AX$500,'Grading Formulas'!$A215)&amp;")","MOEValue(.0001)"),"")</f>
        <v/>
      </c>
      <c r="F215" s="3" t="str">
        <f t="shared" si="10"/>
        <v/>
      </c>
      <c r="G215" s="3" t="str">
        <f t="shared" si="11"/>
        <v/>
      </c>
      <c r="H215" s="3" t="str">
        <f t="shared" si="12"/>
        <v/>
      </c>
    </row>
    <row r="216" spans="1:8">
      <c r="A216" s="4"/>
      <c r="B216" s="4" t="str">
        <f t="shared" si="0"/>
        <v/>
      </c>
      <c r="C216" s="19" t="str" cm="1">
        <f t="array" ref="C216">IF(ISNUMBER(A216),IF(A216=A215,INDEX(BackgroundCalcs!$AV$2:$AV$500,'Grading Formulas'!$A216),"Question Results"),"")</f>
        <v/>
      </c>
      <c r="D216" s="6" t="str" cm="1">
        <f t="array" ref="D216">IF(ISNUMBER($A216),IF(A216=A215,INDEX(BackgroundCalcs!$AW$2:$AW$500,'Grading Formulas'!$A216),"C"&amp;A216+9),"")</f>
        <v/>
      </c>
      <c r="E216" s="3" t="str" cm="1">
        <f t="array" ref="E216">IF(ISNUMBER($A216),IF(A216=A215,"Reference2(False,True,"&amp;INDEX(BackgroundCalcs!$AX$2:$AX$500,'Grading Formulas'!$A216)&amp;")","MOEValue(.0001)"),"")</f>
        <v/>
      </c>
      <c r="F216" s="3" t="str">
        <f t="shared" si="10"/>
        <v/>
      </c>
      <c r="G216" s="3" t="str">
        <f t="shared" si="11"/>
        <v/>
      </c>
      <c r="H216" s="3" t="str">
        <f t="shared" si="12"/>
        <v/>
      </c>
    </row>
    <row r="217" spans="1:8">
      <c r="A217" s="4"/>
      <c r="B217" s="4" t="str">
        <f t="shared" si="0"/>
        <v/>
      </c>
      <c r="C217" s="19" t="str" cm="1">
        <f t="array" ref="C217">IF(ISNUMBER(A217),IF(A217=A216,INDEX(BackgroundCalcs!$AV$2:$AV$500,'Grading Formulas'!$A217),"Question Results"),"")</f>
        <v/>
      </c>
      <c r="D217" s="6" t="str" cm="1">
        <f t="array" ref="D217">IF(ISNUMBER($A217),IF(A217=A216,INDEX(BackgroundCalcs!$AW$2:$AW$500,'Grading Formulas'!$A217),"C"&amp;A217+9),"")</f>
        <v/>
      </c>
      <c r="E217" s="3" t="str" cm="1">
        <f t="array" ref="E217">IF(ISNUMBER($A217),IF(A217=A216,"Reference2(False,True,"&amp;INDEX(BackgroundCalcs!$AX$2:$AX$500,'Grading Formulas'!$A217)&amp;")","MOEValue(.0001)"),"")</f>
        <v/>
      </c>
      <c r="F217" s="3" t="str">
        <f t="shared" si="10"/>
        <v/>
      </c>
      <c r="G217" s="3" t="str">
        <f t="shared" si="11"/>
        <v/>
      </c>
      <c r="H217" s="3" t="str">
        <f t="shared" si="12"/>
        <v/>
      </c>
    </row>
    <row r="218" spans="1:8">
      <c r="A218" s="4"/>
      <c r="B218" s="4" t="str">
        <f t="shared" si="0"/>
        <v/>
      </c>
      <c r="C218" s="19" t="str" cm="1">
        <f t="array" ref="C218">IF(ISNUMBER(A218),IF(A218=A217,INDEX(BackgroundCalcs!$AV$2:$AV$500,'Grading Formulas'!$A218),"Question Results"),"")</f>
        <v/>
      </c>
      <c r="D218" s="6" t="str" cm="1">
        <f t="array" ref="D218">IF(ISNUMBER($A218),IF(A218=A217,INDEX(BackgroundCalcs!$AW$2:$AW$500,'Grading Formulas'!$A218),"C"&amp;A218+9),"")</f>
        <v/>
      </c>
      <c r="E218" s="3" t="str" cm="1">
        <f t="array" ref="E218">IF(ISNUMBER($A218),IF(A218=A217,"Reference2(False,True,"&amp;INDEX(BackgroundCalcs!$AX$2:$AX$500,'Grading Formulas'!$A218)&amp;")","MOEValue(.0001)"),"")</f>
        <v/>
      </c>
      <c r="F218" s="3" t="str">
        <f t="shared" si="10"/>
        <v/>
      </c>
      <c r="G218" s="3" t="str">
        <f t="shared" si="11"/>
        <v/>
      </c>
      <c r="H218" s="3" t="str">
        <f t="shared" si="12"/>
        <v/>
      </c>
    </row>
    <row r="219" spans="1:8">
      <c r="A219" s="4"/>
      <c r="B219" s="4" t="str">
        <f t="shared" si="0"/>
        <v/>
      </c>
      <c r="C219" s="19" t="str" cm="1">
        <f t="array" ref="C219">IF(ISNUMBER(A219),IF(A219=A218,INDEX(BackgroundCalcs!$AV$2:$AV$500,'Grading Formulas'!$A219),"Question Results"),"")</f>
        <v/>
      </c>
      <c r="D219" s="6" t="str" cm="1">
        <f t="array" ref="D219">IF(ISNUMBER($A219),IF(A219=A218,INDEX(BackgroundCalcs!$AW$2:$AW$500,'Grading Formulas'!$A219),"C"&amp;A219+9),"")</f>
        <v/>
      </c>
      <c r="E219" s="3" t="str" cm="1">
        <f t="array" ref="E219">IF(ISNUMBER($A219),IF(A219=A218,"Reference2(False,True,"&amp;INDEX(BackgroundCalcs!$AX$2:$AX$500,'Grading Formulas'!$A219)&amp;")","MOEValue(.0001)"),"")</f>
        <v/>
      </c>
      <c r="F219" s="3" t="str">
        <f t="shared" si="10"/>
        <v/>
      </c>
      <c r="G219" s="3" t="str">
        <f t="shared" si="11"/>
        <v/>
      </c>
      <c r="H219" s="3" t="str">
        <f t="shared" si="12"/>
        <v/>
      </c>
    </row>
    <row r="220" spans="1:8">
      <c r="A220" s="4"/>
      <c r="B220" s="4" t="str">
        <f t="shared" si="0"/>
        <v/>
      </c>
      <c r="C220" s="19" t="str" cm="1">
        <f t="array" ref="C220">IF(ISNUMBER(A220),IF(A220=A219,INDEX(BackgroundCalcs!$AV$2:$AV$500,'Grading Formulas'!$A220),"Question Results"),"")</f>
        <v/>
      </c>
      <c r="D220" s="6" t="str" cm="1">
        <f t="array" ref="D220">IF(ISNUMBER($A220),IF(A220=A219,INDEX(BackgroundCalcs!$AW$2:$AW$500,'Grading Formulas'!$A220),"C"&amp;A220+9),"")</f>
        <v/>
      </c>
      <c r="E220" s="3" t="str" cm="1">
        <f t="array" ref="E220">IF(ISNUMBER($A220),IF(A220=A219,"Reference2(False,True,"&amp;INDEX(BackgroundCalcs!$AX$2:$AX$500,'Grading Formulas'!$A220)&amp;")","MOEValue(.0001)"),"")</f>
        <v/>
      </c>
      <c r="F220" s="3" t="str">
        <f t="shared" si="10"/>
        <v/>
      </c>
      <c r="G220" s="3" t="str">
        <f t="shared" si="11"/>
        <v/>
      </c>
      <c r="H220" s="3" t="str">
        <f t="shared" si="12"/>
        <v/>
      </c>
    </row>
    <row r="221" spans="1:8">
      <c r="A221" s="4"/>
      <c r="B221" s="4" t="str">
        <f t="shared" si="0"/>
        <v/>
      </c>
      <c r="C221" s="19" t="str" cm="1">
        <f t="array" ref="C221">IF(ISNUMBER(A221),IF(A221=A220,INDEX(BackgroundCalcs!$AV$2:$AV$500,'Grading Formulas'!$A221),"Question Results"),"")</f>
        <v/>
      </c>
      <c r="D221" s="6" t="str" cm="1">
        <f t="array" ref="D221">IF(ISNUMBER($A221),IF(A221=A220,INDEX(BackgroundCalcs!$AW$2:$AW$500,'Grading Formulas'!$A221),"C"&amp;A221+9),"")</f>
        <v/>
      </c>
      <c r="E221" s="3" t="str" cm="1">
        <f t="array" ref="E221">IF(ISNUMBER($A221),IF(A221=A220,"Reference2(False,True,"&amp;INDEX(BackgroundCalcs!$AX$2:$AX$500,'Grading Formulas'!$A221)&amp;")","MOEValue(.0001)"),"")</f>
        <v/>
      </c>
      <c r="F221" s="3" t="str">
        <f t="shared" si="10"/>
        <v/>
      </c>
      <c r="G221" s="3" t="str">
        <f t="shared" si="11"/>
        <v/>
      </c>
      <c r="H221" s="3" t="str">
        <f t="shared" si="12"/>
        <v/>
      </c>
    </row>
    <row r="222" spans="1:8">
      <c r="A222" s="4"/>
      <c r="B222" s="4" t="str">
        <f t="shared" si="0"/>
        <v/>
      </c>
      <c r="C222" s="19" t="str" cm="1">
        <f t="array" ref="C222">IF(ISNUMBER(A222),IF(A222=A221,INDEX(BackgroundCalcs!$AV$2:$AV$500,'Grading Formulas'!$A222),"Question Results"),"")</f>
        <v/>
      </c>
      <c r="D222" s="6" t="str" cm="1">
        <f t="array" ref="D222">IF(ISNUMBER($A222),IF(A222=A221,INDEX(BackgroundCalcs!$AW$2:$AW$500,'Grading Formulas'!$A222),"C"&amp;A222+9),"")</f>
        <v/>
      </c>
      <c r="E222" s="3" t="str" cm="1">
        <f t="array" ref="E222">IF(ISNUMBER($A222),IF(A222=A221,"Reference2(False,True,"&amp;INDEX(BackgroundCalcs!$AX$2:$AX$500,'Grading Formulas'!$A222)&amp;")","MOEValue(.0001)"),"")</f>
        <v/>
      </c>
      <c r="F222" s="3" t="str">
        <f t="shared" si="10"/>
        <v/>
      </c>
      <c r="G222" s="3" t="str">
        <f t="shared" si="11"/>
        <v/>
      </c>
      <c r="H222" s="3" t="str">
        <f t="shared" si="12"/>
        <v/>
      </c>
    </row>
    <row r="223" spans="1:8">
      <c r="A223" s="4"/>
      <c r="B223" s="4" t="str">
        <f t="shared" si="0"/>
        <v/>
      </c>
      <c r="C223" s="19" t="str" cm="1">
        <f t="array" ref="C223">IF(ISNUMBER(A223),IF(A223=A222,INDEX(BackgroundCalcs!$AV$2:$AV$500,'Grading Formulas'!$A223),"Question Results"),"")</f>
        <v/>
      </c>
      <c r="D223" s="6" t="str" cm="1">
        <f t="array" ref="D223">IF(ISNUMBER($A223),IF(A223=A222,INDEX(BackgroundCalcs!$AW$2:$AW$500,'Grading Formulas'!$A223),"C"&amp;A223+9),"")</f>
        <v/>
      </c>
      <c r="E223" s="3" t="str" cm="1">
        <f t="array" ref="E223">IF(ISNUMBER($A223),IF(A223=A222,"Reference2(False,True,"&amp;INDEX(BackgroundCalcs!$AX$2:$AX$500,'Grading Formulas'!$A223)&amp;")","MOEValue(.0001)"),"")</f>
        <v/>
      </c>
      <c r="F223" s="3" t="str">
        <f t="shared" si="10"/>
        <v/>
      </c>
      <c r="G223" s="3" t="str">
        <f t="shared" si="11"/>
        <v/>
      </c>
      <c r="H223" s="3" t="str">
        <f t="shared" si="12"/>
        <v/>
      </c>
    </row>
    <row r="224" spans="1:8">
      <c r="A224" s="4"/>
      <c r="B224" s="4" t="str">
        <f t="shared" si="0"/>
        <v/>
      </c>
      <c r="C224" s="19" t="str" cm="1">
        <f t="array" ref="C224">IF(ISNUMBER(A224),IF(A224=A223,INDEX(BackgroundCalcs!$AV$2:$AV$500,'Grading Formulas'!$A224),"Question Results"),"")</f>
        <v/>
      </c>
      <c r="D224" s="6" t="str" cm="1">
        <f t="array" ref="D224">IF(ISNUMBER($A224),IF(A224=A223,INDEX(BackgroundCalcs!$AW$2:$AW$500,'Grading Formulas'!$A224),"C"&amp;A224+9),"")</f>
        <v/>
      </c>
      <c r="E224" s="3" t="str" cm="1">
        <f t="array" ref="E224">IF(ISNUMBER($A224),IF(A224=A223,"Reference2(False,True,"&amp;INDEX(BackgroundCalcs!$AX$2:$AX$500,'Grading Formulas'!$A224)&amp;")","MOEValue(.0001)"),"")</f>
        <v/>
      </c>
      <c r="F224" s="3" t="str">
        <f t="shared" si="10"/>
        <v/>
      </c>
      <c r="G224" s="3" t="str">
        <f t="shared" si="11"/>
        <v/>
      </c>
      <c r="H224" s="3" t="str">
        <f t="shared" si="12"/>
        <v/>
      </c>
    </row>
    <row r="225" spans="1:8">
      <c r="A225" s="4"/>
      <c r="B225" s="4" t="str">
        <f t="shared" si="0"/>
        <v/>
      </c>
      <c r="C225" s="19" t="str" cm="1">
        <f t="array" ref="C225">IF(ISNUMBER(A225),IF(A225=A224,INDEX(BackgroundCalcs!$AV$2:$AV$500,'Grading Formulas'!$A225),"Question Results"),"")</f>
        <v/>
      </c>
      <c r="D225" s="6" t="str" cm="1">
        <f t="array" ref="D225">IF(ISNUMBER($A225),IF(A225=A224,INDEX(BackgroundCalcs!$AW$2:$AW$500,'Grading Formulas'!$A225),"C"&amp;A225+9),"")</f>
        <v/>
      </c>
      <c r="E225" s="3" t="str" cm="1">
        <f t="array" ref="E225">IF(ISNUMBER($A225),IF(A225=A224,"Reference2(False,True,"&amp;INDEX(BackgroundCalcs!$AX$2:$AX$500,'Grading Formulas'!$A225)&amp;")","MOEValue(.0001)"),"")</f>
        <v/>
      </c>
      <c r="F225" s="3" t="str">
        <f t="shared" si="10"/>
        <v/>
      </c>
      <c r="G225" s="3" t="str">
        <f t="shared" si="11"/>
        <v/>
      </c>
      <c r="H225" s="3" t="str">
        <f t="shared" si="12"/>
        <v/>
      </c>
    </row>
    <row r="226" spans="1:8">
      <c r="A226" s="4"/>
      <c r="B226" s="4" t="str">
        <f t="shared" si="0"/>
        <v/>
      </c>
      <c r="C226" s="19" t="str" cm="1">
        <f t="array" ref="C226">IF(ISNUMBER(A226),IF(A226=A225,INDEX(BackgroundCalcs!$AV$2:$AV$500,'Grading Formulas'!$A226),"Question Results"),"")</f>
        <v/>
      </c>
      <c r="D226" s="6" t="str" cm="1">
        <f t="array" ref="D226">IF(ISNUMBER($A226),IF(A226=A225,INDEX(BackgroundCalcs!$AW$2:$AW$500,'Grading Formulas'!$A226),"C"&amp;A226+9),"")</f>
        <v/>
      </c>
      <c r="E226" s="3" t="str" cm="1">
        <f t="array" ref="E226">IF(ISNUMBER($A226),IF(A226=A225,"Reference2(False,True,"&amp;INDEX(BackgroundCalcs!$AX$2:$AX$500,'Grading Formulas'!$A226)&amp;")","MOEValue(.0001)"),"")</f>
        <v/>
      </c>
      <c r="F226" s="3" t="str">
        <f t="shared" si="10"/>
        <v/>
      </c>
      <c r="G226" s="3" t="str">
        <f t="shared" si="11"/>
        <v/>
      </c>
      <c r="H226" s="3" t="str">
        <f t="shared" si="12"/>
        <v/>
      </c>
    </row>
    <row r="227" spans="1:8">
      <c r="A227" s="4"/>
      <c r="B227" s="4" t="str">
        <f t="shared" si="0"/>
        <v/>
      </c>
      <c r="C227" s="19" t="str" cm="1">
        <f t="array" ref="C227">IF(ISNUMBER(A227),IF(A227=A226,INDEX(BackgroundCalcs!$AV$2:$AV$500,'Grading Formulas'!$A227),"Question Results"),"")</f>
        <v/>
      </c>
      <c r="D227" s="6" t="str" cm="1">
        <f t="array" ref="D227">IF(ISNUMBER($A227),IF(A227=A226,INDEX(BackgroundCalcs!$AW$2:$AW$500,'Grading Formulas'!$A227),"C"&amp;A227+9),"")</f>
        <v/>
      </c>
      <c r="E227" s="3" t="str" cm="1">
        <f t="array" ref="E227">IF(ISNUMBER($A227),IF(A227=A226,"Reference2(False,True,"&amp;INDEX(BackgroundCalcs!$AX$2:$AX$500,'Grading Formulas'!$A227)&amp;")","MOEValue(.0001)"),"")</f>
        <v/>
      </c>
      <c r="F227" s="3" t="str">
        <f t="shared" si="10"/>
        <v/>
      </c>
      <c r="G227" s="3" t="str">
        <f t="shared" si="11"/>
        <v/>
      </c>
      <c r="H227" s="3" t="str">
        <f t="shared" si="12"/>
        <v/>
      </c>
    </row>
    <row r="228" spans="1:8">
      <c r="A228" s="4"/>
      <c r="B228" s="4" t="str">
        <f t="shared" si="0"/>
        <v/>
      </c>
      <c r="C228" s="19" t="str" cm="1">
        <f t="array" ref="C228">IF(ISNUMBER(A228),IF(A228=A227,INDEX(BackgroundCalcs!$AV$2:$AV$500,'Grading Formulas'!$A228),"Question Results"),"")</f>
        <v/>
      </c>
      <c r="D228" s="6" t="str" cm="1">
        <f t="array" ref="D228">IF(ISNUMBER($A228),IF(A228=A227,INDEX(BackgroundCalcs!$AW$2:$AW$500,'Grading Formulas'!$A228),"C"&amp;A228+9),"")</f>
        <v/>
      </c>
      <c r="E228" s="3" t="str" cm="1">
        <f t="array" ref="E228">IF(ISNUMBER($A228),IF(A228=A227,"Reference2(False,True,"&amp;INDEX(BackgroundCalcs!$AX$2:$AX$500,'Grading Formulas'!$A228)&amp;")","MOEValue(.0001)"),"")</f>
        <v/>
      </c>
      <c r="F228" s="3" t="str">
        <f t="shared" si="10"/>
        <v/>
      </c>
      <c r="G228" s="3" t="str">
        <f t="shared" si="11"/>
        <v/>
      </c>
      <c r="H228" s="3" t="str">
        <f t="shared" si="12"/>
        <v/>
      </c>
    </row>
    <row r="229" spans="1:8">
      <c r="A229" s="4"/>
      <c r="B229" s="4" t="str">
        <f t="shared" si="0"/>
        <v/>
      </c>
      <c r="C229" s="19" t="str" cm="1">
        <f t="array" ref="C229">IF(ISNUMBER(A229),IF(A229=A228,INDEX(BackgroundCalcs!$AV$2:$AV$500,'Grading Formulas'!$A229),"Question Results"),"")</f>
        <v/>
      </c>
      <c r="D229" s="6" t="str" cm="1">
        <f t="array" ref="D229">IF(ISNUMBER($A229),IF(A229=A228,INDEX(BackgroundCalcs!$AW$2:$AW$500,'Grading Formulas'!$A229),"C"&amp;A229+9),"")</f>
        <v/>
      </c>
      <c r="E229" s="3" t="str" cm="1">
        <f t="array" ref="E229">IF(ISNUMBER($A229),IF(A229=A228,"Reference2(False,True,"&amp;INDEX(BackgroundCalcs!$AX$2:$AX$500,'Grading Formulas'!$A229)&amp;")","MOEValue(.0001)"),"")</f>
        <v/>
      </c>
      <c r="F229" s="3" t="str">
        <f t="shared" si="10"/>
        <v/>
      </c>
      <c r="G229" s="3" t="str">
        <f t="shared" si="11"/>
        <v/>
      </c>
      <c r="H229" s="3" t="str">
        <f t="shared" si="12"/>
        <v/>
      </c>
    </row>
    <row r="230" spans="1:8">
      <c r="A230" s="4"/>
      <c r="B230" s="4" t="str">
        <f t="shared" si="0"/>
        <v/>
      </c>
      <c r="C230" s="19" t="str" cm="1">
        <f t="array" ref="C230">IF(ISNUMBER(A230),IF(A230=A229,INDEX(BackgroundCalcs!$AV$2:$AV$500,'Grading Formulas'!$A230),"Question Results"),"")</f>
        <v/>
      </c>
      <c r="D230" s="6" t="str" cm="1">
        <f t="array" ref="D230">IF(ISNUMBER($A230),IF(A230=A229,INDEX(BackgroundCalcs!$AW$2:$AW$500,'Grading Formulas'!$A230),"C"&amp;A230+9),"")</f>
        <v/>
      </c>
      <c r="E230" s="3" t="str" cm="1">
        <f t="array" ref="E230">IF(ISNUMBER($A230),IF(A230=A229,"Reference2(False,True,"&amp;INDEX(BackgroundCalcs!$AX$2:$AX$500,'Grading Formulas'!$A230)&amp;")","MOEValue(.0001)"),"")</f>
        <v/>
      </c>
      <c r="F230" s="3" t="str">
        <f t="shared" si="10"/>
        <v/>
      </c>
      <c r="G230" s="3" t="str">
        <f t="shared" si="11"/>
        <v/>
      </c>
      <c r="H230" s="3" t="str">
        <f t="shared" si="12"/>
        <v/>
      </c>
    </row>
    <row r="231" spans="1:8">
      <c r="A231" s="4"/>
      <c r="B231" s="4" t="str">
        <f t="shared" si="0"/>
        <v/>
      </c>
      <c r="C231" s="19" t="str" cm="1">
        <f t="array" ref="C231">IF(ISNUMBER(A231),IF(A231=A230,INDEX(BackgroundCalcs!$AV$2:$AV$500,'Grading Formulas'!$A231),"Question Results"),"")</f>
        <v/>
      </c>
      <c r="D231" s="6" t="str" cm="1">
        <f t="array" ref="D231">IF(ISNUMBER($A231),IF(A231=A230,INDEX(BackgroundCalcs!$AW$2:$AW$500,'Grading Formulas'!$A231),"C"&amp;A231+9),"")</f>
        <v/>
      </c>
      <c r="E231" s="3" t="str" cm="1">
        <f t="array" ref="E231">IF(ISNUMBER($A231),IF(A231=A230,"Reference2(False,True,"&amp;INDEX(BackgroundCalcs!$AX$2:$AX$500,'Grading Formulas'!$A231)&amp;")","MOEValue(.0001)"),"")</f>
        <v/>
      </c>
      <c r="F231" s="3" t="str">
        <f t="shared" si="10"/>
        <v/>
      </c>
      <c r="G231" s="3" t="str">
        <f t="shared" si="11"/>
        <v/>
      </c>
      <c r="H231" s="3" t="str">
        <f t="shared" si="12"/>
        <v/>
      </c>
    </row>
    <row r="232" spans="1:8">
      <c r="A232" s="4"/>
      <c r="B232" s="4" t="str">
        <f t="shared" si="0"/>
        <v/>
      </c>
      <c r="C232" s="19" t="str" cm="1">
        <f t="array" ref="C232">IF(ISNUMBER(A232),IF(A232=A231,INDEX(BackgroundCalcs!$AV$2:$AV$500,'Grading Formulas'!$A232),"Question Results"),"")</f>
        <v/>
      </c>
      <c r="D232" s="6" t="str" cm="1">
        <f t="array" ref="D232">IF(ISNUMBER($A232),IF(A232=A231,INDEX(BackgroundCalcs!$AW$2:$AW$500,'Grading Formulas'!$A232),"C"&amp;A232+9),"")</f>
        <v/>
      </c>
      <c r="E232" s="3" t="str" cm="1">
        <f t="array" ref="E232">IF(ISNUMBER($A232),IF(A232=A231,"Reference2(False,True,"&amp;INDEX(BackgroundCalcs!$AX$2:$AX$500,'Grading Formulas'!$A232)&amp;")","MOEValue(.0001)"),"")</f>
        <v/>
      </c>
      <c r="F232" s="3" t="str">
        <f t="shared" si="10"/>
        <v/>
      </c>
      <c r="G232" s="3" t="str">
        <f t="shared" si="11"/>
        <v/>
      </c>
      <c r="H232" s="3" t="str">
        <f t="shared" si="12"/>
        <v/>
      </c>
    </row>
    <row r="233" spans="1:8">
      <c r="A233" s="4"/>
      <c r="B233" s="4" t="str">
        <f t="shared" si="0"/>
        <v/>
      </c>
      <c r="C233" s="19" t="str" cm="1">
        <f t="array" ref="C233">IF(ISNUMBER(A233),IF(A233=A232,INDEX(BackgroundCalcs!$AV$2:$AV$500,'Grading Formulas'!$A233),"Question Results"),"")</f>
        <v/>
      </c>
      <c r="D233" s="6" t="str" cm="1">
        <f t="array" ref="D233">IF(ISNUMBER($A233),IF(A233=A232,INDEX(BackgroundCalcs!$AW$2:$AW$500,'Grading Formulas'!$A233),"C"&amp;A233+9),"")</f>
        <v/>
      </c>
      <c r="E233" s="3" t="str" cm="1">
        <f t="array" ref="E233">IF(ISNUMBER($A233),IF(A233=A232,"Reference2(False,True,"&amp;INDEX(BackgroundCalcs!$AX$2:$AX$500,'Grading Formulas'!$A233)&amp;")","MOEValue(.0001)"),"")</f>
        <v/>
      </c>
      <c r="F233" s="3" t="str">
        <f t="shared" si="10"/>
        <v/>
      </c>
      <c r="G233" s="3" t="str">
        <f t="shared" si="11"/>
        <v/>
      </c>
      <c r="H233" s="3" t="str">
        <f t="shared" si="12"/>
        <v/>
      </c>
    </row>
    <row r="234" spans="1:8">
      <c r="A234" s="4"/>
      <c r="B234" s="4" t="str">
        <f t="shared" si="0"/>
        <v/>
      </c>
      <c r="C234" s="19" t="str" cm="1">
        <f t="array" ref="C234">IF(ISNUMBER(A234),IF(A234=A233,INDEX(BackgroundCalcs!$AV$2:$AV$500,'Grading Formulas'!$A234),"Question Results"),"")</f>
        <v/>
      </c>
      <c r="D234" s="6" t="str" cm="1">
        <f t="array" ref="D234">IF(ISNUMBER($A234),IF(A234=A233,INDEX(BackgroundCalcs!$AW$2:$AW$500,'Grading Formulas'!$A234),"C"&amp;A234+9),"")</f>
        <v/>
      </c>
      <c r="E234" s="3" t="str" cm="1">
        <f t="array" ref="E234">IF(ISNUMBER($A234),IF(A234=A233,"Reference2(False,True,"&amp;INDEX(BackgroundCalcs!$AX$2:$AX$500,'Grading Formulas'!$A234)&amp;")","MOEValue(.0001)"),"")</f>
        <v/>
      </c>
      <c r="F234" s="3" t="str">
        <f t="shared" si="10"/>
        <v/>
      </c>
      <c r="G234" s="3" t="str">
        <f t="shared" si="11"/>
        <v/>
      </c>
      <c r="H234" s="3" t="str">
        <f t="shared" si="12"/>
        <v/>
      </c>
    </row>
    <row r="235" spans="1:8">
      <c r="A235" s="4"/>
      <c r="B235" s="4" t="str">
        <f t="shared" si="0"/>
        <v/>
      </c>
      <c r="C235" s="19" t="str" cm="1">
        <f t="array" ref="C235">IF(ISNUMBER(A235),IF(A235=A234,INDEX(BackgroundCalcs!$AV$2:$AV$500,'Grading Formulas'!$A235),"Question Results"),"")</f>
        <v/>
      </c>
      <c r="D235" s="6" t="str" cm="1">
        <f t="array" ref="D235">IF(ISNUMBER($A235),IF(A235=A234,INDEX(BackgroundCalcs!$AW$2:$AW$500,'Grading Formulas'!$A235),"C"&amp;A235+9),"")</f>
        <v/>
      </c>
      <c r="E235" s="3" t="str" cm="1">
        <f t="array" ref="E235">IF(ISNUMBER($A235),IF(A235=A234,"Reference2(False,True,"&amp;INDEX(BackgroundCalcs!$AX$2:$AX$500,'Grading Formulas'!$A235)&amp;")","MOEValue(.0001)"),"")</f>
        <v/>
      </c>
      <c r="F235" s="3" t="str">
        <f t="shared" si="10"/>
        <v/>
      </c>
      <c r="G235" s="3" t="str">
        <f t="shared" si="11"/>
        <v/>
      </c>
      <c r="H235" s="3" t="str">
        <f t="shared" si="12"/>
        <v/>
      </c>
    </row>
    <row r="236" spans="1:8">
      <c r="A236" s="4"/>
      <c r="B236" s="4" t="str">
        <f t="shared" si="0"/>
        <v/>
      </c>
      <c r="C236" s="19" t="str" cm="1">
        <f t="array" ref="C236">IF(ISNUMBER(A236),IF(A236=A235,INDEX(BackgroundCalcs!$AV$2:$AV$500,'Grading Formulas'!$A236),"Question Results"),"")</f>
        <v/>
      </c>
      <c r="D236" s="6" t="str" cm="1">
        <f t="array" ref="D236">IF(ISNUMBER($A236),IF(A236=A235,INDEX(BackgroundCalcs!$AW$2:$AW$500,'Grading Formulas'!$A236),"C"&amp;A236+9),"")</f>
        <v/>
      </c>
      <c r="E236" s="3" t="str" cm="1">
        <f t="array" ref="E236">IF(ISNUMBER($A236),IF(A236=A235,"Reference2(False,True,"&amp;INDEX(BackgroundCalcs!$AX$2:$AX$500,'Grading Formulas'!$A236)&amp;")","MOEValue(.0001)"),"")</f>
        <v/>
      </c>
      <c r="F236" s="3" t="str">
        <f t="shared" si="10"/>
        <v/>
      </c>
      <c r="G236" s="3" t="str">
        <f t="shared" si="11"/>
        <v/>
      </c>
      <c r="H236" s="3" t="str">
        <f t="shared" si="12"/>
        <v/>
      </c>
    </row>
    <row r="237" spans="1:8">
      <c r="A237" s="4"/>
      <c r="B237" s="4" t="str">
        <f t="shared" si="0"/>
        <v/>
      </c>
      <c r="C237" s="19" t="str" cm="1">
        <f t="array" ref="C237">IF(ISNUMBER(A237),IF(A237=A236,INDEX(BackgroundCalcs!$AV$2:$AV$500,'Grading Formulas'!$A237),"Question Results"),"")</f>
        <v/>
      </c>
      <c r="D237" s="6" t="str" cm="1">
        <f t="array" ref="D237">IF(ISNUMBER($A237),IF(A237=A236,INDEX(BackgroundCalcs!$AW$2:$AW$500,'Grading Formulas'!$A237),"C"&amp;A237+9),"")</f>
        <v/>
      </c>
      <c r="E237" s="3" t="str" cm="1">
        <f t="array" ref="E237">IF(ISNUMBER($A237),IF(A237=A236,"Reference2(False,True,"&amp;INDEX(BackgroundCalcs!$AX$2:$AX$500,'Grading Formulas'!$A237)&amp;")","MOEValue(.0001)"),"")</f>
        <v/>
      </c>
      <c r="F237" s="3" t="str">
        <f t="shared" si="10"/>
        <v/>
      </c>
      <c r="G237" s="3" t="str">
        <f t="shared" si="11"/>
        <v/>
      </c>
      <c r="H237" s="3" t="str">
        <f t="shared" si="12"/>
        <v/>
      </c>
    </row>
    <row r="238" spans="1:8">
      <c r="A238" s="4"/>
      <c r="B238" s="4" t="str">
        <f t="shared" si="0"/>
        <v/>
      </c>
      <c r="C238" s="19" t="str" cm="1">
        <f t="array" ref="C238">IF(ISNUMBER(A238),IF(A238=A237,INDEX(BackgroundCalcs!$AV$2:$AV$500,'Grading Formulas'!$A238),"Question Results"),"")</f>
        <v/>
      </c>
      <c r="D238" s="6" t="str" cm="1">
        <f t="array" ref="D238">IF(ISNUMBER($A238),IF(A238=A237,INDEX(BackgroundCalcs!$AW$2:$AW$500,'Grading Formulas'!$A238),"C"&amp;A238+9),"")</f>
        <v/>
      </c>
      <c r="E238" s="3" t="str" cm="1">
        <f t="array" ref="E238">IF(ISNUMBER($A238),IF(A238=A237,"Reference2(False,True,"&amp;INDEX(BackgroundCalcs!$AX$2:$AX$500,'Grading Formulas'!$A238)&amp;")","MOEValue(.0001)"),"")</f>
        <v/>
      </c>
      <c r="F238" s="3" t="str">
        <f t="shared" si="10"/>
        <v/>
      </c>
      <c r="G238" s="3" t="str">
        <f t="shared" si="11"/>
        <v/>
      </c>
      <c r="H238" s="3" t="str">
        <f t="shared" si="12"/>
        <v/>
      </c>
    </row>
    <row r="239" spans="1:8">
      <c r="A239" s="4"/>
      <c r="B239" s="4" t="str">
        <f t="shared" si="0"/>
        <v/>
      </c>
      <c r="C239" s="19" t="str" cm="1">
        <f t="array" ref="C239">IF(ISNUMBER(A239),IF(A239=A238,INDEX(BackgroundCalcs!$AV$2:$AV$500,'Grading Formulas'!$A239),"Question Results"),"")</f>
        <v/>
      </c>
      <c r="D239" s="6" t="str" cm="1">
        <f t="array" ref="D239">IF(ISNUMBER($A239),IF(A239=A238,INDEX(BackgroundCalcs!$AW$2:$AW$500,'Grading Formulas'!$A239),"C"&amp;A239+9),"")</f>
        <v/>
      </c>
      <c r="E239" s="3" t="str" cm="1">
        <f t="array" ref="E239">IF(ISNUMBER($A239),IF(A239=A238,"Reference2(False,True,"&amp;INDEX(BackgroundCalcs!$AX$2:$AX$500,'Grading Formulas'!$A239)&amp;")","MOEValue(.0001)"),"")</f>
        <v/>
      </c>
      <c r="F239" s="3" t="str">
        <f t="shared" si="10"/>
        <v/>
      </c>
      <c r="G239" s="3" t="str">
        <f t="shared" si="11"/>
        <v/>
      </c>
      <c r="H239" s="3" t="str">
        <f t="shared" si="12"/>
        <v/>
      </c>
    </row>
    <row r="240" spans="1:8">
      <c r="A240" s="4"/>
      <c r="B240" s="4" t="str">
        <f t="shared" si="0"/>
        <v/>
      </c>
      <c r="C240" s="19" t="str" cm="1">
        <f t="array" ref="C240">IF(ISNUMBER(A240),IF(A240=A239,INDEX(BackgroundCalcs!$AV$2:$AV$500,'Grading Formulas'!$A240),"Question Results"),"")</f>
        <v/>
      </c>
      <c r="D240" s="6" t="str" cm="1">
        <f t="array" ref="D240">IF(ISNUMBER($A240),IF(A240=A239,INDEX(BackgroundCalcs!$AW$2:$AW$500,'Grading Formulas'!$A240),"C"&amp;A240+9),"")</f>
        <v/>
      </c>
      <c r="E240" s="3" t="str" cm="1">
        <f t="array" ref="E240">IF(ISNUMBER($A240),IF(A240=A239,"Reference2(False,True,"&amp;INDEX(BackgroundCalcs!$AX$2:$AX$500,'Grading Formulas'!$A240)&amp;")","MOEValue(.0001)"),"")</f>
        <v/>
      </c>
      <c r="F240" s="3" t="str">
        <f t="shared" si="10"/>
        <v/>
      </c>
      <c r="G240" s="3" t="str">
        <f t="shared" si="11"/>
        <v/>
      </c>
      <c r="H240" s="3" t="str">
        <f t="shared" si="12"/>
        <v/>
      </c>
    </row>
    <row r="241" spans="1:8">
      <c r="A241" s="4"/>
      <c r="B241" s="4" t="str">
        <f t="shared" si="0"/>
        <v/>
      </c>
      <c r="C241" s="19" t="str" cm="1">
        <f t="array" ref="C241">IF(ISNUMBER(A241),IF(A241=A240,INDEX(BackgroundCalcs!$AV$2:$AV$500,'Grading Formulas'!$A241),"Question Results"),"")</f>
        <v/>
      </c>
      <c r="D241" s="6" t="str" cm="1">
        <f t="array" ref="D241">IF(ISNUMBER($A241),IF(A241=A240,INDEX(BackgroundCalcs!$AW$2:$AW$500,'Grading Formulas'!$A241),"C"&amp;A241+9),"")</f>
        <v/>
      </c>
      <c r="E241" s="3" t="str" cm="1">
        <f t="array" ref="E241">IF(ISNUMBER($A241),IF(A241=A240,"Reference2(False,True,"&amp;INDEX(BackgroundCalcs!$AX$2:$AX$500,'Grading Formulas'!$A241)&amp;")","MOEValue(.0001)"),"")</f>
        <v/>
      </c>
      <c r="F241" s="3" t="str">
        <f t="shared" si="10"/>
        <v/>
      </c>
      <c r="G241" s="3" t="str">
        <f t="shared" si="11"/>
        <v/>
      </c>
      <c r="H241" s="3" t="str">
        <f t="shared" si="12"/>
        <v/>
      </c>
    </row>
    <row r="242" spans="1:8">
      <c r="A242" s="4"/>
      <c r="B242" s="4" t="str">
        <f t="shared" si="0"/>
        <v/>
      </c>
      <c r="C242" s="19" t="str" cm="1">
        <f t="array" ref="C242">IF(ISNUMBER(A242),IF(A242=A241,INDEX(BackgroundCalcs!$AV$2:$AV$500,'Grading Formulas'!$A242),"Question Results"),"")</f>
        <v/>
      </c>
      <c r="D242" s="6" t="str" cm="1">
        <f t="array" ref="D242">IF(ISNUMBER($A242),IF(A242=A241,INDEX(BackgroundCalcs!$AW$2:$AW$500,'Grading Formulas'!$A242),"C"&amp;A242+9),"")</f>
        <v/>
      </c>
      <c r="E242" s="3" t="str" cm="1">
        <f t="array" ref="E242">IF(ISNUMBER($A242),IF(A242=A241,"Reference2(False,True,"&amp;INDEX(BackgroundCalcs!$AX$2:$AX$500,'Grading Formulas'!$A242)&amp;")","MOEValue(.0001)"),"")</f>
        <v/>
      </c>
      <c r="F242" s="3" t="str">
        <f t="shared" si="10"/>
        <v/>
      </c>
      <c r="G242" s="3" t="str">
        <f t="shared" si="11"/>
        <v/>
      </c>
      <c r="H242" s="3" t="str">
        <f t="shared" si="12"/>
        <v/>
      </c>
    </row>
    <row r="243" spans="1:8">
      <c r="A243" s="4"/>
      <c r="B243" s="4" t="str">
        <f t="shared" si="0"/>
        <v/>
      </c>
      <c r="C243" s="19" t="str" cm="1">
        <f t="array" ref="C243">IF(ISNUMBER(A243),IF(A243=A242,INDEX(BackgroundCalcs!$AV$2:$AV$500,'Grading Formulas'!$A243),"Question Results"),"")</f>
        <v/>
      </c>
      <c r="D243" s="6" t="str" cm="1">
        <f t="array" ref="D243">IF(ISNUMBER($A243),IF(A243=A242,INDEX(BackgroundCalcs!$AW$2:$AW$500,'Grading Formulas'!$A243),"C"&amp;A243+9),"")</f>
        <v/>
      </c>
      <c r="E243" s="3" t="str" cm="1">
        <f t="array" ref="E243">IF(ISNUMBER($A243),IF(A243=A242,"Reference2(False,True,"&amp;INDEX(BackgroundCalcs!$AX$2:$AX$500,'Grading Formulas'!$A243)&amp;")","MOEValue(.0001)"),"")</f>
        <v/>
      </c>
      <c r="F243" s="3" t="str">
        <f t="shared" si="10"/>
        <v/>
      </c>
      <c r="G243" s="3" t="str">
        <f t="shared" si="11"/>
        <v/>
      </c>
      <c r="H243" s="3" t="str">
        <f t="shared" si="12"/>
        <v/>
      </c>
    </row>
    <row r="244" spans="1:8">
      <c r="A244" s="4"/>
      <c r="B244" s="4" t="str">
        <f t="shared" si="0"/>
        <v/>
      </c>
      <c r="C244" s="19" t="str" cm="1">
        <f t="array" ref="C244">IF(ISNUMBER(A244),IF(A244=A243,INDEX(BackgroundCalcs!$AV$2:$AV$500,'Grading Formulas'!$A244),"Question Results"),"")</f>
        <v/>
      </c>
      <c r="D244" s="6" t="str" cm="1">
        <f t="array" ref="D244">IF(ISNUMBER($A244),IF(A244=A243,INDEX(BackgroundCalcs!$AW$2:$AW$500,'Grading Formulas'!$A244),"C"&amp;A244+9),"")</f>
        <v/>
      </c>
      <c r="E244" s="3" t="str" cm="1">
        <f t="array" ref="E244">IF(ISNUMBER($A244),IF(A244=A243,"Reference2(False,True,"&amp;INDEX(BackgroundCalcs!$AX$2:$AX$500,'Grading Formulas'!$A244)&amp;")","MOEValue(.0001)"),"")</f>
        <v/>
      </c>
      <c r="F244" s="3" t="str">
        <f t="shared" si="10"/>
        <v/>
      </c>
      <c r="G244" s="3" t="str">
        <f t="shared" si="11"/>
        <v/>
      </c>
      <c r="H244" s="3" t="str">
        <f t="shared" si="12"/>
        <v/>
      </c>
    </row>
    <row r="245" spans="1:8">
      <c r="A245" s="4"/>
      <c r="B245" s="4" t="str">
        <f t="shared" si="0"/>
        <v/>
      </c>
      <c r="C245" s="19" t="str" cm="1">
        <f t="array" ref="C245">IF(ISNUMBER(A245),IF(A245=A244,INDEX(BackgroundCalcs!$AV$2:$AV$500,'Grading Formulas'!$A245),"Question Results"),"")</f>
        <v/>
      </c>
      <c r="D245" s="6" t="str" cm="1">
        <f t="array" ref="D245">IF(ISNUMBER($A245),IF(A245=A244,INDEX(BackgroundCalcs!$AW$2:$AW$500,'Grading Formulas'!$A245),"C"&amp;A245+9),"")</f>
        <v/>
      </c>
      <c r="E245" s="3" t="str" cm="1">
        <f t="array" ref="E245">IF(ISNUMBER($A245),IF(A245=A244,"Reference2(False,True,"&amp;INDEX(BackgroundCalcs!$AX$2:$AX$500,'Grading Formulas'!$A245)&amp;")","MOEValue(.0001)"),"")</f>
        <v/>
      </c>
      <c r="F245" s="3" t="str">
        <f t="shared" si="10"/>
        <v/>
      </c>
      <c r="G245" s="3" t="str">
        <f t="shared" si="11"/>
        <v/>
      </c>
      <c r="H245" s="3" t="str">
        <f t="shared" si="12"/>
        <v/>
      </c>
    </row>
    <row r="246" spans="1:8">
      <c r="A246" s="4"/>
      <c r="B246" s="4" t="str">
        <f t="shared" si="0"/>
        <v/>
      </c>
      <c r="C246" s="19" t="str" cm="1">
        <f t="array" ref="C246">IF(ISNUMBER(A246),IF(A246=A245,INDEX(BackgroundCalcs!$AV$2:$AV$500,'Grading Formulas'!$A246),"Question Results"),"")</f>
        <v/>
      </c>
      <c r="D246" s="6" t="str" cm="1">
        <f t="array" ref="D246">IF(ISNUMBER($A246),IF(A246=A245,INDEX(BackgroundCalcs!$AW$2:$AW$500,'Grading Formulas'!$A246),"C"&amp;A246+9),"")</f>
        <v/>
      </c>
      <c r="E246" s="3" t="str" cm="1">
        <f t="array" ref="E246">IF(ISNUMBER($A246),IF(A246=A245,"Reference2(False,True,"&amp;INDEX(BackgroundCalcs!$AX$2:$AX$500,'Grading Formulas'!$A246)&amp;")","MOEValue(.0001)"),"")</f>
        <v/>
      </c>
      <c r="F246" s="3" t="str">
        <f t="shared" si="10"/>
        <v/>
      </c>
      <c r="G246" s="3" t="str">
        <f t="shared" si="11"/>
        <v/>
      </c>
      <c r="H246" s="3" t="str">
        <f t="shared" si="12"/>
        <v/>
      </c>
    </row>
    <row r="247" spans="1:8">
      <c r="A247" s="4"/>
      <c r="B247" s="4" t="str">
        <f t="shared" si="0"/>
        <v/>
      </c>
      <c r="C247" s="19" t="str" cm="1">
        <f t="array" ref="C247">IF(ISNUMBER(A247),IF(A247=A246,INDEX(BackgroundCalcs!$AV$2:$AV$500,'Grading Formulas'!$A247),"Question Results"),"")</f>
        <v/>
      </c>
      <c r="D247" s="6" t="str" cm="1">
        <f t="array" ref="D247">IF(ISNUMBER($A247),IF(A247=A246,INDEX(BackgroundCalcs!$AW$2:$AW$500,'Grading Formulas'!$A247),"C"&amp;A247+9),"")</f>
        <v/>
      </c>
      <c r="E247" s="3" t="str" cm="1">
        <f t="array" ref="E247">IF(ISNUMBER($A247),IF(A247=A246,"Reference2(False,True,"&amp;INDEX(BackgroundCalcs!$AX$2:$AX$500,'Grading Formulas'!$A247)&amp;")","MOEValue(.0001)"),"")</f>
        <v/>
      </c>
      <c r="F247" s="3" t="str">
        <f t="shared" si="10"/>
        <v/>
      </c>
      <c r="G247" s="3" t="str">
        <f t="shared" si="11"/>
        <v/>
      </c>
      <c r="H247" s="3" t="str">
        <f t="shared" si="12"/>
        <v/>
      </c>
    </row>
    <row r="248" spans="1:8">
      <c r="A248" s="4"/>
      <c r="B248" s="4" t="str">
        <f t="shared" si="0"/>
        <v/>
      </c>
      <c r="C248" s="19" t="str" cm="1">
        <f t="array" ref="C248">IF(ISNUMBER(A248),IF(A248=A247,INDEX(BackgroundCalcs!$AV$2:$AV$500,'Grading Formulas'!$A248),"Question Results"),"")</f>
        <v/>
      </c>
      <c r="D248" s="6" t="str" cm="1">
        <f t="array" ref="D248">IF(ISNUMBER($A248),IF(A248=A247,INDEX(BackgroundCalcs!$AW$2:$AW$500,'Grading Formulas'!$A248),"C"&amp;A248+9),"")</f>
        <v/>
      </c>
      <c r="E248" s="3" t="str" cm="1">
        <f t="array" ref="E248">IF(ISNUMBER($A248),IF(A248=A247,"Reference2(False,True,"&amp;INDEX(BackgroundCalcs!$AX$2:$AX$500,'Grading Formulas'!$A248)&amp;")","MOEValue(.0001)"),"")</f>
        <v/>
      </c>
      <c r="F248" s="3" t="str">
        <f t="shared" si="10"/>
        <v/>
      </c>
      <c r="G248" s="3" t="str">
        <f t="shared" si="11"/>
        <v/>
      </c>
      <c r="H248" s="3" t="str">
        <f t="shared" si="12"/>
        <v/>
      </c>
    </row>
    <row r="249" spans="1:8">
      <c r="A249" s="4"/>
      <c r="B249" s="4" t="str">
        <f t="shared" si="0"/>
        <v/>
      </c>
      <c r="C249" s="19" t="str" cm="1">
        <f t="array" ref="C249">IF(ISNUMBER(A249),IF(A249=A248,INDEX(BackgroundCalcs!$AV$2:$AV$500,'Grading Formulas'!$A249),"Question Results"),"")</f>
        <v/>
      </c>
      <c r="D249" s="6" t="str" cm="1">
        <f t="array" ref="D249">IF(ISNUMBER($A249),IF(A249=A248,INDEX(BackgroundCalcs!$AW$2:$AW$500,'Grading Formulas'!$A249),"C"&amp;A249+9),"")</f>
        <v/>
      </c>
      <c r="E249" s="3" t="str" cm="1">
        <f t="array" ref="E249">IF(ISNUMBER($A249),IF(A249=A248,"Reference2(False,True,"&amp;INDEX(BackgroundCalcs!$AX$2:$AX$500,'Grading Formulas'!$A249)&amp;")","MOEValue(.0001)"),"")</f>
        <v/>
      </c>
      <c r="F249" s="3" t="str">
        <f t="shared" si="10"/>
        <v/>
      </c>
      <c r="G249" s="3" t="str">
        <f t="shared" si="11"/>
        <v/>
      </c>
      <c r="H249" s="3" t="str">
        <f t="shared" si="12"/>
        <v/>
      </c>
    </row>
    <row r="250" spans="1:8">
      <c r="A250" s="4"/>
      <c r="B250" s="4" t="str">
        <f t="shared" si="0"/>
        <v/>
      </c>
      <c r="C250" s="19" t="str" cm="1">
        <f t="array" ref="C250">IF(ISNUMBER(A250),IF(A250=A249,INDEX(BackgroundCalcs!$AV$2:$AV$500,'Grading Formulas'!$A250),"Question Results"),"")</f>
        <v/>
      </c>
      <c r="D250" s="6" t="str" cm="1">
        <f t="array" ref="D250">IF(ISNUMBER($A250),IF(A250=A249,INDEX(BackgroundCalcs!$AW$2:$AW$500,'Grading Formulas'!$A250),"C"&amp;A250+9),"")</f>
        <v/>
      </c>
      <c r="E250" s="3" t="str" cm="1">
        <f t="array" ref="E250">IF(ISNUMBER($A250),IF(A250=A249,"Reference2(False,True,"&amp;INDEX(BackgroundCalcs!$AX$2:$AX$500,'Grading Formulas'!$A250)&amp;")","MOEValue(.0001)"),"")</f>
        <v/>
      </c>
      <c r="F250" s="3" t="str">
        <f t="shared" si="10"/>
        <v/>
      </c>
      <c r="G250" s="3" t="str">
        <f t="shared" si="11"/>
        <v/>
      </c>
      <c r="H250" s="3" t="str">
        <f t="shared" si="12"/>
        <v/>
      </c>
    </row>
    <row r="251" spans="1:8">
      <c r="A251" s="4"/>
      <c r="B251" s="4" t="str">
        <f t="shared" si="0"/>
        <v/>
      </c>
      <c r="C251" s="19" t="str" cm="1">
        <f t="array" ref="C251">IF(ISNUMBER(A251),IF(A251=A250,INDEX(BackgroundCalcs!$AV$2:$AV$500,'Grading Formulas'!$A251),"Question Results"),"")</f>
        <v/>
      </c>
      <c r="D251" s="6" t="str" cm="1">
        <f t="array" ref="D251">IF(ISNUMBER($A251),IF(A251=A250,INDEX(BackgroundCalcs!$AW$2:$AW$500,'Grading Formulas'!$A251),"C"&amp;A251+9),"")</f>
        <v/>
      </c>
      <c r="E251" s="3" t="str" cm="1">
        <f t="array" ref="E251">IF(ISNUMBER($A251),IF(A251=A250,"Reference2(False,True,"&amp;INDEX(BackgroundCalcs!$AX$2:$AX$500,'Grading Formulas'!$A251)&amp;")","MOEValue(.0001)"),"")</f>
        <v/>
      </c>
      <c r="F251" s="3" t="str">
        <f t="shared" si="10"/>
        <v/>
      </c>
      <c r="G251" s="3" t="str">
        <f t="shared" si="11"/>
        <v/>
      </c>
      <c r="H251" s="3" t="str">
        <f t="shared" si="12"/>
        <v/>
      </c>
    </row>
    <row r="252" spans="1:8">
      <c r="A252" s="4"/>
      <c r="B252" s="4" t="str">
        <f t="shared" si="0"/>
        <v/>
      </c>
      <c r="C252" s="19" t="str" cm="1">
        <f t="array" ref="C252">IF(ISNUMBER(A252),IF(A252=A251,INDEX(BackgroundCalcs!$AV$2:$AV$500,'Grading Formulas'!$A252),"Question Results"),"")</f>
        <v/>
      </c>
      <c r="D252" s="6" t="str" cm="1">
        <f t="array" ref="D252">IF(ISNUMBER($A252),IF(A252=A251,INDEX(BackgroundCalcs!$AW$2:$AW$500,'Grading Formulas'!$A252),"C"&amp;A252+9),"")</f>
        <v/>
      </c>
      <c r="E252" s="3" t="str" cm="1">
        <f t="array" ref="E252">IF(ISNUMBER($A252),IF(A252=A251,"Reference2(False,True,"&amp;INDEX(BackgroundCalcs!$AX$2:$AX$500,'Grading Formulas'!$A252)&amp;")","MOEValue(.0001)"),"")</f>
        <v/>
      </c>
      <c r="F252" s="3" t="str">
        <f t="shared" si="10"/>
        <v/>
      </c>
      <c r="G252" s="3" t="str">
        <f t="shared" si="11"/>
        <v/>
      </c>
      <c r="H252" s="3" t="str">
        <f t="shared" si="12"/>
        <v/>
      </c>
    </row>
    <row r="253" spans="1:8">
      <c r="A253" s="4"/>
      <c r="B253" s="4" t="str">
        <f t="shared" si="0"/>
        <v/>
      </c>
      <c r="C253" s="19" t="str" cm="1">
        <f t="array" ref="C253">IF(ISNUMBER(A253),IF(A253=A252,INDEX(BackgroundCalcs!$AV$2:$AV$500,'Grading Formulas'!$A253),"Question Results"),"")</f>
        <v/>
      </c>
      <c r="D253" s="6" t="str" cm="1">
        <f t="array" ref="D253">IF(ISNUMBER($A253),IF(A253=A252,INDEX(BackgroundCalcs!$AW$2:$AW$500,'Grading Formulas'!$A253),"C"&amp;A253+9),"")</f>
        <v/>
      </c>
      <c r="E253" s="3" t="str" cm="1">
        <f t="array" ref="E253">IF(ISNUMBER($A253),IF(A253=A252,"Reference2(False,True,"&amp;INDEX(BackgroundCalcs!$AX$2:$AX$500,'Grading Formulas'!$A253)&amp;")","MOEValue(.0001)"),"")</f>
        <v/>
      </c>
      <c r="F253" s="3" t="str">
        <f t="shared" si="10"/>
        <v/>
      </c>
      <c r="G253" s="3" t="str">
        <f t="shared" si="11"/>
        <v/>
      </c>
      <c r="H253" s="3" t="str">
        <f t="shared" si="12"/>
        <v/>
      </c>
    </row>
    <row r="254" spans="1:8">
      <c r="A254" s="4"/>
      <c r="B254" s="4" t="str">
        <f t="shared" si="0"/>
        <v/>
      </c>
      <c r="C254" s="19" t="str" cm="1">
        <f t="array" ref="C254">IF(ISNUMBER(A254),IF(A254=A253,INDEX(BackgroundCalcs!$AV$2:$AV$500,'Grading Formulas'!$A254),"Question Results"),"")</f>
        <v/>
      </c>
      <c r="D254" s="6" t="str" cm="1">
        <f t="array" ref="D254">IF(ISNUMBER($A254),IF(A254=A253,INDEX(BackgroundCalcs!$AW$2:$AW$500,'Grading Formulas'!$A254),"C"&amp;A254+9),"")</f>
        <v/>
      </c>
      <c r="E254" s="3" t="str" cm="1">
        <f t="array" ref="E254">IF(ISNUMBER($A254),IF(A254=A253,"Reference2(False,True,"&amp;INDEX(BackgroundCalcs!$AX$2:$AX$500,'Grading Formulas'!$A254)&amp;")","MOEValue(.0001)"),"")</f>
        <v/>
      </c>
      <c r="F254" s="3" t="str">
        <f t="shared" si="10"/>
        <v/>
      </c>
      <c r="G254" s="3" t="str">
        <f t="shared" si="11"/>
        <v/>
      </c>
      <c r="H254" s="3" t="str">
        <f t="shared" si="12"/>
        <v/>
      </c>
    </row>
    <row r="255" spans="1:8">
      <c r="A255" s="4"/>
      <c r="B255" s="4" t="str">
        <f t="shared" si="0"/>
        <v/>
      </c>
      <c r="C255" s="19" t="str" cm="1">
        <f t="array" ref="C255">IF(ISNUMBER(A255),IF(A255=A254,INDEX(BackgroundCalcs!$AV$2:$AV$500,'Grading Formulas'!$A255),"Question Results"),"")</f>
        <v/>
      </c>
      <c r="D255" s="6" t="str" cm="1">
        <f t="array" ref="D255">IF(ISNUMBER($A255),IF(A255=A254,INDEX(BackgroundCalcs!$AW$2:$AW$500,'Grading Formulas'!$A255),"C"&amp;A255+9),"")</f>
        <v/>
      </c>
      <c r="E255" s="3" t="str" cm="1">
        <f t="array" ref="E255">IF(ISNUMBER($A255),IF(A255=A254,"Reference2(False,True,"&amp;INDEX(BackgroundCalcs!$AX$2:$AX$500,'Grading Formulas'!$A255)&amp;")","MOEValue(.0001)"),"")</f>
        <v/>
      </c>
      <c r="F255" s="3" t="str">
        <f t="shared" si="10"/>
        <v/>
      </c>
      <c r="G255" s="3" t="str">
        <f t="shared" si="11"/>
        <v/>
      </c>
      <c r="H255" s="3" t="str">
        <f t="shared" si="12"/>
        <v/>
      </c>
    </row>
    <row r="256" spans="1:8">
      <c r="A256" s="4"/>
      <c r="B256" s="4" t="str">
        <f t="shared" si="0"/>
        <v/>
      </c>
      <c r="C256" s="19" t="str" cm="1">
        <f t="array" ref="C256">IF(ISNUMBER(A256),IF(A256=A255,INDEX(BackgroundCalcs!$AV$2:$AV$500,'Grading Formulas'!$A256),"Question Results"),"")</f>
        <v/>
      </c>
      <c r="D256" s="6" t="str" cm="1">
        <f t="array" ref="D256">IF(ISNUMBER($A256),IF(A256=A255,INDEX(BackgroundCalcs!$AW$2:$AW$500,'Grading Formulas'!$A256),"C"&amp;A256+9),"")</f>
        <v/>
      </c>
      <c r="E256" s="3" t="str" cm="1">
        <f t="array" ref="E256">IF(ISNUMBER($A256),IF(A256=A255,"Reference2(False,True,"&amp;INDEX(BackgroundCalcs!$AX$2:$AX$500,'Grading Formulas'!$A256)&amp;")","MOEValue(.0001)"),"")</f>
        <v/>
      </c>
      <c r="F256" s="3" t="str">
        <f t="shared" si="10"/>
        <v/>
      </c>
      <c r="G256" s="3" t="str">
        <f t="shared" si="11"/>
        <v/>
      </c>
      <c r="H256" s="3" t="str">
        <f t="shared" si="12"/>
        <v/>
      </c>
    </row>
    <row r="257" spans="1:8">
      <c r="A257" s="4"/>
      <c r="B257" s="4" t="str">
        <f t="shared" si="0"/>
        <v/>
      </c>
      <c r="C257" s="19" t="str" cm="1">
        <f t="array" ref="C257">IF(ISNUMBER(A257),IF(A257=A256,INDEX(BackgroundCalcs!$AV$2:$AV$500,'Grading Formulas'!$A257),"Question Results"),"")</f>
        <v/>
      </c>
      <c r="D257" s="6" t="str" cm="1">
        <f t="array" ref="D257">IF(ISNUMBER($A257),IF(A257=A256,INDEX(BackgroundCalcs!$AW$2:$AW$500,'Grading Formulas'!$A257),"C"&amp;A257+9),"")</f>
        <v/>
      </c>
      <c r="E257" s="3" t="str" cm="1">
        <f t="array" ref="E257">IF(ISNUMBER($A257),IF(A257=A256,"Reference2(False,True,"&amp;INDEX(BackgroundCalcs!$AX$2:$AX$500,'Grading Formulas'!$A257)&amp;")","MOEValue(.0001)"),"")</f>
        <v/>
      </c>
      <c r="F257" s="3" t="str">
        <f t="shared" si="10"/>
        <v/>
      </c>
      <c r="G257" s="3" t="str">
        <f t="shared" si="11"/>
        <v/>
      </c>
      <c r="H257" s="3" t="str">
        <f t="shared" si="12"/>
        <v/>
      </c>
    </row>
    <row r="258" spans="1:8">
      <c r="A258" s="4"/>
      <c r="B258" s="4" t="str">
        <f t="shared" ref="B258:B321" si="13">IF(ISNUMBER(A258),"CELL","")</f>
        <v/>
      </c>
      <c r="C258" s="19" t="str" cm="1">
        <f t="array" ref="C258">IF(ISNUMBER(A258),IF(A258=A257,INDEX(BackgroundCalcs!$AV$2:$AV$500,'Grading Formulas'!$A258),"Question Results"),"")</f>
        <v/>
      </c>
      <c r="D258" s="6" t="str" cm="1">
        <f t="array" ref="D258">IF(ISNUMBER($A258),IF(A258=A257,INDEX(BackgroundCalcs!$AW$2:$AW$500,'Grading Formulas'!$A258),"C"&amp;A258+9),"")</f>
        <v/>
      </c>
      <c r="E258" s="3" t="str" cm="1">
        <f t="array" ref="E258">IF(ISNUMBER($A258),IF(A258=A257,"Reference2(False,True,"&amp;INDEX(BackgroundCalcs!$AX$2:$AX$500,'Grading Formulas'!$A258)&amp;")","MOEValue(.0001)"),"")</f>
        <v/>
      </c>
      <c r="F258" s="3" t="str">
        <f t="shared" si="10"/>
        <v/>
      </c>
      <c r="G258" s="3" t="str">
        <f t="shared" si="11"/>
        <v/>
      </c>
      <c r="H258" s="3" t="str">
        <f t="shared" si="12"/>
        <v/>
      </c>
    </row>
    <row r="259" spans="1:8">
      <c r="A259" s="4"/>
      <c r="B259" s="4" t="str">
        <f t="shared" si="13"/>
        <v/>
      </c>
      <c r="C259" s="19" t="str" cm="1">
        <f t="array" ref="C259">IF(ISNUMBER(A259),IF(A259=A258,INDEX(BackgroundCalcs!$AV$2:$AV$500,'Grading Formulas'!$A259),"Question Results"),"")</f>
        <v/>
      </c>
      <c r="D259" s="6" t="str" cm="1">
        <f t="array" ref="D259">IF(ISNUMBER($A259),IF(A259=A258,INDEX(BackgroundCalcs!$AW$2:$AW$500,'Grading Formulas'!$A259),"C"&amp;A259+9),"")</f>
        <v/>
      </c>
      <c r="E259" s="3" t="str" cm="1">
        <f t="array" ref="E259">IF(ISNUMBER($A259),IF(A259=A258,"Reference2(False,True,"&amp;INDEX(BackgroundCalcs!$AX$2:$AX$500,'Grading Formulas'!$A259)&amp;")","MOEValue(.0001)"),"")</f>
        <v/>
      </c>
      <c r="F259" s="3" t="str">
        <f t="shared" ref="F259:F322" si="14">IF(ISNUMBER($A259),IF(A259=A258,-1000,1),"")</f>
        <v/>
      </c>
      <c r="G259" s="3" t="str">
        <f t="shared" ref="G259:G322" si="15">IF(ISNUMBER($A259),IF(A259=A258,"You should not be referencing the answer cell","Correct"),"")</f>
        <v/>
      </c>
      <c r="H259" s="3" t="str">
        <f t="shared" ref="H259:H322" si="16">IF(ISNUMBER($A259),IF(A259=A258,"N/A","Incorrect"),"")</f>
        <v/>
      </c>
    </row>
    <row r="260" spans="1:8">
      <c r="A260" s="4"/>
      <c r="B260" s="4" t="str">
        <f t="shared" si="13"/>
        <v/>
      </c>
      <c r="C260" s="19" t="str" cm="1">
        <f t="array" ref="C260">IF(ISNUMBER(A260),IF(A260=A259,INDEX(BackgroundCalcs!$AV$2:$AV$500,'Grading Formulas'!$A260),"Question Results"),"")</f>
        <v/>
      </c>
      <c r="D260" s="6" t="str" cm="1">
        <f t="array" ref="D260">IF(ISNUMBER($A260),IF(A260=A259,INDEX(BackgroundCalcs!$AW$2:$AW$500,'Grading Formulas'!$A260),"C"&amp;A260+9),"")</f>
        <v/>
      </c>
      <c r="E260" s="3" t="str" cm="1">
        <f t="array" ref="E260">IF(ISNUMBER($A260),IF(A260=A259,"Reference2(False,True,"&amp;INDEX(BackgroundCalcs!$AX$2:$AX$500,'Grading Formulas'!$A260)&amp;")","MOEValue(.0001)"),"")</f>
        <v/>
      </c>
      <c r="F260" s="3" t="str">
        <f t="shared" si="14"/>
        <v/>
      </c>
      <c r="G260" s="3" t="str">
        <f t="shared" si="15"/>
        <v/>
      </c>
      <c r="H260" s="3" t="str">
        <f t="shared" si="16"/>
        <v/>
      </c>
    </row>
    <row r="261" spans="1:8">
      <c r="A261" s="4"/>
      <c r="B261" s="4" t="str">
        <f t="shared" si="13"/>
        <v/>
      </c>
      <c r="C261" s="19" t="str" cm="1">
        <f t="array" ref="C261">IF(ISNUMBER(A261),IF(A261=A260,INDEX(BackgroundCalcs!$AV$2:$AV$500,'Grading Formulas'!$A261),"Question Results"),"")</f>
        <v/>
      </c>
      <c r="D261" s="6" t="str" cm="1">
        <f t="array" ref="D261">IF(ISNUMBER($A261),IF(A261=A260,INDEX(BackgroundCalcs!$AW$2:$AW$500,'Grading Formulas'!$A261),"C"&amp;A261+9),"")</f>
        <v/>
      </c>
      <c r="E261" s="3" t="str" cm="1">
        <f t="array" ref="E261">IF(ISNUMBER($A261),IF(A261=A260,"Reference2(False,True,"&amp;INDEX(BackgroundCalcs!$AX$2:$AX$500,'Grading Formulas'!$A261)&amp;")","MOEValue(.0001)"),"")</f>
        <v/>
      </c>
      <c r="F261" s="3" t="str">
        <f t="shared" si="14"/>
        <v/>
      </c>
      <c r="G261" s="3" t="str">
        <f t="shared" si="15"/>
        <v/>
      </c>
      <c r="H261" s="3" t="str">
        <f t="shared" si="16"/>
        <v/>
      </c>
    </row>
    <row r="262" spans="1:8">
      <c r="A262" s="4"/>
      <c r="B262" s="4" t="str">
        <f t="shared" si="13"/>
        <v/>
      </c>
      <c r="C262" s="19" t="str" cm="1">
        <f t="array" ref="C262">IF(ISNUMBER(A262),IF(A262=A261,INDEX(BackgroundCalcs!$AV$2:$AV$500,'Grading Formulas'!$A262),"Question Results"),"")</f>
        <v/>
      </c>
      <c r="D262" s="6" t="str" cm="1">
        <f t="array" ref="D262">IF(ISNUMBER($A262),IF(A262=A261,INDEX(BackgroundCalcs!$AW$2:$AW$500,'Grading Formulas'!$A262),"C"&amp;A262+9),"")</f>
        <v/>
      </c>
      <c r="E262" s="3" t="str" cm="1">
        <f t="array" ref="E262">IF(ISNUMBER($A262),IF(A262=A261,"Reference2(False,True,"&amp;INDEX(BackgroundCalcs!$AX$2:$AX$500,'Grading Formulas'!$A262)&amp;")","MOEValue(.0001)"),"")</f>
        <v/>
      </c>
      <c r="F262" s="3" t="str">
        <f t="shared" si="14"/>
        <v/>
      </c>
      <c r="G262" s="3" t="str">
        <f t="shared" si="15"/>
        <v/>
      </c>
      <c r="H262" s="3" t="str">
        <f t="shared" si="16"/>
        <v/>
      </c>
    </row>
    <row r="263" spans="1:8">
      <c r="A263" s="4"/>
      <c r="B263" s="4" t="str">
        <f t="shared" si="13"/>
        <v/>
      </c>
      <c r="C263" s="19" t="str" cm="1">
        <f t="array" ref="C263">IF(ISNUMBER(A263),IF(A263=A262,INDEX(BackgroundCalcs!$AV$2:$AV$500,'Grading Formulas'!$A263),"Question Results"),"")</f>
        <v/>
      </c>
      <c r="D263" s="6" t="str" cm="1">
        <f t="array" ref="D263">IF(ISNUMBER($A263),IF(A263=A262,INDEX(BackgroundCalcs!$AW$2:$AW$500,'Grading Formulas'!$A263),"C"&amp;A263+9),"")</f>
        <v/>
      </c>
      <c r="E263" s="3" t="str" cm="1">
        <f t="array" ref="E263">IF(ISNUMBER($A263),IF(A263=A262,"Reference2(False,True,"&amp;INDEX(BackgroundCalcs!$AX$2:$AX$500,'Grading Formulas'!$A263)&amp;")","MOEValue(.0001)"),"")</f>
        <v/>
      </c>
      <c r="F263" s="3" t="str">
        <f t="shared" si="14"/>
        <v/>
      </c>
      <c r="G263" s="3" t="str">
        <f t="shared" si="15"/>
        <v/>
      </c>
      <c r="H263" s="3" t="str">
        <f t="shared" si="16"/>
        <v/>
      </c>
    </row>
    <row r="264" spans="1:8">
      <c r="A264" s="4"/>
      <c r="B264" s="4" t="str">
        <f t="shared" si="13"/>
        <v/>
      </c>
      <c r="C264" s="19" t="str" cm="1">
        <f t="array" ref="C264">IF(ISNUMBER(A264),IF(A264=A263,INDEX(BackgroundCalcs!$AV$2:$AV$500,'Grading Formulas'!$A264),"Question Results"),"")</f>
        <v/>
      </c>
      <c r="D264" s="6" t="str" cm="1">
        <f t="array" ref="D264">IF(ISNUMBER($A264),IF(A264=A263,INDEX(BackgroundCalcs!$AW$2:$AW$500,'Grading Formulas'!$A264),"C"&amp;A264+9),"")</f>
        <v/>
      </c>
      <c r="E264" s="3" t="str" cm="1">
        <f t="array" ref="E264">IF(ISNUMBER($A264),IF(A264=A263,"Reference2(False,True,"&amp;INDEX(BackgroundCalcs!$AX$2:$AX$500,'Grading Formulas'!$A264)&amp;")","MOEValue(.0001)"),"")</f>
        <v/>
      </c>
      <c r="F264" s="3" t="str">
        <f t="shared" si="14"/>
        <v/>
      </c>
      <c r="G264" s="3" t="str">
        <f t="shared" si="15"/>
        <v/>
      </c>
      <c r="H264" s="3" t="str">
        <f t="shared" si="16"/>
        <v/>
      </c>
    </row>
    <row r="265" spans="1:8">
      <c r="A265" s="4"/>
      <c r="B265" s="4" t="str">
        <f t="shared" si="13"/>
        <v/>
      </c>
      <c r="C265" s="19" t="str" cm="1">
        <f t="array" ref="C265">IF(ISNUMBER(A265),IF(A265=A264,INDEX(BackgroundCalcs!$AV$2:$AV$500,'Grading Formulas'!$A265),"Question Results"),"")</f>
        <v/>
      </c>
      <c r="D265" s="6" t="str" cm="1">
        <f t="array" ref="D265">IF(ISNUMBER($A265),IF(A265=A264,INDEX(BackgroundCalcs!$AW$2:$AW$500,'Grading Formulas'!$A265),"C"&amp;A265+9),"")</f>
        <v/>
      </c>
      <c r="E265" s="3" t="str" cm="1">
        <f t="array" ref="E265">IF(ISNUMBER($A265),IF(A265=A264,"Reference2(False,True,"&amp;INDEX(BackgroundCalcs!$AX$2:$AX$500,'Grading Formulas'!$A265)&amp;")","MOEValue(.0001)"),"")</f>
        <v/>
      </c>
      <c r="F265" s="3" t="str">
        <f t="shared" si="14"/>
        <v/>
      </c>
      <c r="G265" s="3" t="str">
        <f t="shared" si="15"/>
        <v/>
      </c>
      <c r="H265" s="3" t="str">
        <f t="shared" si="16"/>
        <v/>
      </c>
    </row>
    <row r="266" spans="1:8">
      <c r="A266" s="4"/>
      <c r="B266" s="4" t="str">
        <f t="shared" si="13"/>
        <v/>
      </c>
      <c r="C266" s="19" t="str" cm="1">
        <f t="array" ref="C266">IF(ISNUMBER(A266),IF(A266=A265,INDEX(BackgroundCalcs!$AV$2:$AV$500,'Grading Formulas'!$A266),"Question Results"),"")</f>
        <v/>
      </c>
      <c r="D266" s="6" t="str" cm="1">
        <f t="array" ref="D266">IF(ISNUMBER($A266),IF(A266=A265,INDEX(BackgroundCalcs!$AW$2:$AW$500,'Grading Formulas'!$A266),"C"&amp;A266+9),"")</f>
        <v/>
      </c>
      <c r="E266" s="3" t="str" cm="1">
        <f t="array" ref="E266">IF(ISNUMBER($A266),IF(A266=A265,"Reference2(False,True,"&amp;INDEX(BackgroundCalcs!$AX$2:$AX$500,'Grading Formulas'!$A266)&amp;")","MOEValue(.0001)"),"")</f>
        <v/>
      </c>
      <c r="F266" s="3" t="str">
        <f t="shared" si="14"/>
        <v/>
      </c>
      <c r="G266" s="3" t="str">
        <f t="shared" si="15"/>
        <v/>
      </c>
      <c r="H266" s="3" t="str">
        <f t="shared" si="16"/>
        <v/>
      </c>
    </row>
    <row r="267" spans="1:8">
      <c r="A267" s="4"/>
      <c r="B267" s="4" t="str">
        <f t="shared" si="13"/>
        <v/>
      </c>
      <c r="C267" s="19" t="str" cm="1">
        <f t="array" ref="C267">IF(ISNUMBER(A267),IF(A267=A266,INDEX(BackgroundCalcs!$AV$2:$AV$500,'Grading Formulas'!$A267),"Question Results"),"")</f>
        <v/>
      </c>
      <c r="D267" s="6" t="str" cm="1">
        <f t="array" ref="D267">IF(ISNUMBER($A267),IF(A267=A266,INDEX(BackgroundCalcs!$AW$2:$AW$500,'Grading Formulas'!$A267),"C"&amp;A267+9),"")</f>
        <v/>
      </c>
      <c r="E267" s="3" t="str" cm="1">
        <f t="array" ref="E267">IF(ISNUMBER($A267),IF(A267=A266,"Reference2(False,True,"&amp;INDEX(BackgroundCalcs!$AX$2:$AX$500,'Grading Formulas'!$A267)&amp;")","MOEValue(.0001)"),"")</f>
        <v/>
      </c>
      <c r="F267" s="3" t="str">
        <f t="shared" si="14"/>
        <v/>
      </c>
      <c r="G267" s="3" t="str">
        <f t="shared" si="15"/>
        <v/>
      </c>
      <c r="H267" s="3" t="str">
        <f t="shared" si="16"/>
        <v/>
      </c>
    </row>
    <row r="268" spans="1:8">
      <c r="A268" s="4"/>
      <c r="B268" s="4" t="str">
        <f t="shared" si="13"/>
        <v/>
      </c>
      <c r="C268" s="19" t="str" cm="1">
        <f t="array" ref="C268">IF(ISNUMBER(A268),IF(A268=A267,INDEX(BackgroundCalcs!$AV$2:$AV$500,'Grading Formulas'!$A268),"Question Results"),"")</f>
        <v/>
      </c>
      <c r="D268" s="6" t="str" cm="1">
        <f t="array" ref="D268">IF(ISNUMBER($A268),IF(A268=A267,INDEX(BackgroundCalcs!$AW$2:$AW$500,'Grading Formulas'!$A268),"C"&amp;A268+9),"")</f>
        <v/>
      </c>
      <c r="E268" s="3" t="str" cm="1">
        <f t="array" ref="E268">IF(ISNUMBER($A268),IF(A268=A267,"Reference2(False,True,"&amp;INDEX(BackgroundCalcs!$AX$2:$AX$500,'Grading Formulas'!$A268)&amp;")","MOEValue(.0001)"),"")</f>
        <v/>
      </c>
      <c r="F268" s="3" t="str">
        <f t="shared" si="14"/>
        <v/>
      </c>
      <c r="G268" s="3" t="str">
        <f t="shared" si="15"/>
        <v/>
      </c>
      <c r="H268" s="3" t="str">
        <f t="shared" si="16"/>
        <v/>
      </c>
    </row>
    <row r="269" spans="1:8">
      <c r="A269" s="4"/>
      <c r="B269" s="4" t="str">
        <f t="shared" si="13"/>
        <v/>
      </c>
      <c r="C269" s="19" t="str" cm="1">
        <f t="array" ref="C269">IF(ISNUMBER(A269),IF(A269=A268,INDEX(BackgroundCalcs!$AV$2:$AV$500,'Grading Formulas'!$A269),"Question Results"),"")</f>
        <v/>
      </c>
      <c r="D269" s="6" t="str" cm="1">
        <f t="array" ref="D269">IF(ISNUMBER($A269),IF(A269=A268,INDEX(BackgroundCalcs!$AW$2:$AW$500,'Grading Formulas'!$A269),"C"&amp;A269+9),"")</f>
        <v/>
      </c>
      <c r="E269" s="3" t="str" cm="1">
        <f t="array" ref="E269">IF(ISNUMBER($A269),IF(A269=A268,"Reference2(False,True,"&amp;INDEX(BackgroundCalcs!$AX$2:$AX$500,'Grading Formulas'!$A269)&amp;")","MOEValue(.0001)"),"")</f>
        <v/>
      </c>
      <c r="F269" s="3" t="str">
        <f t="shared" si="14"/>
        <v/>
      </c>
      <c r="G269" s="3" t="str">
        <f t="shared" si="15"/>
        <v/>
      </c>
      <c r="H269" s="3" t="str">
        <f t="shared" si="16"/>
        <v/>
      </c>
    </row>
    <row r="270" spans="1:8">
      <c r="A270" s="4"/>
      <c r="B270" s="4" t="str">
        <f t="shared" si="13"/>
        <v/>
      </c>
      <c r="C270" s="19" t="str" cm="1">
        <f t="array" ref="C270">IF(ISNUMBER(A270),IF(A270=A269,INDEX(BackgroundCalcs!$AV$2:$AV$500,'Grading Formulas'!$A270),"Question Results"),"")</f>
        <v/>
      </c>
      <c r="D270" s="6" t="str" cm="1">
        <f t="array" ref="D270">IF(ISNUMBER($A270),IF(A270=A269,INDEX(BackgroundCalcs!$AW$2:$AW$500,'Grading Formulas'!$A270),"C"&amp;A270+9),"")</f>
        <v/>
      </c>
      <c r="E270" s="3" t="str" cm="1">
        <f t="array" ref="E270">IF(ISNUMBER($A270),IF(A270=A269,"Reference2(False,True,"&amp;INDEX(BackgroundCalcs!$AX$2:$AX$500,'Grading Formulas'!$A270)&amp;")","MOEValue(.0001)"),"")</f>
        <v/>
      </c>
      <c r="F270" s="3" t="str">
        <f t="shared" si="14"/>
        <v/>
      </c>
      <c r="G270" s="3" t="str">
        <f t="shared" si="15"/>
        <v/>
      </c>
      <c r="H270" s="3" t="str">
        <f t="shared" si="16"/>
        <v/>
      </c>
    </row>
    <row r="271" spans="1:8">
      <c r="A271" s="4"/>
      <c r="B271" s="4" t="str">
        <f t="shared" si="13"/>
        <v/>
      </c>
      <c r="C271" s="19" t="str" cm="1">
        <f t="array" ref="C271">IF(ISNUMBER(A271),IF(A271=A270,INDEX(BackgroundCalcs!$AV$2:$AV$500,'Grading Formulas'!$A271),"Question Results"),"")</f>
        <v/>
      </c>
      <c r="D271" s="6" t="str" cm="1">
        <f t="array" ref="D271">IF(ISNUMBER($A271),IF(A271=A270,INDEX(BackgroundCalcs!$AW$2:$AW$500,'Grading Formulas'!$A271),"C"&amp;A271+9),"")</f>
        <v/>
      </c>
      <c r="E271" s="3" t="str" cm="1">
        <f t="array" ref="E271">IF(ISNUMBER($A271),IF(A271=A270,"Reference2(False,True,"&amp;INDEX(BackgroundCalcs!$AX$2:$AX$500,'Grading Formulas'!$A271)&amp;")","MOEValue(.0001)"),"")</f>
        <v/>
      </c>
      <c r="F271" s="3" t="str">
        <f t="shared" si="14"/>
        <v/>
      </c>
      <c r="G271" s="3" t="str">
        <f t="shared" si="15"/>
        <v/>
      </c>
      <c r="H271" s="3" t="str">
        <f t="shared" si="16"/>
        <v/>
      </c>
    </row>
    <row r="272" spans="1:8">
      <c r="A272" s="4"/>
      <c r="B272" s="4" t="str">
        <f t="shared" si="13"/>
        <v/>
      </c>
      <c r="C272" s="19" t="str" cm="1">
        <f t="array" ref="C272">IF(ISNUMBER(A272),IF(A272=A271,INDEX(BackgroundCalcs!$AV$2:$AV$500,'Grading Formulas'!$A272),"Question Results"),"")</f>
        <v/>
      </c>
      <c r="D272" s="6" t="str" cm="1">
        <f t="array" ref="D272">IF(ISNUMBER($A272),IF(A272=A271,INDEX(BackgroundCalcs!$AW$2:$AW$500,'Grading Formulas'!$A272),"C"&amp;A272+9),"")</f>
        <v/>
      </c>
      <c r="E272" s="3" t="str" cm="1">
        <f t="array" ref="E272">IF(ISNUMBER($A272),IF(A272=A271,"Reference2(False,True,"&amp;INDEX(BackgroundCalcs!$AX$2:$AX$500,'Grading Formulas'!$A272)&amp;")","MOEValue(.0001)"),"")</f>
        <v/>
      </c>
      <c r="F272" s="3" t="str">
        <f t="shared" si="14"/>
        <v/>
      </c>
      <c r="G272" s="3" t="str">
        <f t="shared" si="15"/>
        <v/>
      </c>
      <c r="H272" s="3" t="str">
        <f t="shared" si="16"/>
        <v/>
      </c>
    </row>
    <row r="273" spans="1:8">
      <c r="A273" s="4"/>
      <c r="B273" s="4" t="str">
        <f t="shared" si="13"/>
        <v/>
      </c>
      <c r="C273" s="19" t="str" cm="1">
        <f t="array" ref="C273">IF(ISNUMBER(A273),IF(A273=A272,INDEX(BackgroundCalcs!$AV$2:$AV$500,'Grading Formulas'!$A273),"Question Results"),"")</f>
        <v/>
      </c>
      <c r="D273" s="6" t="str" cm="1">
        <f t="array" ref="D273">IF(ISNUMBER($A273),IF(A273=A272,INDEX(BackgroundCalcs!$AW$2:$AW$500,'Grading Formulas'!$A273),"C"&amp;A273+9),"")</f>
        <v/>
      </c>
      <c r="E273" s="3" t="str" cm="1">
        <f t="array" ref="E273">IF(ISNUMBER($A273),IF(A273=A272,"Reference2(False,True,"&amp;INDEX(BackgroundCalcs!$AX$2:$AX$500,'Grading Formulas'!$A273)&amp;")","MOEValue(.0001)"),"")</f>
        <v/>
      </c>
      <c r="F273" s="3" t="str">
        <f t="shared" si="14"/>
        <v/>
      </c>
      <c r="G273" s="3" t="str">
        <f t="shared" si="15"/>
        <v/>
      </c>
      <c r="H273" s="3" t="str">
        <f t="shared" si="16"/>
        <v/>
      </c>
    </row>
    <row r="274" spans="1:8">
      <c r="A274" s="4"/>
      <c r="B274" s="4" t="str">
        <f t="shared" si="13"/>
        <v/>
      </c>
      <c r="C274" s="19" t="str" cm="1">
        <f t="array" ref="C274">IF(ISNUMBER(A274),IF(A274=A273,INDEX(BackgroundCalcs!$AV$2:$AV$500,'Grading Formulas'!$A274),"Question Results"),"")</f>
        <v/>
      </c>
      <c r="D274" s="6" t="str" cm="1">
        <f t="array" ref="D274">IF(ISNUMBER($A274),IF(A274=A273,INDEX(BackgroundCalcs!$AW$2:$AW$500,'Grading Formulas'!$A274),"C"&amp;A274+9),"")</f>
        <v/>
      </c>
      <c r="E274" s="3" t="str" cm="1">
        <f t="array" ref="E274">IF(ISNUMBER($A274),IF(A274=A273,"Reference2(False,True,"&amp;INDEX(BackgroundCalcs!$AX$2:$AX$500,'Grading Formulas'!$A274)&amp;")","MOEValue(.0001)"),"")</f>
        <v/>
      </c>
      <c r="F274" s="3" t="str">
        <f t="shared" si="14"/>
        <v/>
      </c>
      <c r="G274" s="3" t="str">
        <f t="shared" si="15"/>
        <v/>
      </c>
      <c r="H274" s="3" t="str">
        <f t="shared" si="16"/>
        <v/>
      </c>
    </row>
    <row r="275" spans="1:8">
      <c r="A275" s="4"/>
      <c r="B275" s="4" t="str">
        <f t="shared" si="13"/>
        <v/>
      </c>
      <c r="C275" s="19" t="str" cm="1">
        <f t="array" ref="C275">IF(ISNUMBER(A275),IF(A275=A274,INDEX(BackgroundCalcs!$AV$2:$AV$500,'Grading Formulas'!$A275),"Question Results"),"")</f>
        <v/>
      </c>
      <c r="D275" s="6" t="str" cm="1">
        <f t="array" ref="D275">IF(ISNUMBER($A275),IF(A275=A274,INDEX(BackgroundCalcs!$AW$2:$AW$500,'Grading Formulas'!$A275),"C"&amp;A275+9),"")</f>
        <v/>
      </c>
      <c r="E275" s="3" t="str" cm="1">
        <f t="array" ref="E275">IF(ISNUMBER($A275),IF(A275=A274,"Reference2(False,True,"&amp;INDEX(BackgroundCalcs!$AX$2:$AX$500,'Grading Formulas'!$A275)&amp;")","MOEValue(.0001)"),"")</f>
        <v/>
      </c>
      <c r="F275" s="3" t="str">
        <f t="shared" si="14"/>
        <v/>
      </c>
      <c r="G275" s="3" t="str">
        <f t="shared" si="15"/>
        <v/>
      </c>
      <c r="H275" s="3" t="str">
        <f t="shared" si="16"/>
        <v/>
      </c>
    </row>
    <row r="276" spans="1:8">
      <c r="A276" s="4"/>
      <c r="B276" s="4" t="str">
        <f t="shared" si="13"/>
        <v/>
      </c>
      <c r="C276" s="19" t="str" cm="1">
        <f t="array" ref="C276">IF(ISNUMBER(A276),IF(A276=A275,INDEX(BackgroundCalcs!$AV$2:$AV$500,'Grading Formulas'!$A276),"Question Results"),"")</f>
        <v/>
      </c>
      <c r="D276" s="6" t="str" cm="1">
        <f t="array" ref="D276">IF(ISNUMBER($A276),IF(A276=A275,INDEX(BackgroundCalcs!$AW$2:$AW$500,'Grading Formulas'!$A276),"C"&amp;A276+9),"")</f>
        <v/>
      </c>
      <c r="E276" s="3" t="str" cm="1">
        <f t="array" ref="E276">IF(ISNUMBER($A276),IF(A276=A275,"Reference2(False,True,"&amp;INDEX(BackgroundCalcs!$AX$2:$AX$500,'Grading Formulas'!$A276)&amp;")","MOEValue(.0001)"),"")</f>
        <v/>
      </c>
      <c r="F276" s="3" t="str">
        <f t="shared" si="14"/>
        <v/>
      </c>
      <c r="G276" s="3" t="str">
        <f t="shared" si="15"/>
        <v/>
      </c>
      <c r="H276" s="3" t="str">
        <f t="shared" si="16"/>
        <v/>
      </c>
    </row>
    <row r="277" spans="1:8">
      <c r="A277" s="4"/>
      <c r="B277" s="4" t="str">
        <f t="shared" si="13"/>
        <v/>
      </c>
      <c r="C277" s="19" t="str" cm="1">
        <f t="array" ref="C277">IF(ISNUMBER(A277),IF(A277=A276,INDEX(BackgroundCalcs!$AV$2:$AV$500,'Grading Formulas'!$A277),"Question Results"),"")</f>
        <v/>
      </c>
      <c r="D277" s="6" t="str" cm="1">
        <f t="array" ref="D277">IF(ISNUMBER($A277),IF(A277=A276,INDEX(BackgroundCalcs!$AW$2:$AW$500,'Grading Formulas'!$A277),"C"&amp;A277+9),"")</f>
        <v/>
      </c>
      <c r="E277" s="3" t="str" cm="1">
        <f t="array" ref="E277">IF(ISNUMBER($A277),IF(A277=A276,"Reference2(False,True,"&amp;INDEX(BackgroundCalcs!$AX$2:$AX$500,'Grading Formulas'!$A277)&amp;")","MOEValue(.0001)"),"")</f>
        <v/>
      </c>
      <c r="F277" s="3" t="str">
        <f t="shared" si="14"/>
        <v/>
      </c>
      <c r="G277" s="3" t="str">
        <f t="shared" si="15"/>
        <v/>
      </c>
      <c r="H277" s="3" t="str">
        <f t="shared" si="16"/>
        <v/>
      </c>
    </row>
    <row r="278" spans="1:8">
      <c r="A278" s="4"/>
      <c r="B278" s="4" t="str">
        <f t="shared" si="13"/>
        <v/>
      </c>
      <c r="C278" s="19" t="str" cm="1">
        <f t="array" ref="C278">IF(ISNUMBER(A278),IF(A278=A277,INDEX(BackgroundCalcs!$AV$2:$AV$500,'Grading Formulas'!$A278),"Question Results"),"")</f>
        <v/>
      </c>
      <c r="D278" s="6" t="str" cm="1">
        <f t="array" ref="D278">IF(ISNUMBER($A278),IF(A278=A277,INDEX(BackgroundCalcs!$AW$2:$AW$500,'Grading Formulas'!$A278),"C"&amp;A278+9),"")</f>
        <v/>
      </c>
      <c r="E278" s="3" t="str" cm="1">
        <f t="array" ref="E278">IF(ISNUMBER($A278),IF(A278=A277,"Reference2(False,True,"&amp;INDEX(BackgroundCalcs!$AX$2:$AX$500,'Grading Formulas'!$A278)&amp;")","MOEValue(.0001)"),"")</f>
        <v/>
      </c>
      <c r="F278" s="3" t="str">
        <f t="shared" si="14"/>
        <v/>
      </c>
      <c r="G278" s="3" t="str">
        <f t="shared" si="15"/>
        <v/>
      </c>
      <c r="H278" s="3" t="str">
        <f t="shared" si="16"/>
        <v/>
      </c>
    </row>
    <row r="279" spans="1:8">
      <c r="A279" s="4"/>
      <c r="B279" s="4" t="str">
        <f t="shared" si="13"/>
        <v/>
      </c>
      <c r="C279" s="19" t="str" cm="1">
        <f t="array" ref="C279">IF(ISNUMBER(A279),IF(A279=A278,INDEX(BackgroundCalcs!$AV$2:$AV$500,'Grading Formulas'!$A279),"Question Results"),"")</f>
        <v/>
      </c>
      <c r="D279" s="6" t="str" cm="1">
        <f t="array" ref="D279">IF(ISNUMBER($A279),IF(A279=A278,INDEX(BackgroundCalcs!$AW$2:$AW$500,'Grading Formulas'!$A279),"C"&amp;A279+9),"")</f>
        <v/>
      </c>
      <c r="E279" s="3" t="str" cm="1">
        <f t="array" ref="E279">IF(ISNUMBER($A279),IF(A279=A278,"Reference2(False,True,"&amp;INDEX(BackgroundCalcs!$AX$2:$AX$500,'Grading Formulas'!$A279)&amp;")","MOEValue(.0001)"),"")</f>
        <v/>
      </c>
      <c r="F279" s="3" t="str">
        <f t="shared" si="14"/>
        <v/>
      </c>
      <c r="G279" s="3" t="str">
        <f t="shared" si="15"/>
        <v/>
      </c>
      <c r="H279" s="3" t="str">
        <f t="shared" si="16"/>
        <v/>
      </c>
    </row>
    <row r="280" spans="1:8">
      <c r="A280" s="4"/>
      <c r="B280" s="4" t="str">
        <f t="shared" si="13"/>
        <v/>
      </c>
      <c r="C280" s="19" t="str" cm="1">
        <f t="array" ref="C280">IF(ISNUMBER(A280),IF(A280=A279,INDEX(BackgroundCalcs!$AV$2:$AV$500,'Grading Formulas'!$A280),"Question Results"),"")</f>
        <v/>
      </c>
      <c r="D280" s="6" t="str" cm="1">
        <f t="array" ref="D280">IF(ISNUMBER($A280),IF(A280=A279,INDEX(BackgroundCalcs!$AW$2:$AW$500,'Grading Formulas'!$A280),"C"&amp;A280+9),"")</f>
        <v/>
      </c>
      <c r="E280" s="3" t="str" cm="1">
        <f t="array" ref="E280">IF(ISNUMBER($A280),IF(A280=A279,"Reference2(False,True,"&amp;INDEX(BackgroundCalcs!$AX$2:$AX$500,'Grading Formulas'!$A280)&amp;")","MOEValue(.0001)"),"")</f>
        <v/>
      </c>
      <c r="F280" s="3" t="str">
        <f t="shared" si="14"/>
        <v/>
      </c>
      <c r="G280" s="3" t="str">
        <f t="shared" si="15"/>
        <v/>
      </c>
      <c r="H280" s="3" t="str">
        <f t="shared" si="16"/>
        <v/>
      </c>
    </row>
    <row r="281" spans="1:8">
      <c r="A281" s="4"/>
      <c r="B281" s="4" t="str">
        <f t="shared" si="13"/>
        <v/>
      </c>
      <c r="C281" s="19" t="str" cm="1">
        <f t="array" ref="C281">IF(ISNUMBER(A281),IF(A281=A280,INDEX(BackgroundCalcs!$AV$2:$AV$500,'Grading Formulas'!$A281),"Question Results"),"")</f>
        <v/>
      </c>
      <c r="D281" s="6" t="str" cm="1">
        <f t="array" ref="D281">IF(ISNUMBER($A281),IF(A281=A280,INDEX(BackgroundCalcs!$AW$2:$AW$500,'Grading Formulas'!$A281),"C"&amp;A281+9),"")</f>
        <v/>
      </c>
      <c r="E281" s="3" t="str" cm="1">
        <f t="array" ref="E281">IF(ISNUMBER($A281),IF(A281=A280,"Reference2(False,True,"&amp;INDEX(BackgroundCalcs!$AX$2:$AX$500,'Grading Formulas'!$A281)&amp;")","MOEValue(.0001)"),"")</f>
        <v/>
      </c>
      <c r="F281" s="3" t="str">
        <f t="shared" si="14"/>
        <v/>
      </c>
      <c r="G281" s="3" t="str">
        <f t="shared" si="15"/>
        <v/>
      </c>
      <c r="H281" s="3" t="str">
        <f t="shared" si="16"/>
        <v/>
      </c>
    </row>
    <row r="282" spans="1:8">
      <c r="A282" s="4"/>
      <c r="B282" s="4" t="str">
        <f t="shared" si="13"/>
        <v/>
      </c>
      <c r="C282" s="19" t="str" cm="1">
        <f t="array" ref="C282">IF(ISNUMBER(A282),IF(A282=A281,INDEX(BackgroundCalcs!$AV$2:$AV$500,'Grading Formulas'!$A282),"Question Results"),"")</f>
        <v/>
      </c>
      <c r="D282" s="6" t="str" cm="1">
        <f t="array" ref="D282">IF(ISNUMBER($A282),IF(A282=A281,INDEX(BackgroundCalcs!$AW$2:$AW$500,'Grading Formulas'!$A282),"C"&amp;A282+9),"")</f>
        <v/>
      </c>
      <c r="E282" s="3" t="str" cm="1">
        <f t="array" ref="E282">IF(ISNUMBER($A282),IF(A282=A281,"Reference2(False,True,"&amp;INDEX(BackgroundCalcs!$AX$2:$AX$500,'Grading Formulas'!$A282)&amp;")","MOEValue(.0001)"),"")</f>
        <v/>
      </c>
      <c r="F282" s="3" t="str">
        <f t="shared" si="14"/>
        <v/>
      </c>
      <c r="G282" s="3" t="str">
        <f t="shared" si="15"/>
        <v/>
      </c>
      <c r="H282" s="3" t="str">
        <f t="shared" si="16"/>
        <v/>
      </c>
    </row>
    <row r="283" spans="1:8">
      <c r="A283" s="4"/>
      <c r="B283" s="4" t="str">
        <f t="shared" si="13"/>
        <v/>
      </c>
      <c r="C283" s="19" t="str" cm="1">
        <f t="array" ref="C283">IF(ISNUMBER(A283),IF(A283=A282,INDEX(BackgroundCalcs!$AV$2:$AV$500,'Grading Formulas'!$A283),"Question Results"),"")</f>
        <v/>
      </c>
      <c r="D283" s="6" t="str" cm="1">
        <f t="array" ref="D283">IF(ISNUMBER($A283),IF(A283=A282,INDEX(BackgroundCalcs!$AW$2:$AW$500,'Grading Formulas'!$A283),"C"&amp;A283+9),"")</f>
        <v/>
      </c>
      <c r="E283" s="3" t="str" cm="1">
        <f t="array" ref="E283">IF(ISNUMBER($A283),IF(A283=A282,"Reference2(False,True,"&amp;INDEX(BackgroundCalcs!$AX$2:$AX$500,'Grading Formulas'!$A283)&amp;")","MOEValue(.0001)"),"")</f>
        <v/>
      </c>
      <c r="F283" s="3" t="str">
        <f t="shared" si="14"/>
        <v/>
      </c>
      <c r="G283" s="3" t="str">
        <f t="shared" si="15"/>
        <v/>
      </c>
      <c r="H283" s="3" t="str">
        <f t="shared" si="16"/>
        <v/>
      </c>
    </row>
    <row r="284" spans="1:8">
      <c r="A284" s="4"/>
      <c r="B284" s="4" t="str">
        <f t="shared" si="13"/>
        <v/>
      </c>
      <c r="C284" s="19" t="str" cm="1">
        <f t="array" ref="C284">IF(ISNUMBER(A284),IF(A284=A283,INDEX(BackgroundCalcs!$AV$2:$AV$500,'Grading Formulas'!$A284),"Question Results"),"")</f>
        <v/>
      </c>
      <c r="D284" s="6" t="str" cm="1">
        <f t="array" ref="D284">IF(ISNUMBER($A284),IF(A284=A283,INDEX(BackgroundCalcs!$AW$2:$AW$500,'Grading Formulas'!$A284),"C"&amp;A284+9),"")</f>
        <v/>
      </c>
      <c r="E284" s="3" t="str" cm="1">
        <f t="array" ref="E284">IF(ISNUMBER($A284),IF(A284=A283,"Reference2(False,True,"&amp;INDEX(BackgroundCalcs!$AX$2:$AX$500,'Grading Formulas'!$A284)&amp;")","MOEValue(.0001)"),"")</f>
        <v/>
      </c>
      <c r="F284" s="3" t="str">
        <f t="shared" si="14"/>
        <v/>
      </c>
      <c r="G284" s="3" t="str">
        <f t="shared" si="15"/>
        <v/>
      </c>
      <c r="H284" s="3" t="str">
        <f t="shared" si="16"/>
        <v/>
      </c>
    </row>
    <row r="285" spans="1:8">
      <c r="A285" s="4"/>
      <c r="B285" s="4" t="str">
        <f t="shared" si="13"/>
        <v/>
      </c>
      <c r="C285" s="19" t="str" cm="1">
        <f t="array" ref="C285">IF(ISNUMBER(A285),IF(A285=A284,INDEX(BackgroundCalcs!$AV$2:$AV$500,'Grading Formulas'!$A285),"Question Results"),"")</f>
        <v/>
      </c>
      <c r="D285" s="6" t="str" cm="1">
        <f t="array" ref="D285">IF(ISNUMBER($A285),IF(A285=A284,INDEX(BackgroundCalcs!$AW$2:$AW$500,'Grading Formulas'!$A285),"C"&amp;A285+9),"")</f>
        <v/>
      </c>
      <c r="E285" s="3" t="str" cm="1">
        <f t="array" ref="E285">IF(ISNUMBER($A285),IF(A285=A284,"Reference2(False,True,"&amp;INDEX(BackgroundCalcs!$AX$2:$AX$500,'Grading Formulas'!$A285)&amp;")","MOEValue(.0001)"),"")</f>
        <v/>
      </c>
      <c r="F285" s="3" t="str">
        <f t="shared" si="14"/>
        <v/>
      </c>
      <c r="G285" s="3" t="str">
        <f t="shared" si="15"/>
        <v/>
      </c>
      <c r="H285" s="3" t="str">
        <f t="shared" si="16"/>
        <v/>
      </c>
    </row>
    <row r="286" spans="1:8">
      <c r="A286" s="4"/>
      <c r="B286" s="4" t="str">
        <f t="shared" si="13"/>
        <v/>
      </c>
      <c r="C286" s="19" t="str" cm="1">
        <f t="array" ref="C286">IF(ISNUMBER(A286),IF(A286=A285,INDEX(BackgroundCalcs!$AV$2:$AV$500,'Grading Formulas'!$A286),"Question Results"),"")</f>
        <v/>
      </c>
      <c r="D286" s="6" t="str" cm="1">
        <f t="array" ref="D286">IF(ISNUMBER($A286),IF(A286=A285,INDEX(BackgroundCalcs!$AW$2:$AW$500,'Grading Formulas'!$A286),"C"&amp;A286+9),"")</f>
        <v/>
      </c>
      <c r="E286" s="3" t="str" cm="1">
        <f t="array" ref="E286">IF(ISNUMBER($A286),IF(A286=A285,"Reference2(False,True,"&amp;INDEX(BackgroundCalcs!$AX$2:$AX$500,'Grading Formulas'!$A286)&amp;")","MOEValue(.0001)"),"")</f>
        <v/>
      </c>
      <c r="F286" s="3" t="str">
        <f t="shared" si="14"/>
        <v/>
      </c>
      <c r="G286" s="3" t="str">
        <f t="shared" si="15"/>
        <v/>
      </c>
      <c r="H286" s="3" t="str">
        <f t="shared" si="16"/>
        <v/>
      </c>
    </row>
    <row r="287" spans="1:8">
      <c r="A287" s="4"/>
      <c r="B287" s="4" t="str">
        <f t="shared" si="13"/>
        <v/>
      </c>
      <c r="C287" s="19" t="str" cm="1">
        <f t="array" ref="C287">IF(ISNUMBER(A287),IF(A287=A286,INDEX(BackgroundCalcs!$AV$2:$AV$500,'Grading Formulas'!$A287),"Question Results"),"")</f>
        <v/>
      </c>
      <c r="D287" s="6" t="str" cm="1">
        <f t="array" ref="D287">IF(ISNUMBER($A287),IF(A287=A286,INDEX(BackgroundCalcs!$AW$2:$AW$500,'Grading Formulas'!$A287),"C"&amp;A287+9),"")</f>
        <v/>
      </c>
      <c r="E287" s="3" t="str" cm="1">
        <f t="array" ref="E287">IF(ISNUMBER($A287),IF(A287=A286,"Reference2(False,True,"&amp;INDEX(BackgroundCalcs!$AX$2:$AX$500,'Grading Formulas'!$A287)&amp;")","MOEValue(.0001)"),"")</f>
        <v/>
      </c>
      <c r="F287" s="3" t="str">
        <f t="shared" si="14"/>
        <v/>
      </c>
      <c r="G287" s="3" t="str">
        <f t="shared" si="15"/>
        <v/>
      </c>
      <c r="H287" s="3" t="str">
        <f t="shared" si="16"/>
        <v/>
      </c>
    </row>
    <row r="288" spans="1:8">
      <c r="A288" s="4"/>
      <c r="B288" s="4" t="str">
        <f t="shared" si="13"/>
        <v/>
      </c>
      <c r="C288" s="19" t="str" cm="1">
        <f t="array" ref="C288">IF(ISNUMBER(A288),IF(A288=A287,INDEX(BackgroundCalcs!$AV$2:$AV$500,'Grading Formulas'!$A288),"Question Results"),"")</f>
        <v/>
      </c>
      <c r="D288" s="6" t="str" cm="1">
        <f t="array" ref="D288">IF(ISNUMBER($A288),IF(A288=A287,INDEX(BackgroundCalcs!$AW$2:$AW$500,'Grading Formulas'!$A288),"C"&amp;A288+9),"")</f>
        <v/>
      </c>
      <c r="E288" s="3" t="str" cm="1">
        <f t="array" ref="E288">IF(ISNUMBER($A288),IF(A288=A287,"Reference2(False,True,"&amp;INDEX(BackgroundCalcs!$AX$2:$AX$500,'Grading Formulas'!$A288)&amp;")","MOEValue(.0001)"),"")</f>
        <v/>
      </c>
      <c r="F288" s="3" t="str">
        <f t="shared" si="14"/>
        <v/>
      </c>
      <c r="G288" s="3" t="str">
        <f t="shared" si="15"/>
        <v/>
      </c>
      <c r="H288" s="3" t="str">
        <f t="shared" si="16"/>
        <v/>
      </c>
    </row>
    <row r="289" spans="1:8">
      <c r="A289" s="4"/>
      <c r="B289" s="4" t="str">
        <f t="shared" si="13"/>
        <v/>
      </c>
      <c r="C289" s="19" t="str" cm="1">
        <f t="array" ref="C289">IF(ISNUMBER(A289),IF(A289=A288,INDEX(BackgroundCalcs!$AV$2:$AV$500,'Grading Formulas'!$A289),"Question Results"),"")</f>
        <v/>
      </c>
      <c r="D289" s="6" t="str" cm="1">
        <f t="array" ref="D289">IF(ISNUMBER($A289),IF(A289=A288,INDEX(BackgroundCalcs!$AW$2:$AW$500,'Grading Formulas'!$A289),"C"&amp;A289+9),"")</f>
        <v/>
      </c>
      <c r="E289" s="3" t="str" cm="1">
        <f t="array" ref="E289">IF(ISNUMBER($A289),IF(A289=A288,"Reference2(False,True,"&amp;INDEX(BackgroundCalcs!$AX$2:$AX$500,'Grading Formulas'!$A289)&amp;")","MOEValue(.0001)"),"")</f>
        <v/>
      </c>
      <c r="F289" s="3" t="str">
        <f t="shared" si="14"/>
        <v/>
      </c>
      <c r="G289" s="3" t="str">
        <f t="shared" si="15"/>
        <v/>
      </c>
      <c r="H289" s="3" t="str">
        <f t="shared" si="16"/>
        <v/>
      </c>
    </row>
    <row r="290" spans="1:8">
      <c r="A290" s="4"/>
      <c r="B290" s="4" t="str">
        <f t="shared" si="13"/>
        <v/>
      </c>
      <c r="C290" s="19" t="str" cm="1">
        <f t="array" ref="C290">IF(ISNUMBER(A290),IF(A290=A289,INDEX(BackgroundCalcs!$AV$2:$AV$500,'Grading Formulas'!$A290),"Question Results"),"")</f>
        <v/>
      </c>
      <c r="D290" s="6" t="str" cm="1">
        <f t="array" ref="D290">IF(ISNUMBER($A290),IF(A290=A289,INDEX(BackgroundCalcs!$AW$2:$AW$500,'Grading Formulas'!$A290),"C"&amp;A290+9),"")</f>
        <v/>
      </c>
      <c r="E290" s="3" t="str" cm="1">
        <f t="array" ref="E290">IF(ISNUMBER($A290),IF(A290=A289,"Reference2(False,True,"&amp;INDEX(BackgroundCalcs!$AX$2:$AX$500,'Grading Formulas'!$A290)&amp;")","MOEValue(.0001)"),"")</f>
        <v/>
      </c>
      <c r="F290" s="3" t="str">
        <f t="shared" si="14"/>
        <v/>
      </c>
      <c r="G290" s="3" t="str">
        <f t="shared" si="15"/>
        <v/>
      </c>
      <c r="H290" s="3" t="str">
        <f t="shared" si="16"/>
        <v/>
      </c>
    </row>
    <row r="291" spans="1:8">
      <c r="A291" s="4"/>
      <c r="B291" s="4" t="str">
        <f t="shared" si="13"/>
        <v/>
      </c>
      <c r="C291" s="19" t="str" cm="1">
        <f t="array" ref="C291">IF(ISNUMBER(A291),IF(A291=A290,INDEX(BackgroundCalcs!$AV$2:$AV$500,'Grading Formulas'!$A291),"Question Results"),"")</f>
        <v/>
      </c>
      <c r="D291" s="6" t="str" cm="1">
        <f t="array" ref="D291">IF(ISNUMBER($A291),IF(A291=A290,INDEX(BackgroundCalcs!$AW$2:$AW$500,'Grading Formulas'!$A291),"C"&amp;A291+9),"")</f>
        <v/>
      </c>
      <c r="E291" s="3" t="str" cm="1">
        <f t="array" ref="E291">IF(ISNUMBER($A291),IF(A291=A290,"Reference2(False,True,"&amp;INDEX(BackgroundCalcs!$AX$2:$AX$500,'Grading Formulas'!$A291)&amp;")","MOEValue(.0001)"),"")</f>
        <v/>
      </c>
      <c r="F291" s="3" t="str">
        <f t="shared" si="14"/>
        <v/>
      </c>
      <c r="G291" s="3" t="str">
        <f t="shared" si="15"/>
        <v/>
      </c>
      <c r="H291" s="3" t="str">
        <f t="shared" si="16"/>
        <v/>
      </c>
    </row>
    <row r="292" spans="1:8">
      <c r="A292" s="4"/>
      <c r="B292" s="4" t="str">
        <f t="shared" si="13"/>
        <v/>
      </c>
      <c r="C292" s="19" t="str" cm="1">
        <f t="array" ref="C292">IF(ISNUMBER(A292),IF(A292=A291,INDEX(BackgroundCalcs!$AV$2:$AV$500,'Grading Formulas'!$A292),"Question Results"),"")</f>
        <v/>
      </c>
      <c r="D292" s="6" t="str" cm="1">
        <f t="array" ref="D292">IF(ISNUMBER($A292),IF(A292=A291,INDEX(BackgroundCalcs!$AW$2:$AW$500,'Grading Formulas'!$A292),"C"&amp;A292+9),"")</f>
        <v/>
      </c>
      <c r="E292" s="3" t="str" cm="1">
        <f t="array" ref="E292">IF(ISNUMBER($A292),IF(A292=A291,"Reference2(False,True,"&amp;INDEX(BackgroundCalcs!$AX$2:$AX$500,'Grading Formulas'!$A292)&amp;")","MOEValue(.0001)"),"")</f>
        <v/>
      </c>
      <c r="F292" s="3" t="str">
        <f t="shared" si="14"/>
        <v/>
      </c>
      <c r="G292" s="3" t="str">
        <f t="shared" si="15"/>
        <v/>
      </c>
      <c r="H292" s="3" t="str">
        <f t="shared" si="16"/>
        <v/>
      </c>
    </row>
    <row r="293" spans="1:8">
      <c r="A293" s="4"/>
      <c r="B293" s="4" t="str">
        <f t="shared" si="13"/>
        <v/>
      </c>
      <c r="C293" s="19" t="str" cm="1">
        <f t="array" ref="C293">IF(ISNUMBER(A293),IF(A293=A292,INDEX(BackgroundCalcs!$AV$2:$AV$500,'Grading Formulas'!$A293),"Question Results"),"")</f>
        <v/>
      </c>
      <c r="D293" s="6" t="str" cm="1">
        <f t="array" ref="D293">IF(ISNUMBER($A293),IF(A293=A292,INDEX(BackgroundCalcs!$AW$2:$AW$500,'Grading Formulas'!$A293),"C"&amp;A293+9),"")</f>
        <v/>
      </c>
      <c r="E293" s="3" t="str" cm="1">
        <f t="array" ref="E293">IF(ISNUMBER($A293),IF(A293=A292,"Reference2(False,True,"&amp;INDEX(BackgroundCalcs!$AX$2:$AX$500,'Grading Formulas'!$A293)&amp;")","MOEValue(.0001)"),"")</f>
        <v/>
      </c>
      <c r="F293" s="3" t="str">
        <f t="shared" si="14"/>
        <v/>
      </c>
      <c r="G293" s="3" t="str">
        <f t="shared" si="15"/>
        <v/>
      </c>
      <c r="H293" s="3" t="str">
        <f t="shared" si="16"/>
        <v/>
      </c>
    </row>
    <row r="294" spans="1:8">
      <c r="A294" s="4"/>
      <c r="B294" s="4" t="str">
        <f t="shared" si="13"/>
        <v/>
      </c>
      <c r="C294" s="19" t="str" cm="1">
        <f t="array" ref="C294">IF(ISNUMBER(A294),IF(A294=A293,INDEX(BackgroundCalcs!$AV$2:$AV$500,'Grading Formulas'!$A294),"Question Results"),"")</f>
        <v/>
      </c>
      <c r="D294" s="6" t="str" cm="1">
        <f t="array" ref="D294">IF(ISNUMBER($A294),IF(A294=A293,INDEX(BackgroundCalcs!$AW$2:$AW$500,'Grading Formulas'!$A294),"C"&amp;A294+9),"")</f>
        <v/>
      </c>
      <c r="E294" s="3" t="str" cm="1">
        <f t="array" ref="E294">IF(ISNUMBER($A294),IF(A294=A293,"Reference2(False,True,"&amp;INDEX(BackgroundCalcs!$AX$2:$AX$500,'Grading Formulas'!$A294)&amp;")","MOEValue(.0001)"),"")</f>
        <v/>
      </c>
      <c r="F294" s="3" t="str">
        <f t="shared" si="14"/>
        <v/>
      </c>
      <c r="G294" s="3" t="str">
        <f t="shared" si="15"/>
        <v/>
      </c>
      <c r="H294" s="3" t="str">
        <f t="shared" si="16"/>
        <v/>
      </c>
    </row>
    <row r="295" spans="1:8">
      <c r="A295" s="4"/>
      <c r="B295" s="4" t="str">
        <f t="shared" si="13"/>
        <v/>
      </c>
      <c r="C295" s="19" t="str" cm="1">
        <f t="array" ref="C295">IF(ISNUMBER(A295),IF(A295=A294,INDEX(BackgroundCalcs!$AV$2:$AV$500,'Grading Formulas'!$A295),"Question Results"),"")</f>
        <v/>
      </c>
      <c r="D295" s="6" t="str" cm="1">
        <f t="array" ref="D295">IF(ISNUMBER($A295),IF(A295=A294,INDEX(BackgroundCalcs!$AW$2:$AW$500,'Grading Formulas'!$A295),"C"&amp;A295+9),"")</f>
        <v/>
      </c>
      <c r="E295" s="3" t="str" cm="1">
        <f t="array" ref="E295">IF(ISNUMBER($A295),IF(A295=A294,"Reference2(False,True,"&amp;INDEX(BackgroundCalcs!$AX$2:$AX$500,'Grading Formulas'!$A295)&amp;")","MOEValue(.0001)"),"")</f>
        <v/>
      </c>
      <c r="F295" s="3" t="str">
        <f t="shared" si="14"/>
        <v/>
      </c>
      <c r="G295" s="3" t="str">
        <f t="shared" si="15"/>
        <v/>
      </c>
      <c r="H295" s="3" t="str">
        <f t="shared" si="16"/>
        <v/>
      </c>
    </row>
    <row r="296" spans="1:8">
      <c r="A296" s="4"/>
      <c r="B296" s="4" t="str">
        <f t="shared" si="13"/>
        <v/>
      </c>
      <c r="C296" s="19" t="str" cm="1">
        <f t="array" ref="C296">IF(ISNUMBER(A296),IF(A296=A295,INDEX(BackgroundCalcs!$AV$2:$AV$500,'Grading Formulas'!$A296),"Question Results"),"")</f>
        <v/>
      </c>
      <c r="D296" s="6" t="str" cm="1">
        <f t="array" ref="D296">IF(ISNUMBER($A296),IF(A296=A295,INDEX(BackgroundCalcs!$AW$2:$AW$500,'Grading Formulas'!$A296),"C"&amp;A296+9),"")</f>
        <v/>
      </c>
      <c r="E296" s="3" t="str" cm="1">
        <f t="array" ref="E296">IF(ISNUMBER($A296),IF(A296=A295,"Reference2(False,True,"&amp;INDEX(BackgroundCalcs!$AX$2:$AX$500,'Grading Formulas'!$A296)&amp;")","MOEValue(.0001)"),"")</f>
        <v/>
      </c>
      <c r="F296" s="3" t="str">
        <f t="shared" si="14"/>
        <v/>
      </c>
      <c r="G296" s="3" t="str">
        <f t="shared" si="15"/>
        <v/>
      </c>
      <c r="H296" s="3" t="str">
        <f t="shared" si="16"/>
        <v/>
      </c>
    </row>
    <row r="297" spans="1:8">
      <c r="A297" s="4"/>
      <c r="B297" s="4" t="str">
        <f t="shared" si="13"/>
        <v/>
      </c>
      <c r="C297" s="19" t="str" cm="1">
        <f t="array" ref="C297">IF(ISNUMBER(A297),IF(A297=A296,INDEX(BackgroundCalcs!$AV$2:$AV$500,'Grading Formulas'!$A297),"Question Results"),"")</f>
        <v/>
      </c>
      <c r="D297" s="6" t="str" cm="1">
        <f t="array" ref="D297">IF(ISNUMBER($A297),IF(A297=A296,INDEX(BackgroundCalcs!$AW$2:$AW$500,'Grading Formulas'!$A297),"C"&amp;A297+9),"")</f>
        <v/>
      </c>
      <c r="E297" s="3" t="str" cm="1">
        <f t="array" ref="E297">IF(ISNUMBER($A297),IF(A297=A296,"Reference2(False,True,"&amp;INDEX(BackgroundCalcs!$AX$2:$AX$500,'Grading Formulas'!$A297)&amp;")","MOEValue(.0001)"),"")</f>
        <v/>
      </c>
      <c r="F297" s="3" t="str">
        <f t="shared" si="14"/>
        <v/>
      </c>
      <c r="G297" s="3" t="str">
        <f t="shared" si="15"/>
        <v/>
      </c>
      <c r="H297" s="3" t="str">
        <f t="shared" si="16"/>
        <v/>
      </c>
    </row>
    <row r="298" spans="1:8">
      <c r="A298" s="4"/>
      <c r="B298" s="4" t="str">
        <f t="shared" si="13"/>
        <v/>
      </c>
      <c r="C298" s="19" t="str" cm="1">
        <f t="array" ref="C298">IF(ISNUMBER(A298),IF(A298=A297,INDEX(BackgroundCalcs!$AV$2:$AV$500,'Grading Formulas'!$A298),"Question Results"),"")</f>
        <v/>
      </c>
      <c r="D298" s="6" t="str" cm="1">
        <f t="array" ref="D298">IF(ISNUMBER($A298),IF(A298=A297,INDEX(BackgroundCalcs!$AW$2:$AW$500,'Grading Formulas'!$A298),"C"&amp;A298+9),"")</f>
        <v/>
      </c>
      <c r="E298" s="3" t="str" cm="1">
        <f t="array" ref="E298">IF(ISNUMBER($A298),IF(A298=A297,"Reference2(False,True,"&amp;INDEX(BackgroundCalcs!$AX$2:$AX$500,'Grading Formulas'!$A298)&amp;")","MOEValue(.0001)"),"")</f>
        <v/>
      </c>
      <c r="F298" s="3" t="str">
        <f t="shared" si="14"/>
        <v/>
      </c>
      <c r="G298" s="3" t="str">
        <f t="shared" si="15"/>
        <v/>
      </c>
      <c r="H298" s="3" t="str">
        <f t="shared" si="16"/>
        <v/>
      </c>
    </row>
    <row r="299" spans="1:8">
      <c r="A299" s="4"/>
      <c r="B299" s="4" t="str">
        <f t="shared" si="13"/>
        <v/>
      </c>
      <c r="C299" s="19" t="str" cm="1">
        <f t="array" ref="C299">IF(ISNUMBER(A299),IF(A299=A298,INDEX(BackgroundCalcs!$AV$2:$AV$500,'Grading Formulas'!$A299),"Question Results"),"")</f>
        <v/>
      </c>
      <c r="D299" s="6" t="str" cm="1">
        <f t="array" ref="D299">IF(ISNUMBER($A299),IF(A299=A298,INDEX(BackgroundCalcs!$AW$2:$AW$500,'Grading Formulas'!$A299),"C"&amp;A299+9),"")</f>
        <v/>
      </c>
      <c r="E299" s="3" t="str" cm="1">
        <f t="array" ref="E299">IF(ISNUMBER($A299),IF(A299=A298,"Reference2(False,True,"&amp;INDEX(BackgroundCalcs!$AX$2:$AX$500,'Grading Formulas'!$A299)&amp;")","MOEValue(.0001)"),"")</f>
        <v/>
      </c>
      <c r="F299" s="3" t="str">
        <f t="shared" si="14"/>
        <v/>
      </c>
      <c r="G299" s="3" t="str">
        <f t="shared" si="15"/>
        <v/>
      </c>
      <c r="H299" s="3" t="str">
        <f t="shared" si="16"/>
        <v/>
      </c>
    </row>
    <row r="300" spans="1:8">
      <c r="A300" s="4"/>
      <c r="B300" s="4" t="str">
        <f t="shared" si="13"/>
        <v/>
      </c>
      <c r="C300" s="19" t="str" cm="1">
        <f t="array" ref="C300">IF(ISNUMBER(A300),IF(A300=A299,INDEX(BackgroundCalcs!$AV$2:$AV$500,'Grading Formulas'!$A300),"Question Results"),"")</f>
        <v/>
      </c>
      <c r="D300" s="6" t="str" cm="1">
        <f t="array" ref="D300">IF(ISNUMBER($A300),IF(A300=A299,INDEX(BackgroundCalcs!$AW$2:$AW$500,'Grading Formulas'!$A300),"C"&amp;A300+9),"")</f>
        <v/>
      </c>
      <c r="E300" s="3" t="str" cm="1">
        <f t="array" ref="E300">IF(ISNUMBER($A300),IF(A300=A299,"Reference2(False,True,"&amp;INDEX(BackgroundCalcs!$AX$2:$AX$500,'Grading Formulas'!$A300)&amp;")","MOEValue(.0001)"),"")</f>
        <v/>
      </c>
      <c r="F300" s="3" t="str">
        <f t="shared" si="14"/>
        <v/>
      </c>
      <c r="G300" s="3" t="str">
        <f t="shared" si="15"/>
        <v/>
      </c>
      <c r="H300" s="3" t="str">
        <f t="shared" si="16"/>
        <v/>
      </c>
    </row>
    <row r="301" spans="1:8">
      <c r="A301" s="4"/>
      <c r="B301" s="4" t="str">
        <f t="shared" si="13"/>
        <v/>
      </c>
      <c r="C301" s="19" t="str" cm="1">
        <f t="array" ref="C301">IF(ISNUMBER(A301),IF(A301=A300,INDEX(BackgroundCalcs!$AV$2:$AV$500,'Grading Formulas'!$A301),"Question Results"),"")</f>
        <v/>
      </c>
      <c r="D301" s="6" t="str" cm="1">
        <f t="array" ref="D301">IF(ISNUMBER($A301),IF(A301=A300,INDEX(BackgroundCalcs!$AW$2:$AW$500,'Grading Formulas'!$A301),"C"&amp;A301+9),"")</f>
        <v/>
      </c>
      <c r="E301" s="3" t="str" cm="1">
        <f t="array" ref="E301">IF(ISNUMBER($A301),IF(A301=A300,"Reference2(False,True,"&amp;INDEX(BackgroundCalcs!$AX$2:$AX$500,'Grading Formulas'!$A301)&amp;")","MOEValue(.0001)"),"")</f>
        <v/>
      </c>
      <c r="F301" s="3" t="str">
        <f t="shared" si="14"/>
        <v/>
      </c>
      <c r="G301" s="3" t="str">
        <f t="shared" si="15"/>
        <v/>
      </c>
      <c r="H301" s="3" t="str">
        <f t="shared" si="16"/>
        <v/>
      </c>
    </row>
    <row r="302" spans="1:8">
      <c r="A302" s="4"/>
      <c r="B302" s="4" t="str">
        <f t="shared" si="13"/>
        <v/>
      </c>
      <c r="C302" s="19" t="str" cm="1">
        <f t="array" ref="C302">IF(ISNUMBER(A302),IF(A302=A301,INDEX(BackgroundCalcs!$AV$2:$AV$500,'Grading Formulas'!$A302),"Question Results"),"")</f>
        <v/>
      </c>
      <c r="D302" s="6" t="str" cm="1">
        <f t="array" ref="D302">IF(ISNUMBER($A302),IF(A302=A301,INDEX(BackgroundCalcs!$AW$2:$AW$500,'Grading Formulas'!$A302),"C"&amp;A302+9),"")</f>
        <v/>
      </c>
      <c r="E302" s="3" t="str" cm="1">
        <f t="array" ref="E302">IF(ISNUMBER($A302),IF(A302=A301,"Reference2(False,True,"&amp;INDEX(BackgroundCalcs!$AX$2:$AX$500,'Grading Formulas'!$A302)&amp;")","MOEValue(.0001)"),"")</f>
        <v/>
      </c>
      <c r="F302" s="3" t="str">
        <f t="shared" si="14"/>
        <v/>
      </c>
      <c r="G302" s="3" t="str">
        <f t="shared" si="15"/>
        <v/>
      </c>
      <c r="H302" s="3" t="str">
        <f t="shared" si="16"/>
        <v/>
      </c>
    </row>
    <row r="303" spans="1:8">
      <c r="A303" s="4"/>
      <c r="B303" s="4" t="str">
        <f t="shared" si="13"/>
        <v/>
      </c>
      <c r="C303" s="19" t="str" cm="1">
        <f t="array" ref="C303">IF(ISNUMBER(A303),IF(A303=A302,INDEX(BackgroundCalcs!$AV$2:$AV$500,'Grading Formulas'!$A303),"Question Results"),"")</f>
        <v/>
      </c>
      <c r="D303" s="6" t="str" cm="1">
        <f t="array" ref="D303">IF(ISNUMBER($A303),IF(A303=A302,INDEX(BackgroundCalcs!$AW$2:$AW$500,'Grading Formulas'!$A303),"C"&amp;A303+9),"")</f>
        <v/>
      </c>
      <c r="E303" s="3" t="str" cm="1">
        <f t="array" ref="E303">IF(ISNUMBER($A303),IF(A303=A302,"Reference2(False,True,"&amp;INDEX(BackgroundCalcs!$AX$2:$AX$500,'Grading Formulas'!$A303)&amp;")","MOEValue(.0001)"),"")</f>
        <v/>
      </c>
      <c r="F303" s="3" t="str">
        <f t="shared" si="14"/>
        <v/>
      </c>
      <c r="G303" s="3" t="str">
        <f t="shared" si="15"/>
        <v/>
      </c>
      <c r="H303" s="3" t="str">
        <f t="shared" si="16"/>
        <v/>
      </c>
    </row>
    <row r="304" spans="1:8">
      <c r="A304" s="4"/>
      <c r="B304" s="4" t="str">
        <f t="shared" si="13"/>
        <v/>
      </c>
      <c r="C304" s="19" t="str" cm="1">
        <f t="array" ref="C304">IF(ISNUMBER(A304),IF(A304=A303,INDEX(BackgroundCalcs!$AV$2:$AV$500,'Grading Formulas'!$A304),"Question Results"),"")</f>
        <v/>
      </c>
      <c r="D304" s="6" t="str" cm="1">
        <f t="array" ref="D304">IF(ISNUMBER($A304),IF(A304=A303,INDEX(BackgroundCalcs!$AW$2:$AW$500,'Grading Formulas'!$A304),"C"&amp;A304+9),"")</f>
        <v/>
      </c>
      <c r="E304" s="3" t="str" cm="1">
        <f t="array" ref="E304">IF(ISNUMBER($A304),IF(A304=A303,"Reference2(False,True,"&amp;INDEX(BackgroundCalcs!$AX$2:$AX$500,'Grading Formulas'!$A304)&amp;")","MOEValue(.0001)"),"")</f>
        <v/>
      </c>
      <c r="F304" s="3" t="str">
        <f t="shared" si="14"/>
        <v/>
      </c>
      <c r="G304" s="3" t="str">
        <f t="shared" si="15"/>
        <v/>
      </c>
      <c r="H304" s="3" t="str">
        <f t="shared" si="16"/>
        <v/>
      </c>
    </row>
    <row r="305" spans="1:8">
      <c r="A305" s="4"/>
      <c r="B305" s="4" t="str">
        <f t="shared" si="13"/>
        <v/>
      </c>
      <c r="C305" s="19" t="str" cm="1">
        <f t="array" ref="C305">IF(ISNUMBER(A305),IF(A305=A304,INDEX(BackgroundCalcs!$AV$2:$AV$500,'Grading Formulas'!$A305),"Question Results"),"")</f>
        <v/>
      </c>
      <c r="D305" s="6" t="str" cm="1">
        <f t="array" ref="D305">IF(ISNUMBER($A305),IF(A305=A304,INDEX(BackgroundCalcs!$AW$2:$AW$500,'Grading Formulas'!$A305),"C"&amp;A305+9),"")</f>
        <v/>
      </c>
      <c r="E305" s="3" t="str" cm="1">
        <f t="array" ref="E305">IF(ISNUMBER($A305),IF(A305=A304,"Reference2(False,True,"&amp;INDEX(BackgroundCalcs!$AX$2:$AX$500,'Grading Formulas'!$A305)&amp;")","MOEValue(.0001)"),"")</f>
        <v/>
      </c>
      <c r="F305" s="3" t="str">
        <f t="shared" si="14"/>
        <v/>
      </c>
      <c r="G305" s="3" t="str">
        <f t="shared" si="15"/>
        <v/>
      </c>
      <c r="H305" s="3" t="str">
        <f t="shared" si="16"/>
        <v/>
      </c>
    </row>
    <row r="306" spans="1:8">
      <c r="A306" s="4"/>
      <c r="B306" s="4" t="str">
        <f t="shared" si="13"/>
        <v/>
      </c>
      <c r="C306" s="19" t="str" cm="1">
        <f t="array" ref="C306">IF(ISNUMBER(A306),IF(A306=A305,INDEX(BackgroundCalcs!$AV$2:$AV$500,'Grading Formulas'!$A306),"Question Results"),"")</f>
        <v/>
      </c>
      <c r="D306" s="6" t="str" cm="1">
        <f t="array" ref="D306">IF(ISNUMBER($A306),IF(A306=A305,INDEX(BackgroundCalcs!$AW$2:$AW$500,'Grading Formulas'!$A306),"C"&amp;A306+9),"")</f>
        <v/>
      </c>
      <c r="E306" s="3" t="str" cm="1">
        <f t="array" ref="E306">IF(ISNUMBER($A306),IF(A306=A305,"Reference2(False,True,"&amp;INDEX(BackgroundCalcs!$AX$2:$AX$500,'Grading Formulas'!$A306)&amp;")","MOEValue(.0001)"),"")</f>
        <v/>
      </c>
      <c r="F306" s="3" t="str">
        <f t="shared" si="14"/>
        <v/>
      </c>
      <c r="G306" s="3" t="str">
        <f t="shared" si="15"/>
        <v/>
      </c>
      <c r="H306" s="3" t="str">
        <f t="shared" si="16"/>
        <v/>
      </c>
    </row>
    <row r="307" spans="1:8">
      <c r="A307" s="4"/>
      <c r="B307" s="4" t="str">
        <f t="shared" si="13"/>
        <v/>
      </c>
      <c r="C307" s="19" t="str" cm="1">
        <f t="array" ref="C307">IF(ISNUMBER(A307),IF(A307=A306,INDEX(BackgroundCalcs!$AV$2:$AV$500,'Grading Formulas'!$A307),"Question Results"),"")</f>
        <v/>
      </c>
      <c r="D307" s="6" t="str" cm="1">
        <f t="array" ref="D307">IF(ISNUMBER($A307),IF(A307=A306,INDEX(BackgroundCalcs!$AW$2:$AW$500,'Grading Formulas'!$A307),"C"&amp;A307+9),"")</f>
        <v/>
      </c>
      <c r="E307" s="3" t="str" cm="1">
        <f t="array" ref="E307">IF(ISNUMBER($A307),IF(A307=A306,"Reference2(False,True,"&amp;INDEX(BackgroundCalcs!$AX$2:$AX$500,'Grading Formulas'!$A307)&amp;")","MOEValue(.0001)"),"")</f>
        <v/>
      </c>
      <c r="F307" s="3" t="str">
        <f t="shared" si="14"/>
        <v/>
      </c>
      <c r="G307" s="3" t="str">
        <f t="shared" si="15"/>
        <v/>
      </c>
      <c r="H307" s="3" t="str">
        <f t="shared" si="16"/>
        <v/>
      </c>
    </row>
    <row r="308" spans="1:8">
      <c r="A308" s="4"/>
      <c r="B308" s="4" t="str">
        <f t="shared" si="13"/>
        <v/>
      </c>
      <c r="C308" s="19" t="str" cm="1">
        <f t="array" ref="C308">IF(ISNUMBER(A308),IF(A308=A307,INDEX(BackgroundCalcs!$AV$2:$AV$500,'Grading Formulas'!$A308),"Question Results"),"")</f>
        <v/>
      </c>
      <c r="D308" s="6" t="str" cm="1">
        <f t="array" ref="D308">IF(ISNUMBER($A308),IF(A308=A307,INDEX(BackgroundCalcs!$AW$2:$AW$500,'Grading Formulas'!$A308),"C"&amp;A308+9),"")</f>
        <v/>
      </c>
      <c r="E308" s="3" t="str" cm="1">
        <f t="array" ref="E308">IF(ISNUMBER($A308),IF(A308=A307,"Reference2(False,True,"&amp;INDEX(BackgroundCalcs!$AX$2:$AX$500,'Grading Formulas'!$A308)&amp;")","MOEValue(.0001)"),"")</f>
        <v/>
      </c>
      <c r="F308" s="3" t="str">
        <f t="shared" si="14"/>
        <v/>
      </c>
      <c r="G308" s="3" t="str">
        <f t="shared" si="15"/>
        <v/>
      </c>
      <c r="H308" s="3" t="str">
        <f t="shared" si="16"/>
        <v/>
      </c>
    </row>
    <row r="309" spans="1:8">
      <c r="A309" s="4"/>
      <c r="B309" s="4" t="str">
        <f t="shared" si="13"/>
        <v/>
      </c>
      <c r="C309" s="19" t="str" cm="1">
        <f t="array" ref="C309">IF(ISNUMBER(A309),IF(A309=A308,INDEX(BackgroundCalcs!$AV$2:$AV$500,'Grading Formulas'!$A309),"Question Results"),"")</f>
        <v/>
      </c>
      <c r="D309" s="6" t="str" cm="1">
        <f t="array" ref="D309">IF(ISNUMBER($A309),IF(A309=A308,INDEX(BackgroundCalcs!$AW$2:$AW$500,'Grading Formulas'!$A309),"C"&amp;A309+9),"")</f>
        <v/>
      </c>
      <c r="E309" s="3" t="str" cm="1">
        <f t="array" ref="E309">IF(ISNUMBER($A309),IF(A309=A308,"Reference2(False,True,"&amp;INDEX(BackgroundCalcs!$AX$2:$AX$500,'Grading Formulas'!$A309)&amp;")","MOEValue(.0001)"),"")</f>
        <v/>
      </c>
      <c r="F309" s="3" t="str">
        <f t="shared" si="14"/>
        <v/>
      </c>
      <c r="G309" s="3" t="str">
        <f t="shared" si="15"/>
        <v/>
      </c>
      <c r="H309" s="3" t="str">
        <f t="shared" si="16"/>
        <v/>
      </c>
    </row>
    <row r="310" spans="1:8">
      <c r="A310" s="4"/>
      <c r="B310" s="4" t="str">
        <f t="shared" si="13"/>
        <v/>
      </c>
      <c r="C310" s="19" t="str" cm="1">
        <f t="array" ref="C310">IF(ISNUMBER(A310),IF(A310=A309,INDEX(BackgroundCalcs!$AV$2:$AV$500,'Grading Formulas'!$A310),"Question Results"),"")</f>
        <v/>
      </c>
      <c r="D310" s="6" t="str" cm="1">
        <f t="array" ref="D310">IF(ISNUMBER($A310),IF(A310=A309,INDEX(BackgroundCalcs!$AW$2:$AW$500,'Grading Formulas'!$A310),"C"&amp;A310+9),"")</f>
        <v/>
      </c>
      <c r="E310" s="3" t="str" cm="1">
        <f t="array" ref="E310">IF(ISNUMBER($A310),IF(A310=A309,"Reference2(False,True,"&amp;INDEX(BackgroundCalcs!$AX$2:$AX$500,'Grading Formulas'!$A310)&amp;")","MOEValue(.0001)"),"")</f>
        <v/>
      </c>
      <c r="F310" s="3" t="str">
        <f t="shared" si="14"/>
        <v/>
      </c>
      <c r="G310" s="3" t="str">
        <f t="shared" si="15"/>
        <v/>
      </c>
      <c r="H310" s="3" t="str">
        <f t="shared" si="16"/>
        <v/>
      </c>
    </row>
    <row r="311" spans="1:8">
      <c r="A311" s="4"/>
      <c r="B311" s="4" t="str">
        <f t="shared" si="13"/>
        <v/>
      </c>
      <c r="C311" s="19" t="str" cm="1">
        <f t="array" ref="C311">IF(ISNUMBER(A311),IF(A311=A310,INDEX(BackgroundCalcs!$AV$2:$AV$500,'Grading Formulas'!$A311),"Question Results"),"")</f>
        <v/>
      </c>
      <c r="D311" s="6" t="str" cm="1">
        <f t="array" ref="D311">IF(ISNUMBER($A311),IF(A311=A310,INDEX(BackgroundCalcs!$AW$2:$AW$500,'Grading Formulas'!$A311),"C"&amp;A311+9),"")</f>
        <v/>
      </c>
      <c r="E311" s="3" t="str" cm="1">
        <f t="array" ref="E311">IF(ISNUMBER($A311),IF(A311=A310,"Reference2(False,True,"&amp;INDEX(BackgroundCalcs!$AX$2:$AX$500,'Grading Formulas'!$A311)&amp;")","MOEValue(.0001)"),"")</f>
        <v/>
      </c>
      <c r="F311" s="3" t="str">
        <f t="shared" si="14"/>
        <v/>
      </c>
      <c r="G311" s="3" t="str">
        <f t="shared" si="15"/>
        <v/>
      </c>
      <c r="H311" s="3" t="str">
        <f t="shared" si="16"/>
        <v/>
      </c>
    </row>
    <row r="312" spans="1:8">
      <c r="A312" s="4"/>
      <c r="B312" s="4" t="str">
        <f t="shared" si="13"/>
        <v/>
      </c>
      <c r="C312" s="19" t="str" cm="1">
        <f t="array" ref="C312">IF(ISNUMBER(A312),IF(A312=A311,INDEX(BackgroundCalcs!$AV$2:$AV$500,'Grading Formulas'!$A312),"Question Results"),"")</f>
        <v/>
      </c>
      <c r="D312" s="6" t="str" cm="1">
        <f t="array" ref="D312">IF(ISNUMBER($A312),IF(A312=A311,INDEX(BackgroundCalcs!$AW$2:$AW$500,'Grading Formulas'!$A312),"C"&amp;A312+9),"")</f>
        <v/>
      </c>
      <c r="E312" s="3" t="str" cm="1">
        <f t="array" ref="E312">IF(ISNUMBER($A312),IF(A312=A311,"Reference2(False,True,"&amp;INDEX(BackgroundCalcs!$AX$2:$AX$500,'Grading Formulas'!$A312)&amp;")","MOEValue(.0001)"),"")</f>
        <v/>
      </c>
      <c r="F312" s="3" t="str">
        <f t="shared" si="14"/>
        <v/>
      </c>
      <c r="G312" s="3" t="str">
        <f t="shared" si="15"/>
        <v/>
      </c>
      <c r="H312" s="3" t="str">
        <f t="shared" si="16"/>
        <v/>
      </c>
    </row>
    <row r="313" spans="1:8">
      <c r="A313" s="4"/>
      <c r="B313" s="4" t="str">
        <f t="shared" si="13"/>
        <v/>
      </c>
      <c r="C313" s="19" t="str" cm="1">
        <f t="array" ref="C313">IF(ISNUMBER(A313),IF(A313=A312,INDEX(BackgroundCalcs!$AV$2:$AV$500,'Grading Formulas'!$A313),"Question Results"),"")</f>
        <v/>
      </c>
      <c r="D313" s="6" t="str" cm="1">
        <f t="array" ref="D313">IF(ISNUMBER($A313),IF(A313=A312,INDEX(BackgroundCalcs!$AW$2:$AW$500,'Grading Formulas'!$A313),"C"&amp;A313+9),"")</f>
        <v/>
      </c>
      <c r="E313" s="3" t="str" cm="1">
        <f t="array" ref="E313">IF(ISNUMBER($A313),IF(A313=A312,"Reference2(False,True,"&amp;INDEX(BackgroundCalcs!$AX$2:$AX$500,'Grading Formulas'!$A313)&amp;")","MOEValue(.0001)"),"")</f>
        <v/>
      </c>
      <c r="F313" s="3" t="str">
        <f t="shared" si="14"/>
        <v/>
      </c>
      <c r="G313" s="3" t="str">
        <f t="shared" si="15"/>
        <v/>
      </c>
      <c r="H313" s="3" t="str">
        <f t="shared" si="16"/>
        <v/>
      </c>
    </row>
    <row r="314" spans="1:8">
      <c r="A314" s="4"/>
      <c r="B314" s="4" t="str">
        <f t="shared" si="13"/>
        <v/>
      </c>
      <c r="C314" s="19" t="str" cm="1">
        <f t="array" ref="C314">IF(ISNUMBER(A314),IF(A314=A313,INDEX(BackgroundCalcs!$AV$2:$AV$500,'Grading Formulas'!$A314),"Question Results"),"")</f>
        <v/>
      </c>
      <c r="D314" s="6" t="str" cm="1">
        <f t="array" ref="D314">IF(ISNUMBER($A314),IF(A314=A313,INDEX(BackgroundCalcs!$AW$2:$AW$500,'Grading Formulas'!$A314),"C"&amp;A314+9),"")</f>
        <v/>
      </c>
      <c r="E314" s="3" t="str" cm="1">
        <f t="array" ref="E314">IF(ISNUMBER($A314),IF(A314=A313,"Reference2(False,True,"&amp;INDEX(BackgroundCalcs!$AX$2:$AX$500,'Grading Formulas'!$A314)&amp;")","MOEValue(.0001)"),"")</f>
        <v/>
      </c>
      <c r="F314" s="3" t="str">
        <f t="shared" si="14"/>
        <v/>
      </c>
      <c r="G314" s="3" t="str">
        <f t="shared" si="15"/>
        <v/>
      </c>
      <c r="H314" s="3" t="str">
        <f t="shared" si="16"/>
        <v/>
      </c>
    </row>
    <row r="315" spans="1:8">
      <c r="A315" s="4"/>
      <c r="B315" s="4" t="str">
        <f t="shared" si="13"/>
        <v/>
      </c>
      <c r="C315" s="19" t="str" cm="1">
        <f t="array" ref="C315">IF(ISNUMBER(A315),IF(A315=A314,INDEX(BackgroundCalcs!$AV$2:$AV$500,'Grading Formulas'!$A315),"Question Results"),"")</f>
        <v/>
      </c>
      <c r="D315" s="6" t="str" cm="1">
        <f t="array" ref="D315">IF(ISNUMBER($A315),IF(A315=A314,INDEX(BackgroundCalcs!$AW$2:$AW$500,'Grading Formulas'!$A315),"C"&amp;A315+9),"")</f>
        <v/>
      </c>
      <c r="E315" s="3" t="str" cm="1">
        <f t="array" ref="E315">IF(ISNUMBER($A315),IF(A315=A314,"Reference2(False,True,"&amp;INDEX(BackgroundCalcs!$AX$2:$AX$500,'Grading Formulas'!$A315)&amp;")","MOEValue(.0001)"),"")</f>
        <v/>
      </c>
      <c r="F315" s="3" t="str">
        <f t="shared" si="14"/>
        <v/>
      </c>
      <c r="G315" s="3" t="str">
        <f t="shared" si="15"/>
        <v/>
      </c>
      <c r="H315" s="3" t="str">
        <f t="shared" si="16"/>
        <v/>
      </c>
    </row>
    <row r="316" spans="1:8">
      <c r="A316" s="4"/>
      <c r="B316" s="4" t="str">
        <f t="shared" si="13"/>
        <v/>
      </c>
      <c r="C316" s="19" t="str" cm="1">
        <f t="array" ref="C316">IF(ISNUMBER(A316),IF(A316=A315,INDEX(BackgroundCalcs!$AV$2:$AV$500,'Grading Formulas'!$A316),"Question Results"),"")</f>
        <v/>
      </c>
      <c r="D316" s="6" t="str" cm="1">
        <f t="array" ref="D316">IF(ISNUMBER($A316),IF(A316=A315,INDEX(BackgroundCalcs!$AW$2:$AW$500,'Grading Formulas'!$A316),"C"&amp;A316+9),"")</f>
        <v/>
      </c>
      <c r="E316" s="3" t="str" cm="1">
        <f t="array" ref="E316">IF(ISNUMBER($A316),IF(A316=A315,"Reference2(False,True,"&amp;INDEX(BackgroundCalcs!$AX$2:$AX$500,'Grading Formulas'!$A316)&amp;")","MOEValue(.0001)"),"")</f>
        <v/>
      </c>
      <c r="F316" s="3" t="str">
        <f t="shared" si="14"/>
        <v/>
      </c>
      <c r="G316" s="3" t="str">
        <f t="shared" si="15"/>
        <v/>
      </c>
      <c r="H316" s="3" t="str">
        <f t="shared" si="16"/>
        <v/>
      </c>
    </row>
    <row r="317" spans="1:8">
      <c r="A317" s="4"/>
      <c r="B317" s="4" t="str">
        <f t="shared" si="13"/>
        <v/>
      </c>
      <c r="C317" s="19" t="str" cm="1">
        <f t="array" ref="C317">IF(ISNUMBER(A317),IF(A317=A316,INDEX(BackgroundCalcs!$AV$2:$AV$500,'Grading Formulas'!$A317),"Question Results"),"")</f>
        <v/>
      </c>
      <c r="D317" s="6" t="str" cm="1">
        <f t="array" ref="D317">IF(ISNUMBER($A317),IF(A317=A316,INDEX(BackgroundCalcs!$AW$2:$AW$500,'Grading Formulas'!$A317),"C"&amp;A317+9),"")</f>
        <v/>
      </c>
      <c r="E317" s="3" t="str" cm="1">
        <f t="array" ref="E317">IF(ISNUMBER($A317),IF(A317=A316,"Reference2(False,True,"&amp;INDEX(BackgroundCalcs!$AX$2:$AX$500,'Grading Formulas'!$A317)&amp;")","MOEValue(.0001)"),"")</f>
        <v/>
      </c>
      <c r="F317" s="3" t="str">
        <f t="shared" si="14"/>
        <v/>
      </c>
      <c r="G317" s="3" t="str">
        <f t="shared" si="15"/>
        <v/>
      </c>
      <c r="H317" s="3" t="str">
        <f t="shared" si="16"/>
        <v/>
      </c>
    </row>
    <row r="318" spans="1:8">
      <c r="A318" s="4"/>
      <c r="B318" s="4" t="str">
        <f t="shared" si="13"/>
        <v/>
      </c>
      <c r="C318" s="19" t="str" cm="1">
        <f t="array" ref="C318">IF(ISNUMBER(A318),IF(A318=A317,INDEX(BackgroundCalcs!$AV$2:$AV$500,'Grading Formulas'!$A318),"Question Results"),"")</f>
        <v/>
      </c>
      <c r="D318" s="6" t="str" cm="1">
        <f t="array" ref="D318">IF(ISNUMBER($A318),IF(A318=A317,INDEX(BackgroundCalcs!$AW$2:$AW$500,'Grading Formulas'!$A318),"C"&amp;A318+9),"")</f>
        <v/>
      </c>
      <c r="E318" s="3" t="str" cm="1">
        <f t="array" ref="E318">IF(ISNUMBER($A318),IF(A318=A317,"Reference2(False,True,"&amp;INDEX(BackgroundCalcs!$AX$2:$AX$500,'Grading Formulas'!$A318)&amp;")","MOEValue(.0001)"),"")</f>
        <v/>
      </c>
      <c r="F318" s="3" t="str">
        <f t="shared" si="14"/>
        <v/>
      </c>
      <c r="G318" s="3" t="str">
        <f t="shared" si="15"/>
        <v/>
      </c>
      <c r="H318" s="3" t="str">
        <f t="shared" si="16"/>
        <v/>
      </c>
    </row>
    <row r="319" spans="1:8">
      <c r="A319" s="4"/>
      <c r="B319" s="4" t="str">
        <f t="shared" si="13"/>
        <v/>
      </c>
      <c r="C319" s="19" t="str" cm="1">
        <f t="array" ref="C319">IF(ISNUMBER(A319),IF(A319=A318,INDEX(BackgroundCalcs!$AV$2:$AV$500,'Grading Formulas'!$A319),"Question Results"),"")</f>
        <v/>
      </c>
      <c r="D319" s="6" t="str" cm="1">
        <f t="array" ref="D319">IF(ISNUMBER($A319),IF(A319=A318,INDEX(BackgroundCalcs!$AW$2:$AW$500,'Grading Formulas'!$A319),"C"&amp;A319+9),"")</f>
        <v/>
      </c>
      <c r="E319" s="3" t="str" cm="1">
        <f t="array" ref="E319">IF(ISNUMBER($A319),IF(A319=A318,"Reference2(False,True,"&amp;INDEX(BackgroundCalcs!$AX$2:$AX$500,'Grading Formulas'!$A319)&amp;")","MOEValue(.0001)"),"")</f>
        <v/>
      </c>
      <c r="F319" s="3" t="str">
        <f t="shared" si="14"/>
        <v/>
      </c>
      <c r="G319" s="3" t="str">
        <f t="shared" si="15"/>
        <v/>
      </c>
      <c r="H319" s="3" t="str">
        <f t="shared" si="16"/>
        <v/>
      </c>
    </row>
    <row r="320" spans="1:8">
      <c r="A320" s="4"/>
      <c r="B320" s="4" t="str">
        <f t="shared" si="13"/>
        <v/>
      </c>
      <c r="C320" s="19" t="str" cm="1">
        <f t="array" ref="C320">IF(ISNUMBER(A320),IF(A320=A319,INDEX(BackgroundCalcs!$AV$2:$AV$500,'Grading Formulas'!$A320),"Question Results"),"")</f>
        <v/>
      </c>
      <c r="D320" s="6" t="str" cm="1">
        <f t="array" ref="D320">IF(ISNUMBER($A320),IF(A320=A319,INDEX(BackgroundCalcs!$AW$2:$AW$500,'Grading Formulas'!$A320),"C"&amp;A320+9),"")</f>
        <v/>
      </c>
      <c r="E320" s="3" t="str" cm="1">
        <f t="array" ref="E320">IF(ISNUMBER($A320),IF(A320=A319,"Reference2(False,True,"&amp;INDEX(BackgroundCalcs!$AX$2:$AX$500,'Grading Formulas'!$A320)&amp;")","MOEValue(.0001)"),"")</f>
        <v/>
      </c>
      <c r="F320" s="3" t="str">
        <f t="shared" si="14"/>
        <v/>
      </c>
      <c r="G320" s="3" t="str">
        <f t="shared" si="15"/>
        <v/>
      </c>
      <c r="H320" s="3" t="str">
        <f t="shared" si="16"/>
        <v/>
      </c>
    </row>
    <row r="321" spans="1:8">
      <c r="A321" s="4"/>
      <c r="B321" s="4" t="str">
        <f t="shared" si="13"/>
        <v/>
      </c>
      <c r="C321" s="19" t="str" cm="1">
        <f t="array" ref="C321">IF(ISNUMBER(A321),IF(A321=A320,INDEX(BackgroundCalcs!$AV$2:$AV$500,'Grading Formulas'!$A321),"Question Results"),"")</f>
        <v/>
      </c>
      <c r="D321" s="6" t="str" cm="1">
        <f t="array" ref="D321">IF(ISNUMBER($A321),IF(A321=A320,INDEX(BackgroundCalcs!$AW$2:$AW$500,'Grading Formulas'!$A321),"C"&amp;A321+9),"")</f>
        <v/>
      </c>
      <c r="E321" s="3" t="str" cm="1">
        <f t="array" ref="E321">IF(ISNUMBER($A321),IF(A321=A320,"Reference2(False,True,"&amp;INDEX(BackgroundCalcs!$AX$2:$AX$500,'Grading Formulas'!$A321)&amp;")","MOEValue(.0001)"),"")</f>
        <v/>
      </c>
      <c r="F321" s="3" t="str">
        <f t="shared" si="14"/>
        <v/>
      </c>
      <c r="G321" s="3" t="str">
        <f t="shared" si="15"/>
        <v/>
      </c>
      <c r="H321" s="3" t="str">
        <f t="shared" si="16"/>
        <v/>
      </c>
    </row>
    <row r="322" spans="1:8">
      <c r="A322" s="4"/>
      <c r="B322" s="4" t="str">
        <f t="shared" ref="B322:B385" si="17">IF(ISNUMBER(A322),"CELL","")</f>
        <v/>
      </c>
      <c r="C322" s="19" t="str" cm="1">
        <f t="array" ref="C322">IF(ISNUMBER(A322),IF(A322=A321,INDEX(BackgroundCalcs!$AV$2:$AV$500,'Grading Formulas'!$A322),"Question Results"),"")</f>
        <v/>
      </c>
      <c r="D322" s="6" t="str" cm="1">
        <f t="array" ref="D322">IF(ISNUMBER($A322),IF(A322=A321,INDEX(BackgroundCalcs!$AW$2:$AW$500,'Grading Formulas'!$A322),"C"&amp;A322+9),"")</f>
        <v/>
      </c>
      <c r="E322" s="3" t="str" cm="1">
        <f t="array" ref="E322">IF(ISNUMBER($A322),IF(A322=A321,"Reference2(False,True,"&amp;INDEX(BackgroundCalcs!$AX$2:$AX$500,'Grading Formulas'!$A322)&amp;")","MOEValue(.0001)"),"")</f>
        <v/>
      </c>
      <c r="F322" s="3" t="str">
        <f t="shared" si="14"/>
        <v/>
      </c>
      <c r="G322" s="3" t="str">
        <f t="shared" si="15"/>
        <v/>
      </c>
      <c r="H322" s="3" t="str">
        <f t="shared" si="16"/>
        <v/>
      </c>
    </row>
    <row r="323" spans="1:8">
      <c r="A323" s="4"/>
      <c r="B323" s="4" t="str">
        <f t="shared" si="17"/>
        <v/>
      </c>
      <c r="C323" s="19" t="str" cm="1">
        <f t="array" ref="C323">IF(ISNUMBER(A323),IF(A323=A322,INDEX(BackgroundCalcs!$AV$2:$AV$500,'Grading Formulas'!$A323),"Question Results"),"")</f>
        <v/>
      </c>
      <c r="D323" s="6" t="str" cm="1">
        <f t="array" ref="D323">IF(ISNUMBER($A323),IF(A323=A322,INDEX(BackgroundCalcs!$AW$2:$AW$500,'Grading Formulas'!$A323),"C"&amp;A323+9),"")</f>
        <v/>
      </c>
      <c r="E323" s="3" t="str" cm="1">
        <f t="array" ref="E323">IF(ISNUMBER($A323),IF(A323=A322,"Reference2(False,True,"&amp;INDEX(BackgroundCalcs!$AX$2:$AX$500,'Grading Formulas'!$A323)&amp;")","MOEValue(.0001)"),"")</f>
        <v/>
      </c>
      <c r="F323" s="3" t="str">
        <f t="shared" ref="F323:F386" si="18">IF(ISNUMBER($A323),IF(A323=A322,-1000,1),"")</f>
        <v/>
      </c>
      <c r="G323" s="3" t="str">
        <f t="shared" ref="G323:G386" si="19">IF(ISNUMBER($A323),IF(A323=A322,"You should not be referencing the answer cell","Correct"),"")</f>
        <v/>
      </c>
      <c r="H323" s="3" t="str">
        <f t="shared" ref="H323:H386" si="20">IF(ISNUMBER($A323),IF(A323=A322,"N/A","Incorrect"),"")</f>
        <v/>
      </c>
    </row>
    <row r="324" spans="1:8">
      <c r="A324" s="4"/>
      <c r="B324" s="4" t="str">
        <f t="shared" si="17"/>
        <v/>
      </c>
      <c r="C324" s="19" t="str" cm="1">
        <f t="array" ref="C324">IF(ISNUMBER(A324),IF(A324=A323,INDEX(BackgroundCalcs!$AV$2:$AV$500,'Grading Formulas'!$A324),"Question Results"),"")</f>
        <v/>
      </c>
      <c r="D324" s="6" t="str" cm="1">
        <f t="array" ref="D324">IF(ISNUMBER($A324),IF(A324=A323,INDEX(BackgroundCalcs!$AW$2:$AW$500,'Grading Formulas'!$A324),"C"&amp;A324+9),"")</f>
        <v/>
      </c>
      <c r="E324" s="3" t="str" cm="1">
        <f t="array" ref="E324">IF(ISNUMBER($A324),IF(A324=A323,"Reference2(False,True,"&amp;INDEX(BackgroundCalcs!$AX$2:$AX$500,'Grading Formulas'!$A324)&amp;")","MOEValue(.0001)"),"")</f>
        <v/>
      </c>
      <c r="F324" s="3" t="str">
        <f t="shared" si="18"/>
        <v/>
      </c>
      <c r="G324" s="3" t="str">
        <f t="shared" si="19"/>
        <v/>
      </c>
      <c r="H324" s="3" t="str">
        <f t="shared" si="20"/>
        <v/>
      </c>
    </row>
    <row r="325" spans="1:8">
      <c r="A325" s="4"/>
      <c r="B325" s="4" t="str">
        <f t="shared" si="17"/>
        <v/>
      </c>
      <c r="C325" s="19" t="str" cm="1">
        <f t="array" ref="C325">IF(ISNUMBER(A325),IF(A325=A324,INDEX(BackgroundCalcs!$AV$2:$AV$500,'Grading Formulas'!$A325),"Question Results"),"")</f>
        <v/>
      </c>
      <c r="D325" s="6" t="str" cm="1">
        <f t="array" ref="D325">IF(ISNUMBER($A325),IF(A325=A324,INDEX(BackgroundCalcs!$AW$2:$AW$500,'Grading Formulas'!$A325),"C"&amp;A325+9),"")</f>
        <v/>
      </c>
      <c r="E325" s="3" t="str" cm="1">
        <f t="array" ref="E325">IF(ISNUMBER($A325),IF(A325=A324,"Reference2(False,True,"&amp;INDEX(BackgroundCalcs!$AX$2:$AX$500,'Grading Formulas'!$A325)&amp;")","MOEValue(.0001)"),"")</f>
        <v/>
      </c>
      <c r="F325" s="3" t="str">
        <f t="shared" si="18"/>
        <v/>
      </c>
      <c r="G325" s="3" t="str">
        <f t="shared" si="19"/>
        <v/>
      </c>
      <c r="H325" s="3" t="str">
        <f t="shared" si="20"/>
        <v/>
      </c>
    </row>
    <row r="326" spans="1:8">
      <c r="A326" s="4"/>
      <c r="B326" s="4" t="str">
        <f t="shared" si="17"/>
        <v/>
      </c>
      <c r="C326" s="19" t="str" cm="1">
        <f t="array" ref="C326">IF(ISNUMBER(A326),IF(A326=A325,INDEX(BackgroundCalcs!$AV$2:$AV$500,'Grading Formulas'!$A326),"Question Results"),"")</f>
        <v/>
      </c>
      <c r="D326" s="6" t="str" cm="1">
        <f t="array" ref="D326">IF(ISNUMBER($A326),IF(A326=A325,INDEX(BackgroundCalcs!$AW$2:$AW$500,'Grading Formulas'!$A326),"C"&amp;A326+9),"")</f>
        <v/>
      </c>
      <c r="E326" s="3" t="str" cm="1">
        <f t="array" ref="E326">IF(ISNUMBER($A326),IF(A326=A325,"Reference2(False,True,"&amp;INDEX(BackgroundCalcs!$AX$2:$AX$500,'Grading Formulas'!$A326)&amp;")","MOEValue(.0001)"),"")</f>
        <v/>
      </c>
      <c r="F326" s="3" t="str">
        <f t="shared" si="18"/>
        <v/>
      </c>
      <c r="G326" s="3" t="str">
        <f t="shared" si="19"/>
        <v/>
      </c>
      <c r="H326" s="3" t="str">
        <f t="shared" si="20"/>
        <v/>
      </c>
    </row>
    <row r="327" spans="1:8">
      <c r="A327" s="4"/>
      <c r="B327" s="4" t="str">
        <f t="shared" si="17"/>
        <v/>
      </c>
      <c r="C327" s="19" t="str" cm="1">
        <f t="array" ref="C327">IF(ISNUMBER(A327),IF(A327=A326,INDEX(BackgroundCalcs!$AV$2:$AV$500,'Grading Formulas'!$A327),"Question Results"),"")</f>
        <v/>
      </c>
      <c r="D327" s="6" t="str" cm="1">
        <f t="array" ref="D327">IF(ISNUMBER($A327),IF(A327=A326,INDEX(BackgroundCalcs!$AW$2:$AW$500,'Grading Formulas'!$A327),"C"&amp;A327+9),"")</f>
        <v/>
      </c>
      <c r="E327" s="3" t="str" cm="1">
        <f t="array" ref="E327">IF(ISNUMBER($A327),IF(A327=A326,"Reference2(False,True,"&amp;INDEX(BackgroundCalcs!$AX$2:$AX$500,'Grading Formulas'!$A327)&amp;")","MOEValue(.0001)"),"")</f>
        <v/>
      </c>
      <c r="F327" s="3" t="str">
        <f t="shared" si="18"/>
        <v/>
      </c>
      <c r="G327" s="3" t="str">
        <f t="shared" si="19"/>
        <v/>
      </c>
      <c r="H327" s="3" t="str">
        <f t="shared" si="20"/>
        <v/>
      </c>
    </row>
    <row r="328" spans="1:8">
      <c r="A328" s="4"/>
      <c r="B328" s="4" t="str">
        <f t="shared" si="17"/>
        <v/>
      </c>
      <c r="C328" s="19" t="str" cm="1">
        <f t="array" ref="C328">IF(ISNUMBER(A328),IF(A328=A327,INDEX(BackgroundCalcs!$AV$2:$AV$500,'Grading Formulas'!$A328),"Question Results"),"")</f>
        <v/>
      </c>
      <c r="D328" s="6" t="str" cm="1">
        <f t="array" ref="D328">IF(ISNUMBER($A328),IF(A328=A327,INDEX(BackgroundCalcs!$AW$2:$AW$500,'Grading Formulas'!$A328),"C"&amp;A328+9),"")</f>
        <v/>
      </c>
      <c r="E328" s="3" t="str" cm="1">
        <f t="array" ref="E328">IF(ISNUMBER($A328),IF(A328=A327,"Reference2(False,True,"&amp;INDEX(BackgroundCalcs!$AX$2:$AX$500,'Grading Formulas'!$A328)&amp;")","MOEValue(.0001)"),"")</f>
        <v/>
      </c>
      <c r="F328" s="3" t="str">
        <f t="shared" si="18"/>
        <v/>
      </c>
      <c r="G328" s="3" t="str">
        <f t="shared" si="19"/>
        <v/>
      </c>
      <c r="H328" s="3" t="str">
        <f t="shared" si="20"/>
        <v/>
      </c>
    </row>
    <row r="329" spans="1:8">
      <c r="A329" s="4"/>
      <c r="B329" s="4" t="str">
        <f t="shared" si="17"/>
        <v/>
      </c>
      <c r="C329" s="19" t="str" cm="1">
        <f t="array" ref="C329">IF(ISNUMBER(A329),IF(A329=A328,INDEX(BackgroundCalcs!$AV$2:$AV$500,'Grading Formulas'!$A329),"Question Results"),"")</f>
        <v/>
      </c>
      <c r="D329" s="6" t="str" cm="1">
        <f t="array" ref="D329">IF(ISNUMBER($A329),IF(A329=A328,INDEX(BackgroundCalcs!$AW$2:$AW$500,'Grading Formulas'!$A329),"C"&amp;A329+9),"")</f>
        <v/>
      </c>
      <c r="E329" s="3" t="str" cm="1">
        <f t="array" ref="E329">IF(ISNUMBER($A329),IF(A329=A328,"Reference2(False,True,"&amp;INDEX(BackgroundCalcs!$AX$2:$AX$500,'Grading Formulas'!$A329)&amp;")","MOEValue(.0001)"),"")</f>
        <v/>
      </c>
      <c r="F329" s="3" t="str">
        <f t="shared" si="18"/>
        <v/>
      </c>
      <c r="G329" s="3" t="str">
        <f t="shared" si="19"/>
        <v/>
      </c>
      <c r="H329" s="3" t="str">
        <f t="shared" si="20"/>
        <v/>
      </c>
    </row>
    <row r="330" spans="1:8">
      <c r="A330" s="4"/>
      <c r="B330" s="4" t="str">
        <f t="shared" si="17"/>
        <v/>
      </c>
      <c r="C330" s="19" t="str" cm="1">
        <f t="array" ref="C330">IF(ISNUMBER(A330),IF(A330=A329,INDEX(BackgroundCalcs!$AV$2:$AV$500,'Grading Formulas'!$A330),"Question Results"),"")</f>
        <v/>
      </c>
      <c r="D330" s="6" t="str" cm="1">
        <f t="array" ref="D330">IF(ISNUMBER($A330),IF(A330=A329,INDEX(BackgroundCalcs!$AW$2:$AW$500,'Grading Formulas'!$A330),"C"&amp;A330+9),"")</f>
        <v/>
      </c>
      <c r="E330" s="3" t="str" cm="1">
        <f t="array" ref="E330">IF(ISNUMBER($A330),IF(A330=A329,"Reference2(False,True,"&amp;INDEX(BackgroundCalcs!$AX$2:$AX$500,'Grading Formulas'!$A330)&amp;")","MOEValue(.0001)"),"")</f>
        <v/>
      </c>
      <c r="F330" s="3" t="str">
        <f t="shared" si="18"/>
        <v/>
      </c>
      <c r="G330" s="3" t="str">
        <f t="shared" si="19"/>
        <v/>
      </c>
      <c r="H330" s="3" t="str">
        <f t="shared" si="20"/>
        <v/>
      </c>
    </row>
    <row r="331" spans="1:8">
      <c r="A331" s="4"/>
      <c r="B331" s="4" t="str">
        <f t="shared" si="17"/>
        <v/>
      </c>
      <c r="C331" s="19" t="str" cm="1">
        <f t="array" ref="C331">IF(ISNUMBER(A331),IF(A331=A330,INDEX(BackgroundCalcs!$AV$2:$AV$500,'Grading Formulas'!$A331),"Question Results"),"")</f>
        <v/>
      </c>
      <c r="D331" s="6" t="str" cm="1">
        <f t="array" ref="D331">IF(ISNUMBER($A331),IF(A331=A330,INDEX(BackgroundCalcs!$AW$2:$AW$500,'Grading Formulas'!$A331),"C"&amp;A331+9),"")</f>
        <v/>
      </c>
      <c r="E331" s="3" t="str" cm="1">
        <f t="array" ref="E331">IF(ISNUMBER($A331),IF(A331=A330,"Reference2(False,True,"&amp;INDEX(BackgroundCalcs!$AX$2:$AX$500,'Grading Formulas'!$A331)&amp;")","MOEValue(.0001)"),"")</f>
        <v/>
      </c>
      <c r="F331" s="3" t="str">
        <f t="shared" si="18"/>
        <v/>
      </c>
      <c r="G331" s="3" t="str">
        <f t="shared" si="19"/>
        <v/>
      </c>
      <c r="H331" s="3" t="str">
        <f t="shared" si="20"/>
        <v/>
      </c>
    </row>
    <row r="332" spans="1:8">
      <c r="A332" s="4"/>
      <c r="B332" s="4" t="str">
        <f t="shared" si="17"/>
        <v/>
      </c>
      <c r="C332" s="19" t="str" cm="1">
        <f t="array" ref="C332">IF(ISNUMBER(A332),IF(A332=A331,INDEX(BackgroundCalcs!$AV$2:$AV$500,'Grading Formulas'!$A332),"Question Results"),"")</f>
        <v/>
      </c>
      <c r="D332" s="6" t="str" cm="1">
        <f t="array" ref="D332">IF(ISNUMBER($A332),IF(A332=A331,INDEX(BackgroundCalcs!$AW$2:$AW$500,'Grading Formulas'!$A332),"C"&amp;A332+9),"")</f>
        <v/>
      </c>
      <c r="E332" s="3" t="str" cm="1">
        <f t="array" ref="E332">IF(ISNUMBER($A332),IF(A332=A331,"Reference2(False,True,"&amp;INDEX(BackgroundCalcs!$AX$2:$AX$500,'Grading Formulas'!$A332)&amp;")","MOEValue(.0001)"),"")</f>
        <v/>
      </c>
      <c r="F332" s="3" t="str">
        <f t="shared" si="18"/>
        <v/>
      </c>
      <c r="G332" s="3" t="str">
        <f t="shared" si="19"/>
        <v/>
      </c>
      <c r="H332" s="3" t="str">
        <f t="shared" si="20"/>
        <v/>
      </c>
    </row>
    <row r="333" spans="1:8">
      <c r="A333" s="4"/>
      <c r="B333" s="4" t="str">
        <f t="shared" si="17"/>
        <v/>
      </c>
      <c r="C333" s="19" t="str" cm="1">
        <f t="array" ref="C333">IF(ISNUMBER(A333),IF(A333=A332,INDEX(BackgroundCalcs!$AV$2:$AV$500,'Grading Formulas'!$A333),"Question Results"),"")</f>
        <v/>
      </c>
      <c r="D333" s="6" t="str" cm="1">
        <f t="array" ref="D333">IF(ISNUMBER($A333),IF(A333=A332,INDEX(BackgroundCalcs!$AW$2:$AW$500,'Grading Formulas'!$A333),"C"&amp;A333+9),"")</f>
        <v/>
      </c>
      <c r="E333" s="3" t="str" cm="1">
        <f t="array" ref="E333">IF(ISNUMBER($A333),IF(A333=A332,"Reference2(False,True,"&amp;INDEX(BackgroundCalcs!$AX$2:$AX$500,'Grading Formulas'!$A333)&amp;")","MOEValue(.0001)"),"")</f>
        <v/>
      </c>
      <c r="F333" s="3" t="str">
        <f t="shared" si="18"/>
        <v/>
      </c>
      <c r="G333" s="3" t="str">
        <f t="shared" si="19"/>
        <v/>
      </c>
      <c r="H333" s="3" t="str">
        <f t="shared" si="20"/>
        <v/>
      </c>
    </row>
    <row r="334" spans="1:8">
      <c r="A334" s="4"/>
      <c r="B334" s="4" t="str">
        <f t="shared" si="17"/>
        <v/>
      </c>
      <c r="C334" s="19" t="str" cm="1">
        <f t="array" ref="C334">IF(ISNUMBER(A334),IF(A334=A333,INDEX(BackgroundCalcs!$AV$2:$AV$500,'Grading Formulas'!$A334),"Question Results"),"")</f>
        <v/>
      </c>
      <c r="D334" s="6" t="str" cm="1">
        <f t="array" ref="D334">IF(ISNUMBER($A334),IF(A334=A333,INDEX(BackgroundCalcs!$AW$2:$AW$500,'Grading Formulas'!$A334),"C"&amp;A334+9),"")</f>
        <v/>
      </c>
      <c r="E334" s="3" t="str" cm="1">
        <f t="array" ref="E334">IF(ISNUMBER($A334),IF(A334=A333,"Reference2(False,True,"&amp;INDEX(BackgroundCalcs!$AX$2:$AX$500,'Grading Formulas'!$A334)&amp;")","MOEValue(.0001)"),"")</f>
        <v/>
      </c>
      <c r="F334" s="3" t="str">
        <f t="shared" si="18"/>
        <v/>
      </c>
      <c r="G334" s="3" t="str">
        <f t="shared" si="19"/>
        <v/>
      </c>
      <c r="H334" s="3" t="str">
        <f t="shared" si="20"/>
        <v/>
      </c>
    </row>
    <row r="335" spans="1:8">
      <c r="A335" s="4"/>
      <c r="B335" s="4" t="str">
        <f t="shared" si="17"/>
        <v/>
      </c>
      <c r="C335" s="19" t="str" cm="1">
        <f t="array" ref="C335">IF(ISNUMBER(A335),IF(A335=A334,INDEX(BackgroundCalcs!$AV$2:$AV$500,'Grading Formulas'!$A335),"Question Results"),"")</f>
        <v/>
      </c>
      <c r="D335" s="6" t="str" cm="1">
        <f t="array" ref="D335">IF(ISNUMBER($A335),IF(A335=A334,INDEX(BackgroundCalcs!$AW$2:$AW$500,'Grading Formulas'!$A335),"C"&amp;A335+9),"")</f>
        <v/>
      </c>
      <c r="E335" s="3" t="str" cm="1">
        <f t="array" ref="E335">IF(ISNUMBER($A335),IF(A335=A334,"Reference2(False,True,"&amp;INDEX(BackgroundCalcs!$AX$2:$AX$500,'Grading Formulas'!$A335)&amp;")","MOEValue(.0001)"),"")</f>
        <v/>
      </c>
      <c r="F335" s="3" t="str">
        <f t="shared" si="18"/>
        <v/>
      </c>
      <c r="G335" s="3" t="str">
        <f t="shared" si="19"/>
        <v/>
      </c>
      <c r="H335" s="3" t="str">
        <f t="shared" si="20"/>
        <v/>
      </c>
    </row>
    <row r="336" spans="1:8">
      <c r="A336" s="4"/>
      <c r="B336" s="4" t="str">
        <f t="shared" si="17"/>
        <v/>
      </c>
      <c r="C336" s="19" t="str" cm="1">
        <f t="array" ref="C336">IF(ISNUMBER(A336),IF(A336=A335,INDEX(BackgroundCalcs!$AV$2:$AV$500,'Grading Formulas'!$A336),"Question Results"),"")</f>
        <v/>
      </c>
      <c r="D336" s="6" t="str" cm="1">
        <f t="array" ref="D336">IF(ISNUMBER($A336),IF(A336=A335,INDEX(BackgroundCalcs!$AW$2:$AW$500,'Grading Formulas'!$A336),"C"&amp;A336+9),"")</f>
        <v/>
      </c>
      <c r="E336" s="3" t="str" cm="1">
        <f t="array" ref="E336">IF(ISNUMBER($A336),IF(A336=A335,"Reference2(False,True,"&amp;INDEX(BackgroundCalcs!$AX$2:$AX$500,'Grading Formulas'!$A336)&amp;")","MOEValue(.0001)"),"")</f>
        <v/>
      </c>
      <c r="F336" s="3" t="str">
        <f t="shared" si="18"/>
        <v/>
      </c>
      <c r="G336" s="3" t="str">
        <f t="shared" si="19"/>
        <v/>
      </c>
      <c r="H336" s="3" t="str">
        <f t="shared" si="20"/>
        <v/>
      </c>
    </row>
    <row r="337" spans="1:8">
      <c r="A337" s="4"/>
      <c r="B337" s="4" t="str">
        <f t="shared" si="17"/>
        <v/>
      </c>
      <c r="C337" s="19" t="str" cm="1">
        <f t="array" ref="C337">IF(ISNUMBER(A337),IF(A337=A336,INDEX(BackgroundCalcs!$AV$2:$AV$500,'Grading Formulas'!$A337),"Question Results"),"")</f>
        <v/>
      </c>
      <c r="D337" s="6" t="str" cm="1">
        <f t="array" ref="D337">IF(ISNUMBER($A337),IF(A337=A336,INDEX(BackgroundCalcs!$AW$2:$AW$500,'Grading Formulas'!$A337),"C"&amp;A337+9),"")</f>
        <v/>
      </c>
      <c r="E337" s="3" t="str" cm="1">
        <f t="array" ref="E337">IF(ISNUMBER($A337),IF(A337=A336,"Reference2(False,True,"&amp;INDEX(BackgroundCalcs!$AX$2:$AX$500,'Grading Formulas'!$A337)&amp;")","MOEValue(.0001)"),"")</f>
        <v/>
      </c>
      <c r="F337" s="3" t="str">
        <f t="shared" si="18"/>
        <v/>
      </c>
      <c r="G337" s="3" t="str">
        <f t="shared" si="19"/>
        <v/>
      </c>
      <c r="H337" s="3" t="str">
        <f t="shared" si="20"/>
        <v/>
      </c>
    </row>
    <row r="338" spans="1:8">
      <c r="A338" s="4"/>
      <c r="B338" s="4" t="str">
        <f t="shared" si="17"/>
        <v/>
      </c>
      <c r="C338" s="19" t="str" cm="1">
        <f t="array" ref="C338">IF(ISNUMBER(A338),IF(A338=A337,INDEX(BackgroundCalcs!$AV$2:$AV$500,'Grading Formulas'!$A338),"Question Results"),"")</f>
        <v/>
      </c>
      <c r="D338" s="6" t="str" cm="1">
        <f t="array" ref="D338">IF(ISNUMBER($A338),IF(A338=A337,INDEX(BackgroundCalcs!$AW$2:$AW$500,'Grading Formulas'!$A338),"C"&amp;A338+9),"")</f>
        <v/>
      </c>
      <c r="E338" s="3" t="str" cm="1">
        <f t="array" ref="E338">IF(ISNUMBER($A338),IF(A338=A337,"Reference2(False,True,"&amp;INDEX(BackgroundCalcs!$AX$2:$AX$500,'Grading Formulas'!$A338)&amp;")","MOEValue(.0001)"),"")</f>
        <v/>
      </c>
      <c r="F338" s="3" t="str">
        <f t="shared" si="18"/>
        <v/>
      </c>
      <c r="G338" s="3" t="str">
        <f t="shared" si="19"/>
        <v/>
      </c>
      <c r="H338" s="3" t="str">
        <f t="shared" si="20"/>
        <v/>
      </c>
    </row>
    <row r="339" spans="1:8">
      <c r="A339" s="4"/>
      <c r="B339" s="4" t="str">
        <f t="shared" si="17"/>
        <v/>
      </c>
      <c r="C339" s="19" t="str" cm="1">
        <f t="array" ref="C339">IF(ISNUMBER(A339),IF(A339=A338,INDEX(BackgroundCalcs!$AV$2:$AV$500,'Grading Formulas'!$A339),"Question Results"),"")</f>
        <v/>
      </c>
      <c r="D339" s="6" t="str" cm="1">
        <f t="array" ref="D339">IF(ISNUMBER($A339),IF(A339=A338,INDEX(BackgroundCalcs!$AW$2:$AW$500,'Grading Formulas'!$A339),"C"&amp;A339+9),"")</f>
        <v/>
      </c>
      <c r="E339" s="3" t="str" cm="1">
        <f t="array" ref="E339">IF(ISNUMBER($A339),IF(A339=A338,"Reference2(False,True,"&amp;INDEX(BackgroundCalcs!$AX$2:$AX$500,'Grading Formulas'!$A339)&amp;")","MOEValue(.0001)"),"")</f>
        <v/>
      </c>
      <c r="F339" s="3" t="str">
        <f t="shared" si="18"/>
        <v/>
      </c>
      <c r="G339" s="3" t="str">
        <f t="shared" si="19"/>
        <v/>
      </c>
      <c r="H339" s="3" t="str">
        <f t="shared" si="20"/>
        <v/>
      </c>
    </row>
    <row r="340" spans="1:8">
      <c r="A340" s="4"/>
      <c r="B340" s="4" t="str">
        <f t="shared" si="17"/>
        <v/>
      </c>
      <c r="C340" s="19" t="str" cm="1">
        <f t="array" ref="C340">IF(ISNUMBER(A340),IF(A340=A339,INDEX(BackgroundCalcs!$AV$2:$AV$500,'Grading Formulas'!$A340),"Question Results"),"")</f>
        <v/>
      </c>
      <c r="D340" s="6" t="str" cm="1">
        <f t="array" ref="D340">IF(ISNUMBER($A340),IF(A340=A339,INDEX(BackgroundCalcs!$AW$2:$AW$500,'Grading Formulas'!$A340),"C"&amp;A340+9),"")</f>
        <v/>
      </c>
      <c r="E340" s="3" t="str" cm="1">
        <f t="array" ref="E340">IF(ISNUMBER($A340),IF(A340=A339,"Reference2(False,True,"&amp;INDEX(BackgroundCalcs!$AX$2:$AX$500,'Grading Formulas'!$A340)&amp;")","MOEValue(.0001)"),"")</f>
        <v/>
      </c>
      <c r="F340" s="3" t="str">
        <f t="shared" si="18"/>
        <v/>
      </c>
      <c r="G340" s="3" t="str">
        <f t="shared" si="19"/>
        <v/>
      </c>
      <c r="H340" s="3" t="str">
        <f t="shared" si="20"/>
        <v/>
      </c>
    </row>
    <row r="341" spans="1:8">
      <c r="A341" s="4"/>
      <c r="B341" s="4" t="str">
        <f t="shared" si="17"/>
        <v/>
      </c>
      <c r="C341" s="19" t="str" cm="1">
        <f t="array" ref="C341">IF(ISNUMBER(A341),IF(A341=A340,INDEX(BackgroundCalcs!$AV$2:$AV$500,'Grading Formulas'!$A341),"Question Results"),"")</f>
        <v/>
      </c>
      <c r="D341" s="6" t="str" cm="1">
        <f t="array" ref="D341">IF(ISNUMBER($A341),IF(A341=A340,INDEX(BackgroundCalcs!$AW$2:$AW$500,'Grading Formulas'!$A341),"C"&amp;A341+9),"")</f>
        <v/>
      </c>
      <c r="E341" s="3" t="str" cm="1">
        <f t="array" ref="E341">IF(ISNUMBER($A341),IF(A341=A340,"Reference2(False,True,"&amp;INDEX(BackgroundCalcs!$AX$2:$AX$500,'Grading Formulas'!$A341)&amp;")","MOEValue(.0001)"),"")</f>
        <v/>
      </c>
      <c r="F341" s="3" t="str">
        <f t="shared" si="18"/>
        <v/>
      </c>
      <c r="G341" s="3" t="str">
        <f t="shared" si="19"/>
        <v/>
      </c>
      <c r="H341" s="3" t="str">
        <f t="shared" si="20"/>
        <v/>
      </c>
    </row>
    <row r="342" spans="1:8">
      <c r="A342" s="4"/>
      <c r="B342" s="4" t="str">
        <f t="shared" si="17"/>
        <v/>
      </c>
      <c r="C342" s="19" t="str" cm="1">
        <f t="array" ref="C342">IF(ISNUMBER(A342),IF(A342=A341,INDEX(BackgroundCalcs!$AV$2:$AV$500,'Grading Formulas'!$A342),"Question Results"),"")</f>
        <v/>
      </c>
      <c r="D342" s="6" t="str" cm="1">
        <f t="array" ref="D342">IF(ISNUMBER($A342),IF(A342=A341,INDEX(BackgroundCalcs!$AW$2:$AW$500,'Grading Formulas'!$A342),"C"&amp;A342+9),"")</f>
        <v/>
      </c>
      <c r="E342" s="3" t="str" cm="1">
        <f t="array" ref="E342">IF(ISNUMBER($A342),IF(A342=A341,"Reference2(False,True,"&amp;INDEX(BackgroundCalcs!$AX$2:$AX$500,'Grading Formulas'!$A342)&amp;")","MOEValue(.0001)"),"")</f>
        <v/>
      </c>
      <c r="F342" s="3" t="str">
        <f t="shared" si="18"/>
        <v/>
      </c>
      <c r="G342" s="3" t="str">
        <f t="shared" si="19"/>
        <v/>
      </c>
      <c r="H342" s="3" t="str">
        <f t="shared" si="20"/>
        <v/>
      </c>
    </row>
    <row r="343" spans="1:8">
      <c r="A343" s="4"/>
      <c r="B343" s="4" t="str">
        <f t="shared" si="17"/>
        <v/>
      </c>
      <c r="C343" s="19" t="str" cm="1">
        <f t="array" ref="C343">IF(ISNUMBER(A343),IF(A343=A342,INDEX(BackgroundCalcs!$AV$2:$AV$500,'Grading Formulas'!$A343),"Question Results"),"")</f>
        <v/>
      </c>
      <c r="D343" s="6" t="str" cm="1">
        <f t="array" ref="D343">IF(ISNUMBER($A343),IF(A343=A342,INDEX(BackgroundCalcs!$AW$2:$AW$500,'Grading Formulas'!$A343),"C"&amp;A343+9),"")</f>
        <v/>
      </c>
      <c r="E343" s="3" t="str" cm="1">
        <f t="array" ref="E343">IF(ISNUMBER($A343),IF(A343=A342,"Reference2(False,True,"&amp;INDEX(BackgroundCalcs!$AX$2:$AX$500,'Grading Formulas'!$A343)&amp;")","MOEValue(.0001)"),"")</f>
        <v/>
      </c>
      <c r="F343" s="3" t="str">
        <f t="shared" si="18"/>
        <v/>
      </c>
      <c r="G343" s="3" t="str">
        <f t="shared" si="19"/>
        <v/>
      </c>
      <c r="H343" s="3" t="str">
        <f t="shared" si="20"/>
        <v/>
      </c>
    </row>
    <row r="344" spans="1:8">
      <c r="A344" s="4"/>
      <c r="B344" s="4" t="str">
        <f t="shared" si="17"/>
        <v/>
      </c>
      <c r="C344" s="19" t="str" cm="1">
        <f t="array" ref="C344">IF(ISNUMBER(A344),IF(A344=A343,INDEX(BackgroundCalcs!$AV$2:$AV$500,'Grading Formulas'!$A344),"Question Results"),"")</f>
        <v/>
      </c>
      <c r="D344" s="6" t="str" cm="1">
        <f t="array" ref="D344">IF(ISNUMBER($A344),IF(A344=A343,INDEX(BackgroundCalcs!$AW$2:$AW$500,'Grading Formulas'!$A344),"C"&amp;A344+9),"")</f>
        <v/>
      </c>
      <c r="E344" s="3" t="str" cm="1">
        <f t="array" ref="E344">IF(ISNUMBER($A344),IF(A344=A343,"Reference2(False,True,"&amp;INDEX(BackgroundCalcs!$AX$2:$AX$500,'Grading Formulas'!$A344)&amp;")","MOEValue(.0001)"),"")</f>
        <v/>
      </c>
      <c r="F344" s="3" t="str">
        <f t="shared" si="18"/>
        <v/>
      </c>
      <c r="G344" s="3" t="str">
        <f t="shared" si="19"/>
        <v/>
      </c>
      <c r="H344" s="3" t="str">
        <f t="shared" si="20"/>
        <v/>
      </c>
    </row>
    <row r="345" spans="1:8">
      <c r="A345" s="4"/>
      <c r="B345" s="4" t="str">
        <f t="shared" si="17"/>
        <v/>
      </c>
      <c r="C345" s="19" t="str" cm="1">
        <f t="array" ref="C345">IF(ISNUMBER(A345),IF(A345=A344,INDEX(BackgroundCalcs!$AV$2:$AV$500,'Grading Formulas'!$A345),"Question Results"),"")</f>
        <v/>
      </c>
      <c r="D345" s="6" t="str" cm="1">
        <f t="array" ref="D345">IF(ISNUMBER($A345),IF(A345=A344,INDEX(BackgroundCalcs!$AW$2:$AW$500,'Grading Formulas'!$A345),"C"&amp;A345+9),"")</f>
        <v/>
      </c>
      <c r="E345" s="3" t="str" cm="1">
        <f t="array" ref="E345">IF(ISNUMBER($A345),IF(A345=A344,"Reference2(False,True,"&amp;INDEX(BackgroundCalcs!$AX$2:$AX$500,'Grading Formulas'!$A345)&amp;")","MOEValue(.0001)"),"")</f>
        <v/>
      </c>
      <c r="F345" s="3" t="str">
        <f t="shared" si="18"/>
        <v/>
      </c>
      <c r="G345" s="3" t="str">
        <f t="shared" si="19"/>
        <v/>
      </c>
      <c r="H345" s="3" t="str">
        <f t="shared" si="20"/>
        <v/>
      </c>
    </row>
    <row r="346" spans="1:8">
      <c r="A346" s="4"/>
      <c r="B346" s="4" t="str">
        <f t="shared" si="17"/>
        <v/>
      </c>
      <c r="C346" s="19" t="str" cm="1">
        <f t="array" ref="C346">IF(ISNUMBER(A346),IF(A346=A345,INDEX(BackgroundCalcs!$AV$2:$AV$500,'Grading Formulas'!$A346),"Question Results"),"")</f>
        <v/>
      </c>
      <c r="D346" s="6" t="str" cm="1">
        <f t="array" ref="D346">IF(ISNUMBER($A346),IF(A346=A345,INDEX(BackgroundCalcs!$AW$2:$AW$500,'Grading Formulas'!$A346),"C"&amp;A346+9),"")</f>
        <v/>
      </c>
      <c r="E346" s="3" t="str" cm="1">
        <f t="array" ref="E346">IF(ISNUMBER($A346),IF(A346=A345,"Reference2(False,True,"&amp;INDEX(BackgroundCalcs!$AX$2:$AX$500,'Grading Formulas'!$A346)&amp;")","MOEValue(.0001)"),"")</f>
        <v/>
      </c>
      <c r="F346" s="3" t="str">
        <f t="shared" si="18"/>
        <v/>
      </c>
      <c r="G346" s="3" t="str">
        <f t="shared" si="19"/>
        <v/>
      </c>
      <c r="H346" s="3" t="str">
        <f t="shared" si="20"/>
        <v/>
      </c>
    </row>
    <row r="347" spans="1:8">
      <c r="A347" s="4"/>
      <c r="B347" s="4" t="str">
        <f t="shared" si="17"/>
        <v/>
      </c>
      <c r="C347" s="19" t="str" cm="1">
        <f t="array" ref="C347">IF(ISNUMBER(A347),IF(A347=A346,INDEX(BackgroundCalcs!$AV$2:$AV$500,'Grading Formulas'!$A347),"Question Results"),"")</f>
        <v/>
      </c>
      <c r="D347" s="6" t="str" cm="1">
        <f t="array" ref="D347">IF(ISNUMBER($A347),IF(A347=A346,INDEX(BackgroundCalcs!$AW$2:$AW$500,'Grading Formulas'!$A347),"C"&amp;A347+9),"")</f>
        <v/>
      </c>
      <c r="E347" s="3" t="str" cm="1">
        <f t="array" ref="E347">IF(ISNUMBER($A347),IF(A347=A346,"Reference2(False,True,"&amp;INDEX(BackgroundCalcs!$AX$2:$AX$500,'Grading Formulas'!$A347)&amp;")","MOEValue(.0001)"),"")</f>
        <v/>
      </c>
      <c r="F347" s="3" t="str">
        <f t="shared" si="18"/>
        <v/>
      </c>
      <c r="G347" s="3" t="str">
        <f t="shared" si="19"/>
        <v/>
      </c>
      <c r="H347" s="3" t="str">
        <f t="shared" si="20"/>
        <v/>
      </c>
    </row>
    <row r="348" spans="1:8">
      <c r="A348" s="4"/>
      <c r="B348" s="4" t="str">
        <f t="shared" si="17"/>
        <v/>
      </c>
      <c r="C348" s="19" t="str" cm="1">
        <f t="array" ref="C348">IF(ISNUMBER(A348),IF(A348=A347,INDEX(BackgroundCalcs!$AV$2:$AV$500,'Grading Formulas'!$A348),"Question Results"),"")</f>
        <v/>
      </c>
      <c r="D348" s="6" t="str" cm="1">
        <f t="array" ref="D348">IF(ISNUMBER($A348),IF(A348=A347,INDEX(BackgroundCalcs!$AW$2:$AW$500,'Grading Formulas'!$A348),"C"&amp;A348+9),"")</f>
        <v/>
      </c>
      <c r="E348" s="3" t="str" cm="1">
        <f t="array" ref="E348">IF(ISNUMBER($A348),IF(A348=A347,"Reference2(False,True,"&amp;INDEX(BackgroundCalcs!$AX$2:$AX$500,'Grading Formulas'!$A348)&amp;")","MOEValue(.0001)"),"")</f>
        <v/>
      </c>
      <c r="F348" s="3" t="str">
        <f t="shared" si="18"/>
        <v/>
      </c>
      <c r="G348" s="3" t="str">
        <f t="shared" si="19"/>
        <v/>
      </c>
      <c r="H348" s="3" t="str">
        <f t="shared" si="20"/>
        <v/>
      </c>
    </row>
    <row r="349" spans="1:8">
      <c r="A349" s="4"/>
      <c r="B349" s="4" t="str">
        <f t="shared" si="17"/>
        <v/>
      </c>
      <c r="C349" s="19" t="str" cm="1">
        <f t="array" ref="C349">IF(ISNUMBER(A349),IF(A349=A348,INDEX(BackgroundCalcs!$AV$2:$AV$500,'Grading Formulas'!$A349),"Question Results"),"")</f>
        <v/>
      </c>
      <c r="D349" s="6" t="str" cm="1">
        <f t="array" ref="D349">IF(ISNUMBER($A349),IF(A349=A348,INDEX(BackgroundCalcs!$AW$2:$AW$500,'Grading Formulas'!$A349),"C"&amp;A349+9),"")</f>
        <v/>
      </c>
      <c r="E349" s="3" t="str" cm="1">
        <f t="array" ref="E349">IF(ISNUMBER($A349),IF(A349=A348,"Reference2(False,True,"&amp;INDEX(BackgroundCalcs!$AX$2:$AX$500,'Grading Formulas'!$A349)&amp;")","MOEValue(.0001)"),"")</f>
        <v/>
      </c>
      <c r="F349" s="3" t="str">
        <f t="shared" si="18"/>
        <v/>
      </c>
      <c r="G349" s="3" t="str">
        <f t="shared" si="19"/>
        <v/>
      </c>
      <c r="H349" s="3" t="str">
        <f t="shared" si="20"/>
        <v/>
      </c>
    </row>
    <row r="350" spans="1:8">
      <c r="A350" s="4"/>
      <c r="B350" s="4" t="str">
        <f t="shared" si="17"/>
        <v/>
      </c>
      <c r="C350" s="19" t="str" cm="1">
        <f t="array" ref="C350">IF(ISNUMBER(A350),IF(A350=A349,INDEX(BackgroundCalcs!$AV$2:$AV$500,'Grading Formulas'!$A350),"Question Results"),"")</f>
        <v/>
      </c>
      <c r="D350" s="6" t="str" cm="1">
        <f t="array" ref="D350">IF(ISNUMBER($A350),IF(A350=A349,INDEX(BackgroundCalcs!$AW$2:$AW$500,'Grading Formulas'!$A350),"C"&amp;A350+9),"")</f>
        <v/>
      </c>
      <c r="E350" s="3" t="str" cm="1">
        <f t="array" ref="E350">IF(ISNUMBER($A350),IF(A350=A349,"Reference2(False,True,"&amp;INDEX(BackgroundCalcs!$AX$2:$AX$500,'Grading Formulas'!$A350)&amp;")","MOEValue(.0001)"),"")</f>
        <v/>
      </c>
      <c r="F350" s="3" t="str">
        <f t="shared" si="18"/>
        <v/>
      </c>
      <c r="G350" s="3" t="str">
        <f t="shared" si="19"/>
        <v/>
      </c>
      <c r="H350" s="3" t="str">
        <f t="shared" si="20"/>
        <v/>
      </c>
    </row>
    <row r="351" spans="1:8">
      <c r="A351" s="4"/>
      <c r="B351" s="4" t="str">
        <f t="shared" si="17"/>
        <v/>
      </c>
      <c r="C351" s="19" t="str" cm="1">
        <f t="array" ref="C351">IF(ISNUMBER(A351),IF(A351=A350,INDEX(BackgroundCalcs!$AV$2:$AV$500,'Grading Formulas'!$A351),"Question Results"),"")</f>
        <v/>
      </c>
      <c r="D351" s="6" t="str" cm="1">
        <f t="array" ref="D351">IF(ISNUMBER($A351),IF(A351=A350,INDEX(BackgroundCalcs!$AW$2:$AW$500,'Grading Formulas'!$A351),"C"&amp;A351+9),"")</f>
        <v/>
      </c>
      <c r="E351" s="3" t="str" cm="1">
        <f t="array" ref="E351">IF(ISNUMBER($A351),IF(A351=A350,"Reference2(False,True,"&amp;INDEX(BackgroundCalcs!$AX$2:$AX$500,'Grading Formulas'!$A351)&amp;")","MOEValue(.0001)"),"")</f>
        <v/>
      </c>
      <c r="F351" s="3" t="str">
        <f t="shared" si="18"/>
        <v/>
      </c>
      <c r="G351" s="3" t="str">
        <f t="shared" si="19"/>
        <v/>
      </c>
      <c r="H351" s="3" t="str">
        <f t="shared" si="20"/>
        <v/>
      </c>
    </row>
    <row r="352" spans="1:8">
      <c r="A352" s="4"/>
      <c r="B352" s="4" t="str">
        <f t="shared" si="17"/>
        <v/>
      </c>
      <c r="C352" s="19" t="str" cm="1">
        <f t="array" ref="C352">IF(ISNUMBER(A352),IF(A352=A351,INDEX(BackgroundCalcs!$AV$2:$AV$500,'Grading Formulas'!$A352),"Question Results"),"")</f>
        <v/>
      </c>
      <c r="D352" s="6" t="str" cm="1">
        <f t="array" ref="D352">IF(ISNUMBER($A352),IF(A352=A351,INDEX(BackgroundCalcs!$AW$2:$AW$500,'Grading Formulas'!$A352),"C"&amp;A352+9),"")</f>
        <v/>
      </c>
      <c r="E352" s="3" t="str" cm="1">
        <f t="array" ref="E352">IF(ISNUMBER($A352),IF(A352=A351,"Reference2(False,True,"&amp;INDEX(BackgroundCalcs!$AX$2:$AX$500,'Grading Formulas'!$A352)&amp;")","MOEValue(.0001)"),"")</f>
        <v/>
      </c>
      <c r="F352" s="3" t="str">
        <f t="shared" si="18"/>
        <v/>
      </c>
      <c r="G352" s="3" t="str">
        <f t="shared" si="19"/>
        <v/>
      </c>
      <c r="H352" s="3" t="str">
        <f t="shared" si="20"/>
        <v/>
      </c>
    </row>
    <row r="353" spans="1:8">
      <c r="A353" s="4"/>
      <c r="B353" s="4" t="str">
        <f t="shared" si="17"/>
        <v/>
      </c>
      <c r="C353" s="19" t="str" cm="1">
        <f t="array" ref="C353">IF(ISNUMBER(A353),IF(A353=A352,INDEX(BackgroundCalcs!$AV$2:$AV$500,'Grading Formulas'!$A353),"Question Results"),"")</f>
        <v/>
      </c>
      <c r="D353" s="6" t="str" cm="1">
        <f t="array" ref="D353">IF(ISNUMBER($A353),IF(A353=A352,INDEX(BackgroundCalcs!$AW$2:$AW$500,'Grading Formulas'!$A353),"C"&amp;A353+9),"")</f>
        <v/>
      </c>
      <c r="E353" s="3" t="str" cm="1">
        <f t="array" ref="E353">IF(ISNUMBER($A353),IF(A353=A352,"Reference2(False,True,"&amp;INDEX(BackgroundCalcs!$AX$2:$AX$500,'Grading Formulas'!$A353)&amp;")","MOEValue(.0001)"),"")</f>
        <v/>
      </c>
      <c r="F353" s="3" t="str">
        <f t="shared" si="18"/>
        <v/>
      </c>
      <c r="G353" s="3" t="str">
        <f t="shared" si="19"/>
        <v/>
      </c>
      <c r="H353" s="3" t="str">
        <f t="shared" si="20"/>
        <v/>
      </c>
    </row>
    <row r="354" spans="1:8">
      <c r="A354" s="4"/>
      <c r="B354" s="4" t="str">
        <f t="shared" si="17"/>
        <v/>
      </c>
      <c r="C354" s="19" t="str" cm="1">
        <f t="array" ref="C354">IF(ISNUMBER(A354),IF(A354=A353,INDEX(BackgroundCalcs!$AV$2:$AV$500,'Grading Formulas'!$A354),"Question Results"),"")</f>
        <v/>
      </c>
      <c r="D354" s="6" t="str" cm="1">
        <f t="array" ref="D354">IF(ISNUMBER($A354),IF(A354=A353,INDEX(BackgroundCalcs!$AW$2:$AW$500,'Grading Formulas'!$A354),"C"&amp;A354+9),"")</f>
        <v/>
      </c>
      <c r="E354" s="3" t="str" cm="1">
        <f t="array" ref="E354">IF(ISNUMBER($A354),IF(A354=A353,"Reference2(False,True,"&amp;INDEX(BackgroundCalcs!$AX$2:$AX$500,'Grading Formulas'!$A354)&amp;")","MOEValue(.0001)"),"")</f>
        <v/>
      </c>
      <c r="F354" s="3" t="str">
        <f t="shared" si="18"/>
        <v/>
      </c>
      <c r="G354" s="3" t="str">
        <f t="shared" si="19"/>
        <v/>
      </c>
      <c r="H354" s="3" t="str">
        <f t="shared" si="20"/>
        <v/>
      </c>
    </row>
    <row r="355" spans="1:8">
      <c r="A355" s="4"/>
      <c r="B355" s="4" t="str">
        <f t="shared" si="17"/>
        <v/>
      </c>
      <c r="C355" s="19" t="str" cm="1">
        <f t="array" ref="C355">IF(ISNUMBER(A355),IF(A355=A354,INDEX(BackgroundCalcs!$AV$2:$AV$500,'Grading Formulas'!$A355),"Question Results"),"")</f>
        <v/>
      </c>
      <c r="D355" s="6" t="str" cm="1">
        <f t="array" ref="D355">IF(ISNUMBER($A355),IF(A355=A354,INDEX(BackgroundCalcs!$AW$2:$AW$500,'Grading Formulas'!$A355),"C"&amp;A355+9),"")</f>
        <v/>
      </c>
      <c r="E355" s="3" t="str" cm="1">
        <f t="array" ref="E355">IF(ISNUMBER($A355),IF(A355=A354,"Reference2(False,True,"&amp;INDEX(BackgroundCalcs!$AX$2:$AX$500,'Grading Formulas'!$A355)&amp;")","MOEValue(.0001)"),"")</f>
        <v/>
      </c>
      <c r="F355" s="3" t="str">
        <f t="shared" si="18"/>
        <v/>
      </c>
      <c r="G355" s="3" t="str">
        <f t="shared" si="19"/>
        <v/>
      </c>
      <c r="H355" s="3" t="str">
        <f t="shared" si="20"/>
        <v/>
      </c>
    </row>
    <row r="356" spans="1:8">
      <c r="A356" s="4"/>
      <c r="B356" s="4" t="str">
        <f t="shared" si="17"/>
        <v/>
      </c>
      <c r="C356" s="19" t="str" cm="1">
        <f t="array" ref="C356">IF(ISNUMBER(A356),IF(A356=A355,INDEX(BackgroundCalcs!$AV$2:$AV$500,'Grading Formulas'!$A356),"Question Results"),"")</f>
        <v/>
      </c>
      <c r="D356" s="6" t="str" cm="1">
        <f t="array" ref="D356">IF(ISNUMBER($A356),IF(A356=A355,INDEX(BackgroundCalcs!$AW$2:$AW$500,'Grading Formulas'!$A356),"C"&amp;A356+9),"")</f>
        <v/>
      </c>
      <c r="E356" s="3" t="str" cm="1">
        <f t="array" ref="E356">IF(ISNUMBER($A356),IF(A356=A355,"Reference2(False,True,"&amp;INDEX(BackgroundCalcs!$AX$2:$AX$500,'Grading Formulas'!$A356)&amp;")","MOEValue(.0001)"),"")</f>
        <v/>
      </c>
      <c r="F356" s="3" t="str">
        <f t="shared" si="18"/>
        <v/>
      </c>
      <c r="G356" s="3" t="str">
        <f t="shared" si="19"/>
        <v/>
      </c>
      <c r="H356" s="3" t="str">
        <f t="shared" si="20"/>
        <v/>
      </c>
    </row>
    <row r="357" spans="1:8">
      <c r="A357" s="4"/>
      <c r="B357" s="4" t="str">
        <f t="shared" si="17"/>
        <v/>
      </c>
      <c r="C357" s="19" t="str" cm="1">
        <f t="array" ref="C357">IF(ISNUMBER(A357),IF(A357=A356,INDEX(BackgroundCalcs!$AV$2:$AV$500,'Grading Formulas'!$A357),"Question Results"),"")</f>
        <v/>
      </c>
      <c r="D357" s="6" t="str" cm="1">
        <f t="array" ref="D357">IF(ISNUMBER($A357),IF(A357=A356,INDEX(BackgroundCalcs!$AW$2:$AW$500,'Grading Formulas'!$A357),"C"&amp;A357+9),"")</f>
        <v/>
      </c>
      <c r="E357" s="3" t="str" cm="1">
        <f t="array" ref="E357">IF(ISNUMBER($A357),IF(A357=A356,"Reference2(False,True,"&amp;INDEX(BackgroundCalcs!$AX$2:$AX$500,'Grading Formulas'!$A357)&amp;")","MOEValue(.0001)"),"")</f>
        <v/>
      </c>
      <c r="F357" s="3" t="str">
        <f t="shared" si="18"/>
        <v/>
      </c>
      <c r="G357" s="3" t="str">
        <f t="shared" si="19"/>
        <v/>
      </c>
      <c r="H357" s="3" t="str">
        <f t="shared" si="20"/>
        <v/>
      </c>
    </row>
    <row r="358" spans="1:8">
      <c r="A358" s="4"/>
      <c r="B358" s="4" t="str">
        <f t="shared" si="17"/>
        <v/>
      </c>
      <c r="C358" s="19" t="str" cm="1">
        <f t="array" ref="C358">IF(ISNUMBER(A358),IF(A358=A357,INDEX(BackgroundCalcs!$AV$2:$AV$500,'Grading Formulas'!$A358),"Question Results"),"")</f>
        <v/>
      </c>
      <c r="D358" s="6" t="str" cm="1">
        <f t="array" ref="D358">IF(ISNUMBER($A358),IF(A358=A357,INDEX(BackgroundCalcs!$AW$2:$AW$500,'Grading Formulas'!$A358),"C"&amp;A358+9),"")</f>
        <v/>
      </c>
      <c r="E358" s="3" t="str" cm="1">
        <f t="array" ref="E358">IF(ISNUMBER($A358),IF(A358=A357,"Reference2(False,True,"&amp;INDEX(BackgroundCalcs!$AX$2:$AX$500,'Grading Formulas'!$A358)&amp;")","MOEValue(.0001)"),"")</f>
        <v/>
      </c>
      <c r="F358" s="3" t="str">
        <f t="shared" si="18"/>
        <v/>
      </c>
      <c r="G358" s="3" t="str">
        <f t="shared" si="19"/>
        <v/>
      </c>
      <c r="H358" s="3" t="str">
        <f t="shared" si="20"/>
        <v/>
      </c>
    </row>
    <row r="359" spans="1:8">
      <c r="A359" s="4"/>
      <c r="B359" s="4" t="str">
        <f t="shared" si="17"/>
        <v/>
      </c>
      <c r="C359" s="19" t="str" cm="1">
        <f t="array" ref="C359">IF(ISNUMBER(A359),IF(A359=A358,INDEX(BackgroundCalcs!$AV$2:$AV$500,'Grading Formulas'!$A359),"Question Results"),"")</f>
        <v/>
      </c>
      <c r="D359" s="6" t="str" cm="1">
        <f t="array" ref="D359">IF(ISNUMBER($A359),IF(A359=A358,INDEX(BackgroundCalcs!$AW$2:$AW$500,'Grading Formulas'!$A359),"C"&amp;A359+9),"")</f>
        <v/>
      </c>
      <c r="E359" s="3" t="str" cm="1">
        <f t="array" ref="E359">IF(ISNUMBER($A359),IF(A359=A358,"Reference2(False,True,"&amp;INDEX(BackgroundCalcs!$AX$2:$AX$500,'Grading Formulas'!$A359)&amp;")","MOEValue(.0001)"),"")</f>
        <v/>
      </c>
      <c r="F359" s="3" t="str">
        <f t="shared" si="18"/>
        <v/>
      </c>
      <c r="G359" s="3" t="str">
        <f t="shared" si="19"/>
        <v/>
      </c>
      <c r="H359" s="3" t="str">
        <f t="shared" si="20"/>
        <v/>
      </c>
    </row>
    <row r="360" spans="1:8">
      <c r="A360" s="4"/>
      <c r="B360" s="4" t="str">
        <f t="shared" si="17"/>
        <v/>
      </c>
      <c r="C360" s="19" t="str" cm="1">
        <f t="array" ref="C360">IF(ISNUMBER(A360),IF(A360=A359,INDEX(BackgroundCalcs!$AV$2:$AV$500,'Grading Formulas'!$A360),"Question Results"),"")</f>
        <v/>
      </c>
      <c r="D360" s="6" t="str" cm="1">
        <f t="array" ref="D360">IF(ISNUMBER($A360),IF(A360=A359,INDEX(BackgroundCalcs!$AW$2:$AW$500,'Grading Formulas'!$A360),"C"&amp;A360+9),"")</f>
        <v/>
      </c>
      <c r="E360" s="3" t="str" cm="1">
        <f t="array" ref="E360">IF(ISNUMBER($A360),IF(A360=A359,"Reference2(False,True,"&amp;INDEX(BackgroundCalcs!$AX$2:$AX$500,'Grading Formulas'!$A360)&amp;")","MOEValue(.0001)"),"")</f>
        <v/>
      </c>
      <c r="F360" s="3" t="str">
        <f t="shared" si="18"/>
        <v/>
      </c>
      <c r="G360" s="3" t="str">
        <f t="shared" si="19"/>
        <v/>
      </c>
      <c r="H360" s="3" t="str">
        <f t="shared" si="20"/>
        <v/>
      </c>
    </row>
    <row r="361" spans="1:8">
      <c r="A361" s="4"/>
      <c r="B361" s="4" t="str">
        <f t="shared" si="17"/>
        <v/>
      </c>
      <c r="C361" s="19" t="str" cm="1">
        <f t="array" ref="C361">IF(ISNUMBER(A361),IF(A361=A360,INDEX(BackgroundCalcs!$AV$2:$AV$500,'Grading Formulas'!$A361),"Question Results"),"")</f>
        <v/>
      </c>
      <c r="D361" s="6" t="str" cm="1">
        <f t="array" ref="D361">IF(ISNUMBER($A361),IF(A361=A360,INDEX(BackgroundCalcs!$AW$2:$AW$500,'Grading Formulas'!$A361),"C"&amp;A361+9),"")</f>
        <v/>
      </c>
      <c r="E361" s="3" t="str" cm="1">
        <f t="array" ref="E361">IF(ISNUMBER($A361),IF(A361=A360,"Reference2(False,True,"&amp;INDEX(BackgroundCalcs!$AX$2:$AX$500,'Grading Formulas'!$A361)&amp;")","MOEValue(.0001)"),"")</f>
        <v/>
      </c>
      <c r="F361" s="3" t="str">
        <f t="shared" si="18"/>
        <v/>
      </c>
      <c r="G361" s="3" t="str">
        <f t="shared" si="19"/>
        <v/>
      </c>
      <c r="H361" s="3" t="str">
        <f t="shared" si="20"/>
        <v/>
      </c>
    </row>
    <row r="362" spans="1:8">
      <c r="A362" s="4"/>
      <c r="B362" s="4" t="str">
        <f t="shared" si="17"/>
        <v/>
      </c>
      <c r="C362" s="19" t="str" cm="1">
        <f t="array" ref="C362">IF(ISNUMBER(A362),IF(A362=A361,INDEX(BackgroundCalcs!$AV$2:$AV$500,'Grading Formulas'!$A362),"Question Results"),"")</f>
        <v/>
      </c>
      <c r="D362" s="6" t="str" cm="1">
        <f t="array" ref="D362">IF(ISNUMBER($A362),IF(A362=A361,INDEX(BackgroundCalcs!$AW$2:$AW$500,'Grading Formulas'!$A362),"C"&amp;A362+9),"")</f>
        <v/>
      </c>
      <c r="E362" s="3" t="str" cm="1">
        <f t="array" ref="E362">IF(ISNUMBER($A362),IF(A362=A361,"Reference2(False,True,"&amp;INDEX(BackgroundCalcs!$AX$2:$AX$500,'Grading Formulas'!$A362)&amp;")","MOEValue(.0001)"),"")</f>
        <v/>
      </c>
      <c r="F362" s="3" t="str">
        <f t="shared" si="18"/>
        <v/>
      </c>
      <c r="G362" s="3" t="str">
        <f t="shared" si="19"/>
        <v/>
      </c>
      <c r="H362" s="3" t="str">
        <f t="shared" si="20"/>
        <v/>
      </c>
    </row>
    <row r="363" spans="1:8">
      <c r="A363" s="4"/>
      <c r="B363" s="4" t="str">
        <f t="shared" si="17"/>
        <v/>
      </c>
      <c r="C363" s="19" t="str" cm="1">
        <f t="array" ref="C363">IF(ISNUMBER(A363),IF(A363=A362,INDEX(BackgroundCalcs!$AV$2:$AV$500,'Grading Formulas'!$A363),"Question Results"),"")</f>
        <v/>
      </c>
      <c r="D363" s="6" t="str" cm="1">
        <f t="array" ref="D363">IF(ISNUMBER($A363),IF(A363=A362,INDEX(BackgroundCalcs!$AW$2:$AW$500,'Grading Formulas'!$A363),"C"&amp;A363+9),"")</f>
        <v/>
      </c>
      <c r="E363" s="3" t="str" cm="1">
        <f t="array" ref="E363">IF(ISNUMBER($A363),IF(A363=A362,"Reference2(False,True,"&amp;INDEX(BackgroundCalcs!$AX$2:$AX$500,'Grading Formulas'!$A363)&amp;")","MOEValue(.0001)"),"")</f>
        <v/>
      </c>
      <c r="F363" s="3" t="str">
        <f t="shared" si="18"/>
        <v/>
      </c>
      <c r="G363" s="3" t="str">
        <f t="shared" si="19"/>
        <v/>
      </c>
      <c r="H363" s="3" t="str">
        <f t="shared" si="20"/>
        <v/>
      </c>
    </row>
    <row r="364" spans="1:8">
      <c r="A364" s="4"/>
      <c r="B364" s="4" t="str">
        <f t="shared" si="17"/>
        <v/>
      </c>
      <c r="C364" s="19" t="str" cm="1">
        <f t="array" ref="C364">IF(ISNUMBER(A364),IF(A364=A363,INDEX(BackgroundCalcs!$AV$2:$AV$500,'Grading Formulas'!$A364),"Question Results"),"")</f>
        <v/>
      </c>
      <c r="D364" s="6" t="str" cm="1">
        <f t="array" ref="D364">IF(ISNUMBER($A364),IF(A364=A363,INDEX(BackgroundCalcs!$AW$2:$AW$500,'Grading Formulas'!$A364),"C"&amp;A364+9),"")</f>
        <v/>
      </c>
      <c r="E364" s="3" t="str" cm="1">
        <f t="array" ref="E364">IF(ISNUMBER($A364),IF(A364=A363,"Reference2(False,True,"&amp;INDEX(BackgroundCalcs!$AX$2:$AX$500,'Grading Formulas'!$A364)&amp;")","MOEValue(.0001)"),"")</f>
        <v/>
      </c>
      <c r="F364" s="3" t="str">
        <f t="shared" si="18"/>
        <v/>
      </c>
      <c r="G364" s="3" t="str">
        <f t="shared" si="19"/>
        <v/>
      </c>
      <c r="H364" s="3" t="str">
        <f t="shared" si="20"/>
        <v/>
      </c>
    </row>
    <row r="365" spans="1:8">
      <c r="A365" s="4"/>
      <c r="B365" s="4" t="str">
        <f t="shared" si="17"/>
        <v/>
      </c>
      <c r="C365" s="19" t="str" cm="1">
        <f t="array" ref="C365">IF(ISNUMBER(A365),IF(A365=A364,INDEX(BackgroundCalcs!$AV$2:$AV$500,'Grading Formulas'!$A365),"Question Results"),"")</f>
        <v/>
      </c>
      <c r="D365" s="6" t="str" cm="1">
        <f t="array" ref="D365">IF(ISNUMBER($A365),IF(A365=A364,INDEX(BackgroundCalcs!$AW$2:$AW$500,'Grading Formulas'!$A365),"C"&amp;A365+9),"")</f>
        <v/>
      </c>
      <c r="E365" s="3" t="str" cm="1">
        <f t="array" ref="E365">IF(ISNUMBER($A365),IF(A365=A364,"Reference2(False,True,"&amp;INDEX(BackgroundCalcs!$AX$2:$AX$500,'Grading Formulas'!$A365)&amp;")","MOEValue(.0001)"),"")</f>
        <v/>
      </c>
      <c r="F365" s="3" t="str">
        <f t="shared" si="18"/>
        <v/>
      </c>
      <c r="G365" s="3" t="str">
        <f t="shared" si="19"/>
        <v/>
      </c>
      <c r="H365" s="3" t="str">
        <f t="shared" si="20"/>
        <v/>
      </c>
    </row>
    <row r="366" spans="1:8">
      <c r="A366" s="4"/>
      <c r="B366" s="4" t="str">
        <f t="shared" si="17"/>
        <v/>
      </c>
      <c r="C366" s="19" t="str" cm="1">
        <f t="array" ref="C366">IF(ISNUMBER(A366),IF(A366=A365,INDEX(BackgroundCalcs!$AV$2:$AV$500,'Grading Formulas'!$A366),"Question Results"),"")</f>
        <v/>
      </c>
      <c r="D366" s="6" t="str" cm="1">
        <f t="array" ref="D366">IF(ISNUMBER($A366),IF(A366=A365,INDEX(BackgroundCalcs!$AW$2:$AW$500,'Grading Formulas'!$A366),"C"&amp;A366+9),"")</f>
        <v/>
      </c>
      <c r="E366" s="3" t="str" cm="1">
        <f t="array" ref="E366">IF(ISNUMBER($A366),IF(A366=A365,"Reference2(False,True,"&amp;INDEX(BackgroundCalcs!$AX$2:$AX$500,'Grading Formulas'!$A366)&amp;")","MOEValue(.0001)"),"")</f>
        <v/>
      </c>
      <c r="F366" s="3" t="str">
        <f t="shared" si="18"/>
        <v/>
      </c>
      <c r="G366" s="3" t="str">
        <f t="shared" si="19"/>
        <v/>
      </c>
      <c r="H366" s="3" t="str">
        <f t="shared" si="20"/>
        <v/>
      </c>
    </row>
    <row r="367" spans="1:8">
      <c r="A367" s="4"/>
      <c r="B367" s="4" t="str">
        <f t="shared" si="17"/>
        <v/>
      </c>
      <c r="C367" s="19" t="str" cm="1">
        <f t="array" ref="C367">IF(ISNUMBER(A367),IF(A367=A366,INDEX(BackgroundCalcs!$AV$2:$AV$500,'Grading Formulas'!$A367),"Question Results"),"")</f>
        <v/>
      </c>
      <c r="D367" s="6" t="str" cm="1">
        <f t="array" ref="D367">IF(ISNUMBER($A367),IF(A367=A366,INDEX(BackgroundCalcs!$AW$2:$AW$500,'Grading Formulas'!$A367),"C"&amp;A367+9),"")</f>
        <v/>
      </c>
      <c r="E367" s="3" t="str" cm="1">
        <f t="array" ref="E367">IF(ISNUMBER($A367),IF(A367=A366,"Reference2(False,True,"&amp;INDEX(BackgroundCalcs!$AX$2:$AX$500,'Grading Formulas'!$A367)&amp;")","MOEValue(.0001)"),"")</f>
        <v/>
      </c>
      <c r="F367" s="3" t="str">
        <f t="shared" si="18"/>
        <v/>
      </c>
      <c r="G367" s="3" t="str">
        <f t="shared" si="19"/>
        <v/>
      </c>
      <c r="H367" s="3" t="str">
        <f t="shared" si="20"/>
        <v/>
      </c>
    </row>
    <row r="368" spans="1:8">
      <c r="A368" s="4"/>
      <c r="B368" s="4" t="str">
        <f t="shared" si="17"/>
        <v/>
      </c>
      <c r="C368" s="19" t="str" cm="1">
        <f t="array" ref="C368">IF(ISNUMBER(A368),IF(A368=A367,INDEX(BackgroundCalcs!$AV$2:$AV$500,'Grading Formulas'!$A368),"Question Results"),"")</f>
        <v/>
      </c>
      <c r="D368" s="6" t="str" cm="1">
        <f t="array" ref="D368">IF(ISNUMBER($A368),IF(A368=A367,INDEX(BackgroundCalcs!$AW$2:$AW$500,'Grading Formulas'!$A368),"C"&amp;A368+9),"")</f>
        <v/>
      </c>
      <c r="E368" s="3" t="str" cm="1">
        <f t="array" ref="E368">IF(ISNUMBER($A368),IF(A368=A367,"Reference2(False,True,"&amp;INDEX(BackgroundCalcs!$AX$2:$AX$500,'Grading Formulas'!$A368)&amp;")","MOEValue(.0001)"),"")</f>
        <v/>
      </c>
      <c r="F368" s="3" t="str">
        <f t="shared" si="18"/>
        <v/>
      </c>
      <c r="G368" s="3" t="str">
        <f t="shared" si="19"/>
        <v/>
      </c>
      <c r="H368" s="3" t="str">
        <f t="shared" si="20"/>
        <v/>
      </c>
    </row>
    <row r="369" spans="1:8">
      <c r="A369" s="4"/>
      <c r="B369" s="4" t="str">
        <f t="shared" si="17"/>
        <v/>
      </c>
      <c r="C369" s="19" t="str" cm="1">
        <f t="array" ref="C369">IF(ISNUMBER(A369),IF(A369=A368,INDEX(BackgroundCalcs!$AV$2:$AV$500,'Grading Formulas'!$A369),"Question Results"),"")</f>
        <v/>
      </c>
      <c r="D369" s="6" t="str" cm="1">
        <f t="array" ref="D369">IF(ISNUMBER($A369),IF(A369=A368,INDEX(BackgroundCalcs!$AW$2:$AW$500,'Grading Formulas'!$A369),"C"&amp;A369+9),"")</f>
        <v/>
      </c>
      <c r="E369" s="3" t="str" cm="1">
        <f t="array" ref="E369">IF(ISNUMBER($A369),IF(A369=A368,"Reference2(False,True,"&amp;INDEX(BackgroundCalcs!$AX$2:$AX$500,'Grading Formulas'!$A369)&amp;")","MOEValue(.0001)"),"")</f>
        <v/>
      </c>
      <c r="F369" s="3" t="str">
        <f t="shared" si="18"/>
        <v/>
      </c>
      <c r="G369" s="3" t="str">
        <f t="shared" si="19"/>
        <v/>
      </c>
      <c r="H369" s="3" t="str">
        <f t="shared" si="20"/>
        <v/>
      </c>
    </row>
    <row r="370" spans="1:8">
      <c r="A370" s="4"/>
      <c r="B370" s="4" t="str">
        <f t="shared" si="17"/>
        <v/>
      </c>
      <c r="C370" s="19" t="str" cm="1">
        <f t="array" ref="C370">IF(ISNUMBER(A370),IF(A370=A369,INDEX(BackgroundCalcs!$AV$2:$AV$500,'Grading Formulas'!$A370),"Question Results"),"")</f>
        <v/>
      </c>
      <c r="D370" s="6" t="str" cm="1">
        <f t="array" ref="D370">IF(ISNUMBER($A370),IF(A370=A369,INDEX(BackgroundCalcs!$AW$2:$AW$500,'Grading Formulas'!$A370),"C"&amp;A370+9),"")</f>
        <v/>
      </c>
      <c r="E370" s="3" t="str" cm="1">
        <f t="array" ref="E370">IF(ISNUMBER($A370),IF(A370=A369,"Reference2(False,True,"&amp;INDEX(BackgroundCalcs!$AX$2:$AX$500,'Grading Formulas'!$A370)&amp;")","MOEValue(.0001)"),"")</f>
        <v/>
      </c>
      <c r="F370" s="3" t="str">
        <f t="shared" si="18"/>
        <v/>
      </c>
      <c r="G370" s="3" t="str">
        <f t="shared" si="19"/>
        <v/>
      </c>
      <c r="H370" s="3" t="str">
        <f t="shared" si="20"/>
        <v/>
      </c>
    </row>
    <row r="371" spans="1:8">
      <c r="A371" s="4"/>
      <c r="B371" s="4" t="str">
        <f t="shared" si="17"/>
        <v/>
      </c>
      <c r="C371" s="19" t="str" cm="1">
        <f t="array" ref="C371">IF(ISNUMBER(A371),IF(A371=A370,INDEX(BackgroundCalcs!$AV$2:$AV$500,'Grading Formulas'!$A371),"Question Results"),"")</f>
        <v/>
      </c>
      <c r="D371" s="6" t="str" cm="1">
        <f t="array" ref="D371">IF(ISNUMBER($A371),IF(A371=A370,INDEX(BackgroundCalcs!$AW$2:$AW$500,'Grading Formulas'!$A371),"C"&amp;A371+9),"")</f>
        <v/>
      </c>
      <c r="E371" s="3" t="str" cm="1">
        <f t="array" ref="E371">IF(ISNUMBER($A371),IF(A371=A370,"Reference2(False,True,"&amp;INDEX(BackgroundCalcs!$AX$2:$AX$500,'Grading Formulas'!$A371)&amp;")","MOEValue(.0001)"),"")</f>
        <v/>
      </c>
      <c r="F371" s="3" t="str">
        <f t="shared" si="18"/>
        <v/>
      </c>
      <c r="G371" s="3" t="str">
        <f t="shared" si="19"/>
        <v/>
      </c>
      <c r="H371" s="3" t="str">
        <f t="shared" si="20"/>
        <v/>
      </c>
    </row>
    <row r="372" spans="1:8">
      <c r="A372" s="4"/>
      <c r="B372" s="4" t="str">
        <f t="shared" si="17"/>
        <v/>
      </c>
      <c r="C372" s="19" t="str" cm="1">
        <f t="array" ref="C372">IF(ISNUMBER(A372),IF(A372=A371,INDEX(BackgroundCalcs!$AV$2:$AV$500,'Grading Formulas'!$A372),"Question Results"),"")</f>
        <v/>
      </c>
      <c r="D372" s="6" t="str" cm="1">
        <f t="array" ref="D372">IF(ISNUMBER($A372),IF(A372=A371,INDEX(BackgroundCalcs!$AW$2:$AW$500,'Grading Formulas'!$A372),"C"&amp;A372+9),"")</f>
        <v/>
      </c>
      <c r="E372" s="3" t="str" cm="1">
        <f t="array" ref="E372">IF(ISNUMBER($A372),IF(A372=A371,"Reference2(False,True,"&amp;INDEX(BackgroundCalcs!$AX$2:$AX$500,'Grading Formulas'!$A372)&amp;")","MOEValue(.0001)"),"")</f>
        <v/>
      </c>
      <c r="F372" s="3" t="str">
        <f t="shared" si="18"/>
        <v/>
      </c>
      <c r="G372" s="3" t="str">
        <f t="shared" si="19"/>
        <v/>
      </c>
      <c r="H372" s="3" t="str">
        <f t="shared" si="20"/>
        <v/>
      </c>
    </row>
    <row r="373" spans="1:8">
      <c r="A373" s="4"/>
      <c r="B373" s="4" t="str">
        <f t="shared" si="17"/>
        <v/>
      </c>
      <c r="C373" s="19" t="str" cm="1">
        <f t="array" ref="C373">IF(ISNUMBER(A373),IF(A373=A372,INDEX(BackgroundCalcs!$AV$2:$AV$500,'Grading Formulas'!$A373),"Question Results"),"")</f>
        <v/>
      </c>
      <c r="D373" s="6" t="str" cm="1">
        <f t="array" ref="D373">IF(ISNUMBER($A373),IF(A373=A372,INDEX(BackgroundCalcs!$AW$2:$AW$500,'Grading Formulas'!$A373),"C"&amp;A373+9),"")</f>
        <v/>
      </c>
      <c r="E373" s="3" t="str" cm="1">
        <f t="array" ref="E373">IF(ISNUMBER($A373),IF(A373=A372,"Reference2(False,True,"&amp;INDEX(BackgroundCalcs!$AX$2:$AX$500,'Grading Formulas'!$A373)&amp;")","MOEValue(.0001)"),"")</f>
        <v/>
      </c>
      <c r="F373" s="3" t="str">
        <f t="shared" si="18"/>
        <v/>
      </c>
      <c r="G373" s="3" t="str">
        <f t="shared" si="19"/>
        <v/>
      </c>
      <c r="H373" s="3" t="str">
        <f t="shared" si="20"/>
        <v/>
      </c>
    </row>
    <row r="374" spans="1:8">
      <c r="A374" s="4"/>
      <c r="B374" s="4" t="str">
        <f t="shared" si="17"/>
        <v/>
      </c>
      <c r="C374" s="19" t="str" cm="1">
        <f t="array" ref="C374">IF(ISNUMBER(A374),IF(A374=A373,INDEX(BackgroundCalcs!$AV$2:$AV$500,'Grading Formulas'!$A374),"Question Results"),"")</f>
        <v/>
      </c>
      <c r="D374" s="6" t="str" cm="1">
        <f t="array" ref="D374">IF(ISNUMBER($A374),IF(A374=A373,INDEX(BackgroundCalcs!$AW$2:$AW$500,'Grading Formulas'!$A374),"C"&amp;A374+9),"")</f>
        <v/>
      </c>
      <c r="E374" s="3" t="str" cm="1">
        <f t="array" ref="E374">IF(ISNUMBER($A374),IF(A374=A373,"Reference2(False,True,"&amp;INDEX(BackgroundCalcs!$AX$2:$AX$500,'Grading Formulas'!$A374)&amp;")","MOEValue(.0001)"),"")</f>
        <v/>
      </c>
      <c r="F374" s="3" t="str">
        <f t="shared" si="18"/>
        <v/>
      </c>
      <c r="G374" s="3" t="str">
        <f t="shared" si="19"/>
        <v/>
      </c>
      <c r="H374" s="3" t="str">
        <f t="shared" si="20"/>
        <v/>
      </c>
    </row>
    <row r="375" spans="1:8">
      <c r="A375" s="4"/>
      <c r="B375" s="4" t="str">
        <f t="shared" si="17"/>
        <v/>
      </c>
      <c r="C375" s="19" t="str" cm="1">
        <f t="array" ref="C375">IF(ISNUMBER(A375),IF(A375=A374,INDEX(BackgroundCalcs!$AV$2:$AV$500,'Grading Formulas'!$A375),"Question Results"),"")</f>
        <v/>
      </c>
      <c r="D375" s="6" t="str" cm="1">
        <f t="array" ref="D375">IF(ISNUMBER($A375),IF(A375=A374,INDEX(BackgroundCalcs!$AW$2:$AW$500,'Grading Formulas'!$A375),"C"&amp;A375+9),"")</f>
        <v/>
      </c>
      <c r="E375" s="3" t="str" cm="1">
        <f t="array" ref="E375">IF(ISNUMBER($A375),IF(A375=A374,"Reference2(False,True,"&amp;INDEX(BackgroundCalcs!$AX$2:$AX$500,'Grading Formulas'!$A375)&amp;")","MOEValue(.0001)"),"")</f>
        <v/>
      </c>
      <c r="F375" s="3" t="str">
        <f t="shared" si="18"/>
        <v/>
      </c>
      <c r="G375" s="3" t="str">
        <f t="shared" si="19"/>
        <v/>
      </c>
      <c r="H375" s="3" t="str">
        <f t="shared" si="20"/>
        <v/>
      </c>
    </row>
    <row r="376" spans="1:8">
      <c r="A376" s="4"/>
      <c r="B376" s="4" t="str">
        <f t="shared" si="17"/>
        <v/>
      </c>
      <c r="C376" s="19" t="str" cm="1">
        <f t="array" ref="C376">IF(ISNUMBER(A376),IF(A376=A375,INDEX(BackgroundCalcs!$AV$2:$AV$500,'Grading Formulas'!$A376),"Question Results"),"")</f>
        <v/>
      </c>
      <c r="D376" s="6" t="str" cm="1">
        <f t="array" ref="D376">IF(ISNUMBER($A376),IF(A376=A375,INDEX(BackgroundCalcs!$AW$2:$AW$500,'Grading Formulas'!$A376),"C"&amp;A376+9),"")</f>
        <v/>
      </c>
      <c r="E376" s="3" t="str" cm="1">
        <f t="array" ref="E376">IF(ISNUMBER($A376),IF(A376=A375,"Reference2(False,True,"&amp;INDEX(BackgroundCalcs!$AX$2:$AX$500,'Grading Formulas'!$A376)&amp;")","MOEValue(.0001)"),"")</f>
        <v/>
      </c>
      <c r="F376" s="3" t="str">
        <f t="shared" si="18"/>
        <v/>
      </c>
      <c r="G376" s="3" t="str">
        <f t="shared" si="19"/>
        <v/>
      </c>
      <c r="H376" s="3" t="str">
        <f t="shared" si="20"/>
        <v/>
      </c>
    </row>
    <row r="377" spans="1:8">
      <c r="A377" s="4"/>
      <c r="B377" s="4" t="str">
        <f t="shared" si="17"/>
        <v/>
      </c>
      <c r="C377" s="19" t="str" cm="1">
        <f t="array" ref="C377">IF(ISNUMBER(A377),IF(A377=A376,INDEX(BackgroundCalcs!$AV$2:$AV$500,'Grading Formulas'!$A377),"Question Results"),"")</f>
        <v/>
      </c>
      <c r="D377" s="6" t="str" cm="1">
        <f t="array" ref="D377">IF(ISNUMBER($A377),IF(A377=A376,INDEX(BackgroundCalcs!$AW$2:$AW$500,'Grading Formulas'!$A377),"C"&amp;A377+9),"")</f>
        <v/>
      </c>
      <c r="E377" s="3" t="str" cm="1">
        <f t="array" ref="E377">IF(ISNUMBER($A377),IF(A377=A376,"Reference2(False,True,"&amp;INDEX(BackgroundCalcs!$AX$2:$AX$500,'Grading Formulas'!$A377)&amp;")","MOEValue(.0001)"),"")</f>
        <v/>
      </c>
      <c r="F377" s="3" t="str">
        <f t="shared" si="18"/>
        <v/>
      </c>
      <c r="G377" s="3" t="str">
        <f t="shared" si="19"/>
        <v/>
      </c>
      <c r="H377" s="3" t="str">
        <f t="shared" si="20"/>
        <v/>
      </c>
    </row>
    <row r="378" spans="1:8">
      <c r="A378" s="4"/>
      <c r="B378" s="4" t="str">
        <f t="shared" si="17"/>
        <v/>
      </c>
      <c r="C378" s="19" t="str" cm="1">
        <f t="array" ref="C378">IF(ISNUMBER(A378),IF(A378=A377,INDEX(BackgroundCalcs!$AV$2:$AV$500,'Grading Formulas'!$A378),"Question Results"),"")</f>
        <v/>
      </c>
      <c r="D378" s="6" t="str" cm="1">
        <f t="array" ref="D378">IF(ISNUMBER($A378),IF(A378=A377,INDEX(BackgroundCalcs!$AW$2:$AW$500,'Grading Formulas'!$A378),"C"&amp;A378+9),"")</f>
        <v/>
      </c>
      <c r="E378" s="3" t="str" cm="1">
        <f t="array" ref="E378">IF(ISNUMBER($A378),IF(A378=A377,"Reference2(False,True,"&amp;INDEX(BackgroundCalcs!$AX$2:$AX$500,'Grading Formulas'!$A378)&amp;")","MOEValue(.0001)"),"")</f>
        <v/>
      </c>
      <c r="F378" s="3" t="str">
        <f t="shared" si="18"/>
        <v/>
      </c>
      <c r="G378" s="3" t="str">
        <f t="shared" si="19"/>
        <v/>
      </c>
      <c r="H378" s="3" t="str">
        <f t="shared" si="20"/>
        <v/>
      </c>
    </row>
    <row r="379" spans="1:8">
      <c r="A379" s="4"/>
      <c r="B379" s="4" t="str">
        <f t="shared" si="17"/>
        <v/>
      </c>
      <c r="C379" s="19" t="str" cm="1">
        <f t="array" ref="C379">IF(ISNUMBER(A379),IF(A379=A378,INDEX(BackgroundCalcs!$AV$2:$AV$500,'Grading Formulas'!$A379),"Question Results"),"")</f>
        <v/>
      </c>
      <c r="D379" s="6" t="str" cm="1">
        <f t="array" ref="D379">IF(ISNUMBER($A379),IF(A379=A378,INDEX(BackgroundCalcs!$AW$2:$AW$500,'Grading Formulas'!$A379),"C"&amp;A379+9),"")</f>
        <v/>
      </c>
      <c r="E379" s="3" t="str" cm="1">
        <f t="array" ref="E379">IF(ISNUMBER($A379),IF(A379=A378,"Reference2(False,True,"&amp;INDEX(BackgroundCalcs!$AX$2:$AX$500,'Grading Formulas'!$A379)&amp;")","MOEValue(.0001)"),"")</f>
        <v/>
      </c>
      <c r="F379" s="3" t="str">
        <f t="shared" si="18"/>
        <v/>
      </c>
      <c r="G379" s="3" t="str">
        <f t="shared" si="19"/>
        <v/>
      </c>
      <c r="H379" s="3" t="str">
        <f t="shared" si="20"/>
        <v/>
      </c>
    </row>
    <row r="380" spans="1:8">
      <c r="A380" s="4"/>
      <c r="B380" s="4" t="str">
        <f t="shared" si="17"/>
        <v/>
      </c>
      <c r="C380" s="19" t="str" cm="1">
        <f t="array" ref="C380">IF(ISNUMBER(A380),IF(A380=A379,INDEX(BackgroundCalcs!$AV$2:$AV$500,'Grading Formulas'!$A380),"Question Results"),"")</f>
        <v/>
      </c>
      <c r="D380" s="6" t="str" cm="1">
        <f t="array" ref="D380">IF(ISNUMBER($A380),IF(A380=A379,INDEX(BackgroundCalcs!$AW$2:$AW$500,'Grading Formulas'!$A380),"C"&amp;A380+9),"")</f>
        <v/>
      </c>
      <c r="E380" s="3" t="str" cm="1">
        <f t="array" ref="E380">IF(ISNUMBER($A380),IF(A380=A379,"Reference2(False,True,"&amp;INDEX(BackgroundCalcs!$AX$2:$AX$500,'Grading Formulas'!$A380)&amp;")","MOEValue(.0001)"),"")</f>
        <v/>
      </c>
      <c r="F380" s="3" t="str">
        <f t="shared" si="18"/>
        <v/>
      </c>
      <c r="G380" s="3" t="str">
        <f t="shared" si="19"/>
        <v/>
      </c>
      <c r="H380" s="3" t="str">
        <f t="shared" si="20"/>
        <v/>
      </c>
    </row>
    <row r="381" spans="1:8">
      <c r="A381" s="4"/>
      <c r="B381" s="4" t="str">
        <f t="shared" si="17"/>
        <v/>
      </c>
      <c r="C381" s="19" t="str" cm="1">
        <f t="array" ref="C381">IF(ISNUMBER(A381),IF(A381=A380,INDEX(BackgroundCalcs!$AV$2:$AV$500,'Grading Formulas'!$A381),"Question Results"),"")</f>
        <v/>
      </c>
      <c r="D381" s="6" t="str" cm="1">
        <f t="array" ref="D381">IF(ISNUMBER($A381),IF(A381=A380,INDEX(BackgroundCalcs!$AW$2:$AW$500,'Grading Formulas'!$A381),"C"&amp;A381+9),"")</f>
        <v/>
      </c>
      <c r="E381" s="3" t="str" cm="1">
        <f t="array" ref="E381">IF(ISNUMBER($A381),IF(A381=A380,"Reference2(False,True,"&amp;INDEX(BackgroundCalcs!$AX$2:$AX$500,'Grading Formulas'!$A381)&amp;")","MOEValue(.0001)"),"")</f>
        <v/>
      </c>
      <c r="F381" s="3" t="str">
        <f t="shared" si="18"/>
        <v/>
      </c>
      <c r="G381" s="3" t="str">
        <f t="shared" si="19"/>
        <v/>
      </c>
      <c r="H381" s="3" t="str">
        <f t="shared" si="20"/>
        <v/>
      </c>
    </row>
    <row r="382" spans="1:8">
      <c r="A382" s="4"/>
      <c r="B382" s="4" t="str">
        <f t="shared" si="17"/>
        <v/>
      </c>
      <c r="C382" s="19" t="str" cm="1">
        <f t="array" ref="C382">IF(ISNUMBER(A382),IF(A382=A381,INDEX(BackgroundCalcs!$AV$2:$AV$500,'Grading Formulas'!$A382),"Question Results"),"")</f>
        <v/>
      </c>
      <c r="D382" s="6" t="str" cm="1">
        <f t="array" ref="D382">IF(ISNUMBER($A382),IF(A382=A381,INDEX(BackgroundCalcs!$AW$2:$AW$500,'Grading Formulas'!$A382),"C"&amp;A382+9),"")</f>
        <v/>
      </c>
      <c r="E382" s="3" t="str" cm="1">
        <f t="array" ref="E382">IF(ISNUMBER($A382),IF(A382=A381,"Reference2(False,True,"&amp;INDEX(BackgroundCalcs!$AX$2:$AX$500,'Grading Formulas'!$A382)&amp;")","MOEValue(.0001)"),"")</f>
        <v/>
      </c>
      <c r="F382" s="3" t="str">
        <f t="shared" si="18"/>
        <v/>
      </c>
      <c r="G382" s="3" t="str">
        <f t="shared" si="19"/>
        <v/>
      </c>
      <c r="H382" s="3" t="str">
        <f t="shared" si="20"/>
        <v/>
      </c>
    </row>
    <row r="383" spans="1:8">
      <c r="A383" s="4"/>
      <c r="B383" s="4" t="str">
        <f t="shared" si="17"/>
        <v/>
      </c>
      <c r="C383" s="19" t="str" cm="1">
        <f t="array" ref="C383">IF(ISNUMBER(A383),IF(A383=A382,INDEX(BackgroundCalcs!$AV$2:$AV$500,'Grading Formulas'!$A383),"Question Results"),"")</f>
        <v/>
      </c>
      <c r="D383" s="6" t="str" cm="1">
        <f t="array" ref="D383">IF(ISNUMBER($A383),IF(A383=A382,INDEX(BackgroundCalcs!$AW$2:$AW$500,'Grading Formulas'!$A383),"C"&amp;A383+9),"")</f>
        <v/>
      </c>
      <c r="E383" s="3" t="str" cm="1">
        <f t="array" ref="E383">IF(ISNUMBER($A383),IF(A383=A382,"Reference2(False,True,"&amp;INDEX(BackgroundCalcs!$AX$2:$AX$500,'Grading Formulas'!$A383)&amp;")","MOEValue(.0001)"),"")</f>
        <v/>
      </c>
      <c r="F383" s="3" t="str">
        <f t="shared" si="18"/>
        <v/>
      </c>
      <c r="G383" s="3" t="str">
        <f t="shared" si="19"/>
        <v/>
      </c>
      <c r="H383" s="3" t="str">
        <f t="shared" si="20"/>
        <v/>
      </c>
    </row>
    <row r="384" spans="1:8">
      <c r="A384" s="4"/>
      <c r="B384" s="4" t="str">
        <f t="shared" si="17"/>
        <v/>
      </c>
      <c r="C384" s="19" t="str" cm="1">
        <f t="array" ref="C384">IF(ISNUMBER(A384),IF(A384=A383,INDEX(BackgroundCalcs!$AV$2:$AV$500,'Grading Formulas'!$A384),"Question Results"),"")</f>
        <v/>
      </c>
      <c r="D384" s="6" t="str" cm="1">
        <f t="array" ref="D384">IF(ISNUMBER($A384),IF(A384=A383,INDEX(BackgroundCalcs!$AW$2:$AW$500,'Grading Formulas'!$A384),"C"&amp;A384+9),"")</f>
        <v/>
      </c>
      <c r="E384" s="3" t="str" cm="1">
        <f t="array" ref="E384">IF(ISNUMBER($A384),IF(A384=A383,"Reference2(False,True,"&amp;INDEX(BackgroundCalcs!$AX$2:$AX$500,'Grading Formulas'!$A384)&amp;")","MOEValue(.0001)"),"")</f>
        <v/>
      </c>
      <c r="F384" s="3" t="str">
        <f t="shared" si="18"/>
        <v/>
      </c>
      <c r="G384" s="3" t="str">
        <f t="shared" si="19"/>
        <v/>
      </c>
      <c r="H384" s="3" t="str">
        <f t="shared" si="20"/>
        <v/>
      </c>
    </row>
    <row r="385" spans="1:8">
      <c r="A385" s="4"/>
      <c r="B385" s="4" t="str">
        <f t="shared" si="17"/>
        <v/>
      </c>
      <c r="C385" s="19" t="str" cm="1">
        <f t="array" ref="C385">IF(ISNUMBER(A385),IF(A385=A384,INDEX(BackgroundCalcs!$AV$2:$AV$500,'Grading Formulas'!$A385),"Question Results"),"")</f>
        <v/>
      </c>
      <c r="D385" s="6" t="str" cm="1">
        <f t="array" ref="D385">IF(ISNUMBER($A385),IF(A385=A384,INDEX(BackgroundCalcs!$AW$2:$AW$500,'Grading Formulas'!$A385),"C"&amp;A385+9),"")</f>
        <v/>
      </c>
      <c r="E385" s="3" t="str" cm="1">
        <f t="array" ref="E385">IF(ISNUMBER($A385),IF(A385=A384,"Reference2(False,True,"&amp;INDEX(BackgroundCalcs!$AX$2:$AX$500,'Grading Formulas'!$A385)&amp;")","MOEValue(.0001)"),"")</f>
        <v/>
      </c>
      <c r="F385" s="3" t="str">
        <f t="shared" si="18"/>
        <v/>
      </c>
      <c r="G385" s="3" t="str">
        <f t="shared" si="19"/>
        <v/>
      </c>
      <c r="H385" s="3" t="str">
        <f t="shared" si="20"/>
        <v/>
      </c>
    </row>
    <row r="386" spans="1:8">
      <c r="A386" s="4"/>
      <c r="B386" s="4" t="str">
        <f t="shared" ref="B386:B449" si="21">IF(ISNUMBER(A386),"CELL","")</f>
        <v/>
      </c>
      <c r="C386" s="19" t="str" cm="1">
        <f t="array" ref="C386">IF(ISNUMBER(A386),IF(A386=A385,INDEX(BackgroundCalcs!$AV$2:$AV$500,'Grading Formulas'!$A386),"Question Results"),"")</f>
        <v/>
      </c>
      <c r="D386" s="6" t="str" cm="1">
        <f t="array" ref="D386">IF(ISNUMBER($A386),IF(A386=A385,INDEX(BackgroundCalcs!$AW$2:$AW$500,'Grading Formulas'!$A386),"C"&amp;A386+9),"")</f>
        <v/>
      </c>
      <c r="E386" s="3" t="str" cm="1">
        <f t="array" ref="E386">IF(ISNUMBER($A386),IF(A386=A385,"Reference2(False,True,"&amp;INDEX(BackgroundCalcs!$AX$2:$AX$500,'Grading Formulas'!$A386)&amp;")","MOEValue(.0001)"),"")</f>
        <v/>
      </c>
      <c r="F386" s="3" t="str">
        <f t="shared" si="18"/>
        <v/>
      </c>
      <c r="G386" s="3" t="str">
        <f t="shared" si="19"/>
        <v/>
      </c>
      <c r="H386" s="3" t="str">
        <f t="shared" si="20"/>
        <v/>
      </c>
    </row>
    <row r="387" spans="1:8">
      <c r="A387" s="4"/>
      <c r="B387" s="4" t="str">
        <f t="shared" si="21"/>
        <v/>
      </c>
      <c r="C387" s="19" t="str" cm="1">
        <f t="array" ref="C387">IF(ISNUMBER(A387),IF(A387=A386,INDEX(BackgroundCalcs!$AV$2:$AV$500,'Grading Formulas'!$A387),"Question Results"),"")</f>
        <v/>
      </c>
      <c r="D387" s="6" t="str" cm="1">
        <f t="array" ref="D387">IF(ISNUMBER($A387),IF(A387=A386,INDEX(BackgroundCalcs!$AW$2:$AW$500,'Grading Formulas'!$A387),"C"&amp;A387+9),"")</f>
        <v/>
      </c>
      <c r="E387" s="3" t="str" cm="1">
        <f t="array" ref="E387">IF(ISNUMBER($A387),IF(A387=A386,"Reference2(False,True,"&amp;INDEX(BackgroundCalcs!$AX$2:$AX$500,'Grading Formulas'!$A387)&amp;")","MOEValue(.0001)"),"")</f>
        <v/>
      </c>
      <c r="F387" s="3" t="str">
        <f t="shared" ref="F387:F450" si="22">IF(ISNUMBER($A387),IF(A387=A386,-1000,1),"")</f>
        <v/>
      </c>
      <c r="G387" s="3" t="str">
        <f t="shared" ref="G387:G450" si="23">IF(ISNUMBER($A387),IF(A387=A386,"You should not be referencing the answer cell","Correct"),"")</f>
        <v/>
      </c>
      <c r="H387" s="3" t="str">
        <f t="shared" ref="H387:H450" si="24">IF(ISNUMBER($A387),IF(A387=A386,"N/A","Incorrect"),"")</f>
        <v/>
      </c>
    </row>
    <row r="388" spans="1:8">
      <c r="A388" s="4"/>
      <c r="B388" s="4" t="str">
        <f t="shared" si="21"/>
        <v/>
      </c>
      <c r="C388" s="19" t="str" cm="1">
        <f t="array" ref="C388">IF(ISNUMBER(A388),IF(A388=A387,INDEX(BackgroundCalcs!$AV$2:$AV$500,'Grading Formulas'!$A388),"Question Results"),"")</f>
        <v/>
      </c>
      <c r="D388" s="6" t="str" cm="1">
        <f t="array" ref="D388">IF(ISNUMBER($A388),IF(A388=A387,INDEX(BackgroundCalcs!$AW$2:$AW$500,'Grading Formulas'!$A388),"C"&amp;A388+9),"")</f>
        <v/>
      </c>
      <c r="E388" s="3" t="str" cm="1">
        <f t="array" ref="E388">IF(ISNUMBER($A388),IF(A388=A387,"Reference2(False,True,"&amp;INDEX(BackgroundCalcs!$AX$2:$AX$500,'Grading Formulas'!$A388)&amp;")","MOEValue(.0001)"),"")</f>
        <v/>
      </c>
      <c r="F388" s="3" t="str">
        <f t="shared" si="22"/>
        <v/>
      </c>
      <c r="G388" s="3" t="str">
        <f t="shared" si="23"/>
        <v/>
      </c>
      <c r="H388" s="3" t="str">
        <f t="shared" si="24"/>
        <v/>
      </c>
    </row>
    <row r="389" spans="1:8">
      <c r="A389" s="4"/>
      <c r="B389" s="4" t="str">
        <f t="shared" si="21"/>
        <v/>
      </c>
      <c r="C389" s="19" t="str" cm="1">
        <f t="array" ref="C389">IF(ISNUMBER(A389),IF(A389=A388,INDEX(BackgroundCalcs!$AV$2:$AV$500,'Grading Formulas'!$A389),"Question Results"),"")</f>
        <v/>
      </c>
      <c r="D389" s="6" t="str" cm="1">
        <f t="array" ref="D389">IF(ISNUMBER($A389),IF(A389=A388,INDEX(BackgroundCalcs!$AW$2:$AW$500,'Grading Formulas'!$A389),"C"&amp;A389+9),"")</f>
        <v/>
      </c>
      <c r="E389" s="3" t="str" cm="1">
        <f t="array" ref="E389">IF(ISNUMBER($A389),IF(A389=A388,"Reference2(False,True,"&amp;INDEX(BackgroundCalcs!$AX$2:$AX$500,'Grading Formulas'!$A389)&amp;")","MOEValue(.0001)"),"")</f>
        <v/>
      </c>
      <c r="F389" s="3" t="str">
        <f t="shared" si="22"/>
        <v/>
      </c>
      <c r="G389" s="3" t="str">
        <f t="shared" si="23"/>
        <v/>
      </c>
      <c r="H389" s="3" t="str">
        <f t="shared" si="24"/>
        <v/>
      </c>
    </row>
    <row r="390" spans="1:8">
      <c r="A390" s="4"/>
      <c r="B390" s="4" t="str">
        <f t="shared" si="21"/>
        <v/>
      </c>
      <c r="C390" s="19" t="str" cm="1">
        <f t="array" ref="C390">IF(ISNUMBER(A390),IF(A390=A389,INDEX(BackgroundCalcs!$AV$2:$AV$500,'Grading Formulas'!$A390),"Question Results"),"")</f>
        <v/>
      </c>
      <c r="D390" s="6" t="str" cm="1">
        <f t="array" ref="D390">IF(ISNUMBER($A390),IF(A390=A389,INDEX(BackgroundCalcs!$AW$2:$AW$500,'Grading Formulas'!$A390),"C"&amp;A390+9),"")</f>
        <v/>
      </c>
      <c r="E390" s="3" t="str" cm="1">
        <f t="array" ref="E390">IF(ISNUMBER($A390),IF(A390=A389,"Reference2(False,True,"&amp;INDEX(BackgroundCalcs!$AX$2:$AX$500,'Grading Formulas'!$A390)&amp;")","MOEValue(.0001)"),"")</f>
        <v/>
      </c>
      <c r="F390" s="3" t="str">
        <f t="shared" si="22"/>
        <v/>
      </c>
      <c r="G390" s="3" t="str">
        <f t="shared" si="23"/>
        <v/>
      </c>
      <c r="H390" s="3" t="str">
        <f t="shared" si="24"/>
        <v/>
      </c>
    </row>
    <row r="391" spans="1:8">
      <c r="A391" s="4"/>
      <c r="B391" s="4" t="str">
        <f t="shared" si="21"/>
        <v/>
      </c>
      <c r="C391" s="19" t="str" cm="1">
        <f t="array" ref="C391">IF(ISNUMBER(A391),IF(A391=A390,INDEX(BackgroundCalcs!$AV$2:$AV$500,'Grading Formulas'!$A391),"Question Results"),"")</f>
        <v/>
      </c>
      <c r="D391" s="6" t="str" cm="1">
        <f t="array" ref="D391">IF(ISNUMBER($A391),IF(A391=A390,INDEX(BackgroundCalcs!$AW$2:$AW$500,'Grading Formulas'!$A391),"C"&amp;A391+9),"")</f>
        <v/>
      </c>
      <c r="E391" s="3" t="str" cm="1">
        <f t="array" ref="E391">IF(ISNUMBER($A391),IF(A391=A390,"Reference2(False,True,"&amp;INDEX(BackgroundCalcs!$AX$2:$AX$500,'Grading Formulas'!$A391)&amp;")","MOEValue(.0001)"),"")</f>
        <v/>
      </c>
      <c r="F391" s="3" t="str">
        <f t="shared" si="22"/>
        <v/>
      </c>
      <c r="G391" s="3" t="str">
        <f t="shared" si="23"/>
        <v/>
      </c>
      <c r="H391" s="3" t="str">
        <f t="shared" si="24"/>
        <v/>
      </c>
    </row>
    <row r="392" spans="1:8">
      <c r="A392" s="4"/>
      <c r="B392" s="4" t="str">
        <f t="shared" si="21"/>
        <v/>
      </c>
      <c r="C392" s="19" t="str" cm="1">
        <f t="array" ref="C392">IF(ISNUMBER(A392),IF(A392=A391,INDEX(BackgroundCalcs!$AV$2:$AV$500,'Grading Formulas'!$A392),"Question Results"),"")</f>
        <v/>
      </c>
      <c r="D392" s="6" t="str" cm="1">
        <f t="array" ref="D392">IF(ISNUMBER($A392),IF(A392=A391,INDEX(BackgroundCalcs!$AW$2:$AW$500,'Grading Formulas'!$A392),"C"&amp;A392+9),"")</f>
        <v/>
      </c>
      <c r="E392" s="3" t="str" cm="1">
        <f t="array" ref="E392">IF(ISNUMBER($A392),IF(A392=A391,"Reference2(False,True,"&amp;INDEX(BackgroundCalcs!$AX$2:$AX$500,'Grading Formulas'!$A392)&amp;")","MOEValue(.0001)"),"")</f>
        <v/>
      </c>
      <c r="F392" s="3" t="str">
        <f t="shared" si="22"/>
        <v/>
      </c>
      <c r="G392" s="3" t="str">
        <f t="shared" si="23"/>
        <v/>
      </c>
      <c r="H392" s="3" t="str">
        <f t="shared" si="24"/>
        <v/>
      </c>
    </row>
    <row r="393" spans="1:8">
      <c r="A393" s="4"/>
      <c r="B393" s="4" t="str">
        <f t="shared" si="21"/>
        <v/>
      </c>
      <c r="C393" s="19" t="str" cm="1">
        <f t="array" ref="C393">IF(ISNUMBER(A393),IF(A393=A392,INDEX(BackgroundCalcs!$AV$2:$AV$500,'Grading Formulas'!$A393),"Question Results"),"")</f>
        <v/>
      </c>
      <c r="D393" s="6" t="str" cm="1">
        <f t="array" ref="D393">IF(ISNUMBER($A393),IF(A393=A392,INDEX(BackgroundCalcs!$AW$2:$AW$500,'Grading Formulas'!$A393),"C"&amp;A393+9),"")</f>
        <v/>
      </c>
      <c r="E393" s="3" t="str" cm="1">
        <f t="array" ref="E393">IF(ISNUMBER($A393),IF(A393=A392,"Reference2(False,True,"&amp;INDEX(BackgroundCalcs!$AX$2:$AX$500,'Grading Formulas'!$A393)&amp;")","MOEValue(.0001)"),"")</f>
        <v/>
      </c>
      <c r="F393" s="3" t="str">
        <f t="shared" si="22"/>
        <v/>
      </c>
      <c r="G393" s="3" t="str">
        <f t="shared" si="23"/>
        <v/>
      </c>
      <c r="H393" s="3" t="str">
        <f t="shared" si="24"/>
        <v/>
      </c>
    </row>
    <row r="394" spans="1:8">
      <c r="A394" s="4"/>
      <c r="B394" s="4" t="str">
        <f t="shared" si="21"/>
        <v/>
      </c>
      <c r="C394" s="19" t="str" cm="1">
        <f t="array" ref="C394">IF(ISNUMBER(A394),IF(A394=A393,INDEX(BackgroundCalcs!$AV$2:$AV$500,'Grading Formulas'!$A394),"Question Results"),"")</f>
        <v/>
      </c>
      <c r="D394" s="6" t="str" cm="1">
        <f t="array" ref="D394">IF(ISNUMBER($A394),IF(A394=A393,INDEX(BackgroundCalcs!$AW$2:$AW$500,'Grading Formulas'!$A394),"C"&amp;A394+9),"")</f>
        <v/>
      </c>
      <c r="E394" s="3" t="str" cm="1">
        <f t="array" ref="E394">IF(ISNUMBER($A394),IF(A394=A393,"Reference2(False,True,"&amp;INDEX(BackgroundCalcs!$AX$2:$AX$500,'Grading Formulas'!$A394)&amp;")","MOEValue(.0001)"),"")</f>
        <v/>
      </c>
      <c r="F394" s="3" t="str">
        <f t="shared" si="22"/>
        <v/>
      </c>
      <c r="G394" s="3" t="str">
        <f t="shared" si="23"/>
        <v/>
      </c>
      <c r="H394" s="3" t="str">
        <f t="shared" si="24"/>
        <v/>
      </c>
    </row>
    <row r="395" spans="1:8">
      <c r="A395" s="4"/>
      <c r="B395" s="4" t="str">
        <f t="shared" si="21"/>
        <v/>
      </c>
      <c r="C395" s="19" t="str" cm="1">
        <f t="array" ref="C395">IF(ISNUMBER(A395),IF(A395=A394,INDEX(BackgroundCalcs!$AV$2:$AV$500,'Grading Formulas'!$A395),"Question Results"),"")</f>
        <v/>
      </c>
      <c r="D395" s="6" t="str" cm="1">
        <f t="array" ref="D395">IF(ISNUMBER($A395),IF(A395=A394,INDEX(BackgroundCalcs!$AW$2:$AW$500,'Grading Formulas'!$A395),"C"&amp;A395+9),"")</f>
        <v/>
      </c>
      <c r="E395" s="3" t="str" cm="1">
        <f t="array" ref="E395">IF(ISNUMBER($A395),IF(A395=A394,"Reference2(False,True,"&amp;INDEX(BackgroundCalcs!$AX$2:$AX$500,'Grading Formulas'!$A395)&amp;")","MOEValue(.0001)"),"")</f>
        <v/>
      </c>
      <c r="F395" s="3" t="str">
        <f t="shared" si="22"/>
        <v/>
      </c>
      <c r="G395" s="3" t="str">
        <f t="shared" si="23"/>
        <v/>
      </c>
      <c r="H395" s="3" t="str">
        <f t="shared" si="24"/>
        <v/>
      </c>
    </row>
    <row r="396" spans="1:8">
      <c r="A396" s="4"/>
      <c r="B396" s="4" t="str">
        <f t="shared" si="21"/>
        <v/>
      </c>
      <c r="C396" s="19" t="str" cm="1">
        <f t="array" ref="C396">IF(ISNUMBER(A396),IF(A396=A395,INDEX(BackgroundCalcs!$AV$2:$AV$500,'Grading Formulas'!$A396),"Question Results"),"")</f>
        <v/>
      </c>
      <c r="D396" s="6" t="str" cm="1">
        <f t="array" ref="D396">IF(ISNUMBER($A396),IF(A396=A395,INDEX(BackgroundCalcs!$AW$2:$AW$500,'Grading Formulas'!$A396),"C"&amp;A396+9),"")</f>
        <v/>
      </c>
      <c r="E396" s="3" t="str" cm="1">
        <f t="array" ref="E396">IF(ISNUMBER($A396),IF(A396=A395,"Reference2(False,True,"&amp;INDEX(BackgroundCalcs!$AX$2:$AX$500,'Grading Formulas'!$A396)&amp;")","MOEValue(.0001)"),"")</f>
        <v/>
      </c>
      <c r="F396" s="3" t="str">
        <f t="shared" si="22"/>
        <v/>
      </c>
      <c r="G396" s="3" t="str">
        <f t="shared" si="23"/>
        <v/>
      </c>
      <c r="H396" s="3" t="str">
        <f t="shared" si="24"/>
        <v/>
      </c>
    </row>
    <row r="397" spans="1:8">
      <c r="A397" s="4"/>
      <c r="B397" s="4" t="str">
        <f t="shared" si="21"/>
        <v/>
      </c>
      <c r="C397" s="19" t="str" cm="1">
        <f t="array" ref="C397">IF(ISNUMBER(A397),IF(A397=A396,INDEX(BackgroundCalcs!$AV$2:$AV$500,'Grading Formulas'!$A397),"Question Results"),"")</f>
        <v/>
      </c>
      <c r="D397" s="6" t="str" cm="1">
        <f t="array" ref="D397">IF(ISNUMBER($A397),IF(A397=A396,INDEX(BackgroundCalcs!$AW$2:$AW$500,'Grading Formulas'!$A397),"C"&amp;A397+9),"")</f>
        <v/>
      </c>
      <c r="E397" s="3" t="str" cm="1">
        <f t="array" ref="E397">IF(ISNUMBER($A397),IF(A397=A396,"Reference2(False,True,"&amp;INDEX(BackgroundCalcs!$AX$2:$AX$500,'Grading Formulas'!$A397)&amp;")","MOEValue(.0001)"),"")</f>
        <v/>
      </c>
      <c r="F397" s="3" t="str">
        <f t="shared" si="22"/>
        <v/>
      </c>
      <c r="G397" s="3" t="str">
        <f t="shared" si="23"/>
        <v/>
      </c>
      <c r="H397" s="3" t="str">
        <f t="shared" si="24"/>
        <v/>
      </c>
    </row>
    <row r="398" spans="1:8">
      <c r="A398" s="4"/>
      <c r="B398" s="4" t="str">
        <f t="shared" si="21"/>
        <v/>
      </c>
      <c r="C398" s="19" t="str" cm="1">
        <f t="array" ref="C398">IF(ISNUMBER(A398),IF(A398=A397,INDEX(BackgroundCalcs!$AV$2:$AV$500,'Grading Formulas'!$A398),"Question Results"),"")</f>
        <v/>
      </c>
      <c r="D398" s="6" t="str" cm="1">
        <f t="array" ref="D398">IF(ISNUMBER($A398),IF(A398=A397,INDEX(BackgroundCalcs!$AW$2:$AW$500,'Grading Formulas'!$A398),"C"&amp;A398+9),"")</f>
        <v/>
      </c>
      <c r="E398" s="3" t="str" cm="1">
        <f t="array" ref="E398">IF(ISNUMBER($A398),IF(A398=A397,"Reference2(False,True,"&amp;INDEX(BackgroundCalcs!$AX$2:$AX$500,'Grading Formulas'!$A398)&amp;")","MOEValue(.0001)"),"")</f>
        <v/>
      </c>
      <c r="F398" s="3" t="str">
        <f t="shared" si="22"/>
        <v/>
      </c>
      <c r="G398" s="3" t="str">
        <f t="shared" si="23"/>
        <v/>
      </c>
      <c r="H398" s="3" t="str">
        <f t="shared" si="24"/>
        <v/>
      </c>
    </row>
    <row r="399" spans="1:8">
      <c r="A399" s="4"/>
      <c r="B399" s="4" t="str">
        <f t="shared" si="21"/>
        <v/>
      </c>
      <c r="C399" s="19" t="str" cm="1">
        <f t="array" ref="C399">IF(ISNUMBER(A399),IF(A399=A398,INDEX(BackgroundCalcs!$AV$2:$AV$500,'Grading Formulas'!$A399),"Question Results"),"")</f>
        <v/>
      </c>
      <c r="D399" s="6" t="str" cm="1">
        <f t="array" ref="D399">IF(ISNUMBER($A399),IF(A399=A398,INDEX(BackgroundCalcs!$AW$2:$AW$500,'Grading Formulas'!$A399),"C"&amp;A399+9),"")</f>
        <v/>
      </c>
      <c r="E399" s="3" t="str" cm="1">
        <f t="array" ref="E399">IF(ISNUMBER($A399),IF(A399=A398,"Reference2(False,True,"&amp;INDEX(BackgroundCalcs!$AX$2:$AX$500,'Grading Formulas'!$A399)&amp;")","MOEValue(.0001)"),"")</f>
        <v/>
      </c>
      <c r="F399" s="3" t="str">
        <f t="shared" si="22"/>
        <v/>
      </c>
      <c r="G399" s="3" t="str">
        <f t="shared" si="23"/>
        <v/>
      </c>
      <c r="H399" s="3" t="str">
        <f t="shared" si="24"/>
        <v/>
      </c>
    </row>
    <row r="400" spans="1:8">
      <c r="A400" s="4"/>
      <c r="B400" s="4" t="str">
        <f t="shared" si="21"/>
        <v/>
      </c>
      <c r="C400" s="19" t="str" cm="1">
        <f t="array" ref="C400">IF(ISNUMBER(A400),IF(A400=A399,INDEX(BackgroundCalcs!$AV$2:$AV$500,'Grading Formulas'!$A400),"Question Results"),"")</f>
        <v/>
      </c>
      <c r="D400" s="6" t="str" cm="1">
        <f t="array" ref="D400">IF(ISNUMBER($A400),IF(A400=A399,INDEX(BackgroundCalcs!$AW$2:$AW$500,'Grading Formulas'!$A400),"C"&amp;A400+9),"")</f>
        <v/>
      </c>
      <c r="E400" s="3" t="str" cm="1">
        <f t="array" ref="E400">IF(ISNUMBER($A400),IF(A400=A399,"Reference2(False,True,"&amp;INDEX(BackgroundCalcs!$AX$2:$AX$500,'Grading Formulas'!$A400)&amp;")","MOEValue(.0001)"),"")</f>
        <v/>
      </c>
      <c r="F400" s="3" t="str">
        <f t="shared" si="22"/>
        <v/>
      </c>
      <c r="G400" s="3" t="str">
        <f t="shared" si="23"/>
        <v/>
      </c>
      <c r="H400" s="3" t="str">
        <f t="shared" si="24"/>
        <v/>
      </c>
    </row>
    <row r="401" spans="1:8">
      <c r="A401" s="4"/>
      <c r="B401" s="4" t="str">
        <f t="shared" si="21"/>
        <v/>
      </c>
      <c r="C401" s="19" t="str" cm="1">
        <f t="array" ref="C401">IF(ISNUMBER(A401),IF(A401=A400,INDEX(BackgroundCalcs!$AV$2:$AV$500,'Grading Formulas'!$A401),"Question Results"),"")</f>
        <v/>
      </c>
      <c r="D401" s="6" t="str" cm="1">
        <f t="array" ref="D401">IF(ISNUMBER($A401),IF(A401=A400,INDEX(BackgroundCalcs!$AW$2:$AW$500,'Grading Formulas'!$A401),"C"&amp;A401+9),"")</f>
        <v/>
      </c>
      <c r="E401" s="3" t="str" cm="1">
        <f t="array" ref="E401">IF(ISNUMBER($A401),IF(A401=A400,"Reference2(False,True,"&amp;INDEX(BackgroundCalcs!$AX$2:$AX$500,'Grading Formulas'!$A401)&amp;")","MOEValue(.0001)"),"")</f>
        <v/>
      </c>
      <c r="F401" s="3" t="str">
        <f t="shared" si="22"/>
        <v/>
      </c>
      <c r="G401" s="3" t="str">
        <f t="shared" si="23"/>
        <v/>
      </c>
      <c r="H401" s="3" t="str">
        <f t="shared" si="24"/>
        <v/>
      </c>
    </row>
    <row r="402" spans="1:8">
      <c r="A402" s="4"/>
      <c r="B402" s="4" t="str">
        <f t="shared" si="21"/>
        <v/>
      </c>
      <c r="C402" s="19" t="str" cm="1">
        <f t="array" ref="C402">IF(ISNUMBER(A402),IF(A402=A401,INDEX(BackgroundCalcs!$AV$2:$AV$500,'Grading Formulas'!$A402),"Question Results"),"")</f>
        <v/>
      </c>
      <c r="D402" s="6" t="str" cm="1">
        <f t="array" ref="D402">IF(ISNUMBER($A402),IF(A402=A401,INDEX(BackgroundCalcs!$AW$2:$AW$500,'Grading Formulas'!$A402),"C"&amp;A402+9),"")</f>
        <v/>
      </c>
      <c r="E402" s="3" t="str" cm="1">
        <f t="array" ref="E402">IF(ISNUMBER($A402),IF(A402=A401,"Reference2(False,True,"&amp;INDEX(BackgroundCalcs!$AX$2:$AX$500,'Grading Formulas'!$A402)&amp;")","MOEValue(.0001)"),"")</f>
        <v/>
      </c>
      <c r="F402" s="3" t="str">
        <f t="shared" si="22"/>
        <v/>
      </c>
      <c r="G402" s="3" t="str">
        <f t="shared" si="23"/>
        <v/>
      </c>
      <c r="H402" s="3" t="str">
        <f t="shared" si="24"/>
        <v/>
      </c>
    </row>
    <row r="403" spans="1:8">
      <c r="A403" s="4"/>
      <c r="B403" s="4" t="str">
        <f t="shared" si="21"/>
        <v/>
      </c>
      <c r="C403" s="19" t="str" cm="1">
        <f t="array" ref="C403">IF(ISNUMBER(A403),IF(A403=A402,INDEX(BackgroundCalcs!$AV$2:$AV$500,'Grading Formulas'!$A403),"Question Results"),"")</f>
        <v/>
      </c>
      <c r="D403" s="6" t="str" cm="1">
        <f t="array" ref="D403">IF(ISNUMBER($A403),IF(A403=A402,INDEX(BackgroundCalcs!$AW$2:$AW$500,'Grading Formulas'!$A403),"C"&amp;A403+9),"")</f>
        <v/>
      </c>
      <c r="E403" s="3" t="str" cm="1">
        <f t="array" ref="E403">IF(ISNUMBER($A403),IF(A403=A402,"Reference2(False,True,"&amp;INDEX(BackgroundCalcs!$AX$2:$AX$500,'Grading Formulas'!$A403)&amp;")","MOEValue(.0001)"),"")</f>
        <v/>
      </c>
      <c r="F403" s="3" t="str">
        <f t="shared" si="22"/>
        <v/>
      </c>
      <c r="G403" s="3" t="str">
        <f t="shared" si="23"/>
        <v/>
      </c>
      <c r="H403" s="3" t="str">
        <f t="shared" si="24"/>
        <v/>
      </c>
    </row>
    <row r="404" spans="1:8">
      <c r="A404" s="4"/>
      <c r="B404" s="4" t="str">
        <f t="shared" si="21"/>
        <v/>
      </c>
      <c r="C404" s="19" t="str" cm="1">
        <f t="array" ref="C404">IF(ISNUMBER(A404),IF(A404=A403,INDEX(BackgroundCalcs!$AV$2:$AV$500,'Grading Formulas'!$A404),"Question Results"),"")</f>
        <v/>
      </c>
      <c r="D404" s="6" t="str" cm="1">
        <f t="array" ref="D404">IF(ISNUMBER($A404),IF(A404=A403,INDEX(BackgroundCalcs!$AW$2:$AW$500,'Grading Formulas'!$A404),"C"&amp;A404+9),"")</f>
        <v/>
      </c>
      <c r="E404" s="3" t="str" cm="1">
        <f t="array" ref="E404">IF(ISNUMBER($A404),IF(A404=A403,"Reference2(False,True,"&amp;INDEX(BackgroundCalcs!$AX$2:$AX$500,'Grading Formulas'!$A404)&amp;")","MOEValue(.0001)"),"")</f>
        <v/>
      </c>
      <c r="F404" s="3" t="str">
        <f t="shared" si="22"/>
        <v/>
      </c>
      <c r="G404" s="3" t="str">
        <f t="shared" si="23"/>
        <v/>
      </c>
      <c r="H404" s="3" t="str">
        <f t="shared" si="24"/>
        <v/>
      </c>
    </row>
    <row r="405" spans="1:8">
      <c r="A405" s="4"/>
      <c r="B405" s="4" t="str">
        <f t="shared" si="21"/>
        <v/>
      </c>
      <c r="C405" s="19" t="str" cm="1">
        <f t="array" ref="C405">IF(ISNUMBER(A405),IF(A405=A404,INDEX(BackgroundCalcs!$AV$2:$AV$500,'Grading Formulas'!$A405),"Question Results"),"")</f>
        <v/>
      </c>
      <c r="D405" s="6" t="str" cm="1">
        <f t="array" ref="D405">IF(ISNUMBER($A405),IF(A405=A404,INDEX(BackgroundCalcs!$AW$2:$AW$500,'Grading Formulas'!$A405),"C"&amp;A405+9),"")</f>
        <v/>
      </c>
      <c r="E405" s="3" t="str" cm="1">
        <f t="array" ref="E405">IF(ISNUMBER($A405),IF(A405=A404,"Reference2(False,True,"&amp;INDEX(BackgroundCalcs!$AX$2:$AX$500,'Grading Formulas'!$A405)&amp;")","MOEValue(.0001)"),"")</f>
        <v/>
      </c>
      <c r="F405" s="3" t="str">
        <f t="shared" si="22"/>
        <v/>
      </c>
      <c r="G405" s="3" t="str">
        <f t="shared" si="23"/>
        <v/>
      </c>
      <c r="H405" s="3" t="str">
        <f t="shared" si="24"/>
        <v/>
      </c>
    </row>
    <row r="406" spans="1:8">
      <c r="A406" s="4"/>
      <c r="B406" s="4" t="str">
        <f t="shared" si="21"/>
        <v/>
      </c>
      <c r="C406" s="19" t="str" cm="1">
        <f t="array" ref="C406">IF(ISNUMBER(A406),IF(A406=A405,INDEX(BackgroundCalcs!$AV$2:$AV$500,'Grading Formulas'!$A406),"Question Results"),"")</f>
        <v/>
      </c>
      <c r="D406" s="6" t="str" cm="1">
        <f t="array" ref="D406">IF(ISNUMBER($A406),IF(A406=A405,INDEX(BackgroundCalcs!$AW$2:$AW$500,'Grading Formulas'!$A406),"C"&amp;A406+9),"")</f>
        <v/>
      </c>
      <c r="E406" s="3" t="str" cm="1">
        <f t="array" ref="E406">IF(ISNUMBER($A406),IF(A406=A405,"Reference2(False,True,"&amp;INDEX(BackgroundCalcs!$AX$2:$AX$500,'Grading Formulas'!$A406)&amp;")","MOEValue(.0001)"),"")</f>
        <v/>
      </c>
      <c r="F406" s="3" t="str">
        <f t="shared" si="22"/>
        <v/>
      </c>
      <c r="G406" s="3" t="str">
        <f t="shared" si="23"/>
        <v/>
      </c>
      <c r="H406" s="3" t="str">
        <f t="shared" si="24"/>
        <v/>
      </c>
    </row>
    <row r="407" spans="1:8">
      <c r="A407" s="4"/>
      <c r="B407" s="4" t="str">
        <f t="shared" si="21"/>
        <v/>
      </c>
      <c r="C407" s="19" t="str" cm="1">
        <f t="array" ref="C407">IF(ISNUMBER(A407),IF(A407=A406,INDEX(BackgroundCalcs!$AV$2:$AV$500,'Grading Formulas'!$A407),"Question Results"),"")</f>
        <v/>
      </c>
      <c r="D407" s="6" t="str" cm="1">
        <f t="array" ref="D407">IF(ISNUMBER($A407),IF(A407=A406,INDEX(BackgroundCalcs!$AW$2:$AW$500,'Grading Formulas'!$A407),"C"&amp;A407+9),"")</f>
        <v/>
      </c>
      <c r="E407" s="3" t="str" cm="1">
        <f t="array" ref="E407">IF(ISNUMBER($A407),IF(A407=A406,"Reference2(False,True,"&amp;INDEX(BackgroundCalcs!$AX$2:$AX$500,'Grading Formulas'!$A407)&amp;")","MOEValue(.0001)"),"")</f>
        <v/>
      </c>
      <c r="F407" s="3" t="str">
        <f t="shared" si="22"/>
        <v/>
      </c>
      <c r="G407" s="3" t="str">
        <f t="shared" si="23"/>
        <v/>
      </c>
      <c r="H407" s="3" t="str">
        <f t="shared" si="24"/>
        <v/>
      </c>
    </row>
    <row r="408" spans="1:8">
      <c r="A408" s="4"/>
      <c r="B408" s="4" t="str">
        <f t="shared" si="21"/>
        <v/>
      </c>
      <c r="C408" s="19" t="str" cm="1">
        <f t="array" ref="C408">IF(ISNUMBER(A408),IF(A408=A407,INDEX(BackgroundCalcs!$AV$2:$AV$500,'Grading Formulas'!$A408),"Question Results"),"")</f>
        <v/>
      </c>
      <c r="D408" s="6" t="str" cm="1">
        <f t="array" ref="D408">IF(ISNUMBER($A408),IF(A408=A407,INDEX(BackgroundCalcs!$AW$2:$AW$500,'Grading Formulas'!$A408),"C"&amp;A408+9),"")</f>
        <v/>
      </c>
      <c r="E408" s="3" t="str" cm="1">
        <f t="array" ref="E408">IF(ISNUMBER($A408),IF(A408=A407,"Reference2(False,True,"&amp;INDEX(BackgroundCalcs!$AX$2:$AX$500,'Grading Formulas'!$A408)&amp;")","MOEValue(.0001)"),"")</f>
        <v/>
      </c>
      <c r="F408" s="3" t="str">
        <f t="shared" si="22"/>
        <v/>
      </c>
      <c r="G408" s="3" t="str">
        <f t="shared" si="23"/>
        <v/>
      </c>
      <c r="H408" s="3" t="str">
        <f t="shared" si="24"/>
        <v/>
      </c>
    </row>
    <row r="409" spans="1:8">
      <c r="A409" s="4"/>
      <c r="B409" s="4" t="str">
        <f t="shared" si="21"/>
        <v/>
      </c>
      <c r="C409" s="19" t="str" cm="1">
        <f t="array" ref="C409">IF(ISNUMBER(A409),IF(A409=A408,INDEX(BackgroundCalcs!$AV$2:$AV$500,'Grading Formulas'!$A409),"Question Results"),"")</f>
        <v/>
      </c>
      <c r="D409" s="6" t="str" cm="1">
        <f t="array" ref="D409">IF(ISNUMBER($A409),IF(A409=A408,INDEX(BackgroundCalcs!$AW$2:$AW$500,'Grading Formulas'!$A409),"C"&amp;A409+9),"")</f>
        <v/>
      </c>
      <c r="E409" s="3" t="str" cm="1">
        <f t="array" ref="E409">IF(ISNUMBER($A409),IF(A409=A408,"Reference2(False,True,"&amp;INDEX(BackgroundCalcs!$AX$2:$AX$500,'Grading Formulas'!$A409)&amp;")","MOEValue(.0001)"),"")</f>
        <v/>
      </c>
      <c r="F409" s="3" t="str">
        <f t="shared" si="22"/>
        <v/>
      </c>
      <c r="G409" s="3" t="str">
        <f t="shared" si="23"/>
        <v/>
      </c>
      <c r="H409" s="3" t="str">
        <f t="shared" si="24"/>
        <v/>
      </c>
    </row>
    <row r="410" spans="1:8">
      <c r="A410" s="4"/>
      <c r="B410" s="4" t="str">
        <f t="shared" si="21"/>
        <v/>
      </c>
      <c r="C410" s="19" t="str" cm="1">
        <f t="array" ref="C410">IF(ISNUMBER(A410),IF(A410=A409,INDEX(BackgroundCalcs!$AV$2:$AV$500,'Grading Formulas'!$A410),"Question Results"),"")</f>
        <v/>
      </c>
      <c r="D410" s="6" t="str" cm="1">
        <f t="array" ref="D410">IF(ISNUMBER($A410),IF(A410=A409,INDEX(BackgroundCalcs!$AW$2:$AW$500,'Grading Formulas'!$A410),"C"&amp;A410+9),"")</f>
        <v/>
      </c>
      <c r="E410" s="3" t="str" cm="1">
        <f t="array" ref="E410">IF(ISNUMBER($A410),IF(A410=A409,"Reference2(False,True,"&amp;INDEX(BackgroundCalcs!$AX$2:$AX$500,'Grading Formulas'!$A410)&amp;")","MOEValue(.0001)"),"")</f>
        <v/>
      </c>
      <c r="F410" s="3" t="str">
        <f t="shared" si="22"/>
        <v/>
      </c>
      <c r="G410" s="3" t="str">
        <f t="shared" si="23"/>
        <v/>
      </c>
      <c r="H410" s="3" t="str">
        <f t="shared" si="24"/>
        <v/>
      </c>
    </row>
    <row r="411" spans="1:8">
      <c r="A411" s="4"/>
      <c r="B411" s="4" t="str">
        <f t="shared" si="21"/>
        <v/>
      </c>
      <c r="C411" s="19" t="str" cm="1">
        <f t="array" ref="C411">IF(ISNUMBER(A411),IF(A411=A410,INDEX(BackgroundCalcs!$AV$2:$AV$500,'Grading Formulas'!$A411),"Question Results"),"")</f>
        <v/>
      </c>
      <c r="D411" s="6" t="str" cm="1">
        <f t="array" ref="D411">IF(ISNUMBER($A411),IF(A411=A410,INDEX(BackgroundCalcs!$AW$2:$AW$500,'Grading Formulas'!$A411),"C"&amp;A411+9),"")</f>
        <v/>
      </c>
      <c r="E411" s="3" t="str" cm="1">
        <f t="array" ref="E411">IF(ISNUMBER($A411),IF(A411=A410,"Reference2(False,True,"&amp;INDEX(BackgroundCalcs!$AX$2:$AX$500,'Grading Formulas'!$A411)&amp;")","MOEValue(.0001)"),"")</f>
        <v/>
      </c>
      <c r="F411" s="3" t="str">
        <f t="shared" si="22"/>
        <v/>
      </c>
      <c r="G411" s="3" t="str">
        <f t="shared" si="23"/>
        <v/>
      </c>
      <c r="H411" s="3" t="str">
        <f t="shared" si="24"/>
        <v/>
      </c>
    </row>
    <row r="412" spans="1:8">
      <c r="A412" s="4"/>
      <c r="B412" s="4" t="str">
        <f t="shared" si="21"/>
        <v/>
      </c>
      <c r="C412" s="19" t="str" cm="1">
        <f t="array" ref="C412">IF(ISNUMBER(A412),IF(A412=A411,INDEX(BackgroundCalcs!$AV$2:$AV$500,'Grading Formulas'!$A412),"Question Results"),"")</f>
        <v/>
      </c>
      <c r="D412" s="6" t="str" cm="1">
        <f t="array" ref="D412">IF(ISNUMBER($A412),IF(A412=A411,INDEX(BackgroundCalcs!$AW$2:$AW$500,'Grading Formulas'!$A412),"C"&amp;A412+9),"")</f>
        <v/>
      </c>
      <c r="E412" s="3" t="str" cm="1">
        <f t="array" ref="E412">IF(ISNUMBER($A412),IF(A412=A411,"Reference2(False,True,"&amp;INDEX(BackgroundCalcs!$AX$2:$AX$500,'Grading Formulas'!$A412)&amp;")","MOEValue(.0001)"),"")</f>
        <v/>
      </c>
      <c r="F412" s="3" t="str">
        <f t="shared" si="22"/>
        <v/>
      </c>
      <c r="G412" s="3" t="str">
        <f t="shared" si="23"/>
        <v/>
      </c>
      <c r="H412" s="3" t="str">
        <f t="shared" si="24"/>
        <v/>
      </c>
    </row>
    <row r="413" spans="1:8">
      <c r="A413" s="4"/>
      <c r="B413" s="4" t="str">
        <f t="shared" si="21"/>
        <v/>
      </c>
      <c r="C413" s="19" t="str" cm="1">
        <f t="array" ref="C413">IF(ISNUMBER(A413),IF(A413=A412,INDEX(BackgroundCalcs!$AV$2:$AV$500,'Grading Formulas'!$A413),"Question Results"),"")</f>
        <v/>
      </c>
      <c r="D413" s="6" t="str" cm="1">
        <f t="array" ref="D413">IF(ISNUMBER($A413),IF(A413=A412,INDEX(BackgroundCalcs!$AW$2:$AW$500,'Grading Formulas'!$A413),"C"&amp;A413+9),"")</f>
        <v/>
      </c>
      <c r="E413" s="3" t="str" cm="1">
        <f t="array" ref="E413">IF(ISNUMBER($A413),IF(A413=A412,"Reference2(False,True,"&amp;INDEX(BackgroundCalcs!$AX$2:$AX$500,'Grading Formulas'!$A413)&amp;")","MOEValue(.0001)"),"")</f>
        <v/>
      </c>
      <c r="F413" s="3" t="str">
        <f t="shared" si="22"/>
        <v/>
      </c>
      <c r="G413" s="3" t="str">
        <f t="shared" si="23"/>
        <v/>
      </c>
      <c r="H413" s="3" t="str">
        <f t="shared" si="24"/>
        <v/>
      </c>
    </row>
    <row r="414" spans="1:8">
      <c r="A414" s="4"/>
      <c r="B414" s="4" t="str">
        <f t="shared" si="21"/>
        <v/>
      </c>
      <c r="C414" s="19" t="str" cm="1">
        <f t="array" ref="C414">IF(ISNUMBER(A414),IF(A414=A413,INDEX(BackgroundCalcs!$AV$2:$AV$500,'Grading Formulas'!$A414),"Question Results"),"")</f>
        <v/>
      </c>
      <c r="D414" s="6" t="str" cm="1">
        <f t="array" ref="D414">IF(ISNUMBER($A414),IF(A414=A413,INDEX(BackgroundCalcs!$AW$2:$AW$500,'Grading Formulas'!$A414),"C"&amp;A414+9),"")</f>
        <v/>
      </c>
      <c r="E414" s="3" t="str" cm="1">
        <f t="array" ref="E414">IF(ISNUMBER($A414),IF(A414=A413,"Reference2(False,True,"&amp;INDEX(BackgroundCalcs!$AX$2:$AX$500,'Grading Formulas'!$A414)&amp;")","MOEValue(.0001)"),"")</f>
        <v/>
      </c>
      <c r="F414" s="3" t="str">
        <f t="shared" si="22"/>
        <v/>
      </c>
      <c r="G414" s="3" t="str">
        <f t="shared" si="23"/>
        <v/>
      </c>
      <c r="H414" s="3" t="str">
        <f t="shared" si="24"/>
        <v/>
      </c>
    </row>
    <row r="415" spans="1:8">
      <c r="A415" s="4"/>
      <c r="B415" s="4" t="str">
        <f t="shared" si="21"/>
        <v/>
      </c>
      <c r="C415" s="19" t="str" cm="1">
        <f t="array" ref="C415">IF(ISNUMBER(A415),IF(A415=A414,INDEX(BackgroundCalcs!$AV$2:$AV$500,'Grading Formulas'!$A415),"Question Results"),"")</f>
        <v/>
      </c>
      <c r="D415" s="6" t="str" cm="1">
        <f t="array" ref="D415">IF(ISNUMBER($A415),IF(A415=A414,INDEX(BackgroundCalcs!$AW$2:$AW$500,'Grading Formulas'!$A415),"C"&amp;A415+9),"")</f>
        <v/>
      </c>
      <c r="E415" s="3" t="str" cm="1">
        <f t="array" ref="E415">IF(ISNUMBER($A415),IF(A415=A414,"Reference2(False,True,"&amp;INDEX(BackgroundCalcs!$AX$2:$AX$500,'Grading Formulas'!$A415)&amp;")","MOEValue(.0001)"),"")</f>
        <v/>
      </c>
      <c r="F415" s="3" t="str">
        <f t="shared" si="22"/>
        <v/>
      </c>
      <c r="G415" s="3" t="str">
        <f t="shared" si="23"/>
        <v/>
      </c>
      <c r="H415" s="3" t="str">
        <f t="shared" si="24"/>
        <v/>
      </c>
    </row>
    <row r="416" spans="1:8">
      <c r="A416" s="4"/>
      <c r="B416" s="4" t="str">
        <f t="shared" si="21"/>
        <v/>
      </c>
      <c r="C416" s="19" t="str" cm="1">
        <f t="array" ref="C416">IF(ISNUMBER(A416),IF(A416=A415,INDEX(BackgroundCalcs!$AV$2:$AV$500,'Grading Formulas'!$A416),"Question Results"),"")</f>
        <v/>
      </c>
      <c r="D416" s="6" t="str" cm="1">
        <f t="array" ref="D416">IF(ISNUMBER($A416),IF(A416=A415,INDEX(BackgroundCalcs!$AW$2:$AW$500,'Grading Formulas'!$A416),"C"&amp;A416+9),"")</f>
        <v/>
      </c>
      <c r="E416" s="3" t="str" cm="1">
        <f t="array" ref="E416">IF(ISNUMBER($A416),IF(A416=A415,"Reference2(False,True,"&amp;INDEX(BackgroundCalcs!$AX$2:$AX$500,'Grading Formulas'!$A416)&amp;")","MOEValue(.0001)"),"")</f>
        <v/>
      </c>
      <c r="F416" s="3" t="str">
        <f t="shared" si="22"/>
        <v/>
      </c>
      <c r="G416" s="3" t="str">
        <f t="shared" si="23"/>
        <v/>
      </c>
      <c r="H416" s="3" t="str">
        <f t="shared" si="24"/>
        <v/>
      </c>
    </row>
    <row r="417" spans="1:8">
      <c r="A417" s="4"/>
      <c r="B417" s="4" t="str">
        <f t="shared" si="21"/>
        <v/>
      </c>
      <c r="C417" s="19" t="str" cm="1">
        <f t="array" ref="C417">IF(ISNUMBER(A417),IF(A417=A416,INDEX(BackgroundCalcs!$AV$2:$AV$500,'Grading Formulas'!$A417),"Question Results"),"")</f>
        <v/>
      </c>
      <c r="D417" s="6" t="str" cm="1">
        <f t="array" ref="D417">IF(ISNUMBER($A417),IF(A417=A416,INDEX(BackgroundCalcs!$AW$2:$AW$500,'Grading Formulas'!$A417),"C"&amp;A417+9),"")</f>
        <v/>
      </c>
      <c r="E417" s="3" t="str" cm="1">
        <f t="array" ref="E417">IF(ISNUMBER($A417),IF(A417=A416,"Reference2(False,True,"&amp;INDEX(BackgroundCalcs!$AX$2:$AX$500,'Grading Formulas'!$A417)&amp;")","MOEValue(.0001)"),"")</f>
        <v/>
      </c>
      <c r="F417" s="3" t="str">
        <f t="shared" si="22"/>
        <v/>
      </c>
      <c r="G417" s="3" t="str">
        <f t="shared" si="23"/>
        <v/>
      </c>
      <c r="H417" s="3" t="str">
        <f t="shared" si="24"/>
        <v/>
      </c>
    </row>
    <row r="418" spans="1:8">
      <c r="A418" s="4"/>
      <c r="B418" s="4" t="str">
        <f t="shared" si="21"/>
        <v/>
      </c>
      <c r="C418" s="19" t="str" cm="1">
        <f t="array" ref="C418">IF(ISNUMBER(A418),IF(A418=A417,INDEX(BackgroundCalcs!$AV$2:$AV$500,'Grading Formulas'!$A418),"Question Results"),"")</f>
        <v/>
      </c>
      <c r="D418" s="6" t="str" cm="1">
        <f t="array" ref="D418">IF(ISNUMBER($A418),IF(A418=A417,INDEX(BackgroundCalcs!$AW$2:$AW$500,'Grading Formulas'!$A418),"C"&amp;A418+9),"")</f>
        <v/>
      </c>
      <c r="E418" s="3" t="str" cm="1">
        <f t="array" ref="E418">IF(ISNUMBER($A418),IF(A418=A417,"Reference2(False,True,"&amp;INDEX(BackgroundCalcs!$AX$2:$AX$500,'Grading Formulas'!$A418)&amp;")","MOEValue(.0001)"),"")</f>
        <v/>
      </c>
      <c r="F418" s="3" t="str">
        <f t="shared" si="22"/>
        <v/>
      </c>
      <c r="G418" s="3" t="str">
        <f t="shared" si="23"/>
        <v/>
      </c>
      <c r="H418" s="3" t="str">
        <f t="shared" si="24"/>
        <v/>
      </c>
    </row>
    <row r="419" spans="1:8">
      <c r="A419" s="4"/>
      <c r="B419" s="4" t="str">
        <f t="shared" si="21"/>
        <v/>
      </c>
      <c r="C419" s="19" t="str" cm="1">
        <f t="array" ref="C419">IF(ISNUMBER(A419),IF(A419=A418,INDEX(BackgroundCalcs!$AV$2:$AV$500,'Grading Formulas'!$A419),"Question Results"),"")</f>
        <v/>
      </c>
      <c r="D419" s="6" t="str" cm="1">
        <f t="array" ref="D419">IF(ISNUMBER($A419),IF(A419=A418,INDEX(BackgroundCalcs!$AW$2:$AW$500,'Grading Formulas'!$A419),"C"&amp;A419+9),"")</f>
        <v/>
      </c>
      <c r="E419" s="3" t="str" cm="1">
        <f t="array" ref="E419">IF(ISNUMBER($A419),IF(A419=A418,"Reference2(False,True,"&amp;INDEX(BackgroundCalcs!$AX$2:$AX$500,'Grading Formulas'!$A419)&amp;")","MOEValue(.0001)"),"")</f>
        <v/>
      </c>
      <c r="F419" s="3" t="str">
        <f t="shared" si="22"/>
        <v/>
      </c>
      <c r="G419" s="3" t="str">
        <f t="shared" si="23"/>
        <v/>
      </c>
      <c r="H419" s="3" t="str">
        <f t="shared" si="24"/>
        <v/>
      </c>
    </row>
    <row r="420" spans="1:8">
      <c r="A420" s="4"/>
      <c r="B420" s="4" t="str">
        <f t="shared" si="21"/>
        <v/>
      </c>
      <c r="C420" s="19" t="str" cm="1">
        <f t="array" ref="C420">IF(ISNUMBER(A420),IF(A420=A419,INDEX(BackgroundCalcs!$AV$2:$AV$500,'Grading Formulas'!$A420),"Question Results"),"")</f>
        <v/>
      </c>
      <c r="D420" s="6" t="str" cm="1">
        <f t="array" ref="D420">IF(ISNUMBER($A420),IF(A420=A419,INDEX(BackgroundCalcs!$AW$2:$AW$500,'Grading Formulas'!$A420),"C"&amp;A420+9),"")</f>
        <v/>
      </c>
      <c r="E420" s="3" t="str" cm="1">
        <f t="array" ref="E420">IF(ISNUMBER($A420),IF(A420=A419,"Reference2(False,True,"&amp;INDEX(BackgroundCalcs!$AX$2:$AX$500,'Grading Formulas'!$A420)&amp;")","MOEValue(.0001)"),"")</f>
        <v/>
      </c>
      <c r="F420" s="3" t="str">
        <f t="shared" si="22"/>
        <v/>
      </c>
      <c r="G420" s="3" t="str">
        <f t="shared" si="23"/>
        <v/>
      </c>
      <c r="H420" s="3" t="str">
        <f t="shared" si="24"/>
        <v/>
      </c>
    </row>
    <row r="421" spans="1:8">
      <c r="A421" s="4"/>
      <c r="B421" s="4" t="str">
        <f t="shared" si="21"/>
        <v/>
      </c>
      <c r="C421" s="19" t="str" cm="1">
        <f t="array" ref="C421">IF(ISNUMBER(A421),IF(A421=A420,INDEX(BackgroundCalcs!$AV$2:$AV$500,'Grading Formulas'!$A421),"Question Results"),"")</f>
        <v/>
      </c>
      <c r="D421" s="6" t="str" cm="1">
        <f t="array" ref="D421">IF(ISNUMBER($A421),IF(A421=A420,INDEX(BackgroundCalcs!$AW$2:$AW$500,'Grading Formulas'!$A421),"C"&amp;A421+9),"")</f>
        <v/>
      </c>
      <c r="E421" s="3" t="str" cm="1">
        <f t="array" ref="E421">IF(ISNUMBER($A421),IF(A421=A420,"Reference2(False,True,"&amp;INDEX(BackgroundCalcs!$AX$2:$AX$500,'Grading Formulas'!$A421)&amp;")","MOEValue(.0001)"),"")</f>
        <v/>
      </c>
      <c r="F421" s="3" t="str">
        <f t="shared" si="22"/>
        <v/>
      </c>
      <c r="G421" s="3" t="str">
        <f t="shared" si="23"/>
        <v/>
      </c>
      <c r="H421" s="3" t="str">
        <f t="shared" si="24"/>
        <v/>
      </c>
    </row>
    <row r="422" spans="1:8">
      <c r="A422" s="4"/>
      <c r="B422" s="4" t="str">
        <f t="shared" si="21"/>
        <v/>
      </c>
      <c r="C422" s="19" t="str" cm="1">
        <f t="array" ref="C422">IF(ISNUMBER(A422),IF(A422=A421,INDEX(BackgroundCalcs!$AV$2:$AV$500,'Grading Formulas'!$A422),"Question Results"),"")</f>
        <v/>
      </c>
      <c r="D422" s="6" t="str" cm="1">
        <f t="array" ref="D422">IF(ISNUMBER($A422),IF(A422=A421,INDEX(BackgroundCalcs!$AW$2:$AW$500,'Grading Formulas'!$A422),"C"&amp;A422+9),"")</f>
        <v/>
      </c>
      <c r="E422" s="3" t="str" cm="1">
        <f t="array" ref="E422">IF(ISNUMBER($A422),IF(A422=A421,"Reference2(False,True,"&amp;INDEX(BackgroundCalcs!$AX$2:$AX$500,'Grading Formulas'!$A422)&amp;")","MOEValue(.0001)"),"")</f>
        <v/>
      </c>
      <c r="F422" s="3" t="str">
        <f t="shared" si="22"/>
        <v/>
      </c>
      <c r="G422" s="3" t="str">
        <f t="shared" si="23"/>
        <v/>
      </c>
      <c r="H422" s="3" t="str">
        <f t="shared" si="24"/>
        <v/>
      </c>
    </row>
    <row r="423" spans="1:8">
      <c r="A423" s="4"/>
      <c r="B423" s="4" t="str">
        <f t="shared" si="21"/>
        <v/>
      </c>
      <c r="C423" s="19" t="str" cm="1">
        <f t="array" ref="C423">IF(ISNUMBER(A423),IF(A423=A422,INDEX(BackgroundCalcs!$AV$2:$AV$500,'Grading Formulas'!$A423),"Question Results"),"")</f>
        <v/>
      </c>
      <c r="D423" s="6" t="str" cm="1">
        <f t="array" ref="D423">IF(ISNUMBER($A423),IF(A423=A422,INDEX(BackgroundCalcs!$AW$2:$AW$500,'Grading Formulas'!$A423),"C"&amp;A423+9),"")</f>
        <v/>
      </c>
      <c r="E423" s="3" t="str" cm="1">
        <f t="array" ref="E423">IF(ISNUMBER($A423),IF(A423=A422,"Reference2(False,True,"&amp;INDEX(BackgroundCalcs!$AX$2:$AX$500,'Grading Formulas'!$A423)&amp;")","MOEValue(.0001)"),"")</f>
        <v/>
      </c>
      <c r="F423" s="3" t="str">
        <f t="shared" si="22"/>
        <v/>
      </c>
      <c r="G423" s="3" t="str">
        <f t="shared" si="23"/>
        <v/>
      </c>
      <c r="H423" s="3" t="str">
        <f t="shared" si="24"/>
        <v/>
      </c>
    </row>
    <row r="424" spans="1:8">
      <c r="A424" s="4"/>
      <c r="B424" s="4" t="str">
        <f t="shared" si="21"/>
        <v/>
      </c>
      <c r="C424" s="19" t="str" cm="1">
        <f t="array" ref="C424">IF(ISNUMBER(A424),IF(A424=A423,INDEX(BackgroundCalcs!$AV$2:$AV$500,'Grading Formulas'!$A424),"Question Results"),"")</f>
        <v/>
      </c>
      <c r="D424" s="6" t="str" cm="1">
        <f t="array" ref="D424">IF(ISNUMBER($A424),IF(A424=A423,INDEX(BackgroundCalcs!$AW$2:$AW$500,'Grading Formulas'!$A424),"C"&amp;A424+9),"")</f>
        <v/>
      </c>
      <c r="E424" s="3" t="str" cm="1">
        <f t="array" ref="E424">IF(ISNUMBER($A424),IF(A424=A423,"Reference2(False,True,"&amp;INDEX(BackgroundCalcs!$AX$2:$AX$500,'Grading Formulas'!$A424)&amp;")","MOEValue(.0001)"),"")</f>
        <v/>
      </c>
      <c r="F424" s="3" t="str">
        <f t="shared" si="22"/>
        <v/>
      </c>
      <c r="G424" s="3" t="str">
        <f t="shared" si="23"/>
        <v/>
      </c>
      <c r="H424" s="3" t="str">
        <f t="shared" si="24"/>
        <v/>
      </c>
    </row>
    <row r="425" spans="1:8">
      <c r="A425" s="4"/>
      <c r="B425" s="4" t="str">
        <f t="shared" si="21"/>
        <v/>
      </c>
      <c r="C425" s="19" t="str" cm="1">
        <f t="array" ref="C425">IF(ISNUMBER(A425),IF(A425=A424,INDEX(BackgroundCalcs!$AV$2:$AV$500,'Grading Formulas'!$A425),"Question Results"),"")</f>
        <v/>
      </c>
      <c r="D425" s="6" t="str" cm="1">
        <f t="array" ref="D425">IF(ISNUMBER($A425),IF(A425=A424,INDEX(BackgroundCalcs!$AW$2:$AW$500,'Grading Formulas'!$A425),"C"&amp;A425+9),"")</f>
        <v/>
      </c>
      <c r="E425" s="3" t="str" cm="1">
        <f t="array" ref="E425">IF(ISNUMBER($A425),IF(A425=A424,"Reference2(False,True,"&amp;INDEX(BackgroundCalcs!$AX$2:$AX$500,'Grading Formulas'!$A425)&amp;")","MOEValue(.0001)"),"")</f>
        <v/>
      </c>
      <c r="F425" s="3" t="str">
        <f t="shared" si="22"/>
        <v/>
      </c>
      <c r="G425" s="3" t="str">
        <f t="shared" si="23"/>
        <v/>
      </c>
      <c r="H425" s="3" t="str">
        <f t="shared" si="24"/>
        <v/>
      </c>
    </row>
    <row r="426" spans="1:8">
      <c r="A426" s="4"/>
      <c r="B426" s="4" t="str">
        <f t="shared" si="21"/>
        <v/>
      </c>
      <c r="C426" s="19" t="str" cm="1">
        <f t="array" ref="C426">IF(ISNUMBER(A426),IF(A426=A425,INDEX(BackgroundCalcs!$AV$2:$AV$500,'Grading Formulas'!$A426),"Question Results"),"")</f>
        <v/>
      </c>
      <c r="D426" s="6" t="str" cm="1">
        <f t="array" ref="D426">IF(ISNUMBER($A426),IF(A426=A425,INDEX(BackgroundCalcs!$AW$2:$AW$500,'Grading Formulas'!$A426),"C"&amp;A426+9),"")</f>
        <v/>
      </c>
      <c r="E426" s="3" t="str" cm="1">
        <f t="array" ref="E426">IF(ISNUMBER($A426),IF(A426=A425,"Reference2(False,True,"&amp;INDEX(BackgroundCalcs!$AX$2:$AX$500,'Grading Formulas'!$A426)&amp;")","MOEValue(.0001)"),"")</f>
        <v/>
      </c>
      <c r="F426" s="3" t="str">
        <f t="shared" si="22"/>
        <v/>
      </c>
      <c r="G426" s="3" t="str">
        <f t="shared" si="23"/>
        <v/>
      </c>
      <c r="H426" s="3" t="str">
        <f t="shared" si="24"/>
        <v/>
      </c>
    </row>
    <row r="427" spans="1:8">
      <c r="A427" s="4"/>
      <c r="B427" s="4" t="str">
        <f t="shared" si="21"/>
        <v/>
      </c>
      <c r="C427" s="19" t="str" cm="1">
        <f t="array" ref="C427">IF(ISNUMBER(A427),IF(A427=A426,INDEX(BackgroundCalcs!$AV$2:$AV$500,'Grading Formulas'!$A427),"Question Results"),"")</f>
        <v/>
      </c>
      <c r="D427" s="6" t="str" cm="1">
        <f t="array" ref="D427">IF(ISNUMBER($A427),IF(A427=A426,INDEX(BackgroundCalcs!$AW$2:$AW$500,'Grading Formulas'!$A427),"C"&amp;A427+9),"")</f>
        <v/>
      </c>
      <c r="E427" s="3" t="str" cm="1">
        <f t="array" ref="E427">IF(ISNUMBER($A427),IF(A427=A426,"Reference2(False,True,"&amp;INDEX(BackgroundCalcs!$AX$2:$AX$500,'Grading Formulas'!$A427)&amp;")","MOEValue(.0001)"),"")</f>
        <v/>
      </c>
      <c r="F427" s="3" t="str">
        <f t="shared" si="22"/>
        <v/>
      </c>
      <c r="G427" s="3" t="str">
        <f t="shared" si="23"/>
        <v/>
      </c>
      <c r="H427" s="3" t="str">
        <f t="shared" si="24"/>
        <v/>
      </c>
    </row>
    <row r="428" spans="1:8">
      <c r="A428" s="4"/>
      <c r="B428" s="4" t="str">
        <f t="shared" si="21"/>
        <v/>
      </c>
      <c r="C428" s="19" t="str" cm="1">
        <f t="array" ref="C428">IF(ISNUMBER(A428),IF(A428=A427,INDEX(BackgroundCalcs!$AV$2:$AV$500,'Grading Formulas'!$A428),"Question Results"),"")</f>
        <v/>
      </c>
      <c r="D428" s="6" t="str" cm="1">
        <f t="array" ref="D428">IF(ISNUMBER($A428),IF(A428=A427,INDEX(BackgroundCalcs!$AW$2:$AW$500,'Grading Formulas'!$A428),"C"&amp;A428+9),"")</f>
        <v/>
      </c>
      <c r="E428" s="3" t="str" cm="1">
        <f t="array" ref="E428">IF(ISNUMBER($A428),IF(A428=A427,"Reference2(False,True,"&amp;INDEX(BackgroundCalcs!$AX$2:$AX$500,'Grading Formulas'!$A428)&amp;")","MOEValue(.0001)"),"")</f>
        <v/>
      </c>
      <c r="F428" s="3" t="str">
        <f t="shared" si="22"/>
        <v/>
      </c>
      <c r="G428" s="3" t="str">
        <f t="shared" si="23"/>
        <v/>
      </c>
      <c r="H428" s="3" t="str">
        <f t="shared" si="24"/>
        <v/>
      </c>
    </row>
    <row r="429" spans="1:8">
      <c r="A429" s="4"/>
      <c r="B429" s="4" t="str">
        <f t="shared" si="21"/>
        <v/>
      </c>
      <c r="C429" s="19" t="str" cm="1">
        <f t="array" ref="C429">IF(ISNUMBER(A429),IF(A429=A428,INDEX(BackgroundCalcs!$AV$2:$AV$500,'Grading Formulas'!$A429),"Question Results"),"")</f>
        <v/>
      </c>
      <c r="D429" s="6" t="str" cm="1">
        <f t="array" ref="D429">IF(ISNUMBER($A429),IF(A429=A428,INDEX(BackgroundCalcs!$AW$2:$AW$500,'Grading Formulas'!$A429),"C"&amp;A429+9),"")</f>
        <v/>
      </c>
      <c r="E429" s="3" t="str" cm="1">
        <f t="array" ref="E429">IF(ISNUMBER($A429),IF(A429=A428,"Reference2(False,True,"&amp;INDEX(BackgroundCalcs!$AX$2:$AX$500,'Grading Formulas'!$A429)&amp;")","MOEValue(.0001)"),"")</f>
        <v/>
      </c>
      <c r="F429" s="3" t="str">
        <f t="shared" si="22"/>
        <v/>
      </c>
      <c r="G429" s="3" t="str">
        <f t="shared" si="23"/>
        <v/>
      </c>
      <c r="H429" s="3" t="str">
        <f t="shared" si="24"/>
        <v/>
      </c>
    </row>
    <row r="430" spans="1:8">
      <c r="A430" s="4"/>
      <c r="B430" s="4" t="str">
        <f t="shared" si="21"/>
        <v/>
      </c>
      <c r="C430" s="19" t="str" cm="1">
        <f t="array" ref="C430">IF(ISNUMBER(A430),IF(A430=A429,INDEX(BackgroundCalcs!$AV$2:$AV$500,'Grading Formulas'!$A430),"Question Results"),"")</f>
        <v/>
      </c>
      <c r="D430" s="6" t="str" cm="1">
        <f t="array" ref="D430">IF(ISNUMBER($A430),IF(A430=A429,INDEX(BackgroundCalcs!$AW$2:$AW$500,'Grading Formulas'!$A430),"C"&amp;A430+9),"")</f>
        <v/>
      </c>
      <c r="E430" s="3" t="str" cm="1">
        <f t="array" ref="E430">IF(ISNUMBER($A430),IF(A430=A429,"Reference2(False,True,"&amp;INDEX(BackgroundCalcs!$AX$2:$AX$500,'Grading Formulas'!$A430)&amp;")","MOEValue(.0001)"),"")</f>
        <v/>
      </c>
      <c r="F430" s="3" t="str">
        <f t="shared" si="22"/>
        <v/>
      </c>
      <c r="G430" s="3" t="str">
        <f t="shared" si="23"/>
        <v/>
      </c>
      <c r="H430" s="3" t="str">
        <f t="shared" si="24"/>
        <v/>
      </c>
    </row>
    <row r="431" spans="1:8">
      <c r="A431" s="4"/>
      <c r="B431" s="4" t="str">
        <f t="shared" si="21"/>
        <v/>
      </c>
      <c r="C431" s="19" t="str" cm="1">
        <f t="array" ref="C431">IF(ISNUMBER(A431),IF(A431=A430,INDEX(BackgroundCalcs!$AV$2:$AV$500,'Grading Formulas'!$A431),"Question Results"),"")</f>
        <v/>
      </c>
      <c r="D431" s="6" t="str" cm="1">
        <f t="array" ref="D431">IF(ISNUMBER($A431),IF(A431=A430,INDEX(BackgroundCalcs!$AW$2:$AW$500,'Grading Formulas'!$A431),"C"&amp;A431+9),"")</f>
        <v/>
      </c>
      <c r="E431" s="3" t="str" cm="1">
        <f t="array" ref="E431">IF(ISNUMBER($A431),IF(A431=A430,"Reference2(False,True,"&amp;INDEX(BackgroundCalcs!$AX$2:$AX$500,'Grading Formulas'!$A431)&amp;")","MOEValue(.0001)"),"")</f>
        <v/>
      </c>
      <c r="F431" s="3" t="str">
        <f t="shared" si="22"/>
        <v/>
      </c>
      <c r="G431" s="3" t="str">
        <f t="shared" si="23"/>
        <v/>
      </c>
      <c r="H431" s="3" t="str">
        <f t="shared" si="24"/>
        <v/>
      </c>
    </row>
    <row r="432" spans="1:8">
      <c r="A432" s="4"/>
      <c r="B432" s="4" t="str">
        <f t="shared" si="21"/>
        <v/>
      </c>
      <c r="C432" s="19" t="str" cm="1">
        <f t="array" ref="C432">IF(ISNUMBER(A432),IF(A432=A431,INDEX(BackgroundCalcs!$AV$2:$AV$500,'Grading Formulas'!$A432),"Question Results"),"")</f>
        <v/>
      </c>
      <c r="D432" s="6" t="str" cm="1">
        <f t="array" ref="D432">IF(ISNUMBER($A432),IF(A432=A431,INDEX(BackgroundCalcs!$AW$2:$AW$500,'Grading Formulas'!$A432),"C"&amp;A432+9),"")</f>
        <v/>
      </c>
      <c r="E432" s="3" t="str" cm="1">
        <f t="array" ref="E432">IF(ISNUMBER($A432),IF(A432=A431,"Reference2(False,True,"&amp;INDEX(BackgroundCalcs!$AX$2:$AX$500,'Grading Formulas'!$A432)&amp;")","MOEValue(.0001)"),"")</f>
        <v/>
      </c>
      <c r="F432" s="3" t="str">
        <f t="shared" si="22"/>
        <v/>
      </c>
      <c r="G432" s="3" t="str">
        <f t="shared" si="23"/>
        <v/>
      </c>
      <c r="H432" s="3" t="str">
        <f t="shared" si="24"/>
        <v/>
      </c>
    </row>
    <row r="433" spans="1:8">
      <c r="A433" s="4"/>
      <c r="B433" s="4" t="str">
        <f t="shared" si="21"/>
        <v/>
      </c>
      <c r="C433" s="19" t="str" cm="1">
        <f t="array" ref="C433">IF(ISNUMBER(A433),IF(A433=A432,INDEX(BackgroundCalcs!$AV$2:$AV$500,'Grading Formulas'!$A433),"Question Results"),"")</f>
        <v/>
      </c>
      <c r="D433" s="6" t="str" cm="1">
        <f t="array" ref="D433">IF(ISNUMBER($A433),IF(A433=A432,INDEX(BackgroundCalcs!$AW$2:$AW$500,'Grading Formulas'!$A433),"C"&amp;A433+9),"")</f>
        <v/>
      </c>
      <c r="E433" s="3" t="str" cm="1">
        <f t="array" ref="E433">IF(ISNUMBER($A433),IF(A433=A432,"Reference2(False,True,"&amp;INDEX(BackgroundCalcs!$AX$2:$AX$500,'Grading Formulas'!$A433)&amp;")","MOEValue(.0001)"),"")</f>
        <v/>
      </c>
      <c r="F433" s="3" t="str">
        <f t="shared" si="22"/>
        <v/>
      </c>
      <c r="G433" s="3" t="str">
        <f t="shared" si="23"/>
        <v/>
      </c>
      <c r="H433" s="3" t="str">
        <f t="shared" si="24"/>
        <v/>
      </c>
    </row>
    <row r="434" spans="1:8">
      <c r="A434" s="4"/>
      <c r="B434" s="4" t="str">
        <f t="shared" si="21"/>
        <v/>
      </c>
      <c r="C434" s="19" t="str" cm="1">
        <f t="array" ref="C434">IF(ISNUMBER(A434),IF(A434=A433,INDEX(BackgroundCalcs!$AV$2:$AV$500,'Grading Formulas'!$A434),"Question Results"),"")</f>
        <v/>
      </c>
      <c r="D434" s="6" t="str" cm="1">
        <f t="array" ref="D434">IF(ISNUMBER($A434),IF(A434=A433,INDEX(BackgroundCalcs!$AW$2:$AW$500,'Grading Formulas'!$A434),"C"&amp;A434+9),"")</f>
        <v/>
      </c>
      <c r="E434" s="3" t="str" cm="1">
        <f t="array" ref="E434">IF(ISNUMBER($A434),IF(A434=A433,"Reference2(False,True,"&amp;INDEX(BackgroundCalcs!$AX$2:$AX$500,'Grading Formulas'!$A434)&amp;")","MOEValue(.0001)"),"")</f>
        <v/>
      </c>
      <c r="F434" s="3" t="str">
        <f t="shared" si="22"/>
        <v/>
      </c>
      <c r="G434" s="3" t="str">
        <f t="shared" si="23"/>
        <v/>
      </c>
      <c r="H434" s="3" t="str">
        <f t="shared" si="24"/>
        <v/>
      </c>
    </row>
    <row r="435" spans="1:8">
      <c r="A435" s="4"/>
      <c r="B435" s="4" t="str">
        <f t="shared" si="21"/>
        <v/>
      </c>
      <c r="C435" s="19" t="str" cm="1">
        <f t="array" ref="C435">IF(ISNUMBER(A435),IF(A435=A434,INDEX(BackgroundCalcs!$AV$2:$AV$500,'Grading Formulas'!$A435),"Question Results"),"")</f>
        <v/>
      </c>
      <c r="D435" s="6" t="str" cm="1">
        <f t="array" ref="D435">IF(ISNUMBER($A435),IF(A435=A434,INDEX(BackgroundCalcs!$AW$2:$AW$500,'Grading Formulas'!$A435),"C"&amp;A435+9),"")</f>
        <v/>
      </c>
      <c r="E435" s="3" t="str" cm="1">
        <f t="array" ref="E435">IF(ISNUMBER($A435),IF(A435=A434,"Reference2(False,True,"&amp;INDEX(BackgroundCalcs!$AX$2:$AX$500,'Grading Formulas'!$A435)&amp;")","MOEValue(.0001)"),"")</f>
        <v/>
      </c>
      <c r="F435" s="3" t="str">
        <f t="shared" si="22"/>
        <v/>
      </c>
      <c r="G435" s="3" t="str">
        <f t="shared" si="23"/>
        <v/>
      </c>
      <c r="H435" s="3" t="str">
        <f t="shared" si="24"/>
        <v/>
      </c>
    </row>
    <row r="436" spans="1:8">
      <c r="A436" s="4"/>
      <c r="B436" s="4" t="str">
        <f t="shared" si="21"/>
        <v/>
      </c>
      <c r="C436" s="19" t="str" cm="1">
        <f t="array" ref="C436">IF(ISNUMBER(A436),IF(A436=A435,INDEX(BackgroundCalcs!$AV$2:$AV$500,'Grading Formulas'!$A436),"Question Results"),"")</f>
        <v/>
      </c>
      <c r="D436" s="6" t="str" cm="1">
        <f t="array" ref="D436">IF(ISNUMBER($A436),IF(A436=A435,INDEX(BackgroundCalcs!$AW$2:$AW$500,'Grading Formulas'!$A436),"C"&amp;A436+9),"")</f>
        <v/>
      </c>
      <c r="E436" s="3" t="str" cm="1">
        <f t="array" ref="E436">IF(ISNUMBER($A436),IF(A436=A435,"Reference2(False,True,"&amp;INDEX(BackgroundCalcs!$AX$2:$AX$500,'Grading Formulas'!$A436)&amp;")","MOEValue(.0001)"),"")</f>
        <v/>
      </c>
      <c r="F436" s="3" t="str">
        <f t="shared" si="22"/>
        <v/>
      </c>
      <c r="G436" s="3" t="str">
        <f t="shared" si="23"/>
        <v/>
      </c>
      <c r="H436" s="3" t="str">
        <f t="shared" si="24"/>
        <v/>
      </c>
    </row>
    <row r="437" spans="1:8">
      <c r="A437" s="4"/>
      <c r="B437" s="4" t="str">
        <f t="shared" si="21"/>
        <v/>
      </c>
      <c r="C437" s="19" t="str" cm="1">
        <f t="array" ref="C437">IF(ISNUMBER(A437),IF(A437=A436,INDEX(BackgroundCalcs!$AV$2:$AV$500,'Grading Formulas'!$A437),"Question Results"),"")</f>
        <v/>
      </c>
      <c r="D437" s="6" t="str" cm="1">
        <f t="array" ref="D437">IF(ISNUMBER($A437),IF(A437=A436,INDEX(BackgroundCalcs!$AW$2:$AW$500,'Grading Formulas'!$A437),"C"&amp;A437+9),"")</f>
        <v/>
      </c>
      <c r="E437" s="3" t="str" cm="1">
        <f t="array" ref="E437">IF(ISNUMBER($A437),IF(A437=A436,"Reference2(False,True,"&amp;INDEX(BackgroundCalcs!$AX$2:$AX$500,'Grading Formulas'!$A437)&amp;")","MOEValue(.0001)"),"")</f>
        <v/>
      </c>
      <c r="F437" s="3" t="str">
        <f t="shared" si="22"/>
        <v/>
      </c>
      <c r="G437" s="3" t="str">
        <f t="shared" si="23"/>
        <v/>
      </c>
      <c r="H437" s="3" t="str">
        <f t="shared" si="24"/>
        <v/>
      </c>
    </row>
    <row r="438" spans="1:8">
      <c r="A438" s="4"/>
      <c r="B438" s="4" t="str">
        <f t="shared" si="21"/>
        <v/>
      </c>
      <c r="C438" s="19" t="str" cm="1">
        <f t="array" ref="C438">IF(ISNUMBER(A438),IF(A438=A437,INDEX(BackgroundCalcs!$AV$2:$AV$500,'Grading Formulas'!$A438),"Question Results"),"")</f>
        <v/>
      </c>
      <c r="D438" s="6" t="str" cm="1">
        <f t="array" ref="D438">IF(ISNUMBER($A438),IF(A438=A437,INDEX(BackgroundCalcs!$AW$2:$AW$500,'Grading Formulas'!$A438),"C"&amp;A438+9),"")</f>
        <v/>
      </c>
      <c r="E438" s="3" t="str" cm="1">
        <f t="array" ref="E438">IF(ISNUMBER($A438),IF(A438=A437,"Reference2(False,True,"&amp;INDEX(BackgroundCalcs!$AX$2:$AX$500,'Grading Formulas'!$A438)&amp;")","MOEValue(.0001)"),"")</f>
        <v/>
      </c>
      <c r="F438" s="3" t="str">
        <f t="shared" si="22"/>
        <v/>
      </c>
      <c r="G438" s="3" t="str">
        <f t="shared" si="23"/>
        <v/>
      </c>
      <c r="H438" s="3" t="str">
        <f t="shared" si="24"/>
        <v/>
      </c>
    </row>
    <row r="439" spans="1:8">
      <c r="A439" s="4"/>
      <c r="B439" s="4" t="str">
        <f t="shared" si="21"/>
        <v/>
      </c>
      <c r="C439" s="19" t="str" cm="1">
        <f t="array" ref="C439">IF(ISNUMBER(A439),IF(A439=A438,INDEX(BackgroundCalcs!$AV$2:$AV$500,'Grading Formulas'!$A439),"Question Results"),"")</f>
        <v/>
      </c>
      <c r="D439" s="6" t="str" cm="1">
        <f t="array" ref="D439">IF(ISNUMBER($A439),IF(A439=A438,INDEX(BackgroundCalcs!$AW$2:$AW$500,'Grading Formulas'!$A439),"C"&amp;A439+9),"")</f>
        <v/>
      </c>
      <c r="E439" s="3" t="str" cm="1">
        <f t="array" ref="E439">IF(ISNUMBER($A439),IF(A439=A438,"Reference2(False,True,"&amp;INDEX(BackgroundCalcs!$AX$2:$AX$500,'Grading Formulas'!$A439)&amp;")","MOEValue(.0001)"),"")</f>
        <v/>
      </c>
      <c r="F439" s="3" t="str">
        <f t="shared" si="22"/>
        <v/>
      </c>
      <c r="G439" s="3" t="str">
        <f t="shared" si="23"/>
        <v/>
      </c>
      <c r="H439" s="3" t="str">
        <f t="shared" si="24"/>
        <v/>
      </c>
    </row>
    <row r="440" spans="1:8">
      <c r="A440" s="4"/>
      <c r="B440" s="4" t="str">
        <f t="shared" si="21"/>
        <v/>
      </c>
      <c r="C440" s="19" t="str" cm="1">
        <f t="array" ref="C440">IF(ISNUMBER(A440),IF(A440=A439,INDEX(BackgroundCalcs!$AV$2:$AV$500,'Grading Formulas'!$A440),"Question Results"),"")</f>
        <v/>
      </c>
      <c r="D440" s="6" t="str" cm="1">
        <f t="array" ref="D440">IF(ISNUMBER($A440),IF(A440=A439,INDEX(BackgroundCalcs!$AW$2:$AW$500,'Grading Formulas'!$A440),"C"&amp;A440+9),"")</f>
        <v/>
      </c>
      <c r="E440" s="3" t="str" cm="1">
        <f t="array" ref="E440">IF(ISNUMBER($A440),IF(A440=A439,"Reference2(False,True,"&amp;INDEX(BackgroundCalcs!$AX$2:$AX$500,'Grading Formulas'!$A440)&amp;")","MOEValue(.0001)"),"")</f>
        <v/>
      </c>
      <c r="F440" s="3" t="str">
        <f t="shared" si="22"/>
        <v/>
      </c>
      <c r="G440" s="3" t="str">
        <f t="shared" si="23"/>
        <v/>
      </c>
      <c r="H440" s="3" t="str">
        <f t="shared" si="24"/>
        <v/>
      </c>
    </row>
    <row r="441" spans="1:8">
      <c r="A441" s="4"/>
      <c r="B441" s="4" t="str">
        <f t="shared" si="21"/>
        <v/>
      </c>
      <c r="C441" s="19" t="str" cm="1">
        <f t="array" ref="C441">IF(ISNUMBER(A441),IF(A441=A440,INDEX(BackgroundCalcs!$AV$2:$AV$500,'Grading Formulas'!$A441),"Question Results"),"")</f>
        <v/>
      </c>
      <c r="D441" s="6" t="str" cm="1">
        <f t="array" ref="D441">IF(ISNUMBER($A441),IF(A441=A440,INDEX(BackgroundCalcs!$AW$2:$AW$500,'Grading Formulas'!$A441),"C"&amp;A441+9),"")</f>
        <v/>
      </c>
      <c r="E441" s="3" t="str" cm="1">
        <f t="array" ref="E441">IF(ISNUMBER($A441),IF(A441=A440,"Reference2(False,True,"&amp;INDEX(BackgroundCalcs!$AX$2:$AX$500,'Grading Formulas'!$A441)&amp;")","MOEValue(.0001)"),"")</f>
        <v/>
      </c>
      <c r="F441" s="3" t="str">
        <f t="shared" si="22"/>
        <v/>
      </c>
      <c r="G441" s="3" t="str">
        <f t="shared" si="23"/>
        <v/>
      </c>
      <c r="H441" s="3" t="str">
        <f t="shared" si="24"/>
        <v/>
      </c>
    </row>
    <row r="442" spans="1:8">
      <c r="A442" s="4"/>
      <c r="B442" s="4" t="str">
        <f t="shared" si="21"/>
        <v/>
      </c>
      <c r="C442" s="19" t="str" cm="1">
        <f t="array" ref="C442">IF(ISNUMBER(A442),IF(A442=A441,INDEX(BackgroundCalcs!$AV$2:$AV$500,'Grading Formulas'!$A442),"Question Results"),"")</f>
        <v/>
      </c>
      <c r="D442" s="6" t="str" cm="1">
        <f t="array" ref="D442">IF(ISNUMBER($A442),IF(A442=A441,INDEX(BackgroundCalcs!$AW$2:$AW$500,'Grading Formulas'!$A442),"C"&amp;A442+9),"")</f>
        <v/>
      </c>
      <c r="E442" s="3" t="str" cm="1">
        <f t="array" ref="E442">IF(ISNUMBER($A442),IF(A442=A441,"Reference2(False,True,"&amp;INDEX(BackgroundCalcs!$AX$2:$AX$500,'Grading Formulas'!$A442)&amp;")","MOEValue(.0001)"),"")</f>
        <v/>
      </c>
      <c r="F442" s="3" t="str">
        <f t="shared" si="22"/>
        <v/>
      </c>
      <c r="G442" s="3" t="str">
        <f t="shared" si="23"/>
        <v/>
      </c>
      <c r="H442" s="3" t="str">
        <f t="shared" si="24"/>
        <v/>
      </c>
    </row>
    <row r="443" spans="1:8">
      <c r="A443" s="4"/>
      <c r="B443" s="4" t="str">
        <f t="shared" si="21"/>
        <v/>
      </c>
      <c r="C443" s="19" t="str" cm="1">
        <f t="array" ref="C443">IF(ISNUMBER(A443),IF(A443=A442,INDEX(BackgroundCalcs!$AV$2:$AV$500,'Grading Formulas'!$A443),"Question Results"),"")</f>
        <v/>
      </c>
      <c r="D443" s="6" t="str" cm="1">
        <f t="array" ref="D443">IF(ISNUMBER($A443),IF(A443=A442,INDEX(BackgroundCalcs!$AW$2:$AW$500,'Grading Formulas'!$A443),"C"&amp;A443+9),"")</f>
        <v/>
      </c>
      <c r="E443" s="3" t="str" cm="1">
        <f t="array" ref="E443">IF(ISNUMBER($A443),IF(A443=A442,"Reference2(False,True,"&amp;INDEX(BackgroundCalcs!$AX$2:$AX$500,'Grading Formulas'!$A443)&amp;")","MOEValue(.0001)"),"")</f>
        <v/>
      </c>
      <c r="F443" s="3" t="str">
        <f t="shared" si="22"/>
        <v/>
      </c>
      <c r="G443" s="3" t="str">
        <f t="shared" si="23"/>
        <v/>
      </c>
      <c r="H443" s="3" t="str">
        <f t="shared" si="24"/>
        <v/>
      </c>
    </row>
    <row r="444" spans="1:8">
      <c r="A444" s="4"/>
      <c r="B444" s="4" t="str">
        <f t="shared" si="21"/>
        <v/>
      </c>
      <c r="C444" s="19" t="str" cm="1">
        <f t="array" ref="C444">IF(ISNUMBER(A444),IF(A444=A443,INDEX(BackgroundCalcs!$AV$2:$AV$500,'Grading Formulas'!$A444),"Question Results"),"")</f>
        <v/>
      </c>
      <c r="D444" s="6" t="str" cm="1">
        <f t="array" ref="D444">IF(ISNUMBER($A444),IF(A444=A443,INDEX(BackgroundCalcs!$AW$2:$AW$500,'Grading Formulas'!$A444),"C"&amp;A444+9),"")</f>
        <v/>
      </c>
      <c r="E444" s="3" t="str" cm="1">
        <f t="array" ref="E444">IF(ISNUMBER($A444),IF(A444=A443,"Reference2(False,True,"&amp;INDEX(BackgroundCalcs!$AX$2:$AX$500,'Grading Formulas'!$A444)&amp;")","MOEValue(.0001)"),"")</f>
        <v/>
      </c>
      <c r="F444" s="3" t="str">
        <f t="shared" si="22"/>
        <v/>
      </c>
      <c r="G444" s="3" t="str">
        <f t="shared" si="23"/>
        <v/>
      </c>
      <c r="H444" s="3" t="str">
        <f t="shared" si="24"/>
        <v/>
      </c>
    </row>
    <row r="445" spans="1:8">
      <c r="A445" s="4"/>
      <c r="B445" s="4" t="str">
        <f t="shared" si="21"/>
        <v/>
      </c>
      <c r="C445" s="19" t="str" cm="1">
        <f t="array" ref="C445">IF(ISNUMBER(A445),IF(A445=A444,INDEX(BackgroundCalcs!$AV$2:$AV$500,'Grading Formulas'!$A445),"Question Results"),"")</f>
        <v/>
      </c>
      <c r="D445" s="6" t="str" cm="1">
        <f t="array" ref="D445">IF(ISNUMBER($A445),IF(A445=A444,INDEX(BackgroundCalcs!$AW$2:$AW$500,'Grading Formulas'!$A445),"C"&amp;A445+9),"")</f>
        <v/>
      </c>
      <c r="E445" s="3" t="str" cm="1">
        <f t="array" ref="E445">IF(ISNUMBER($A445),IF(A445=A444,"Reference2(False,True,"&amp;INDEX(BackgroundCalcs!$AX$2:$AX$500,'Grading Formulas'!$A445)&amp;")","MOEValue(.0001)"),"")</f>
        <v/>
      </c>
      <c r="F445" s="3" t="str">
        <f t="shared" si="22"/>
        <v/>
      </c>
      <c r="G445" s="3" t="str">
        <f t="shared" si="23"/>
        <v/>
      </c>
      <c r="H445" s="3" t="str">
        <f t="shared" si="24"/>
        <v/>
      </c>
    </row>
    <row r="446" spans="1:8">
      <c r="A446" s="4"/>
      <c r="B446" s="4" t="str">
        <f t="shared" si="21"/>
        <v/>
      </c>
      <c r="C446" s="19" t="str" cm="1">
        <f t="array" ref="C446">IF(ISNUMBER(A446),IF(A446=A445,INDEX(BackgroundCalcs!$AV$2:$AV$500,'Grading Formulas'!$A446),"Question Results"),"")</f>
        <v/>
      </c>
      <c r="D446" s="6" t="str" cm="1">
        <f t="array" ref="D446">IF(ISNUMBER($A446),IF(A446=A445,INDEX(BackgroundCalcs!$AW$2:$AW$500,'Grading Formulas'!$A446),"C"&amp;A446+9),"")</f>
        <v/>
      </c>
      <c r="E446" s="3" t="str" cm="1">
        <f t="array" ref="E446">IF(ISNUMBER($A446),IF(A446=A445,"Reference2(False,True,"&amp;INDEX(BackgroundCalcs!$AX$2:$AX$500,'Grading Formulas'!$A446)&amp;")","MOEValue(.0001)"),"")</f>
        <v/>
      </c>
      <c r="F446" s="3" t="str">
        <f t="shared" si="22"/>
        <v/>
      </c>
      <c r="G446" s="3" t="str">
        <f t="shared" si="23"/>
        <v/>
      </c>
      <c r="H446" s="3" t="str">
        <f t="shared" si="24"/>
        <v/>
      </c>
    </row>
    <row r="447" spans="1:8">
      <c r="A447" s="4"/>
      <c r="B447" s="4" t="str">
        <f t="shared" si="21"/>
        <v/>
      </c>
      <c r="C447" s="19" t="str" cm="1">
        <f t="array" ref="C447">IF(ISNUMBER(A447),IF(A447=A446,INDEX(BackgroundCalcs!$AV$2:$AV$500,'Grading Formulas'!$A447),"Question Results"),"")</f>
        <v/>
      </c>
      <c r="D447" s="6" t="str" cm="1">
        <f t="array" ref="D447">IF(ISNUMBER($A447),IF(A447=A446,INDEX(BackgroundCalcs!$AW$2:$AW$500,'Grading Formulas'!$A447),"C"&amp;A447+9),"")</f>
        <v/>
      </c>
      <c r="E447" s="3" t="str" cm="1">
        <f t="array" ref="E447">IF(ISNUMBER($A447),IF(A447=A446,"Reference2(False,True,"&amp;INDEX(BackgroundCalcs!$AX$2:$AX$500,'Grading Formulas'!$A447)&amp;")","MOEValue(.0001)"),"")</f>
        <v/>
      </c>
      <c r="F447" s="3" t="str">
        <f t="shared" si="22"/>
        <v/>
      </c>
      <c r="G447" s="3" t="str">
        <f t="shared" si="23"/>
        <v/>
      </c>
      <c r="H447" s="3" t="str">
        <f t="shared" si="24"/>
        <v/>
      </c>
    </row>
    <row r="448" spans="1:8">
      <c r="A448" s="4"/>
      <c r="B448" s="4" t="str">
        <f t="shared" si="21"/>
        <v/>
      </c>
      <c r="C448" s="19" t="str" cm="1">
        <f t="array" ref="C448">IF(ISNUMBER(A448),IF(A448=A447,INDEX(BackgroundCalcs!$AV$2:$AV$500,'Grading Formulas'!$A448),"Question Results"),"")</f>
        <v/>
      </c>
      <c r="D448" s="6" t="str" cm="1">
        <f t="array" ref="D448">IF(ISNUMBER($A448),IF(A448=A447,INDEX(BackgroundCalcs!$AW$2:$AW$500,'Grading Formulas'!$A448),"C"&amp;A448+9),"")</f>
        <v/>
      </c>
      <c r="E448" s="3" t="str" cm="1">
        <f t="array" ref="E448">IF(ISNUMBER($A448),IF(A448=A447,"Reference2(False,True,"&amp;INDEX(BackgroundCalcs!$AX$2:$AX$500,'Grading Formulas'!$A448)&amp;")","MOEValue(.0001)"),"")</f>
        <v/>
      </c>
      <c r="F448" s="3" t="str">
        <f t="shared" si="22"/>
        <v/>
      </c>
      <c r="G448" s="3" t="str">
        <f t="shared" si="23"/>
        <v/>
      </c>
      <c r="H448" s="3" t="str">
        <f t="shared" si="24"/>
        <v/>
      </c>
    </row>
    <row r="449" spans="1:8">
      <c r="A449" s="4"/>
      <c r="B449" s="4" t="str">
        <f t="shared" si="21"/>
        <v/>
      </c>
      <c r="C449" s="19" t="str" cm="1">
        <f t="array" ref="C449">IF(ISNUMBER(A449),IF(A449=A448,INDEX(BackgroundCalcs!$AV$2:$AV$500,'Grading Formulas'!$A449),"Question Results"),"")</f>
        <v/>
      </c>
      <c r="D449" s="6" t="str" cm="1">
        <f t="array" ref="D449">IF(ISNUMBER($A449),IF(A449=A448,INDEX(BackgroundCalcs!$AW$2:$AW$500,'Grading Formulas'!$A449),"C"&amp;A449+9),"")</f>
        <v/>
      </c>
      <c r="E449" s="3" t="str" cm="1">
        <f t="array" ref="E449">IF(ISNUMBER($A449),IF(A449=A448,"Reference2(False,True,"&amp;INDEX(BackgroundCalcs!$AX$2:$AX$500,'Grading Formulas'!$A449)&amp;")","MOEValue(.0001)"),"")</f>
        <v/>
      </c>
      <c r="F449" s="3" t="str">
        <f t="shared" si="22"/>
        <v/>
      </c>
      <c r="G449" s="3" t="str">
        <f t="shared" si="23"/>
        <v/>
      </c>
      <c r="H449" s="3" t="str">
        <f t="shared" si="24"/>
        <v/>
      </c>
    </row>
    <row r="450" spans="1:8">
      <c r="A450" s="4"/>
      <c r="B450" s="4" t="str">
        <f t="shared" ref="B450:B500" si="25">IF(ISNUMBER(A450),"CELL","")</f>
        <v/>
      </c>
      <c r="C450" s="19" t="str" cm="1">
        <f t="array" ref="C450">IF(ISNUMBER(A450),IF(A450=A449,INDEX(BackgroundCalcs!$AV$2:$AV$500,'Grading Formulas'!$A450),"Question Results"),"")</f>
        <v/>
      </c>
      <c r="D450" s="6" t="str" cm="1">
        <f t="array" ref="D450">IF(ISNUMBER($A450),IF(A450=A449,INDEX(BackgroundCalcs!$AW$2:$AW$500,'Grading Formulas'!$A450),"C"&amp;A450+9),"")</f>
        <v/>
      </c>
      <c r="E450" s="3" t="str" cm="1">
        <f t="array" ref="E450">IF(ISNUMBER($A450),IF(A450=A449,"Reference2(False,True,"&amp;INDEX(BackgroundCalcs!$AX$2:$AX$500,'Grading Formulas'!$A450)&amp;")","MOEValue(.0001)"),"")</f>
        <v/>
      </c>
      <c r="F450" s="3" t="str">
        <f t="shared" si="22"/>
        <v/>
      </c>
      <c r="G450" s="3" t="str">
        <f t="shared" si="23"/>
        <v/>
      </c>
      <c r="H450" s="3" t="str">
        <f t="shared" si="24"/>
        <v/>
      </c>
    </row>
    <row r="451" spans="1:8">
      <c r="A451" s="4"/>
      <c r="B451" s="4" t="str">
        <f t="shared" si="25"/>
        <v/>
      </c>
      <c r="C451" s="19" t="str" cm="1">
        <f t="array" ref="C451">IF(ISNUMBER(A451),IF(A451=A450,INDEX(BackgroundCalcs!$AV$2:$AV$500,'Grading Formulas'!$A451),"Question Results"),"")</f>
        <v/>
      </c>
      <c r="D451" s="6" t="str" cm="1">
        <f t="array" ref="D451">IF(ISNUMBER($A451),IF(A451=A450,INDEX(BackgroundCalcs!$AW$2:$AW$500,'Grading Formulas'!$A451),"C"&amp;A451+9),"")</f>
        <v/>
      </c>
      <c r="E451" s="3" t="str" cm="1">
        <f t="array" ref="E451">IF(ISNUMBER($A451),IF(A451=A450,"Reference2(False,True,"&amp;INDEX(BackgroundCalcs!$AX$2:$AX$500,'Grading Formulas'!$A451)&amp;")","MOEValue(.0001)"),"")</f>
        <v/>
      </c>
      <c r="F451" s="3" t="str">
        <f t="shared" ref="F451:F500" si="26">IF(ISNUMBER($A451),IF(A451=A450,-1000,1),"")</f>
        <v/>
      </c>
      <c r="G451" s="3" t="str">
        <f t="shared" ref="G451:G500" si="27">IF(ISNUMBER($A451),IF(A451=A450,"You should not be referencing the answer cell","Correct"),"")</f>
        <v/>
      </c>
      <c r="H451" s="3" t="str">
        <f t="shared" ref="H451:H500" si="28">IF(ISNUMBER($A451),IF(A451=A450,"N/A","Incorrect"),"")</f>
        <v/>
      </c>
    </row>
    <row r="452" spans="1:8">
      <c r="A452" s="4"/>
      <c r="B452" s="4" t="str">
        <f t="shared" si="25"/>
        <v/>
      </c>
      <c r="C452" s="19" t="str" cm="1">
        <f t="array" ref="C452">IF(ISNUMBER(A452),IF(A452=A451,INDEX(BackgroundCalcs!$AV$2:$AV$500,'Grading Formulas'!$A452),"Question Results"),"")</f>
        <v/>
      </c>
      <c r="D452" s="6" t="str" cm="1">
        <f t="array" ref="D452">IF(ISNUMBER($A452),IF(A452=A451,INDEX(BackgroundCalcs!$AW$2:$AW$500,'Grading Formulas'!$A452),"C"&amp;A452+9),"")</f>
        <v/>
      </c>
      <c r="E452" s="3" t="str" cm="1">
        <f t="array" ref="E452">IF(ISNUMBER($A452),IF(A452=A451,"Reference2(False,True,"&amp;INDEX(BackgroundCalcs!$AX$2:$AX$500,'Grading Formulas'!$A452)&amp;")","MOEValue(.0001)"),"")</f>
        <v/>
      </c>
      <c r="F452" s="3" t="str">
        <f t="shared" si="26"/>
        <v/>
      </c>
      <c r="G452" s="3" t="str">
        <f t="shared" si="27"/>
        <v/>
      </c>
      <c r="H452" s="3" t="str">
        <f t="shared" si="28"/>
        <v/>
      </c>
    </row>
    <row r="453" spans="1:8">
      <c r="A453" s="4"/>
      <c r="B453" s="4" t="str">
        <f t="shared" si="25"/>
        <v/>
      </c>
      <c r="C453" s="19" t="str" cm="1">
        <f t="array" ref="C453">IF(ISNUMBER(A453),IF(A453=A452,INDEX(BackgroundCalcs!$AV$2:$AV$500,'Grading Formulas'!$A453),"Question Results"),"")</f>
        <v/>
      </c>
      <c r="D453" s="6" t="str" cm="1">
        <f t="array" ref="D453">IF(ISNUMBER($A453),IF(A453=A452,INDEX(BackgroundCalcs!$AW$2:$AW$500,'Grading Formulas'!$A453),"C"&amp;A453+9),"")</f>
        <v/>
      </c>
      <c r="E453" s="3" t="str" cm="1">
        <f t="array" ref="E453">IF(ISNUMBER($A453),IF(A453=A452,"Reference2(False,True,"&amp;INDEX(BackgroundCalcs!$AX$2:$AX$500,'Grading Formulas'!$A453)&amp;")","MOEValue(.0001)"),"")</f>
        <v/>
      </c>
      <c r="F453" s="3" t="str">
        <f t="shared" si="26"/>
        <v/>
      </c>
      <c r="G453" s="3" t="str">
        <f t="shared" si="27"/>
        <v/>
      </c>
      <c r="H453" s="3" t="str">
        <f t="shared" si="28"/>
        <v/>
      </c>
    </row>
    <row r="454" spans="1:8">
      <c r="A454" s="4"/>
      <c r="B454" s="4" t="str">
        <f t="shared" si="25"/>
        <v/>
      </c>
      <c r="C454" s="19" t="str" cm="1">
        <f t="array" ref="C454">IF(ISNUMBER(A454),IF(A454=A453,INDEX(BackgroundCalcs!$AV$2:$AV$500,'Grading Formulas'!$A454),"Question Results"),"")</f>
        <v/>
      </c>
      <c r="D454" s="6" t="str" cm="1">
        <f t="array" ref="D454">IF(ISNUMBER($A454),IF(A454=A453,INDEX(BackgroundCalcs!$AW$2:$AW$500,'Grading Formulas'!$A454),"C"&amp;A454+9),"")</f>
        <v/>
      </c>
      <c r="E454" s="3" t="str" cm="1">
        <f t="array" ref="E454">IF(ISNUMBER($A454),IF(A454=A453,"Reference2(False,True,"&amp;INDEX(BackgroundCalcs!$AX$2:$AX$500,'Grading Formulas'!$A454)&amp;")","MOEValue(.0001)"),"")</f>
        <v/>
      </c>
      <c r="F454" s="3" t="str">
        <f t="shared" si="26"/>
        <v/>
      </c>
      <c r="G454" s="3" t="str">
        <f t="shared" si="27"/>
        <v/>
      </c>
      <c r="H454" s="3" t="str">
        <f t="shared" si="28"/>
        <v/>
      </c>
    </row>
    <row r="455" spans="1:8">
      <c r="A455" s="4"/>
      <c r="B455" s="4" t="str">
        <f t="shared" si="25"/>
        <v/>
      </c>
      <c r="C455" s="19" t="str" cm="1">
        <f t="array" ref="C455">IF(ISNUMBER(A455),IF(A455=A454,INDEX(BackgroundCalcs!$AV$2:$AV$500,'Grading Formulas'!$A455),"Question Results"),"")</f>
        <v/>
      </c>
      <c r="D455" s="6" t="str" cm="1">
        <f t="array" ref="D455">IF(ISNUMBER($A455),IF(A455=A454,INDEX(BackgroundCalcs!$AW$2:$AW$500,'Grading Formulas'!$A455),"C"&amp;A455+9),"")</f>
        <v/>
      </c>
      <c r="E455" s="3" t="str" cm="1">
        <f t="array" ref="E455">IF(ISNUMBER($A455),IF(A455=A454,"Reference2(False,True,"&amp;INDEX(BackgroundCalcs!$AX$2:$AX$500,'Grading Formulas'!$A455)&amp;")","MOEValue(.0001)"),"")</f>
        <v/>
      </c>
      <c r="F455" s="3" t="str">
        <f t="shared" si="26"/>
        <v/>
      </c>
      <c r="G455" s="3" t="str">
        <f t="shared" si="27"/>
        <v/>
      </c>
      <c r="H455" s="3" t="str">
        <f t="shared" si="28"/>
        <v/>
      </c>
    </row>
    <row r="456" spans="1:8">
      <c r="A456" s="4"/>
      <c r="B456" s="4" t="str">
        <f t="shared" si="25"/>
        <v/>
      </c>
      <c r="C456" s="19" t="str" cm="1">
        <f t="array" ref="C456">IF(ISNUMBER(A456),IF(A456=A455,INDEX(BackgroundCalcs!$AV$2:$AV$500,'Grading Formulas'!$A456),"Question Results"),"")</f>
        <v/>
      </c>
      <c r="D456" s="6" t="str" cm="1">
        <f t="array" ref="D456">IF(ISNUMBER($A456),IF(A456=A455,INDEX(BackgroundCalcs!$AW$2:$AW$500,'Grading Formulas'!$A456),"C"&amp;A456+9),"")</f>
        <v/>
      </c>
      <c r="E456" s="3" t="str" cm="1">
        <f t="array" ref="E456">IF(ISNUMBER($A456),IF(A456=A455,"Reference2(False,True,"&amp;INDEX(BackgroundCalcs!$AX$2:$AX$500,'Grading Formulas'!$A456)&amp;")","MOEValue(.0001)"),"")</f>
        <v/>
      </c>
      <c r="F456" s="3" t="str">
        <f t="shared" si="26"/>
        <v/>
      </c>
      <c r="G456" s="3" t="str">
        <f t="shared" si="27"/>
        <v/>
      </c>
      <c r="H456" s="3" t="str">
        <f t="shared" si="28"/>
        <v/>
      </c>
    </row>
    <row r="457" spans="1:8">
      <c r="A457" s="4"/>
      <c r="B457" s="4" t="str">
        <f t="shared" si="25"/>
        <v/>
      </c>
      <c r="C457" s="19" t="str" cm="1">
        <f t="array" ref="C457">IF(ISNUMBER(A457),IF(A457=A456,INDEX(BackgroundCalcs!$AV$2:$AV$500,'Grading Formulas'!$A457),"Question Results"),"")</f>
        <v/>
      </c>
      <c r="D457" s="6" t="str" cm="1">
        <f t="array" ref="D457">IF(ISNUMBER($A457),IF(A457=A456,INDEX(BackgroundCalcs!$AW$2:$AW$500,'Grading Formulas'!$A457),"C"&amp;A457+9),"")</f>
        <v/>
      </c>
      <c r="E457" s="3" t="str" cm="1">
        <f t="array" ref="E457">IF(ISNUMBER($A457),IF(A457=A456,"Reference2(False,True,"&amp;INDEX(BackgroundCalcs!$AX$2:$AX$500,'Grading Formulas'!$A457)&amp;")","MOEValue(.0001)"),"")</f>
        <v/>
      </c>
      <c r="F457" s="3" t="str">
        <f t="shared" si="26"/>
        <v/>
      </c>
      <c r="G457" s="3" t="str">
        <f t="shared" si="27"/>
        <v/>
      </c>
      <c r="H457" s="3" t="str">
        <f t="shared" si="28"/>
        <v/>
      </c>
    </row>
    <row r="458" spans="1:8">
      <c r="A458" s="4"/>
      <c r="B458" s="4" t="str">
        <f t="shared" si="25"/>
        <v/>
      </c>
      <c r="C458" s="19" t="str" cm="1">
        <f t="array" ref="C458">IF(ISNUMBER(A458),IF(A458=A457,INDEX(BackgroundCalcs!$AV$2:$AV$500,'Grading Formulas'!$A458),"Question Results"),"")</f>
        <v/>
      </c>
      <c r="D458" s="6" t="str" cm="1">
        <f t="array" ref="D458">IF(ISNUMBER($A458),IF(A458=A457,INDEX(BackgroundCalcs!$AW$2:$AW$500,'Grading Formulas'!$A458),"C"&amp;A458+9),"")</f>
        <v/>
      </c>
      <c r="E458" s="3" t="str" cm="1">
        <f t="array" ref="E458">IF(ISNUMBER($A458),IF(A458=A457,"Reference2(False,True,"&amp;INDEX(BackgroundCalcs!$AX$2:$AX$500,'Grading Formulas'!$A458)&amp;")","MOEValue(.0001)"),"")</f>
        <v/>
      </c>
      <c r="F458" s="3" t="str">
        <f t="shared" si="26"/>
        <v/>
      </c>
      <c r="G458" s="3" t="str">
        <f t="shared" si="27"/>
        <v/>
      </c>
      <c r="H458" s="3" t="str">
        <f t="shared" si="28"/>
        <v/>
      </c>
    </row>
    <row r="459" spans="1:8">
      <c r="A459" s="4"/>
      <c r="B459" s="4" t="str">
        <f t="shared" si="25"/>
        <v/>
      </c>
      <c r="C459" s="19" t="str" cm="1">
        <f t="array" ref="C459">IF(ISNUMBER(A459),IF(A459=A458,INDEX(BackgroundCalcs!$AV$2:$AV$500,'Grading Formulas'!$A459),"Question Results"),"")</f>
        <v/>
      </c>
      <c r="D459" s="6" t="str" cm="1">
        <f t="array" ref="D459">IF(ISNUMBER($A459),IF(A459=A458,INDEX(BackgroundCalcs!$AW$2:$AW$500,'Grading Formulas'!$A459),"C"&amp;A459+9),"")</f>
        <v/>
      </c>
      <c r="E459" s="3" t="str" cm="1">
        <f t="array" ref="E459">IF(ISNUMBER($A459),IF(A459=A458,"Reference2(False,True,"&amp;INDEX(BackgroundCalcs!$AX$2:$AX$500,'Grading Formulas'!$A459)&amp;")","MOEValue(.0001)"),"")</f>
        <v/>
      </c>
      <c r="F459" s="3" t="str">
        <f t="shared" si="26"/>
        <v/>
      </c>
      <c r="G459" s="3" t="str">
        <f t="shared" si="27"/>
        <v/>
      </c>
      <c r="H459" s="3" t="str">
        <f t="shared" si="28"/>
        <v/>
      </c>
    </row>
    <row r="460" spans="1:8">
      <c r="A460" s="4"/>
      <c r="B460" s="4" t="str">
        <f t="shared" si="25"/>
        <v/>
      </c>
      <c r="C460" s="19" t="str" cm="1">
        <f t="array" ref="C460">IF(ISNUMBER(A460),IF(A460=A459,INDEX(BackgroundCalcs!$AV$2:$AV$500,'Grading Formulas'!$A460),"Question Results"),"")</f>
        <v/>
      </c>
      <c r="D460" s="6" t="str" cm="1">
        <f t="array" ref="D460">IF(ISNUMBER($A460),IF(A460=A459,INDEX(BackgroundCalcs!$AW$2:$AW$500,'Grading Formulas'!$A460),"C"&amp;A460+9),"")</f>
        <v/>
      </c>
      <c r="E460" s="3" t="str" cm="1">
        <f t="array" ref="E460">IF(ISNUMBER($A460),IF(A460=A459,"Reference2(False,True,"&amp;INDEX(BackgroundCalcs!$AX$2:$AX$500,'Grading Formulas'!$A460)&amp;")","MOEValue(.0001)"),"")</f>
        <v/>
      </c>
      <c r="F460" s="3" t="str">
        <f t="shared" si="26"/>
        <v/>
      </c>
      <c r="G460" s="3" t="str">
        <f t="shared" si="27"/>
        <v/>
      </c>
      <c r="H460" s="3" t="str">
        <f t="shared" si="28"/>
        <v/>
      </c>
    </row>
    <row r="461" spans="1:8">
      <c r="A461" s="4"/>
      <c r="B461" s="4" t="str">
        <f t="shared" si="25"/>
        <v/>
      </c>
      <c r="C461" s="19" t="str" cm="1">
        <f t="array" ref="C461">IF(ISNUMBER(A461),IF(A461=A460,INDEX(BackgroundCalcs!$AV$2:$AV$500,'Grading Formulas'!$A461),"Question Results"),"")</f>
        <v/>
      </c>
      <c r="D461" s="6" t="str" cm="1">
        <f t="array" ref="D461">IF(ISNUMBER($A461),IF(A461=A460,INDEX(BackgroundCalcs!$AW$2:$AW$500,'Grading Formulas'!$A461),"C"&amp;A461+9),"")</f>
        <v/>
      </c>
      <c r="E461" s="3" t="str" cm="1">
        <f t="array" ref="E461">IF(ISNUMBER($A461),IF(A461=A460,"Reference2(False,True,"&amp;INDEX(BackgroundCalcs!$AX$2:$AX$500,'Grading Formulas'!$A461)&amp;")","MOEValue(.0001)"),"")</f>
        <v/>
      </c>
      <c r="F461" s="3" t="str">
        <f t="shared" si="26"/>
        <v/>
      </c>
      <c r="G461" s="3" t="str">
        <f t="shared" si="27"/>
        <v/>
      </c>
      <c r="H461" s="3" t="str">
        <f t="shared" si="28"/>
        <v/>
      </c>
    </row>
    <row r="462" spans="1:8">
      <c r="A462" s="4"/>
      <c r="B462" s="4" t="str">
        <f t="shared" si="25"/>
        <v/>
      </c>
      <c r="C462" s="19" t="str" cm="1">
        <f t="array" ref="C462">IF(ISNUMBER(A462),IF(A462=A461,INDEX(BackgroundCalcs!$AV$2:$AV$500,'Grading Formulas'!$A462),"Question Results"),"")</f>
        <v/>
      </c>
      <c r="D462" s="6" t="str" cm="1">
        <f t="array" ref="D462">IF(ISNUMBER($A462),IF(A462=A461,INDEX(BackgroundCalcs!$AW$2:$AW$500,'Grading Formulas'!$A462),"C"&amp;A462+9),"")</f>
        <v/>
      </c>
      <c r="E462" s="3" t="str" cm="1">
        <f t="array" ref="E462">IF(ISNUMBER($A462),IF(A462=A461,"Reference2(False,True,"&amp;INDEX(BackgroundCalcs!$AX$2:$AX$500,'Grading Formulas'!$A462)&amp;")","MOEValue(.0001)"),"")</f>
        <v/>
      </c>
      <c r="F462" s="3" t="str">
        <f t="shared" si="26"/>
        <v/>
      </c>
      <c r="G462" s="3" t="str">
        <f t="shared" si="27"/>
        <v/>
      </c>
      <c r="H462" s="3" t="str">
        <f t="shared" si="28"/>
        <v/>
      </c>
    </row>
    <row r="463" spans="1:8">
      <c r="A463" s="4"/>
      <c r="B463" s="4" t="str">
        <f t="shared" si="25"/>
        <v/>
      </c>
      <c r="C463" s="19" t="str" cm="1">
        <f t="array" ref="C463">IF(ISNUMBER(A463),IF(A463=A462,INDEX(BackgroundCalcs!$AV$2:$AV$500,'Grading Formulas'!$A463),"Question Results"),"")</f>
        <v/>
      </c>
      <c r="D463" s="6" t="str" cm="1">
        <f t="array" ref="D463">IF(ISNUMBER($A463),IF(A463=A462,INDEX(BackgroundCalcs!$AW$2:$AW$500,'Grading Formulas'!$A463),"C"&amp;A463+9),"")</f>
        <v/>
      </c>
      <c r="E463" s="3" t="str" cm="1">
        <f t="array" ref="E463">IF(ISNUMBER($A463),IF(A463=A462,"Reference2(False,True,"&amp;INDEX(BackgroundCalcs!$AX$2:$AX$500,'Grading Formulas'!$A463)&amp;")","MOEValue(.0001)"),"")</f>
        <v/>
      </c>
      <c r="F463" s="3" t="str">
        <f t="shared" si="26"/>
        <v/>
      </c>
      <c r="G463" s="3" t="str">
        <f t="shared" si="27"/>
        <v/>
      </c>
      <c r="H463" s="3" t="str">
        <f t="shared" si="28"/>
        <v/>
      </c>
    </row>
    <row r="464" spans="1:8">
      <c r="A464" s="4"/>
      <c r="B464" s="4" t="str">
        <f t="shared" si="25"/>
        <v/>
      </c>
      <c r="C464" s="19" t="str" cm="1">
        <f t="array" ref="C464">IF(ISNUMBER(A464),IF(A464=A463,INDEX(BackgroundCalcs!$AV$2:$AV$500,'Grading Formulas'!$A464),"Question Results"),"")</f>
        <v/>
      </c>
      <c r="D464" s="6" t="str" cm="1">
        <f t="array" ref="D464">IF(ISNUMBER($A464),IF(A464=A463,INDEX(BackgroundCalcs!$AW$2:$AW$500,'Grading Formulas'!$A464),"C"&amp;A464+9),"")</f>
        <v/>
      </c>
      <c r="E464" s="3" t="str" cm="1">
        <f t="array" ref="E464">IF(ISNUMBER($A464),IF(A464=A463,"Reference2(False,True,"&amp;INDEX(BackgroundCalcs!$AX$2:$AX$500,'Grading Formulas'!$A464)&amp;")","MOEValue(.0001)"),"")</f>
        <v/>
      </c>
      <c r="F464" s="3" t="str">
        <f t="shared" si="26"/>
        <v/>
      </c>
      <c r="G464" s="3" t="str">
        <f t="shared" si="27"/>
        <v/>
      </c>
      <c r="H464" s="3" t="str">
        <f t="shared" si="28"/>
        <v/>
      </c>
    </row>
    <row r="465" spans="1:8">
      <c r="A465" s="4"/>
      <c r="B465" s="4" t="str">
        <f t="shared" si="25"/>
        <v/>
      </c>
      <c r="C465" s="19" t="str" cm="1">
        <f t="array" ref="C465">IF(ISNUMBER(A465),IF(A465=A464,INDEX(BackgroundCalcs!$AV$2:$AV$500,'Grading Formulas'!$A465),"Question Results"),"")</f>
        <v/>
      </c>
      <c r="D465" s="6" t="str" cm="1">
        <f t="array" ref="D465">IF(ISNUMBER($A465),IF(A465=A464,INDEX(BackgroundCalcs!$AW$2:$AW$500,'Grading Formulas'!$A465),"C"&amp;A465+9),"")</f>
        <v/>
      </c>
      <c r="E465" s="3" t="str" cm="1">
        <f t="array" ref="E465">IF(ISNUMBER($A465),IF(A465=A464,"Reference2(False,True,"&amp;INDEX(BackgroundCalcs!$AX$2:$AX$500,'Grading Formulas'!$A465)&amp;")","MOEValue(.0001)"),"")</f>
        <v/>
      </c>
      <c r="F465" s="3" t="str">
        <f t="shared" si="26"/>
        <v/>
      </c>
      <c r="G465" s="3" t="str">
        <f t="shared" si="27"/>
        <v/>
      </c>
      <c r="H465" s="3" t="str">
        <f t="shared" si="28"/>
        <v/>
      </c>
    </row>
    <row r="466" spans="1:8">
      <c r="A466" s="4"/>
      <c r="B466" s="4" t="str">
        <f t="shared" si="25"/>
        <v/>
      </c>
      <c r="C466" s="19" t="str" cm="1">
        <f t="array" ref="C466">IF(ISNUMBER(A466),IF(A466=A465,INDEX(BackgroundCalcs!$AV$2:$AV$500,'Grading Formulas'!$A466),"Question Results"),"")</f>
        <v/>
      </c>
      <c r="D466" s="6" t="str" cm="1">
        <f t="array" ref="D466">IF(ISNUMBER($A466),IF(A466=A465,INDEX(BackgroundCalcs!$AW$2:$AW$500,'Grading Formulas'!$A466),"C"&amp;A466+9),"")</f>
        <v/>
      </c>
      <c r="E466" s="3" t="str" cm="1">
        <f t="array" ref="E466">IF(ISNUMBER($A466),IF(A466=A465,"Reference2(False,True,"&amp;INDEX(BackgroundCalcs!$AX$2:$AX$500,'Grading Formulas'!$A466)&amp;")","MOEValue(.0001)"),"")</f>
        <v/>
      </c>
      <c r="F466" s="3" t="str">
        <f t="shared" si="26"/>
        <v/>
      </c>
      <c r="G466" s="3" t="str">
        <f t="shared" si="27"/>
        <v/>
      </c>
      <c r="H466" s="3" t="str">
        <f t="shared" si="28"/>
        <v/>
      </c>
    </row>
    <row r="467" spans="1:8">
      <c r="A467" s="4"/>
      <c r="B467" s="4" t="str">
        <f t="shared" si="25"/>
        <v/>
      </c>
      <c r="C467" s="19" t="str" cm="1">
        <f t="array" ref="C467">IF(ISNUMBER(A467),IF(A467=A466,INDEX(BackgroundCalcs!$AV$2:$AV$500,'Grading Formulas'!$A467),"Question Results"),"")</f>
        <v/>
      </c>
      <c r="D467" s="6" t="str" cm="1">
        <f t="array" ref="D467">IF(ISNUMBER($A467),IF(A467=A466,INDEX(BackgroundCalcs!$AW$2:$AW$500,'Grading Formulas'!$A467),"C"&amp;A467+9),"")</f>
        <v/>
      </c>
      <c r="E467" s="3" t="str" cm="1">
        <f t="array" ref="E467">IF(ISNUMBER($A467),IF(A467=A466,"Reference2(False,True,"&amp;INDEX(BackgroundCalcs!$AX$2:$AX$500,'Grading Formulas'!$A467)&amp;")","MOEValue(.0001)"),"")</f>
        <v/>
      </c>
      <c r="F467" s="3" t="str">
        <f t="shared" si="26"/>
        <v/>
      </c>
      <c r="G467" s="3" t="str">
        <f t="shared" si="27"/>
        <v/>
      </c>
      <c r="H467" s="3" t="str">
        <f t="shared" si="28"/>
        <v/>
      </c>
    </row>
    <row r="468" spans="1:8">
      <c r="A468" s="4"/>
      <c r="B468" s="4" t="str">
        <f t="shared" si="25"/>
        <v/>
      </c>
      <c r="C468" s="19" t="str" cm="1">
        <f t="array" ref="C468">IF(ISNUMBER(A468),IF(A468=A467,INDEX(BackgroundCalcs!$AV$2:$AV$500,'Grading Formulas'!$A468),"Question Results"),"")</f>
        <v/>
      </c>
      <c r="D468" s="6" t="str" cm="1">
        <f t="array" ref="D468">IF(ISNUMBER($A468),IF(A468=A467,INDEX(BackgroundCalcs!$AW$2:$AW$500,'Grading Formulas'!$A468),"C"&amp;A468+9),"")</f>
        <v/>
      </c>
      <c r="E468" s="3" t="str" cm="1">
        <f t="array" ref="E468">IF(ISNUMBER($A468),IF(A468=A467,"Reference2(False,True,"&amp;INDEX(BackgroundCalcs!$AX$2:$AX$500,'Grading Formulas'!$A468)&amp;")","MOEValue(.0001)"),"")</f>
        <v/>
      </c>
      <c r="F468" s="3" t="str">
        <f t="shared" si="26"/>
        <v/>
      </c>
      <c r="G468" s="3" t="str">
        <f t="shared" si="27"/>
        <v/>
      </c>
      <c r="H468" s="3" t="str">
        <f t="shared" si="28"/>
        <v/>
      </c>
    </row>
    <row r="469" spans="1:8">
      <c r="A469" s="4"/>
      <c r="B469" s="4" t="str">
        <f t="shared" si="25"/>
        <v/>
      </c>
      <c r="C469" s="19" t="str" cm="1">
        <f t="array" ref="C469">IF(ISNUMBER(A469),IF(A469=A468,INDEX(BackgroundCalcs!$AV$2:$AV$500,'Grading Formulas'!$A469),"Question Results"),"")</f>
        <v/>
      </c>
      <c r="D469" s="6" t="str" cm="1">
        <f t="array" ref="D469">IF(ISNUMBER($A469),IF(A469=A468,INDEX(BackgroundCalcs!$AW$2:$AW$500,'Grading Formulas'!$A469),"C"&amp;A469+9),"")</f>
        <v/>
      </c>
      <c r="E469" s="3" t="str" cm="1">
        <f t="array" ref="E469">IF(ISNUMBER($A469),IF(A469=A468,"Reference2(False,True,"&amp;INDEX(BackgroundCalcs!$AX$2:$AX$500,'Grading Formulas'!$A469)&amp;")","MOEValue(.0001)"),"")</f>
        <v/>
      </c>
      <c r="F469" s="3" t="str">
        <f t="shared" si="26"/>
        <v/>
      </c>
      <c r="G469" s="3" t="str">
        <f t="shared" si="27"/>
        <v/>
      </c>
      <c r="H469" s="3" t="str">
        <f t="shared" si="28"/>
        <v/>
      </c>
    </row>
    <row r="470" spans="1:8">
      <c r="A470" s="4"/>
      <c r="B470" s="4" t="str">
        <f t="shared" si="25"/>
        <v/>
      </c>
      <c r="C470" s="19" t="str" cm="1">
        <f t="array" ref="C470">IF(ISNUMBER(A470),IF(A470=A469,INDEX(BackgroundCalcs!$AV$2:$AV$500,'Grading Formulas'!$A470),"Question Results"),"")</f>
        <v/>
      </c>
      <c r="D470" s="6" t="str" cm="1">
        <f t="array" ref="D470">IF(ISNUMBER($A470),IF(A470=A469,INDEX(BackgroundCalcs!$AW$2:$AW$500,'Grading Formulas'!$A470),"C"&amp;A470+9),"")</f>
        <v/>
      </c>
      <c r="E470" s="3" t="str" cm="1">
        <f t="array" ref="E470">IF(ISNUMBER($A470),IF(A470=A469,"Reference2(False,True,"&amp;INDEX(BackgroundCalcs!$AX$2:$AX$500,'Grading Formulas'!$A470)&amp;")","MOEValue(.0001)"),"")</f>
        <v/>
      </c>
      <c r="F470" s="3" t="str">
        <f t="shared" si="26"/>
        <v/>
      </c>
      <c r="G470" s="3" t="str">
        <f t="shared" si="27"/>
        <v/>
      </c>
      <c r="H470" s="3" t="str">
        <f t="shared" si="28"/>
        <v/>
      </c>
    </row>
    <row r="471" spans="1:8">
      <c r="A471" s="4"/>
      <c r="B471" s="4" t="str">
        <f t="shared" si="25"/>
        <v/>
      </c>
      <c r="C471" s="19" t="str" cm="1">
        <f t="array" ref="C471">IF(ISNUMBER(A471),IF(A471=A470,INDEX(BackgroundCalcs!$AV$2:$AV$500,'Grading Formulas'!$A471),"Question Results"),"")</f>
        <v/>
      </c>
      <c r="D471" s="6" t="str" cm="1">
        <f t="array" ref="D471">IF(ISNUMBER($A471),IF(A471=A470,INDEX(BackgroundCalcs!$AW$2:$AW$500,'Grading Formulas'!$A471),"C"&amp;A471+9),"")</f>
        <v/>
      </c>
      <c r="E471" s="3" t="str" cm="1">
        <f t="array" ref="E471">IF(ISNUMBER($A471),IF(A471=A470,"Reference2(False,True,"&amp;INDEX(BackgroundCalcs!$AX$2:$AX$500,'Grading Formulas'!$A471)&amp;")","MOEValue(.0001)"),"")</f>
        <v/>
      </c>
      <c r="F471" s="3" t="str">
        <f t="shared" si="26"/>
        <v/>
      </c>
      <c r="G471" s="3" t="str">
        <f t="shared" si="27"/>
        <v/>
      </c>
      <c r="H471" s="3" t="str">
        <f t="shared" si="28"/>
        <v/>
      </c>
    </row>
    <row r="472" spans="1:8">
      <c r="A472" s="4"/>
      <c r="B472" s="4" t="str">
        <f t="shared" si="25"/>
        <v/>
      </c>
      <c r="C472" s="19" t="str" cm="1">
        <f t="array" ref="C472">IF(ISNUMBER(A472),IF(A472=A471,INDEX(BackgroundCalcs!$AV$2:$AV$500,'Grading Formulas'!$A472),"Question Results"),"")</f>
        <v/>
      </c>
      <c r="D472" s="6" t="str" cm="1">
        <f t="array" ref="D472">IF(ISNUMBER($A472),IF(A472=A471,INDEX(BackgroundCalcs!$AW$2:$AW$500,'Grading Formulas'!$A472),"C"&amp;A472+9),"")</f>
        <v/>
      </c>
      <c r="E472" s="3" t="str" cm="1">
        <f t="array" ref="E472">IF(ISNUMBER($A472),IF(A472=A471,"Reference2(False,True,"&amp;INDEX(BackgroundCalcs!$AX$2:$AX$500,'Grading Formulas'!$A472)&amp;")","MOEValue(.0001)"),"")</f>
        <v/>
      </c>
      <c r="F472" s="3" t="str">
        <f t="shared" si="26"/>
        <v/>
      </c>
      <c r="G472" s="3" t="str">
        <f t="shared" si="27"/>
        <v/>
      </c>
      <c r="H472" s="3" t="str">
        <f t="shared" si="28"/>
        <v/>
      </c>
    </row>
    <row r="473" spans="1:8">
      <c r="A473" s="4"/>
      <c r="B473" s="4" t="str">
        <f t="shared" si="25"/>
        <v/>
      </c>
      <c r="C473" s="19" t="str" cm="1">
        <f t="array" ref="C473">IF(ISNUMBER(A473),IF(A473=A472,INDEX(BackgroundCalcs!$AV$2:$AV$500,'Grading Formulas'!$A473),"Question Results"),"")</f>
        <v/>
      </c>
      <c r="D473" s="6" t="str" cm="1">
        <f t="array" ref="D473">IF(ISNUMBER($A473),IF(A473=A472,INDEX(BackgroundCalcs!$AW$2:$AW$500,'Grading Formulas'!$A473),"C"&amp;A473+9),"")</f>
        <v/>
      </c>
      <c r="E473" s="3" t="str" cm="1">
        <f t="array" ref="E473">IF(ISNUMBER($A473),IF(A473=A472,"Reference2(False,True,"&amp;INDEX(BackgroundCalcs!$AX$2:$AX$500,'Grading Formulas'!$A473)&amp;")","MOEValue(.0001)"),"")</f>
        <v/>
      </c>
      <c r="F473" s="3" t="str">
        <f t="shared" si="26"/>
        <v/>
      </c>
      <c r="G473" s="3" t="str">
        <f t="shared" si="27"/>
        <v/>
      </c>
      <c r="H473" s="3" t="str">
        <f t="shared" si="28"/>
        <v/>
      </c>
    </row>
    <row r="474" spans="1:8">
      <c r="A474" s="4"/>
      <c r="B474" s="4" t="str">
        <f t="shared" si="25"/>
        <v/>
      </c>
      <c r="C474" s="19" t="str" cm="1">
        <f t="array" ref="C474">IF(ISNUMBER(A474),IF(A474=A473,INDEX(BackgroundCalcs!$AV$2:$AV$500,'Grading Formulas'!$A474),"Question Results"),"")</f>
        <v/>
      </c>
      <c r="D474" s="6" t="str" cm="1">
        <f t="array" ref="D474">IF(ISNUMBER($A474),IF(A474=A473,INDEX(BackgroundCalcs!$AW$2:$AW$500,'Grading Formulas'!$A474),"C"&amp;A474+9),"")</f>
        <v/>
      </c>
      <c r="E474" s="3" t="str" cm="1">
        <f t="array" ref="E474">IF(ISNUMBER($A474),IF(A474=A473,"Reference2(False,True,"&amp;INDEX(BackgroundCalcs!$AX$2:$AX$500,'Grading Formulas'!$A474)&amp;")","MOEValue(.0001)"),"")</f>
        <v/>
      </c>
      <c r="F474" s="3" t="str">
        <f t="shared" si="26"/>
        <v/>
      </c>
      <c r="G474" s="3" t="str">
        <f t="shared" si="27"/>
        <v/>
      </c>
      <c r="H474" s="3" t="str">
        <f t="shared" si="28"/>
        <v/>
      </c>
    </row>
    <row r="475" spans="1:8">
      <c r="A475" s="4"/>
      <c r="B475" s="4" t="str">
        <f t="shared" si="25"/>
        <v/>
      </c>
      <c r="C475" s="19" t="str" cm="1">
        <f t="array" ref="C475">IF(ISNUMBER(A475),IF(A475=A474,INDEX(BackgroundCalcs!$AV$2:$AV$500,'Grading Formulas'!$A475),"Question Results"),"")</f>
        <v/>
      </c>
      <c r="D475" s="6" t="str" cm="1">
        <f t="array" ref="D475">IF(ISNUMBER($A475),IF(A475=A474,INDEX(BackgroundCalcs!$AW$2:$AW$500,'Grading Formulas'!$A475),"C"&amp;A475+9),"")</f>
        <v/>
      </c>
      <c r="E475" s="3" t="str" cm="1">
        <f t="array" ref="E475">IF(ISNUMBER($A475),IF(A475=A474,"Reference2(False,True,"&amp;INDEX(BackgroundCalcs!$AX$2:$AX$500,'Grading Formulas'!$A475)&amp;")","MOEValue(.0001)"),"")</f>
        <v/>
      </c>
      <c r="F475" s="3" t="str">
        <f t="shared" si="26"/>
        <v/>
      </c>
      <c r="G475" s="3" t="str">
        <f t="shared" si="27"/>
        <v/>
      </c>
      <c r="H475" s="3" t="str">
        <f t="shared" si="28"/>
        <v/>
      </c>
    </row>
    <row r="476" spans="1:8">
      <c r="A476" s="4"/>
      <c r="B476" s="4" t="str">
        <f t="shared" si="25"/>
        <v/>
      </c>
      <c r="C476" s="19" t="str" cm="1">
        <f t="array" ref="C476">IF(ISNUMBER(A476),IF(A476=A475,INDEX(BackgroundCalcs!$AV$2:$AV$500,'Grading Formulas'!$A476),"Question Results"),"")</f>
        <v/>
      </c>
      <c r="D476" s="6" t="str" cm="1">
        <f t="array" ref="D476">IF(ISNUMBER($A476),IF(A476=A475,INDEX(BackgroundCalcs!$AW$2:$AW$500,'Grading Formulas'!$A476),"C"&amp;A476+9),"")</f>
        <v/>
      </c>
      <c r="E476" s="3" t="str" cm="1">
        <f t="array" ref="E476">IF(ISNUMBER($A476),IF(A476=A475,"Reference2(False,True,"&amp;INDEX(BackgroundCalcs!$AX$2:$AX$500,'Grading Formulas'!$A476)&amp;")","MOEValue(.0001)"),"")</f>
        <v/>
      </c>
      <c r="F476" s="3" t="str">
        <f t="shared" si="26"/>
        <v/>
      </c>
      <c r="G476" s="3" t="str">
        <f t="shared" si="27"/>
        <v/>
      </c>
      <c r="H476" s="3" t="str">
        <f t="shared" si="28"/>
        <v/>
      </c>
    </row>
    <row r="477" spans="1:8">
      <c r="A477" s="4"/>
      <c r="B477" s="4" t="str">
        <f t="shared" si="25"/>
        <v/>
      </c>
      <c r="C477" s="19" t="str" cm="1">
        <f t="array" ref="C477">IF(ISNUMBER(A477),IF(A477=A476,INDEX(BackgroundCalcs!$AV$2:$AV$500,'Grading Formulas'!$A477),"Question Results"),"")</f>
        <v/>
      </c>
      <c r="D477" s="6" t="str" cm="1">
        <f t="array" ref="D477">IF(ISNUMBER($A477),IF(A477=A476,INDEX(BackgroundCalcs!$AW$2:$AW$500,'Grading Formulas'!$A477),"C"&amp;A477+9),"")</f>
        <v/>
      </c>
      <c r="E477" s="3" t="str" cm="1">
        <f t="array" ref="E477">IF(ISNUMBER($A477),IF(A477=A476,"Reference2(False,True,"&amp;INDEX(BackgroundCalcs!$AX$2:$AX$500,'Grading Formulas'!$A477)&amp;")","MOEValue(.0001)"),"")</f>
        <v/>
      </c>
      <c r="F477" s="3" t="str">
        <f t="shared" si="26"/>
        <v/>
      </c>
      <c r="G477" s="3" t="str">
        <f t="shared" si="27"/>
        <v/>
      </c>
      <c r="H477" s="3" t="str">
        <f t="shared" si="28"/>
        <v/>
      </c>
    </row>
    <row r="478" spans="1:8">
      <c r="A478" s="4"/>
      <c r="B478" s="4" t="str">
        <f t="shared" si="25"/>
        <v/>
      </c>
      <c r="C478" s="19" t="str" cm="1">
        <f t="array" ref="C478">IF(ISNUMBER(A478),IF(A478=A477,INDEX(BackgroundCalcs!$AV$2:$AV$500,'Grading Formulas'!$A478),"Question Results"),"")</f>
        <v/>
      </c>
      <c r="D478" s="6" t="str" cm="1">
        <f t="array" ref="D478">IF(ISNUMBER($A478),IF(A478=A477,INDEX(BackgroundCalcs!$AW$2:$AW$500,'Grading Formulas'!$A478),"C"&amp;A478+9),"")</f>
        <v/>
      </c>
      <c r="E478" s="3" t="str" cm="1">
        <f t="array" ref="E478">IF(ISNUMBER($A478),IF(A478=A477,"Reference2(False,True,"&amp;INDEX(BackgroundCalcs!$AX$2:$AX$500,'Grading Formulas'!$A478)&amp;")","MOEValue(.0001)"),"")</f>
        <v/>
      </c>
      <c r="F478" s="3" t="str">
        <f t="shared" si="26"/>
        <v/>
      </c>
      <c r="G478" s="3" t="str">
        <f t="shared" si="27"/>
        <v/>
      </c>
      <c r="H478" s="3" t="str">
        <f t="shared" si="28"/>
        <v/>
      </c>
    </row>
    <row r="479" spans="1:8">
      <c r="A479" s="4"/>
      <c r="B479" s="4" t="str">
        <f t="shared" si="25"/>
        <v/>
      </c>
      <c r="C479" s="19" t="str" cm="1">
        <f t="array" ref="C479">IF(ISNUMBER(A479),IF(A479=A478,INDEX(BackgroundCalcs!$AV$2:$AV$500,'Grading Formulas'!$A479),"Question Results"),"")</f>
        <v/>
      </c>
      <c r="D479" s="6" t="str" cm="1">
        <f t="array" ref="D479">IF(ISNUMBER($A479),IF(A479=A478,INDEX(BackgroundCalcs!$AW$2:$AW$500,'Grading Formulas'!$A479),"C"&amp;A479+9),"")</f>
        <v/>
      </c>
      <c r="E479" s="3" t="str" cm="1">
        <f t="array" ref="E479">IF(ISNUMBER($A479),IF(A479=A478,"Reference2(False,True,"&amp;INDEX(BackgroundCalcs!$AX$2:$AX$500,'Grading Formulas'!$A479)&amp;")","MOEValue(.0001)"),"")</f>
        <v/>
      </c>
      <c r="F479" s="3" t="str">
        <f t="shared" si="26"/>
        <v/>
      </c>
      <c r="G479" s="3" t="str">
        <f t="shared" si="27"/>
        <v/>
      </c>
      <c r="H479" s="3" t="str">
        <f t="shared" si="28"/>
        <v/>
      </c>
    </row>
    <row r="480" spans="1:8">
      <c r="A480" s="4"/>
      <c r="B480" s="4" t="str">
        <f t="shared" si="25"/>
        <v/>
      </c>
      <c r="C480" s="19" t="str" cm="1">
        <f t="array" ref="C480">IF(ISNUMBER(A480),IF(A480=A479,INDEX(BackgroundCalcs!$AV$2:$AV$500,'Grading Formulas'!$A480),"Question Results"),"")</f>
        <v/>
      </c>
      <c r="D480" s="6" t="str" cm="1">
        <f t="array" ref="D480">IF(ISNUMBER($A480),IF(A480=A479,INDEX(BackgroundCalcs!$AW$2:$AW$500,'Grading Formulas'!$A480),"C"&amp;A480+9),"")</f>
        <v/>
      </c>
      <c r="E480" s="3" t="str" cm="1">
        <f t="array" ref="E480">IF(ISNUMBER($A480),IF(A480=A479,"Reference2(False,True,"&amp;INDEX(BackgroundCalcs!$AX$2:$AX$500,'Grading Formulas'!$A480)&amp;")","MOEValue(.0001)"),"")</f>
        <v/>
      </c>
      <c r="F480" s="3" t="str">
        <f t="shared" si="26"/>
        <v/>
      </c>
      <c r="G480" s="3" t="str">
        <f t="shared" si="27"/>
        <v/>
      </c>
      <c r="H480" s="3" t="str">
        <f t="shared" si="28"/>
        <v/>
      </c>
    </row>
    <row r="481" spans="1:8">
      <c r="A481" s="4"/>
      <c r="B481" s="4" t="str">
        <f t="shared" si="25"/>
        <v/>
      </c>
      <c r="C481" s="19" t="str" cm="1">
        <f t="array" ref="C481">IF(ISNUMBER(A481),IF(A481=A480,INDEX(BackgroundCalcs!$AV$2:$AV$500,'Grading Formulas'!$A481),"Question Results"),"")</f>
        <v/>
      </c>
      <c r="D481" s="6" t="str" cm="1">
        <f t="array" ref="D481">IF(ISNUMBER($A481),IF(A481=A480,INDEX(BackgroundCalcs!$AW$2:$AW$500,'Grading Formulas'!$A481),"C"&amp;A481+9),"")</f>
        <v/>
      </c>
      <c r="E481" s="3" t="str" cm="1">
        <f t="array" ref="E481">IF(ISNUMBER($A481),IF(A481=A480,"Reference2(False,True,"&amp;INDEX(BackgroundCalcs!$AX$2:$AX$500,'Grading Formulas'!$A481)&amp;")","MOEValue(.0001)"),"")</f>
        <v/>
      </c>
      <c r="F481" s="3" t="str">
        <f t="shared" si="26"/>
        <v/>
      </c>
      <c r="G481" s="3" t="str">
        <f t="shared" si="27"/>
        <v/>
      </c>
      <c r="H481" s="3" t="str">
        <f t="shared" si="28"/>
        <v/>
      </c>
    </row>
    <row r="482" spans="1:8">
      <c r="A482" s="4"/>
      <c r="B482" s="4" t="str">
        <f t="shared" si="25"/>
        <v/>
      </c>
      <c r="C482" s="19" t="str" cm="1">
        <f t="array" ref="C482">IF(ISNUMBER(A482),IF(A482=A481,INDEX(BackgroundCalcs!$AV$2:$AV$500,'Grading Formulas'!$A482),"Question Results"),"")</f>
        <v/>
      </c>
      <c r="D482" s="6" t="str" cm="1">
        <f t="array" ref="D482">IF(ISNUMBER($A482),IF(A482=A481,INDEX(BackgroundCalcs!$AW$2:$AW$500,'Grading Formulas'!$A482),"C"&amp;A482+9),"")</f>
        <v/>
      </c>
      <c r="E482" s="3" t="str" cm="1">
        <f t="array" ref="E482">IF(ISNUMBER($A482),IF(A482=A481,"Reference2(False,True,"&amp;INDEX(BackgroundCalcs!$AX$2:$AX$500,'Grading Formulas'!$A482)&amp;")","MOEValue(.0001)"),"")</f>
        <v/>
      </c>
      <c r="F482" s="3" t="str">
        <f t="shared" si="26"/>
        <v/>
      </c>
      <c r="G482" s="3" t="str">
        <f t="shared" si="27"/>
        <v/>
      </c>
      <c r="H482" s="3" t="str">
        <f t="shared" si="28"/>
        <v/>
      </c>
    </row>
    <row r="483" spans="1:8">
      <c r="A483" s="4"/>
      <c r="B483" s="4" t="str">
        <f t="shared" si="25"/>
        <v/>
      </c>
      <c r="C483" s="19" t="str" cm="1">
        <f t="array" ref="C483">IF(ISNUMBER(A483),IF(A483=A482,INDEX(BackgroundCalcs!$AV$2:$AV$500,'Grading Formulas'!$A483),"Question Results"),"")</f>
        <v/>
      </c>
      <c r="D483" s="6" t="str" cm="1">
        <f t="array" ref="D483">IF(ISNUMBER($A483),IF(A483=A482,INDEX(BackgroundCalcs!$AW$2:$AW$500,'Grading Formulas'!$A483),"C"&amp;A483+9),"")</f>
        <v/>
      </c>
      <c r="E483" s="3" t="str" cm="1">
        <f t="array" ref="E483">IF(ISNUMBER($A483),IF(A483=A482,"Reference2(False,True,"&amp;INDEX(BackgroundCalcs!$AX$2:$AX$500,'Grading Formulas'!$A483)&amp;")","MOEValue(.0001)"),"")</f>
        <v/>
      </c>
      <c r="F483" s="3" t="str">
        <f t="shared" si="26"/>
        <v/>
      </c>
      <c r="G483" s="3" t="str">
        <f t="shared" si="27"/>
        <v/>
      </c>
      <c r="H483" s="3" t="str">
        <f t="shared" si="28"/>
        <v/>
      </c>
    </row>
    <row r="484" spans="1:8">
      <c r="A484" s="4"/>
      <c r="B484" s="4" t="str">
        <f t="shared" si="25"/>
        <v/>
      </c>
      <c r="C484" s="19" t="str" cm="1">
        <f t="array" ref="C484">IF(ISNUMBER(A484),IF(A484=A483,INDEX(BackgroundCalcs!$AV$2:$AV$500,'Grading Formulas'!$A484),"Question Results"),"")</f>
        <v/>
      </c>
      <c r="D484" s="6" t="str" cm="1">
        <f t="array" ref="D484">IF(ISNUMBER($A484),IF(A484=A483,INDEX(BackgroundCalcs!$AW$2:$AW$500,'Grading Formulas'!$A484),"C"&amp;A484+9),"")</f>
        <v/>
      </c>
      <c r="E484" s="3" t="str" cm="1">
        <f t="array" ref="E484">IF(ISNUMBER($A484),IF(A484=A483,"Reference2(False,True,"&amp;INDEX(BackgroundCalcs!$AX$2:$AX$500,'Grading Formulas'!$A484)&amp;")","MOEValue(.0001)"),"")</f>
        <v/>
      </c>
      <c r="F484" s="3" t="str">
        <f t="shared" si="26"/>
        <v/>
      </c>
      <c r="G484" s="3" t="str">
        <f t="shared" si="27"/>
        <v/>
      </c>
      <c r="H484" s="3" t="str">
        <f t="shared" si="28"/>
        <v/>
      </c>
    </row>
    <row r="485" spans="1:8">
      <c r="A485" s="4"/>
      <c r="B485" s="4" t="str">
        <f t="shared" si="25"/>
        <v/>
      </c>
      <c r="C485" s="19" t="str" cm="1">
        <f t="array" ref="C485">IF(ISNUMBER(A485),IF(A485=A484,INDEX(BackgroundCalcs!$AV$2:$AV$500,'Grading Formulas'!$A485),"Question Results"),"")</f>
        <v/>
      </c>
      <c r="D485" s="6" t="str" cm="1">
        <f t="array" ref="D485">IF(ISNUMBER($A485),IF(A485=A484,INDEX(BackgroundCalcs!$AW$2:$AW$500,'Grading Formulas'!$A485),"C"&amp;A485+9),"")</f>
        <v/>
      </c>
      <c r="E485" s="3" t="str" cm="1">
        <f t="array" ref="E485">IF(ISNUMBER($A485),IF(A485=A484,"Reference2(False,True,"&amp;INDEX(BackgroundCalcs!$AX$2:$AX$500,'Grading Formulas'!$A485)&amp;")","MOEValue(.0001)"),"")</f>
        <v/>
      </c>
      <c r="F485" s="3" t="str">
        <f t="shared" si="26"/>
        <v/>
      </c>
      <c r="G485" s="3" t="str">
        <f t="shared" si="27"/>
        <v/>
      </c>
      <c r="H485" s="3" t="str">
        <f t="shared" si="28"/>
        <v/>
      </c>
    </row>
    <row r="486" spans="1:8">
      <c r="A486" s="4"/>
      <c r="B486" s="4" t="str">
        <f t="shared" si="25"/>
        <v/>
      </c>
      <c r="C486" s="19" t="str" cm="1">
        <f t="array" ref="C486">IF(ISNUMBER(A486),IF(A486=A485,INDEX(BackgroundCalcs!$AV$2:$AV$500,'Grading Formulas'!$A486),"Question Results"),"")</f>
        <v/>
      </c>
      <c r="D486" s="6" t="str" cm="1">
        <f t="array" ref="D486">IF(ISNUMBER($A486),IF(A486=A485,INDEX(BackgroundCalcs!$AW$2:$AW$500,'Grading Formulas'!$A486),"C"&amp;A486+9),"")</f>
        <v/>
      </c>
      <c r="E486" s="3" t="str" cm="1">
        <f t="array" ref="E486">IF(ISNUMBER($A486),IF(A486=A485,"Reference2(False,True,"&amp;INDEX(BackgroundCalcs!$AX$2:$AX$500,'Grading Formulas'!$A486)&amp;")","MOEValue(.0001)"),"")</f>
        <v/>
      </c>
      <c r="F486" s="3" t="str">
        <f t="shared" si="26"/>
        <v/>
      </c>
      <c r="G486" s="3" t="str">
        <f t="shared" si="27"/>
        <v/>
      </c>
      <c r="H486" s="3" t="str">
        <f t="shared" si="28"/>
        <v/>
      </c>
    </row>
    <row r="487" spans="1:8">
      <c r="A487" s="4"/>
      <c r="B487" s="4" t="str">
        <f t="shared" si="25"/>
        <v/>
      </c>
      <c r="C487" s="19" t="str" cm="1">
        <f t="array" ref="C487">IF(ISNUMBER(A487),IF(A487=A486,INDEX(BackgroundCalcs!$AV$2:$AV$500,'Grading Formulas'!$A487),"Question Results"),"")</f>
        <v/>
      </c>
      <c r="D487" s="6" t="str" cm="1">
        <f t="array" ref="D487">IF(ISNUMBER($A487),IF(A487=A486,INDEX(BackgroundCalcs!$AW$2:$AW$500,'Grading Formulas'!$A487),"C"&amp;A487+9),"")</f>
        <v/>
      </c>
      <c r="E487" s="3" t="str" cm="1">
        <f t="array" ref="E487">IF(ISNUMBER($A487),IF(A487=A486,"Reference2(False,True,"&amp;INDEX(BackgroundCalcs!$AX$2:$AX$500,'Grading Formulas'!$A487)&amp;")","MOEValue(.0001)"),"")</f>
        <v/>
      </c>
      <c r="F487" s="3" t="str">
        <f t="shared" si="26"/>
        <v/>
      </c>
      <c r="G487" s="3" t="str">
        <f t="shared" si="27"/>
        <v/>
      </c>
      <c r="H487" s="3" t="str">
        <f t="shared" si="28"/>
        <v/>
      </c>
    </row>
    <row r="488" spans="1:8">
      <c r="A488" s="4"/>
      <c r="B488" s="4" t="str">
        <f t="shared" si="25"/>
        <v/>
      </c>
      <c r="C488" s="19" t="str" cm="1">
        <f t="array" ref="C488">IF(ISNUMBER(A488),IF(A488=A487,INDEX(BackgroundCalcs!$AV$2:$AV$500,'Grading Formulas'!$A488),"Question Results"),"")</f>
        <v/>
      </c>
      <c r="D488" s="6" t="str" cm="1">
        <f t="array" ref="D488">IF(ISNUMBER($A488),IF(A488=A487,INDEX(BackgroundCalcs!$AW$2:$AW$500,'Grading Formulas'!$A488),"C"&amp;A488+9),"")</f>
        <v/>
      </c>
      <c r="E488" s="3" t="str" cm="1">
        <f t="array" ref="E488">IF(ISNUMBER($A488),IF(A488=A487,"Reference2(False,True,"&amp;INDEX(BackgroundCalcs!$AX$2:$AX$500,'Grading Formulas'!$A488)&amp;")","MOEValue(.0001)"),"")</f>
        <v/>
      </c>
      <c r="F488" s="3" t="str">
        <f t="shared" si="26"/>
        <v/>
      </c>
      <c r="G488" s="3" t="str">
        <f t="shared" si="27"/>
        <v/>
      </c>
      <c r="H488" s="3" t="str">
        <f t="shared" si="28"/>
        <v/>
      </c>
    </row>
    <row r="489" spans="1:8">
      <c r="A489" s="4"/>
      <c r="B489" s="4" t="str">
        <f t="shared" si="25"/>
        <v/>
      </c>
      <c r="C489" s="19" t="str" cm="1">
        <f t="array" ref="C489">IF(ISNUMBER(A489),IF(A489=A488,INDEX(BackgroundCalcs!$AV$2:$AV$500,'Grading Formulas'!$A489),"Question Results"),"")</f>
        <v/>
      </c>
      <c r="D489" s="6" t="str" cm="1">
        <f t="array" ref="D489">IF(ISNUMBER($A489),IF(A489=A488,INDEX(BackgroundCalcs!$AW$2:$AW$500,'Grading Formulas'!$A489),"C"&amp;A489+9),"")</f>
        <v/>
      </c>
      <c r="E489" s="3" t="str" cm="1">
        <f t="array" ref="E489">IF(ISNUMBER($A489),IF(A489=A488,"Reference2(False,True,"&amp;INDEX(BackgroundCalcs!$AX$2:$AX$500,'Grading Formulas'!$A489)&amp;")","MOEValue(.0001)"),"")</f>
        <v/>
      </c>
      <c r="F489" s="3" t="str">
        <f t="shared" si="26"/>
        <v/>
      </c>
      <c r="G489" s="3" t="str">
        <f t="shared" si="27"/>
        <v/>
      </c>
      <c r="H489" s="3" t="str">
        <f t="shared" si="28"/>
        <v/>
      </c>
    </row>
    <row r="490" spans="1:8">
      <c r="A490" s="4"/>
      <c r="B490" s="4" t="str">
        <f t="shared" si="25"/>
        <v/>
      </c>
      <c r="C490" s="19" t="str" cm="1">
        <f t="array" ref="C490">IF(ISNUMBER(A490),IF(A490=A489,INDEX(BackgroundCalcs!$AV$2:$AV$500,'Grading Formulas'!$A490),"Question Results"),"")</f>
        <v/>
      </c>
      <c r="D490" s="6" t="str" cm="1">
        <f t="array" ref="D490">IF(ISNUMBER($A490),IF(A490=A489,INDEX(BackgroundCalcs!$AW$2:$AW$500,'Grading Formulas'!$A490),"C"&amp;A490+9),"")</f>
        <v/>
      </c>
      <c r="E490" s="3" t="str" cm="1">
        <f t="array" ref="E490">IF(ISNUMBER($A490),IF(A490=A489,"Reference2(False,True,"&amp;INDEX(BackgroundCalcs!$AX$2:$AX$500,'Grading Formulas'!$A490)&amp;")","MOEValue(.0001)"),"")</f>
        <v/>
      </c>
      <c r="F490" s="3" t="str">
        <f t="shared" si="26"/>
        <v/>
      </c>
      <c r="G490" s="3" t="str">
        <f t="shared" si="27"/>
        <v/>
      </c>
      <c r="H490" s="3" t="str">
        <f t="shared" si="28"/>
        <v/>
      </c>
    </row>
    <row r="491" spans="1:8">
      <c r="A491" s="4"/>
      <c r="B491" s="4" t="str">
        <f t="shared" si="25"/>
        <v/>
      </c>
      <c r="C491" s="19" t="str" cm="1">
        <f t="array" ref="C491">IF(ISNUMBER(A491),IF(A491=A490,INDEX(BackgroundCalcs!$AV$2:$AV$500,'Grading Formulas'!$A491),"Question Results"),"")</f>
        <v/>
      </c>
      <c r="D491" s="6" t="str" cm="1">
        <f t="array" ref="D491">IF(ISNUMBER($A491),IF(A491=A490,INDEX(BackgroundCalcs!$AW$2:$AW$500,'Grading Formulas'!$A491),"C"&amp;A491+9),"")</f>
        <v/>
      </c>
      <c r="E491" s="3" t="str" cm="1">
        <f t="array" ref="E491">IF(ISNUMBER($A491),IF(A491=A490,"Reference2(False,True,"&amp;INDEX(BackgroundCalcs!$AX$2:$AX$500,'Grading Formulas'!$A491)&amp;")","MOEValue(.0001)"),"")</f>
        <v/>
      </c>
      <c r="F491" s="3" t="str">
        <f t="shared" si="26"/>
        <v/>
      </c>
      <c r="G491" s="3" t="str">
        <f t="shared" si="27"/>
        <v/>
      </c>
      <c r="H491" s="3" t="str">
        <f t="shared" si="28"/>
        <v/>
      </c>
    </row>
    <row r="492" spans="1:8">
      <c r="A492" s="4"/>
      <c r="B492" s="4" t="str">
        <f t="shared" si="25"/>
        <v/>
      </c>
      <c r="C492" s="19" t="str" cm="1">
        <f t="array" ref="C492">IF(ISNUMBER(A492),IF(A492=A491,INDEX(BackgroundCalcs!$AV$2:$AV$500,'Grading Formulas'!$A492),"Question Results"),"")</f>
        <v/>
      </c>
      <c r="D492" s="6" t="str" cm="1">
        <f t="array" ref="D492">IF(ISNUMBER($A492),IF(A492=A491,INDEX(BackgroundCalcs!$AW$2:$AW$500,'Grading Formulas'!$A492),"C"&amp;A492+9),"")</f>
        <v/>
      </c>
      <c r="E492" s="3" t="str" cm="1">
        <f t="array" ref="E492">IF(ISNUMBER($A492),IF(A492=A491,"Reference2(False,True,"&amp;INDEX(BackgroundCalcs!$AX$2:$AX$500,'Grading Formulas'!$A492)&amp;")","MOEValue(.0001)"),"")</f>
        <v/>
      </c>
      <c r="F492" s="3" t="str">
        <f t="shared" si="26"/>
        <v/>
      </c>
      <c r="G492" s="3" t="str">
        <f t="shared" si="27"/>
        <v/>
      </c>
      <c r="H492" s="3" t="str">
        <f t="shared" si="28"/>
        <v/>
      </c>
    </row>
    <row r="493" spans="1:8">
      <c r="A493" s="4"/>
      <c r="B493" s="4" t="str">
        <f t="shared" si="25"/>
        <v/>
      </c>
      <c r="C493" s="19" t="str" cm="1">
        <f t="array" ref="C493">IF(ISNUMBER(A493),IF(A493=A492,INDEX(BackgroundCalcs!$AV$2:$AV$500,'Grading Formulas'!$A493),"Question Results"),"")</f>
        <v/>
      </c>
      <c r="D493" s="6" t="str" cm="1">
        <f t="array" ref="D493">IF(ISNUMBER($A493),IF(A493=A492,INDEX(BackgroundCalcs!$AW$2:$AW$500,'Grading Formulas'!$A493),"C"&amp;A493+9),"")</f>
        <v/>
      </c>
      <c r="E493" s="3" t="str" cm="1">
        <f t="array" ref="E493">IF(ISNUMBER($A493),IF(A493=A492,"Reference2(False,True,"&amp;INDEX(BackgroundCalcs!$AX$2:$AX$500,'Grading Formulas'!$A493)&amp;")","MOEValue(.0001)"),"")</f>
        <v/>
      </c>
      <c r="F493" s="3" t="str">
        <f t="shared" si="26"/>
        <v/>
      </c>
      <c r="G493" s="3" t="str">
        <f t="shared" si="27"/>
        <v/>
      </c>
      <c r="H493" s="3" t="str">
        <f t="shared" si="28"/>
        <v/>
      </c>
    </row>
    <row r="494" spans="1:8">
      <c r="A494" s="4"/>
      <c r="B494" s="4" t="str">
        <f t="shared" si="25"/>
        <v/>
      </c>
      <c r="C494" s="19" t="str" cm="1">
        <f t="array" ref="C494">IF(ISNUMBER(A494),IF(A494=A493,INDEX(BackgroundCalcs!$AV$2:$AV$500,'Grading Formulas'!$A494),"Question Results"),"")</f>
        <v/>
      </c>
      <c r="D494" s="6" t="str" cm="1">
        <f t="array" ref="D494">IF(ISNUMBER($A494),IF(A494=A493,INDEX(BackgroundCalcs!$AW$2:$AW$500,'Grading Formulas'!$A494),"C"&amp;A494+9),"")</f>
        <v/>
      </c>
      <c r="E494" s="3" t="str" cm="1">
        <f t="array" ref="E494">IF(ISNUMBER($A494),IF(A494=A493,"Reference2(False,True,"&amp;INDEX(BackgroundCalcs!$AX$2:$AX$500,'Grading Formulas'!$A494)&amp;")","MOEValue(.0001)"),"")</f>
        <v/>
      </c>
      <c r="F494" s="3" t="str">
        <f t="shared" si="26"/>
        <v/>
      </c>
      <c r="G494" s="3" t="str">
        <f t="shared" si="27"/>
        <v/>
      </c>
      <c r="H494" s="3" t="str">
        <f t="shared" si="28"/>
        <v/>
      </c>
    </row>
    <row r="495" spans="1:8">
      <c r="A495" s="4"/>
      <c r="B495" s="4" t="str">
        <f t="shared" si="25"/>
        <v/>
      </c>
      <c r="C495" s="19" t="str" cm="1">
        <f t="array" ref="C495">IF(ISNUMBER(A495),IF(A495=A494,INDEX(BackgroundCalcs!$AV$2:$AV$500,'Grading Formulas'!$A495),"Question Results"),"")</f>
        <v/>
      </c>
      <c r="D495" s="6" t="str" cm="1">
        <f t="array" ref="D495">IF(ISNUMBER($A495),IF(A495=A494,INDEX(BackgroundCalcs!$AW$2:$AW$500,'Grading Formulas'!$A495),"C"&amp;A495+9),"")</f>
        <v/>
      </c>
      <c r="E495" s="3" t="str" cm="1">
        <f t="array" ref="E495">IF(ISNUMBER($A495),IF(A495=A494,"Reference2(False,True,"&amp;INDEX(BackgroundCalcs!$AX$2:$AX$500,'Grading Formulas'!$A495)&amp;")","MOEValue(.0001)"),"")</f>
        <v/>
      </c>
      <c r="F495" s="3" t="str">
        <f t="shared" si="26"/>
        <v/>
      </c>
      <c r="G495" s="3" t="str">
        <f t="shared" si="27"/>
        <v/>
      </c>
      <c r="H495" s="3" t="str">
        <f t="shared" si="28"/>
        <v/>
      </c>
    </row>
    <row r="496" spans="1:8">
      <c r="A496" s="4"/>
      <c r="B496" s="4" t="str">
        <f t="shared" si="25"/>
        <v/>
      </c>
      <c r="C496" s="19" t="str" cm="1">
        <f t="array" ref="C496">IF(ISNUMBER(A496),IF(A496=A495,INDEX(BackgroundCalcs!$AV$2:$AV$500,'Grading Formulas'!$A496),"Question Results"),"")</f>
        <v/>
      </c>
      <c r="D496" s="6" t="str" cm="1">
        <f t="array" ref="D496">IF(ISNUMBER($A496),IF(A496=A495,INDEX(BackgroundCalcs!$AW$2:$AW$500,'Grading Formulas'!$A496),"C"&amp;A496+9),"")</f>
        <v/>
      </c>
      <c r="E496" s="3" t="str" cm="1">
        <f t="array" ref="E496">IF(ISNUMBER($A496),IF(A496=A495,"Reference2(False,True,"&amp;INDEX(BackgroundCalcs!$AX$2:$AX$500,'Grading Formulas'!$A496)&amp;")","MOEValue(.0001)"),"")</f>
        <v/>
      </c>
      <c r="F496" s="3" t="str">
        <f t="shared" si="26"/>
        <v/>
      </c>
      <c r="G496" s="3" t="str">
        <f t="shared" si="27"/>
        <v/>
      </c>
      <c r="H496" s="3" t="str">
        <f t="shared" si="28"/>
        <v/>
      </c>
    </row>
    <row r="497" spans="1:8">
      <c r="A497" s="4"/>
      <c r="B497" s="4" t="str">
        <f t="shared" si="25"/>
        <v/>
      </c>
      <c r="C497" s="19" t="str" cm="1">
        <f t="array" ref="C497">IF(ISNUMBER(A497),IF(A497=A496,INDEX(BackgroundCalcs!$AV$2:$AV$500,'Grading Formulas'!$A497),"Question Results"),"")</f>
        <v/>
      </c>
      <c r="D497" s="6" t="str" cm="1">
        <f t="array" ref="D497">IF(ISNUMBER($A497),IF(A497=A496,INDEX(BackgroundCalcs!$AW$2:$AW$500,'Grading Formulas'!$A497),"C"&amp;A497+9),"")</f>
        <v/>
      </c>
      <c r="E497" s="3" t="str" cm="1">
        <f t="array" ref="E497">IF(ISNUMBER($A497),IF(A497=A496,"Reference2(False,True,"&amp;INDEX(BackgroundCalcs!$AX$2:$AX$500,'Grading Formulas'!$A497)&amp;")","MOEValue(.0001)"),"")</f>
        <v/>
      </c>
      <c r="F497" s="3" t="str">
        <f t="shared" si="26"/>
        <v/>
      </c>
      <c r="G497" s="3" t="str">
        <f t="shared" si="27"/>
        <v/>
      </c>
      <c r="H497" s="3" t="str">
        <f t="shared" si="28"/>
        <v/>
      </c>
    </row>
    <row r="498" spans="1:8">
      <c r="A498" s="4"/>
      <c r="B498" s="4" t="str">
        <f t="shared" si="25"/>
        <v/>
      </c>
      <c r="C498" s="19" t="str" cm="1">
        <f t="array" ref="C498">IF(ISNUMBER(A498),IF(A498=A497,INDEX(BackgroundCalcs!$AV$2:$AV$500,'Grading Formulas'!$A498),"Question Results"),"")</f>
        <v/>
      </c>
      <c r="D498" s="6" t="str" cm="1">
        <f t="array" ref="D498">IF(ISNUMBER($A498),IF(A498=A497,INDEX(BackgroundCalcs!$AW$2:$AW$500,'Grading Formulas'!$A498),"C"&amp;A498+9),"")</f>
        <v/>
      </c>
      <c r="E498" s="3" t="str" cm="1">
        <f t="array" ref="E498">IF(ISNUMBER($A498),IF(A498=A497,"Reference2(False,True,"&amp;INDEX(BackgroundCalcs!$AX$2:$AX$500,'Grading Formulas'!$A498)&amp;")","MOEValue(.0001)"),"")</f>
        <v/>
      </c>
      <c r="F498" s="3" t="str">
        <f t="shared" si="26"/>
        <v/>
      </c>
      <c r="G498" s="3" t="str">
        <f t="shared" si="27"/>
        <v/>
      </c>
      <c r="H498" s="3" t="str">
        <f t="shared" si="28"/>
        <v/>
      </c>
    </row>
    <row r="499" spans="1:8">
      <c r="A499" s="4"/>
      <c r="B499" s="4" t="str">
        <f t="shared" si="25"/>
        <v/>
      </c>
      <c r="C499" s="19" t="str" cm="1">
        <f t="array" ref="C499">IF(ISNUMBER(A499),IF(A499=A498,INDEX(BackgroundCalcs!$AV$2:$AV$500,'Grading Formulas'!$A499),"Question Results"),"")</f>
        <v/>
      </c>
      <c r="D499" s="6" t="str" cm="1">
        <f t="array" ref="D499">IF(ISNUMBER($A499),IF(A499=A498,INDEX(BackgroundCalcs!$AW$2:$AW$500,'Grading Formulas'!$A499),"C"&amp;A499+9),"")</f>
        <v/>
      </c>
      <c r="E499" s="3" t="str" cm="1">
        <f t="array" ref="E499">IF(ISNUMBER($A499),IF(A499=A498,"Reference2(False,True,"&amp;INDEX(BackgroundCalcs!$AX$2:$AX$500,'Grading Formulas'!$A499)&amp;")","MOEValue(.0001)"),"")</f>
        <v/>
      </c>
      <c r="F499" s="3" t="str">
        <f t="shared" si="26"/>
        <v/>
      </c>
      <c r="G499" s="3" t="str">
        <f t="shared" si="27"/>
        <v/>
      </c>
      <c r="H499" s="3" t="str">
        <f t="shared" si="28"/>
        <v/>
      </c>
    </row>
    <row r="500" spans="1:8">
      <c r="A500" s="4"/>
      <c r="B500" s="4" t="str">
        <f t="shared" si="25"/>
        <v/>
      </c>
      <c r="C500" s="19" t="str" cm="1">
        <f t="array" ref="C500">IF(ISNUMBER(A500),IF(A500=A499,INDEX(BackgroundCalcs!$AV$2:$AV$500,'Grading Formulas'!$A500),"Question Results"),"")</f>
        <v/>
      </c>
      <c r="D500" s="6" t="str" cm="1">
        <f t="array" ref="D500">IF(ISNUMBER($A500),IF(A500=A499,INDEX(BackgroundCalcs!$AW$2:$AW$500,'Grading Formulas'!$A500),"C"&amp;A500+9),"")</f>
        <v/>
      </c>
      <c r="E500" s="3" t="str" cm="1">
        <f t="array" ref="E500">IF(ISNUMBER($A500),IF(A500=A499,"Reference2(False,True,"&amp;INDEX(BackgroundCalcs!$AX$2:$AX$500,'Grading Formulas'!$A500)&amp;")","MOEValue(.0001)"),"")</f>
        <v/>
      </c>
      <c r="F500" s="3" t="str">
        <f t="shared" si="26"/>
        <v/>
      </c>
      <c r="G500" s="3" t="str">
        <f t="shared" si="27"/>
        <v/>
      </c>
      <c r="H500" s="3" t="str">
        <f t="shared" si="28"/>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F44B5-E06D-4E89-B58A-E7B4AE5CBCC3}">
  <sheetPr codeName="Sheet2"/>
  <dimension ref="A1:G101"/>
  <sheetViews>
    <sheetView workbookViewId="0">
      <selection activeCell="B5" sqref="B5"/>
    </sheetView>
  </sheetViews>
  <sheetFormatPr defaultColWidth="8.7109375" defaultRowHeight="15"/>
  <cols>
    <col min="1" max="1" width="12.140625" style="3" bestFit="1" customWidth="1"/>
    <col min="2" max="2" width="23" style="3" bestFit="1" customWidth="1"/>
    <col min="3" max="3" width="6" style="3" bestFit="1" customWidth="1"/>
    <col min="4" max="4" width="30.140625" style="3" bestFit="1" customWidth="1"/>
    <col min="5" max="5" width="5.85546875" style="3" bestFit="1" customWidth="1"/>
    <col min="6" max="6" width="41.140625" style="3" bestFit="1" customWidth="1"/>
    <col min="7" max="7" width="16.85546875" style="3" bestFit="1" customWidth="1"/>
    <col min="8" max="16384" width="8.7109375" style="3"/>
  </cols>
  <sheetData>
    <row r="1" spans="1:7">
      <c r="A1" s="3" t="s">
        <v>93</v>
      </c>
      <c r="B1" s="18" t="s">
        <v>94</v>
      </c>
      <c r="C1" s="18" t="s">
        <v>95</v>
      </c>
      <c r="D1" s="18" t="s">
        <v>96</v>
      </c>
      <c r="E1" s="3" t="s">
        <v>97</v>
      </c>
      <c r="F1" s="3" t="s">
        <v>98</v>
      </c>
      <c r="G1" s="3" t="s">
        <v>99</v>
      </c>
    </row>
    <row r="2" spans="1:7">
      <c r="A2" s="3" t="s">
        <v>100</v>
      </c>
      <c r="B2" s="19" t="s">
        <v>109</v>
      </c>
      <c r="C2" s="18" t="s">
        <v>126</v>
      </c>
      <c r="D2" s="18" t="s">
        <v>124</v>
      </c>
      <c r="E2" s="3">
        <v>1</v>
      </c>
      <c r="F2" s="3" t="s">
        <v>106</v>
      </c>
      <c r="G2" s="3" t="s">
        <v>107</v>
      </c>
    </row>
    <row r="3" spans="1:7">
      <c r="A3" s="3" t="s">
        <v>100</v>
      </c>
      <c r="B3" s="19" t="s">
        <v>109</v>
      </c>
      <c r="C3" s="18" t="s">
        <v>127</v>
      </c>
      <c r="D3" s="18" t="s">
        <v>124</v>
      </c>
      <c r="E3" s="3">
        <v>1</v>
      </c>
      <c r="F3" s="3" t="s">
        <v>106</v>
      </c>
      <c r="G3" s="3" t="s">
        <v>107</v>
      </c>
    </row>
    <row r="4" spans="1:7">
      <c r="A4" s="3" t="s">
        <v>100</v>
      </c>
      <c r="B4" s="18" t="s">
        <v>109</v>
      </c>
      <c r="C4" s="18" t="s">
        <v>128</v>
      </c>
      <c r="D4" s="18" t="s">
        <v>124</v>
      </c>
      <c r="E4" s="3">
        <v>1</v>
      </c>
      <c r="F4" s="3" t="s">
        <v>106</v>
      </c>
      <c r="G4" s="3" t="s">
        <v>107</v>
      </c>
    </row>
    <row r="5" spans="1:7">
      <c r="A5" s="3" t="s">
        <v>100</v>
      </c>
      <c r="B5" s="18" t="s">
        <v>109</v>
      </c>
      <c r="C5" s="18" t="s">
        <v>129</v>
      </c>
      <c r="D5" s="18" t="s">
        <v>124</v>
      </c>
      <c r="E5" s="3">
        <v>1</v>
      </c>
      <c r="F5" s="3" t="s">
        <v>106</v>
      </c>
      <c r="G5" s="3" t="s">
        <v>107</v>
      </c>
    </row>
    <row r="6" spans="1:7">
      <c r="A6" s="3" t="s">
        <v>100</v>
      </c>
      <c r="B6" s="18" t="s">
        <v>109</v>
      </c>
      <c r="C6" s="18" t="s">
        <v>130</v>
      </c>
      <c r="D6" s="18" t="s">
        <v>124</v>
      </c>
      <c r="E6" s="3">
        <v>1</v>
      </c>
      <c r="F6" s="3" t="s">
        <v>106</v>
      </c>
      <c r="G6" s="3" t="s">
        <v>107</v>
      </c>
    </row>
    <row r="7" spans="1:7">
      <c r="A7" s="3" t="s">
        <v>100</v>
      </c>
      <c r="B7" s="18" t="s">
        <v>109</v>
      </c>
      <c r="C7" s="18" t="s">
        <v>131</v>
      </c>
      <c r="D7" s="18" t="s">
        <v>124</v>
      </c>
      <c r="E7" s="3">
        <v>1</v>
      </c>
      <c r="F7" s="3" t="s">
        <v>106</v>
      </c>
      <c r="G7" s="3" t="s">
        <v>107</v>
      </c>
    </row>
    <row r="8" spans="1:7">
      <c r="A8" s="3" t="s">
        <v>100</v>
      </c>
      <c r="B8" s="18" t="s">
        <v>109</v>
      </c>
      <c r="C8" s="18" t="s">
        <v>132</v>
      </c>
      <c r="D8" s="18" t="s">
        <v>124</v>
      </c>
      <c r="E8" s="3">
        <v>1</v>
      </c>
      <c r="F8" s="3" t="s">
        <v>106</v>
      </c>
      <c r="G8" s="3" t="s">
        <v>107</v>
      </c>
    </row>
    <row r="9" spans="1:7">
      <c r="A9" s="3" t="s">
        <v>100</v>
      </c>
      <c r="B9" s="18" t="s">
        <v>109</v>
      </c>
      <c r="C9" s="18" t="s">
        <v>133</v>
      </c>
      <c r="D9" s="18" t="s">
        <v>124</v>
      </c>
      <c r="E9" s="3">
        <v>1</v>
      </c>
      <c r="F9" s="3" t="s">
        <v>106</v>
      </c>
      <c r="G9" s="3" t="s">
        <v>107</v>
      </c>
    </row>
    <row r="10" spans="1:7">
      <c r="A10" s="3" t="s">
        <v>100</v>
      </c>
      <c r="B10" s="18" t="s">
        <v>109</v>
      </c>
      <c r="C10" s="18" t="s">
        <v>134</v>
      </c>
      <c r="D10" s="18" t="s">
        <v>124</v>
      </c>
      <c r="E10" s="3">
        <v>1</v>
      </c>
      <c r="F10" s="3" t="s">
        <v>106</v>
      </c>
      <c r="G10" s="3" t="s">
        <v>107</v>
      </c>
    </row>
    <row r="11" spans="1:7">
      <c r="A11" s="3" t="s">
        <v>100</v>
      </c>
      <c r="B11" s="18" t="s">
        <v>109</v>
      </c>
      <c r="C11" s="18" t="s">
        <v>135</v>
      </c>
      <c r="D11" s="18" t="s">
        <v>124</v>
      </c>
      <c r="E11" s="3">
        <v>1</v>
      </c>
      <c r="F11" s="3" t="s">
        <v>106</v>
      </c>
      <c r="G11" s="3" t="s">
        <v>107</v>
      </c>
    </row>
    <row r="12" spans="1:7">
      <c r="A12" s="3" t="s">
        <v>100</v>
      </c>
      <c r="B12" s="18" t="s">
        <v>109</v>
      </c>
      <c r="C12" s="18" t="s">
        <v>136</v>
      </c>
      <c r="D12" s="18" t="s">
        <v>124</v>
      </c>
      <c r="E12" s="3">
        <v>1</v>
      </c>
      <c r="F12" s="3" t="s">
        <v>106</v>
      </c>
      <c r="G12" s="3" t="s">
        <v>107</v>
      </c>
    </row>
    <row r="13" spans="1:7">
      <c r="A13" s="3" t="s">
        <v>100</v>
      </c>
      <c r="B13" s="18" t="s">
        <v>109</v>
      </c>
      <c r="C13" s="18" t="s">
        <v>137</v>
      </c>
      <c r="D13" s="18" t="s">
        <v>124</v>
      </c>
      <c r="E13" s="3">
        <v>1</v>
      </c>
      <c r="F13" s="3" t="s">
        <v>106</v>
      </c>
      <c r="G13" s="3" t="s">
        <v>107</v>
      </c>
    </row>
    <row r="14" spans="1:7">
      <c r="A14" s="3" t="s">
        <v>100</v>
      </c>
      <c r="B14" s="18" t="s">
        <v>109</v>
      </c>
      <c r="C14" s="18" t="s">
        <v>138</v>
      </c>
      <c r="D14" s="18" t="s">
        <v>124</v>
      </c>
      <c r="E14" s="3">
        <v>1</v>
      </c>
      <c r="F14" s="3" t="s">
        <v>106</v>
      </c>
      <c r="G14" s="3" t="s">
        <v>107</v>
      </c>
    </row>
    <row r="15" spans="1:7">
      <c r="A15" s="3" t="s">
        <v>100</v>
      </c>
      <c r="B15" s="18" t="s">
        <v>109</v>
      </c>
      <c r="C15" s="18" t="s">
        <v>139</v>
      </c>
      <c r="D15" s="18" t="s">
        <v>124</v>
      </c>
      <c r="E15" s="3">
        <v>1</v>
      </c>
      <c r="F15" s="3" t="s">
        <v>106</v>
      </c>
      <c r="G15" s="3" t="s">
        <v>107</v>
      </c>
    </row>
    <row r="16" spans="1:7">
      <c r="A16" s="3" t="s">
        <v>100</v>
      </c>
      <c r="B16" s="18" t="s">
        <v>109</v>
      </c>
      <c r="C16" s="18" t="s">
        <v>140</v>
      </c>
      <c r="D16" s="18" t="s">
        <v>124</v>
      </c>
      <c r="E16" s="3">
        <v>1</v>
      </c>
      <c r="F16" s="3" t="s">
        <v>106</v>
      </c>
      <c r="G16" s="3" t="s">
        <v>107</v>
      </c>
    </row>
    <row r="17" spans="1:7">
      <c r="A17" s="3" t="s">
        <v>100</v>
      </c>
      <c r="B17" s="18" t="s">
        <v>109</v>
      </c>
      <c r="C17" s="18" t="s">
        <v>141</v>
      </c>
      <c r="D17" s="18" t="s">
        <v>124</v>
      </c>
      <c r="E17" s="3">
        <v>1</v>
      </c>
      <c r="F17" s="3" t="s">
        <v>106</v>
      </c>
      <c r="G17" s="3" t="s">
        <v>107</v>
      </c>
    </row>
    <row r="18" spans="1:7">
      <c r="A18" s="3" t="s">
        <v>100</v>
      </c>
      <c r="B18" s="18" t="s">
        <v>109</v>
      </c>
      <c r="C18" s="18" t="s">
        <v>142</v>
      </c>
      <c r="D18" s="18" t="s">
        <v>124</v>
      </c>
      <c r="E18" s="3">
        <v>1</v>
      </c>
      <c r="F18" s="3" t="s">
        <v>106</v>
      </c>
      <c r="G18" s="3" t="s">
        <v>107</v>
      </c>
    </row>
    <row r="19" spans="1:7">
      <c r="A19" s="3" t="s">
        <v>100</v>
      </c>
      <c r="B19" s="18" t="s">
        <v>109</v>
      </c>
      <c r="C19" s="18" t="s">
        <v>143</v>
      </c>
      <c r="D19" s="18" t="s">
        <v>124</v>
      </c>
      <c r="E19" s="3">
        <v>1</v>
      </c>
      <c r="F19" s="3" t="s">
        <v>106</v>
      </c>
      <c r="G19" s="3" t="s">
        <v>107</v>
      </c>
    </row>
    <row r="20" spans="1:7">
      <c r="A20" s="3" t="s">
        <v>100</v>
      </c>
      <c r="B20" s="18" t="s">
        <v>109</v>
      </c>
      <c r="C20" s="18" t="s">
        <v>144</v>
      </c>
      <c r="D20" s="18" t="s">
        <v>124</v>
      </c>
      <c r="E20" s="3">
        <v>1</v>
      </c>
      <c r="F20" s="3" t="s">
        <v>106</v>
      </c>
      <c r="G20" s="3" t="s">
        <v>107</v>
      </c>
    </row>
    <row r="21" spans="1:7">
      <c r="A21" s="3" t="s">
        <v>100</v>
      </c>
      <c r="B21" s="18" t="s">
        <v>109</v>
      </c>
      <c r="C21" s="18" t="s">
        <v>145</v>
      </c>
      <c r="D21" s="18" t="s">
        <v>124</v>
      </c>
      <c r="E21" s="3">
        <v>1</v>
      </c>
      <c r="F21" s="3" t="s">
        <v>106</v>
      </c>
      <c r="G21" s="3" t="s">
        <v>107</v>
      </c>
    </row>
    <row r="22" spans="1:7">
      <c r="A22" s="3" t="s">
        <v>100</v>
      </c>
      <c r="B22" s="18" t="s">
        <v>109</v>
      </c>
      <c r="C22" s="18" t="s">
        <v>146</v>
      </c>
      <c r="D22" s="18" t="s">
        <v>124</v>
      </c>
      <c r="E22" s="3">
        <v>1</v>
      </c>
      <c r="F22" s="3" t="s">
        <v>106</v>
      </c>
      <c r="G22" s="3" t="s">
        <v>107</v>
      </c>
    </row>
    <row r="23" spans="1:7">
      <c r="A23" s="3" t="s">
        <v>100</v>
      </c>
      <c r="B23" s="18" t="s">
        <v>109</v>
      </c>
      <c r="C23" s="18" t="s">
        <v>147</v>
      </c>
      <c r="D23" s="18" t="s">
        <v>124</v>
      </c>
      <c r="E23" s="3">
        <v>1</v>
      </c>
      <c r="F23" s="3" t="s">
        <v>106</v>
      </c>
      <c r="G23" s="3" t="s">
        <v>107</v>
      </c>
    </row>
    <row r="24" spans="1:7">
      <c r="A24" s="3" t="s">
        <v>100</v>
      </c>
      <c r="B24" s="18" t="s">
        <v>109</v>
      </c>
      <c r="C24" s="18" t="s">
        <v>148</v>
      </c>
      <c r="D24" s="18" t="s">
        <v>124</v>
      </c>
      <c r="E24" s="3">
        <v>1</v>
      </c>
      <c r="F24" s="3" t="s">
        <v>106</v>
      </c>
      <c r="G24" s="3" t="s">
        <v>107</v>
      </c>
    </row>
    <row r="25" spans="1:7">
      <c r="A25" s="3" t="s">
        <v>100</v>
      </c>
      <c r="B25" s="18" t="s">
        <v>109</v>
      </c>
      <c r="C25" s="18" t="s">
        <v>149</v>
      </c>
      <c r="D25" s="18" t="s">
        <v>124</v>
      </c>
      <c r="E25" s="3">
        <v>1</v>
      </c>
      <c r="F25" s="3" t="s">
        <v>106</v>
      </c>
      <c r="G25" s="3" t="s">
        <v>107</v>
      </c>
    </row>
    <row r="26" spans="1:7">
      <c r="A26" s="3" t="s">
        <v>100</v>
      </c>
      <c r="B26" s="18" t="s">
        <v>109</v>
      </c>
      <c r="C26" s="18" t="s">
        <v>150</v>
      </c>
      <c r="D26" s="18" t="s">
        <v>124</v>
      </c>
      <c r="E26" s="3">
        <v>1</v>
      </c>
      <c r="F26" s="3" t="s">
        <v>106</v>
      </c>
      <c r="G26" s="3" t="s">
        <v>107</v>
      </c>
    </row>
    <row r="27" spans="1:7">
      <c r="A27" s="3" t="s">
        <v>100</v>
      </c>
      <c r="B27" s="18" t="s">
        <v>109</v>
      </c>
      <c r="C27" s="18" t="s">
        <v>159</v>
      </c>
      <c r="D27" s="18" t="s">
        <v>124</v>
      </c>
      <c r="E27" s="3">
        <v>1</v>
      </c>
      <c r="F27" s="3" t="s">
        <v>106</v>
      </c>
      <c r="G27" s="3" t="s">
        <v>107</v>
      </c>
    </row>
    <row r="28" spans="1:7">
      <c r="A28" s="3" t="s">
        <v>100</v>
      </c>
      <c r="B28" s="18" t="s">
        <v>109</v>
      </c>
      <c r="C28" s="18" t="s">
        <v>160</v>
      </c>
      <c r="D28" s="18" t="s">
        <v>124</v>
      </c>
      <c r="E28" s="3">
        <v>1</v>
      </c>
      <c r="F28" s="3" t="s">
        <v>106</v>
      </c>
      <c r="G28" s="3" t="s">
        <v>107</v>
      </c>
    </row>
    <row r="29" spans="1:7">
      <c r="A29" s="3" t="s">
        <v>100</v>
      </c>
      <c r="B29" s="18" t="s">
        <v>109</v>
      </c>
      <c r="C29" s="18" t="s">
        <v>678</v>
      </c>
      <c r="D29" s="18" t="s">
        <v>124</v>
      </c>
      <c r="E29" s="3">
        <v>1</v>
      </c>
      <c r="F29" s="3" t="s">
        <v>106</v>
      </c>
      <c r="G29" s="3" t="s">
        <v>107</v>
      </c>
    </row>
    <row r="30" spans="1:7">
      <c r="A30" s="3" t="s">
        <v>100</v>
      </c>
      <c r="B30" s="18" t="s">
        <v>109</v>
      </c>
      <c r="C30" s="18" t="s">
        <v>679</v>
      </c>
      <c r="D30" s="18" t="s">
        <v>124</v>
      </c>
      <c r="E30" s="3">
        <v>1</v>
      </c>
      <c r="F30" s="3" t="s">
        <v>106</v>
      </c>
      <c r="G30" s="3" t="s">
        <v>107</v>
      </c>
    </row>
    <row r="31" spans="1:7">
      <c r="A31" s="3" t="s">
        <v>100</v>
      </c>
      <c r="B31" s="18" t="s">
        <v>109</v>
      </c>
      <c r="C31" s="18" t="s">
        <v>680</v>
      </c>
      <c r="D31" s="18" t="s">
        <v>124</v>
      </c>
      <c r="E31" s="3">
        <v>1</v>
      </c>
      <c r="F31" s="3" t="s">
        <v>106</v>
      </c>
      <c r="G31" s="3" t="s">
        <v>107</v>
      </c>
    </row>
    <row r="32" spans="1:7">
      <c r="A32" s="3" t="s">
        <v>100</v>
      </c>
      <c r="B32" s="18" t="s">
        <v>109</v>
      </c>
      <c r="C32" s="18" t="s">
        <v>681</v>
      </c>
      <c r="D32" s="18" t="s">
        <v>124</v>
      </c>
      <c r="E32" s="3">
        <v>1</v>
      </c>
      <c r="F32" s="3" t="s">
        <v>106</v>
      </c>
      <c r="G32" s="3" t="s">
        <v>107</v>
      </c>
    </row>
    <row r="33" spans="1:7">
      <c r="A33" s="3" t="s">
        <v>100</v>
      </c>
      <c r="B33" s="18" t="s">
        <v>109</v>
      </c>
      <c r="C33" s="18" t="s">
        <v>682</v>
      </c>
      <c r="D33" s="18" t="s">
        <v>124</v>
      </c>
      <c r="E33" s="3">
        <v>1</v>
      </c>
      <c r="F33" s="3" t="s">
        <v>106</v>
      </c>
      <c r="G33" s="3" t="s">
        <v>107</v>
      </c>
    </row>
    <row r="34" spans="1:7">
      <c r="A34" s="3" t="s">
        <v>100</v>
      </c>
      <c r="B34" s="3" t="s">
        <v>109</v>
      </c>
      <c r="C34" s="3" t="s">
        <v>683</v>
      </c>
      <c r="D34" s="3" t="s">
        <v>124</v>
      </c>
      <c r="E34" s="3">
        <v>1</v>
      </c>
      <c r="F34" s="3" t="s">
        <v>106</v>
      </c>
      <c r="G34" s="3" t="s">
        <v>107</v>
      </c>
    </row>
    <row r="35" spans="1:7">
      <c r="A35" s="3" t="s">
        <v>100</v>
      </c>
      <c r="B35" s="3" t="s">
        <v>109</v>
      </c>
      <c r="C35" s="3" t="s">
        <v>684</v>
      </c>
      <c r="D35" s="3" t="s">
        <v>124</v>
      </c>
      <c r="E35" s="3">
        <v>1</v>
      </c>
      <c r="F35" s="3" t="s">
        <v>106</v>
      </c>
      <c r="G35" s="3" t="s">
        <v>107</v>
      </c>
    </row>
    <row r="36" spans="1:7">
      <c r="A36" s="3" t="s">
        <v>100</v>
      </c>
      <c r="B36" s="3" t="s">
        <v>109</v>
      </c>
      <c r="C36" s="3" t="s">
        <v>685</v>
      </c>
      <c r="D36" s="3" t="s">
        <v>124</v>
      </c>
      <c r="E36" s="3">
        <v>1</v>
      </c>
      <c r="F36" s="3" t="s">
        <v>106</v>
      </c>
      <c r="G36" s="3" t="s">
        <v>107</v>
      </c>
    </row>
    <row r="37" spans="1:7">
      <c r="A37" s="3" t="s">
        <v>100</v>
      </c>
      <c r="B37" s="3" t="s">
        <v>109</v>
      </c>
      <c r="C37" s="3" t="s">
        <v>686</v>
      </c>
      <c r="D37" s="3" t="s">
        <v>124</v>
      </c>
      <c r="E37" s="3">
        <v>1</v>
      </c>
      <c r="F37" s="3" t="s">
        <v>106</v>
      </c>
      <c r="G37" s="3" t="s">
        <v>107</v>
      </c>
    </row>
    <row r="38" spans="1:7">
      <c r="A38" s="3" t="s">
        <v>100</v>
      </c>
      <c r="B38" s="3" t="s">
        <v>109</v>
      </c>
      <c r="C38" s="3" t="s">
        <v>687</v>
      </c>
      <c r="D38" s="3" t="s">
        <v>124</v>
      </c>
      <c r="E38" s="3">
        <v>1</v>
      </c>
      <c r="F38" s="3" t="s">
        <v>106</v>
      </c>
      <c r="G38" s="3" t="s">
        <v>107</v>
      </c>
    </row>
    <row r="39" spans="1:7">
      <c r="A39" s="3" t="s">
        <v>100</v>
      </c>
      <c r="B39" s="3" t="s">
        <v>109</v>
      </c>
      <c r="C39" s="3" t="s">
        <v>688</v>
      </c>
      <c r="D39" s="3" t="s">
        <v>124</v>
      </c>
      <c r="E39" s="3">
        <v>1</v>
      </c>
      <c r="F39" s="3" t="s">
        <v>106</v>
      </c>
      <c r="G39" s="3" t="s">
        <v>107</v>
      </c>
    </row>
    <row r="40" spans="1:7">
      <c r="A40" s="3" t="s">
        <v>100</v>
      </c>
      <c r="B40" s="3" t="s">
        <v>109</v>
      </c>
      <c r="C40" s="3" t="s">
        <v>689</v>
      </c>
      <c r="D40" s="3" t="s">
        <v>124</v>
      </c>
      <c r="E40" s="3">
        <v>1</v>
      </c>
      <c r="F40" s="3" t="s">
        <v>106</v>
      </c>
      <c r="G40" s="3" t="s">
        <v>107</v>
      </c>
    </row>
    <row r="41" spans="1:7">
      <c r="A41" s="3" t="s">
        <v>100</v>
      </c>
      <c r="B41" s="3" t="s">
        <v>109</v>
      </c>
      <c r="C41" s="3" t="s">
        <v>690</v>
      </c>
      <c r="D41" s="3" t="s">
        <v>124</v>
      </c>
      <c r="E41" s="3">
        <v>1</v>
      </c>
      <c r="F41" s="3" t="s">
        <v>106</v>
      </c>
      <c r="G41" s="3" t="s">
        <v>107</v>
      </c>
    </row>
    <row r="42" spans="1:7">
      <c r="A42" s="3" t="s">
        <v>100</v>
      </c>
      <c r="B42" s="3" t="s">
        <v>109</v>
      </c>
      <c r="C42" s="3" t="s">
        <v>691</v>
      </c>
      <c r="D42" s="3" t="s">
        <v>124</v>
      </c>
      <c r="E42" s="3">
        <v>1</v>
      </c>
      <c r="F42" s="3" t="s">
        <v>106</v>
      </c>
      <c r="G42" s="3" t="s">
        <v>107</v>
      </c>
    </row>
    <row r="43" spans="1:7">
      <c r="A43" s="3" t="s">
        <v>100</v>
      </c>
      <c r="B43" s="3" t="s">
        <v>109</v>
      </c>
      <c r="C43" s="3" t="s">
        <v>692</v>
      </c>
      <c r="D43" s="3" t="s">
        <v>124</v>
      </c>
      <c r="E43" s="3">
        <v>1</v>
      </c>
      <c r="F43" s="3" t="s">
        <v>106</v>
      </c>
      <c r="G43" s="3" t="s">
        <v>107</v>
      </c>
    </row>
    <row r="44" spans="1:7">
      <c r="A44" s="3" t="s">
        <v>100</v>
      </c>
      <c r="B44" s="3" t="s">
        <v>109</v>
      </c>
      <c r="C44" s="3" t="s">
        <v>693</v>
      </c>
      <c r="D44" s="3" t="s">
        <v>124</v>
      </c>
      <c r="E44" s="3">
        <v>1</v>
      </c>
      <c r="F44" s="3" t="s">
        <v>106</v>
      </c>
      <c r="G44" s="3" t="s">
        <v>107</v>
      </c>
    </row>
    <row r="45" spans="1:7">
      <c r="A45" s="3" t="s">
        <v>100</v>
      </c>
      <c r="B45" s="3" t="s">
        <v>109</v>
      </c>
      <c r="C45" s="3" t="s">
        <v>694</v>
      </c>
      <c r="D45" s="3" t="s">
        <v>124</v>
      </c>
      <c r="E45" s="3">
        <v>1</v>
      </c>
      <c r="F45" s="3" t="s">
        <v>106</v>
      </c>
      <c r="G45" s="3" t="s">
        <v>107</v>
      </c>
    </row>
    <row r="46" spans="1:7">
      <c r="A46" s="3" t="s">
        <v>100</v>
      </c>
      <c r="B46" s="3" t="s">
        <v>109</v>
      </c>
      <c r="C46" s="3" t="s">
        <v>695</v>
      </c>
      <c r="D46" s="3" t="s">
        <v>124</v>
      </c>
      <c r="E46" s="3">
        <v>1</v>
      </c>
      <c r="F46" s="3" t="s">
        <v>106</v>
      </c>
      <c r="G46" s="3" t="s">
        <v>107</v>
      </c>
    </row>
    <row r="47" spans="1:7">
      <c r="A47" s="3" t="s">
        <v>100</v>
      </c>
      <c r="B47" s="3" t="s">
        <v>109</v>
      </c>
      <c r="C47" s="3" t="s">
        <v>696</v>
      </c>
      <c r="D47" s="3" t="s">
        <v>124</v>
      </c>
      <c r="E47" s="3">
        <v>1</v>
      </c>
      <c r="F47" s="3" t="s">
        <v>106</v>
      </c>
      <c r="G47" s="3" t="s">
        <v>107</v>
      </c>
    </row>
    <row r="48" spans="1:7">
      <c r="A48" s="3" t="s">
        <v>100</v>
      </c>
      <c r="B48" s="3" t="s">
        <v>109</v>
      </c>
      <c r="C48" s="3" t="s">
        <v>697</v>
      </c>
      <c r="D48" s="3" t="s">
        <v>124</v>
      </c>
      <c r="E48" s="3">
        <v>1</v>
      </c>
      <c r="F48" s="3" t="s">
        <v>106</v>
      </c>
      <c r="G48" s="3" t="s">
        <v>107</v>
      </c>
    </row>
    <row r="49" spans="1:7">
      <c r="A49" s="3" t="s">
        <v>100</v>
      </c>
      <c r="B49" s="3" t="s">
        <v>109</v>
      </c>
      <c r="C49" s="3" t="s">
        <v>698</v>
      </c>
      <c r="D49" s="3" t="s">
        <v>124</v>
      </c>
      <c r="E49" s="3">
        <v>1</v>
      </c>
      <c r="F49" s="3" t="s">
        <v>106</v>
      </c>
      <c r="G49" s="3" t="s">
        <v>107</v>
      </c>
    </row>
    <row r="50" spans="1:7">
      <c r="A50" s="3" t="s">
        <v>100</v>
      </c>
      <c r="B50" s="3" t="s">
        <v>109</v>
      </c>
      <c r="C50" s="3" t="s">
        <v>699</v>
      </c>
      <c r="D50" s="3" t="s">
        <v>124</v>
      </c>
      <c r="E50" s="3">
        <v>1</v>
      </c>
      <c r="F50" s="3" t="s">
        <v>106</v>
      </c>
      <c r="G50" s="3" t="s">
        <v>107</v>
      </c>
    </row>
    <row r="51" spans="1:7">
      <c r="A51" s="3" t="s">
        <v>100</v>
      </c>
      <c r="B51" s="3" t="s">
        <v>109</v>
      </c>
      <c r="C51" s="3" t="s">
        <v>700</v>
      </c>
      <c r="D51" s="3" t="s">
        <v>124</v>
      </c>
      <c r="E51" s="3">
        <v>1</v>
      </c>
      <c r="F51" s="3" t="s">
        <v>106</v>
      </c>
      <c r="G51" s="3" t="s">
        <v>107</v>
      </c>
    </row>
    <row r="52" spans="1:7">
      <c r="A52" s="3" t="s">
        <v>100</v>
      </c>
      <c r="B52" s="3" t="s">
        <v>109</v>
      </c>
      <c r="C52" s="3" t="s">
        <v>701</v>
      </c>
      <c r="D52" s="3" t="s">
        <v>124</v>
      </c>
      <c r="E52" s="3">
        <v>1</v>
      </c>
      <c r="F52" s="3" t="s">
        <v>106</v>
      </c>
      <c r="G52" s="3" t="s">
        <v>107</v>
      </c>
    </row>
    <row r="53" spans="1:7">
      <c r="A53" s="3" t="s">
        <v>100</v>
      </c>
      <c r="B53" s="3" t="s">
        <v>109</v>
      </c>
      <c r="C53" s="3" t="s">
        <v>702</v>
      </c>
      <c r="D53" s="3" t="s">
        <v>124</v>
      </c>
      <c r="E53" s="3">
        <v>1</v>
      </c>
      <c r="F53" s="3" t="s">
        <v>106</v>
      </c>
      <c r="G53" s="3" t="s">
        <v>107</v>
      </c>
    </row>
    <row r="54" spans="1:7">
      <c r="A54" s="3" t="s">
        <v>100</v>
      </c>
      <c r="B54" s="3" t="s">
        <v>109</v>
      </c>
      <c r="C54" s="3" t="s">
        <v>703</v>
      </c>
      <c r="D54" s="3" t="s">
        <v>124</v>
      </c>
      <c r="E54" s="3">
        <v>1</v>
      </c>
      <c r="F54" s="3" t="s">
        <v>106</v>
      </c>
      <c r="G54" s="3" t="s">
        <v>107</v>
      </c>
    </row>
    <row r="55" spans="1:7">
      <c r="A55" s="3" t="s">
        <v>100</v>
      </c>
      <c r="B55" s="3" t="s">
        <v>109</v>
      </c>
      <c r="C55" s="3" t="s">
        <v>704</v>
      </c>
      <c r="D55" s="3" t="s">
        <v>124</v>
      </c>
      <c r="E55" s="3">
        <v>1</v>
      </c>
      <c r="F55" s="3" t="s">
        <v>106</v>
      </c>
      <c r="G55" s="3" t="s">
        <v>107</v>
      </c>
    </row>
    <row r="56" spans="1:7">
      <c r="A56" s="3" t="s">
        <v>100</v>
      </c>
      <c r="B56" s="3" t="s">
        <v>109</v>
      </c>
      <c r="C56" s="3" t="s">
        <v>705</v>
      </c>
      <c r="D56" s="3" t="s">
        <v>124</v>
      </c>
      <c r="E56" s="3">
        <v>1</v>
      </c>
      <c r="F56" s="3" t="s">
        <v>106</v>
      </c>
      <c r="G56" s="3" t="s">
        <v>107</v>
      </c>
    </row>
    <row r="57" spans="1:7">
      <c r="A57" s="3" t="s">
        <v>100</v>
      </c>
      <c r="B57" s="3" t="s">
        <v>109</v>
      </c>
      <c r="C57" s="3" t="s">
        <v>706</v>
      </c>
      <c r="D57" s="3" t="s">
        <v>124</v>
      </c>
      <c r="E57" s="3">
        <v>1</v>
      </c>
      <c r="F57" s="3" t="s">
        <v>106</v>
      </c>
      <c r="G57" s="3" t="s">
        <v>107</v>
      </c>
    </row>
    <row r="58" spans="1:7">
      <c r="A58" s="3" t="s">
        <v>100</v>
      </c>
      <c r="B58" s="3" t="s">
        <v>109</v>
      </c>
      <c r="C58" s="3" t="s">
        <v>707</v>
      </c>
      <c r="D58" s="3" t="s">
        <v>124</v>
      </c>
      <c r="E58" s="3">
        <v>1</v>
      </c>
      <c r="F58" s="3" t="s">
        <v>106</v>
      </c>
      <c r="G58" s="3" t="s">
        <v>107</v>
      </c>
    </row>
    <row r="59" spans="1:7">
      <c r="A59" s="3" t="s">
        <v>100</v>
      </c>
      <c r="B59" s="3" t="s">
        <v>109</v>
      </c>
      <c r="C59" s="3" t="s">
        <v>708</v>
      </c>
      <c r="D59" s="3" t="s">
        <v>124</v>
      </c>
      <c r="E59" s="3">
        <v>1</v>
      </c>
      <c r="F59" s="3" t="s">
        <v>106</v>
      </c>
      <c r="G59" s="3" t="s">
        <v>107</v>
      </c>
    </row>
    <row r="60" spans="1:7">
      <c r="A60" s="3" t="s">
        <v>100</v>
      </c>
      <c r="B60" s="3" t="s">
        <v>109</v>
      </c>
      <c r="C60" s="3" t="s">
        <v>709</v>
      </c>
      <c r="D60" s="3" t="s">
        <v>124</v>
      </c>
      <c r="E60" s="3">
        <v>1</v>
      </c>
      <c r="F60" s="3" t="s">
        <v>106</v>
      </c>
      <c r="G60" s="3" t="s">
        <v>107</v>
      </c>
    </row>
    <row r="61" spans="1:7">
      <c r="A61" s="3" t="s">
        <v>100</v>
      </c>
      <c r="B61" s="3" t="s">
        <v>109</v>
      </c>
      <c r="C61" s="3" t="s">
        <v>710</v>
      </c>
      <c r="D61" s="3" t="s">
        <v>124</v>
      </c>
      <c r="E61" s="3">
        <v>1</v>
      </c>
      <c r="F61" s="3" t="s">
        <v>106</v>
      </c>
      <c r="G61" s="3" t="s">
        <v>107</v>
      </c>
    </row>
    <row r="62" spans="1:7">
      <c r="A62" s="3" t="s">
        <v>100</v>
      </c>
      <c r="B62" s="3" t="s">
        <v>109</v>
      </c>
      <c r="C62" s="3" t="s">
        <v>711</v>
      </c>
      <c r="D62" s="3" t="s">
        <v>124</v>
      </c>
      <c r="E62" s="3">
        <v>1</v>
      </c>
      <c r="F62" s="3" t="s">
        <v>106</v>
      </c>
      <c r="G62" s="3" t="s">
        <v>107</v>
      </c>
    </row>
    <row r="63" spans="1:7">
      <c r="A63" s="3" t="s">
        <v>100</v>
      </c>
      <c r="B63" s="3" t="s">
        <v>109</v>
      </c>
      <c r="C63" s="3" t="s">
        <v>712</v>
      </c>
      <c r="D63" s="3" t="s">
        <v>124</v>
      </c>
      <c r="E63" s="3">
        <v>1</v>
      </c>
      <c r="F63" s="3" t="s">
        <v>106</v>
      </c>
      <c r="G63" s="3" t="s">
        <v>107</v>
      </c>
    </row>
    <row r="64" spans="1:7">
      <c r="A64" s="3" t="s">
        <v>100</v>
      </c>
      <c r="B64" s="3" t="s">
        <v>109</v>
      </c>
      <c r="C64" s="3" t="s">
        <v>713</v>
      </c>
      <c r="D64" s="3" t="s">
        <v>124</v>
      </c>
      <c r="E64" s="3">
        <v>1</v>
      </c>
      <c r="F64" s="3" t="s">
        <v>106</v>
      </c>
      <c r="G64" s="3" t="s">
        <v>107</v>
      </c>
    </row>
    <row r="65" spans="1:7">
      <c r="A65" s="3" t="s">
        <v>100</v>
      </c>
      <c r="B65" s="3" t="s">
        <v>109</v>
      </c>
      <c r="C65" s="3" t="s">
        <v>714</v>
      </c>
      <c r="D65" s="3" t="s">
        <v>124</v>
      </c>
      <c r="E65" s="3">
        <v>1</v>
      </c>
      <c r="F65" s="3" t="s">
        <v>106</v>
      </c>
      <c r="G65" s="3" t="s">
        <v>107</v>
      </c>
    </row>
    <row r="66" spans="1:7">
      <c r="A66" s="3" t="s">
        <v>100</v>
      </c>
      <c r="B66" s="3" t="s">
        <v>109</v>
      </c>
      <c r="C66" s="3" t="s">
        <v>715</v>
      </c>
      <c r="D66" s="3" t="s">
        <v>124</v>
      </c>
      <c r="E66" s="3">
        <v>1</v>
      </c>
      <c r="F66" s="3" t="s">
        <v>106</v>
      </c>
      <c r="G66" s="3" t="s">
        <v>107</v>
      </c>
    </row>
    <row r="67" spans="1:7">
      <c r="A67" s="3" t="s">
        <v>100</v>
      </c>
      <c r="B67" s="3" t="s">
        <v>109</v>
      </c>
      <c r="C67" s="3" t="s">
        <v>716</v>
      </c>
      <c r="D67" s="3" t="s">
        <v>124</v>
      </c>
      <c r="E67" s="3">
        <v>1</v>
      </c>
      <c r="F67" s="3" t="s">
        <v>106</v>
      </c>
      <c r="G67" s="3" t="s">
        <v>107</v>
      </c>
    </row>
    <row r="68" spans="1:7">
      <c r="A68" s="3" t="s">
        <v>100</v>
      </c>
      <c r="B68" s="3" t="s">
        <v>109</v>
      </c>
      <c r="C68" s="3" t="s">
        <v>717</v>
      </c>
      <c r="D68" s="3" t="s">
        <v>124</v>
      </c>
      <c r="E68" s="3">
        <v>1</v>
      </c>
      <c r="F68" s="3" t="s">
        <v>106</v>
      </c>
      <c r="G68" s="3" t="s">
        <v>107</v>
      </c>
    </row>
    <row r="69" spans="1:7">
      <c r="A69" s="3" t="s">
        <v>100</v>
      </c>
      <c r="B69" s="3" t="s">
        <v>109</v>
      </c>
      <c r="C69" s="3" t="s">
        <v>718</v>
      </c>
      <c r="D69" s="3" t="s">
        <v>124</v>
      </c>
      <c r="E69" s="3">
        <v>1</v>
      </c>
      <c r="F69" s="3" t="s">
        <v>106</v>
      </c>
      <c r="G69" s="3" t="s">
        <v>107</v>
      </c>
    </row>
    <row r="70" spans="1:7">
      <c r="A70" s="3" t="s">
        <v>100</v>
      </c>
      <c r="B70" s="3" t="s">
        <v>109</v>
      </c>
      <c r="C70" s="3" t="s">
        <v>719</v>
      </c>
      <c r="D70" s="3" t="s">
        <v>124</v>
      </c>
      <c r="E70" s="3">
        <v>1</v>
      </c>
      <c r="F70" s="3" t="s">
        <v>106</v>
      </c>
      <c r="G70" s="3" t="s">
        <v>107</v>
      </c>
    </row>
    <row r="71" spans="1:7">
      <c r="A71" s="3" t="s">
        <v>100</v>
      </c>
      <c r="B71" s="3" t="s">
        <v>109</v>
      </c>
      <c r="C71" s="3" t="s">
        <v>720</v>
      </c>
      <c r="D71" s="3" t="s">
        <v>124</v>
      </c>
      <c r="E71" s="3">
        <v>1</v>
      </c>
      <c r="F71" s="3" t="s">
        <v>106</v>
      </c>
      <c r="G71" s="3" t="s">
        <v>107</v>
      </c>
    </row>
    <row r="72" spans="1:7">
      <c r="A72" s="3" t="s">
        <v>100</v>
      </c>
      <c r="B72" s="3" t="s">
        <v>109</v>
      </c>
      <c r="C72" s="3" t="s">
        <v>721</v>
      </c>
      <c r="D72" s="3" t="s">
        <v>124</v>
      </c>
      <c r="E72" s="3">
        <v>1</v>
      </c>
      <c r="F72" s="3" t="s">
        <v>106</v>
      </c>
      <c r="G72" s="3" t="s">
        <v>107</v>
      </c>
    </row>
    <row r="73" spans="1:7">
      <c r="A73" s="3" t="s">
        <v>100</v>
      </c>
      <c r="B73" s="3" t="s">
        <v>109</v>
      </c>
      <c r="C73" s="3" t="s">
        <v>722</v>
      </c>
      <c r="D73" s="3" t="s">
        <v>124</v>
      </c>
      <c r="E73" s="3">
        <v>1</v>
      </c>
      <c r="F73" s="3" t="s">
        <v>106</v>
      </c>
      <c r="G73" s="3" t="s">
        <v>107</v>
      </c>
    </row>
    <row r="74" spans="1:7">
      <c r="A74" s="3" t="s">
        <v>100</v>
      </c>
      <c r="B74" s="3" t="s">
        <v>109</v>
      </c>
      <c r="C74" s="3" t="s">
        <v>723</v>
      </c>
      <c r="D74" s="3" t="s">
        <v>124</v>
      </c>
      <c r="E74" s="3">
        <v>1</v>
      </c>
      <c r="F74" s="3" t="s">
        <v>106</v>
      </c>
      <c r="G74" s="3" t="s">
        <v>107</v>
      </c>
    </row>
    <row r="75" spans="1:7">
      <c r="A75" s="3" t="s">
        <v>100</v>
      </c>
      <c r="B75" s="3" t="s">
        <v>109</v>
      </c>
      <c r="C75" s="3" t="s">
        <v>724</v>
      </c>
      <c r="D75" s="3" t="s">
        <v>124</v>
      </c>
      <c r="E75" s="3">
        <v>1</v>
      </c>
      <c r="F75" s="3" t="s">
        <v>106</v>
      </c>
      <c r="G75" s="3" t="s">
        <v>107</v>
      </c>
    </row>
    <row r="76" spans="1:7">
      <c r="A76" s="3" t="s">
        <v>100</v>
      </c>
      <c r="B76" s="3" t="s">
        <v>109</v>
      </c>
      <c r="C76" s="3" t="s">
        <v>725</v>
      </c>
      <c r="D76" s="3" t="s">
        <v>124</v>
      </c>
      <c r="E76" s="3">
        <v>1</v>
      </c>
      <c r="F76" s="3" t="s">
        <v>106</v>
      </c>
      <c r="G76" s="3" t="s">
        <v>107</v>
      </c>
    </row>
    <row r="77" spans="1:7">
      <c r="A77" s="3" t="s">
        <v>100</v>
      </c>
      <c r="B77" s="3" t="s">
        <v>109</v>
      </c>
      <c r="C77" s="3" t="s">
        <v>726</v>
      </c>
      <c r="D77" s="3" t="s">
        <v>124</v>
      </c>
      <c r="E77" s="3">
        <v>1</v>
      </c>
      <c r="F77" s="3" t="s">
        <v>106</v>
      </c>
      <c r="G77" s="3" t="s">
        <v>107</v>
      </c>
    </row>
    <row r="78" spans="1:7">
      <c r="A78" s="3" t="s">
        <v>100</v>
      </c>
      <c r="B78" s="3" t="s">
        <v>109</v>
      </c>
      <c r="C78" s="3" t="s">
        <v>727</v>
      </c>
      <c r="D78" s="3" t="s">
        <v>124</v>
      </c>
      <c r="E78" s="3">
        <v>1</v>
      </c>
      <c r="F78" s="3" t="s">
        <v>106</v>
      </c>
      <c r="G78" s="3" t="s">
        <v>107</v>
      </c>
    </row>
    <row r="79" spans="1:7">
      <c r="A79" s="3" t="s">
        <v>100</v>
      </c>
      <c r="B79" s="3" t="s">
        <v>109</v>
      </c>
      <c r="C79" s="3" t="s">
        <v>728</v>
      </c>
      <c r="D79" s="3" t="s">
        <v>124</v>
      </c>
      <c r="E79" s="3">
        <v>1</v>
      </c>
      <c r="F79" s="3" t="s">
        <v>106</v>
      </c>
      <c r="G79" s="3" t="s">
        <v>107</v>
      </c>
    </row>
    <row r="80" spans="1:7">
      <c r="A80" s="3" t="s">
        <v>100</v>
      </c>
      <c r="B80" s="3" t="s">
        <v>109</v>
      </c>
      <c r="C80" s="3" t="s">
        <v>729</v>
      </c>
      <c r="D80" s="3" t="s">
        <v>124</v>
      </c>
      <c r="E80" s="3">
        <v>1</v>
      </c>
      <c r="F80" s="3" t="s">
        <v>106</v>
      </c>
      <c r="G80" s="3" t="s">
        <v>107</v>
      </c>
    </row>
    <row r="81" spans="1:7">
      <c r="A81" s="3" t="s">
        <v>100</v>
      </c>
      <c r="B81" s="3" t="s">
        <v>109</v>
      </c>
      <c r="C81" s="3" t="s">
        <v>730</v>
      </c>
      <c r="D81" s="3" t="s">
        <v>124</v>
      </c>
      <c r="E81" s="3">
        <v>1</v>
      </c>
      <c r="F81" s="3" t="s">
        <v>106</v>
      </c>
      <c r="G81" s="3" t="s">
        <v>107</v>
      </c>
    </row>
    <row r="82" spans="1:7">
      <c r="A82" s="3" t="s">
        <v>100</v>
      </c>
      <c r="B82" s="3" t="s">
        <v>109</v>
      </c>
      <c r="C82" s="3" t="s">
        <v>731</v>
      </c>
      <c r="D82" s="3" t="s">
        <v>124</v>
      </c>
      <c r="E82" s="3">
        <v>1</v>
      </c>
      <c r="F82" s="3" t="s">
        <v>106</v>
      </c>
      <c r="G82" s="3" t="s">
        <v>107</v>
      </c>
    </row>
    <row r="83" spans="1:7">
      <c r="A83" s="3" t="s">
        <v>100</v>
      </c>
      <c r="B83" s="3" t="s">
        <v>109</v>
      </c>
      <c r="C83" s="3" t="s">
        <v>732</v>
      </c>
      <c r="D83" s="3" t="s">
        <v>124</v>
      </c>
      <c r="E83" s="3">
        <v>1</v>
      </c>
      <c r="F83" s="3" t="s">
        <v>106</v>
      </c>
      <c r="G83" s="3" t="s">
        <v>107</v>
      </c>
    </row>
    <row r="84" spans="1:7">
      <c r="A84" s="3" t="s">
        <v>100</v>
      </c>
      <c r="B84" s="3" t="s">
        <v>109</v>
      </c>
      <c r="C84" s="3" t="s">
        <v>733</v>
      </c>
      <c r="D84" s="3" t="s">
        <v>124</v>
      </c>
      <c r="E84" s="3">
        <v>1</v>
      </c>
      <c r="F84" s="3" t="s">
        <v>106</v>
      </c>
      <c r="G84" s="3" t="s">
        <v>107</v>
      </c>
    </row>
    <row r="85" spans="1:7">
      <c r="A85" s="3" t="s">
        <v>100</v>
      </c>
      <c r="B85" s="3" t="s">
        <v>109</v>
      </c>
      <c r="C85" s="3" t="s">
        <v>734</v>
      </c>
      <c r="D85" s="3" t="s">
        <v>124</v>
      </c>
      <c r="E85" s="3">
        <v>1</v>
      </c>
      <c r="F85" s="3" t="s">
        <v>106</v>
      </c>
      <c r="G85" s="3" t="s">
        <v>107</v>
      </c>
    </row>
    <row r="86" spans="1:7">
      <c r="A86" s="3" t="s">
        <v>100</v>
      </c>
      <c r="B86" s="3" t="s">
        <v>109</v>
      </c>
      <c r="C86" s="3" t="s">
        <v>735</v>
      </c>
      <c r="D86" s="3" t="s">
        <v>124</v>
      </c>
      <c r="E86" s="3">
        <v>1</v>
      </c>
      <c r="F86" s="3" t="s">
        <v>106</v>
      </c>
      <c r="G86" s="3" t="s">
        <v>107</v>
      </c>
    </row>
    <row r="87" spans="1:7">
      <c r="A87" s="3" t="s">
        <v>100</v>
      </c>
      <c r="B87" s="3" t="s">
        <v>109</v>
      </c>
      <c r="C87" s="3" t="s">
        <v>736</v>
      </c>
      <c r="D87" s="3" t="s">
        <v>124</v>
      </c>
      <c r="E87" s="3">
        <v>1</v>
      </c>
      <c r="F87" s="3" t="s">
        <v>106</v>
      </c>
      <c r="G87" s="3" t="s">
        <v>107</v>
      </c>
    </row>
    <row r="88" spans="1:7">
      <c r="A88" s="3" t="s">
        <v>100</v>
      </c>
      <c r="B88" s="3" t="s">
        <v>109</v>
      </c>
      <c r="C88" s="3" t="s">
        <v>737</v>
      </c>
      <c r="D88" s="3" t="s">
        <v>124</v>
      </c>
      <c r="E88" s="3">
        <v>1</v>
      </c>
      <c r="F88" s="3" t="s">
        <v>106</v>
      </c>
      <c r="G88" s="3" t="s">
        <v>107</v>
      </c>
    </row>
    <row r="89" spans="1:7">
      <c r="A89" s="3" t="s">
        <v>100</v>
      </c>
      <c r="B89" s="3" t="s">
        <v>109</v>
      </c>
      <c r="C89" s="3" t="s">
        <v>738</v>
      </c>
      <c r="D89" s="3" t="s">
        <v>124</v>
      </c>
      <c r="E89" s="3">
        <v>1</v>
      </c>
      <c r="F89" s="3" t="s">
        <v>106</v>
      </c>
      <c r="G89" s="3" t="s">
        <v>107</v>
      </c>
    </row>
    <row r="90" spans="1:7">
      <c r="A90" s="3" t="s">
        <v>100</v>
      </c>
      <c r="B90" s="3" t="s">
        <v>109</v>
      </c>
      <c r="C90" s="3" t="s">
        <v>739</v>
      </c>
      <c r="D90" s="3" t="s">
        <v>124</v>
      </c>
      <c r="E90" s="3">
        <v>1</v>
      </c>
      <c r="F90" s="3" t="s">
        <v>106</v>
      </c>
      <c r="G90" s="3" t="s">
        <v>107</v>
      </c>
    </row>
    <row r="91" spans="1:7">
      <c r="A91" s="3" t="s">
        <v>100</v>
      </c>
      <c r="B91" s="3" t="s">
        <v>109</v>
      </c>
      <c r="C91" s="3" t="s">
        <v>740</v>
      </c>
      <c r="D91" s="3" t="s">
        <v>124</v>
      </c>
      <c r="E91" s="3">
        <v>1</v>
      </c>
      <c r="F91" s="3" t="s">
        <v>106</v>
      </c>
      <c r="G91" s="3" t="s">
        <v>107</v>
      </c>
    </row>
    <row r="92" spans="1:7">
      <c r="A92" s="3" t="s">
        <v>100</v>
      </c>
      <c r="B92" s="3" t="s">
        <v>109</v>
      </c>
      <c r="C92" s="3" t="s">
        <v>741</v>
      </c>
      <c r="D92" s="3" t="s">
        <v>124</v>
      </c>
      <c r="E92" s="3">
        <v>1</v>
      </c>
      <c r="F92" s="3" t="s">
        <v>106</v>
      </c>
      <c r="G92" s="3" t="s">
        <v>107</v>
      </c>
    </row>
    <row r="93" spans="1:7">
      <c r="A93" s="3" t="s">
        <v>100</v>
      </c>
      <c r="B93" s="3" t="s">
        <v>109</v>
      </c>
      <c r="C93" s="3" t="s">
        <v>742</v>
      </c>
      <c r="D93" s="3" t="s">
        <v>124</v>
      </c>
      <c r="E93" s="3">
        <v>1</v>
      </c>
      <c r="F93" s="3" t="s">
        <v>106</v>
      </c>
      <c r="G93" s="3" t="s">
        <v>107</v>
      </c>
    </row>
    <row r="94" spans="1:7">
      <c r="A94" s="3" t="s">
        <v>100</v>
      </c>
      <c r="B94" s="3" t="s">
        <v>109</v>
      </c>
      <c r="C94" s="3" t="s">
        <v>743</v>
      </c>
      <c r="D94" s="3" t="s">
        <v>124</v>
      </c>
      <c r="E94" s="3">
        <v>1</v>
      </c>
      <c r="F94" s="3" t="s">
        <v>106</v>
      </c>
      <c r="G94" s="3" t="s">
        <v>107</v>
      </c>
    </row>
    <row r="95" spans="1:7">
      <c r="A95" s="3" t="s">
        <v>100</v>
      </c>
      <c r="B95" s="3" t="s">
        <v>109</v>
      </c>
      <c r="C95" s="3" t="s">
        <v>744</v>
      </c>
      <c r="D95" s="3" t="s">
        <v>124</v>
      </c>
      <c r="E95" s="3">
        <v>1</v>
      </c>
      <c r="F95" s="3" t="s">
        <v>106</v>
      </c>
      <c r="G95" s="3" t="s">
        <v>107</v>
      </c>
    </row>
    <row r="96" spans="1:7">
      <c r="A96" s="3" t="s">
        <v>100</v>
      </c>
      <c r="B96" s="3" t="s">
        <v>109</v>
      </c>
      <c r="C96" s="3" t="s">
        <v>745</v>
      </c>
      <c r="D96" s="3" t="s">
        <v>124</v>
      </c>
      <c r="E96" s="3">
        <v>1</v>
      </c>
      <c r="F96" s="3" t="s">
        <v>106</v>
      </c>
      <c r="G96" s="3" t="s">
        <v>107</v>
      </c>
    </row>
    <row r="97" spans="1:7">
      <c r="A97" s="3" t="s">
        <v>100</v>
      </c>
      <c r="B97" s="3" t="s">
        <v>109</v>
      </c>
      <c r="C97" s="3" t="s">
        <v>746</v>
      </c>
      <c r="D97" s="3" t="s">
        <v>124</v>
      </c>
      <c r="E97" s="3">
        <v>1</v>
      </c>
      <c r="F97" s="3" t="s">
        <v>106</v>
      </c>
      <c r="G97" s="3" t="s">
        <v>107</v>
      </c>
    </row>
    <row r="98" spans="1:7">
      <c r="A98" s="3" t="s">
        <v>100</v>
      </c>
      <c r="B98" s="3" t="s">
        <v>109</v>
      </c>
      <c r="C98" s="3" t="s">
        <v>747</v>
      </c>
      <c r="D98" s="3" t="s">
        <v>124</v>
      </c>
      <c r="E98" s="3">
        <v>1</v>
      </c>
      <c r="F98" s="3" t="s">
        <v>106</v>
      </c>
      <c r="G98" s="3" t="s">
        <v>107</v>
      </c>
    </row>
    <row r="99" spans="1:7">
      <c r="A99" s="3" t="s">
        <v>100</v>
      </c>
      <c r="B99" s="3" t="s">
        <v>109</v>
      </c>
      <c r="C99" s="3" t="s">
        <v>748</v>
      </c>
      <c r="D99" s="3" t="s">
        <v>124</v>
      </c>
      <c r="E99" s="3">
        <v>1</v>
      </c>
      <c r="F99" s="3" t="s">
        <v>106</v>
      </c>
      <c r="G99" s="3" t="s">
        <v>107</v>
      </c>
    </row>
    <row r="100" spans="1:7">
      <c r="A100" s="3" t="s">
        <v>100</v>
      </c>
      <c r="B100" s="3" t="s">
        <v>109</v>
      </c>
      <c r="C100" s="3" t="s">
        <v>749</v>
      </c>
      <c r="D100" s="3" t="s">
        <v>124</v>
      </c>
      <c r="E100" s="3">
        <v>1</v>
      </c>
      <c r="F100" s="3" t="s">
        <v>106</v>
      </c>
      <c r="G100" s="3" t="s">
        <v>107</v>
      </c>
    </row>
    <row r="101" spans="1:7">
      <c r="A101" s="3" t="s">
        <v>100</v>
      </c>
      <c r="B101" s="3" t="s">
        <v>109</v>
      </c>
      <c r="C101" s="3" t="s">
        <v>750</v>
      </c>
      <c r="D101" s="3" t="s">
        <v>124</v>
      </c>
      <c r="E101" s="3">
        <v>1</v>
      </c>
      <c r="F101" s="3" t="s">
        <v>106</v>
      </c>
      <c r="G101" s="3" t="s">
        <v>107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A026A253F9D34418D92E89FCD085A69" ma:contentTypeVersion="2" ma:contentTypeDescription="Create a new document." ma:contentTypeScope="" ma:versionID="077ff3975ed1236d1dc02c54ce8f1bde">
  <xsd:schema xmlns:xsd="http://www.w3.org/2001/XMLSchema" xmlns:xs="http://www.w3.org/2001/XMLSchema" xmlns:p="http://schemas.microsoft.com/office/2006/metadata/properties" xmlns:ns3="53472db5-b091-4940-916c-b6d0a452e361" targetNamespace="http://schemas.microsoft.com/office/2006/metadata/properties" ma:root="true" ma:fieldsID="e12b66e40a6a95a9b2c2f7b1ef847540" ns3:_="">
    <xsd:import namespace="53472db5-b091-4940-916c-b6d0a452e361"/>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472db5-b091-4940-916c-b6d0a452e36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327744A-843E-4B2C-839B-A9FB46A0F7D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472db5-b091-4940-916c-b6d0a452e36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B8CCBBC-73F1-477A-9F49-D95099D43D73}">
  <ds:schemaRefs>
    <ds:schemaRef ds:uri="http://schemas.openxmlformats.org/package/2006/metadata/core-properties"/>
    <ds:schemaRef ds:uri="http://schemas.microsoft.com/office/2006/metadata/properties"/>
    <ds:schemaRef ds:uri="http://purl.org/dc/dcmitype/"/>
    <ds:schemaRef ds:uri="http://purl.org/dc/elements/1.1/"/>
    <ds:schemaRef ds:uri="53472db5-b091-4940-916c-b6d0a452e361"/>
    <ds:schemaRef ds:uri="http://schemas.microsoft.com/office/2006/documentManagement/types"/>
    <ds:schemaRef ds:uri="http://purl.org/dc/terms/"/>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F08BB0FD-ED66-4DBA-BE0D-F534C306712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5</vt:i4>
      </vt:variant>
      <vt:variant>
        <vt:lpstr>Nazwane zakresy</vt:lpstr>
      </vt:variant>
      <vt:variant>
        <vt:i4>28</vt:i4>
      </vt:variant>
    </vt:vector>
  </HeadingPairs>
  <TitlesOfParts>
    <vt:vector size="33" baseType="lpstr">
      <vt:lpstr>Instructions</vt:lpstr>
      <vt:lpstr>Unblock Guide</vt:lpstr>
      <vt:lpstr>Case</vt:lpstr>
      <vt:lpstr>Question Results</vt:lpstr>
      <vt:lpstr>Timed Results</vt:lpstr>
      <vt:lpstr>activateCount</vt:lpstr>
      <vt:lpstr>AllCorrect</vt:lpstr>
      <vt:lpstr>Answer1</vt:lpstr>
      <vt:lpstr>Answer2</vt:lpstr>
      <vt:lpstr>Answer3</vt:lpstr>
      <vt:lpstr>Answer4</vt:lpstr>
      <vt:lpstr>Answer5</vt:lpstr>
      <vt:lpstr>Answer6</vt:lpstr>
      <vt:lpstr>CurrentScore</vt:lpstr>
      <vt:lpstr>elapsedTime</vt:lpstr>
      <vt:lpstr>endTime</vt:lpstr>
      <vt:lpstr>FileName</vt:lpstr>
      <vt:lpstr>isGameOn</vt:lpstr>
      <vt:lpstr>lastTime</vt:lpstr>
      <vt:lpstr>liveVersion</vt:lpstr>
      <vt:lpstr>mouseMovements</vt:lpstr>
      <vt:lpstr>NumAnswers</vt:lpstr>
      <vt:lpstr>NumberExercises</vt:lpstr>
      <vt:lpstr>numRandomValues</vt:lpstr>
      <vt:lpstr>NumScenarios</vt:lpstr>
      <vt:lpstr>numToProtect</vt:lpstr>
      <vt:lpstr>RandomMethod</vt:lpstr>
      <vt:lpstr>RandomScenarioNumber</vt:lpstr>
      <vt:lpstr>ScenarioUpdate</vt:lpstr>
      <vt:lpstr>startTime</vt:lpstr>
      <vt:lpstr>totalTime</vt:lpstr>
      <vt:lpstr>xPosition</vt:lpstr>
      <vt:lpstr>yPosition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Brown</dc:creator>
  <cp:lastModifiedBy>Maciej Kopczyński</cp:lastModifiedBy>
  <dcterms:created xsi:type="dcterms:W3CDTF">2020-11-11T17:31:16Z</dcterms:created>
  <dcterms:modified xsi:type="dcterms:W3CDTF">2024-10-17T20:32:07Z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0x010100AA026A253F9D34418D92E89FCD085A69</vt:lpwstr>
  </property>
</Properties>
</file>