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0" codeName="{D2901291-EE16-BAEF-A0FF-EE518A719B5A}"/>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521" documentId="13_ncr:1_{8099E4E7-33B7-4EA0-AA6A-2864D3E7EF95}" xr6:coauthVersionLast="47" xr6:coauthVersionMax="47" xr10:uidLastSave="{9FD884E3-C68F-47D2-A9D2-805DD4E0EFE6}"/>
  <bookViews>
    <workbookView xWindow="-120" yWindow="-120" windowWidth="29040" windowHeight="15720" tabRatio="753" xr2:uid="{44726D66-EC9A-40E9-A5CD-560EDBDBA120}"/>
  </bookViews>
  <sheets>
    <sheet name="Instructions" sheetId="30" r:id="rId1"/>
    <sheet name="Unblock Guide" sheetId="31" state="hidden" r:id="rId2"/>
    <sheet name="Challenge" sheetId="32" r:id="rId3"/>
    <sheet name="Results" sheetId="33" r:id="rId4"/>
    <sheet name="BackgroundCalcs" sheetId="10" state="veryHidden" r:id="rId5"/>
    <sheet name="Grading Formulas" sheetId="27" state="veryHidden" r:id="rId6"/>
    <sheet name="Grading" sheetId="28" state="veryHidden" r:id="rId7"/>
    <sheet name="Output" sheetId="12" state="veryHidden" r:id="rId8"/>
  </sheets>
  <functionGroups builtInGroupCount="19"/>
  <externalReferences>
    <externalReference r:id="rId9"/>
  </externalReferences>
  <definedNames>
    <definedName name="_xleta.PV" hidden="1" xlm="1">#NAME?</definedName>
    <definedName name="_xlpm.array" hidden="1" xlm="1">#NAME?</definedName>
    <definedName name="activateCount">BackgroundCalcs!$D$26</definedName>
    <definedName name="AllCorrect">BackgroundCalcs!$D$14</definedName>
    <definedName name="blockCopyPaste">BackgroundCalcs!$B$38</definedName>
    <definedName name="caseAuthor">BackgroundCalcs!$B$41</definedName>
    <definedName name="currentScore">Results!$C$6</definedName>
    <definedName name="disableCheckAnswer">BackgroundCalcs!$B$35</definedName>
    <definedName name="elapsedTime">BackgroundCalcs!$D$11</definedName>
    <definedName name="endTime">BackgroundCalcs!$D$5</definedName>
    <definedName name="FileName">[1]BackgroundCalcs!$B$2</definedName>
    <definedName name="isGameOn">BackgroundCalcs!$D$8</definedName>
    <definedName name="lastTime">BackgroundCalcs!$D$29</definedName>
    <definedName name="liveVersion">BackgroundCalcs!$B$29</definedName>
    <definedName name="numAnswers">BackgroundCalcs!$B$26</definedName>
    <definedName name="numExercises">BackgroundCalcs!$B$17</definedName>
    <definedName name="numProtectedCells">BackgroundCalcs!$B$20</definedName>
    <definedName name="numRandomScenarios">BackgroundCalcs!$B$11</definedName>
    <definedName name="numRandomValues">BackgroundCalcs!$B$23</definedName>
    <definedName name="randomMethod">BackgroundCalcs!$B$5</definedName>
    <definedName name="randomScenario">BackgroundCalcs!$B$8</definedName>
    <definedName name="scenarioUpdate">BackgroundCalcs!$B$14</definedName>
    <definedName name="spreadsheetName">BackgroundCalcs!$B$2</definedName>
    <definedName name="startTime">BackgroundCalcs!$D$2</definedName>
    <definedName name="test">Results!$C$6</definedName>
    <definedName name="timePenaltyEnabled">BackgroundCalcs!$D$35</definedName>
    <definedName name="totalTime">BackgroundCalcs!$B$32</definedName>
    <definedName name="videoLink">BackgroundCalcs!$D$38</definedName>
  </definedNames>
  <calcPr calcId="191029" calcMode="autoNoTable" iterate="1" iterateDelta="9.9999999999999995E-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0" i="32" l="1" a="1"/>
  <c r="H50" i="32" s="1"/>
  <c r="BA14" i="10" s="1" a="1"/>
  <c r="H48" i="32" a="1"/>
  <c r="H48" i="32" s="1"/>
  <c r="K56" i="32"/>
  <c r="J57" i="32"/>
  <c r="J58" i="32"/>
  <c r="J59" i="32"/>
  <c r="J60" i="32"/>
  <c r="J61" i="32"/>
  <c r="J62" i="32"/>
  <c r="J63" i="32"/>
  <c r="J64" i="32"/>
  <c r="J65" i="32"/>
  <c r="J66" i="32"/>
  <c r="J67" i="32"/>
  <c r="J68" i="32"/>
  <c r="J69" i="32"/>
  <c r="J70" i="32"/>
  <c r="J71" i="32"/>
  <c r="J72" i="32"/>
  <c r="J73" i="32"/>
  <c r="J74" i="32"/>
  <c r="J75" i="32"/>
  <c r="J76" i="32"/>
  <c r="J77" i="32"/>
  <c r="J78" i="32"/>
  <c r="J79" i="32"/>
  <c r="J80" i="32"/>
  <c r="J81" i="32"/>
  <c r="J82" i="32"/>
  <c r="J83" i="32"/>
  <c r="J84" i="32"/>
  <c r="J85" i="32"/>
  <c r="J86" i="32"/>
  <c r="J87" i="32"/>
  <c r="J88" i="32"/>
  <c r="J89" i="32"/>
  <c r="J90" i="32"/>
  <c r="J91" i="32"/>
  <c r="J92" i="32"/>
  <c r="J93" i="32"/>
  <c r="J94" i="32"/>
  <c r="J95" i="32"/>
  <c r="J96" i="32"/>
  <c r="J97" i="32"/>
  <c r="J98" i="32"/>
  <c r="J99" i="32"/>
  <c r="J100" i="32"/>
  <c r="J101" i="32"/>
  <c r="J102" i="32"/>
  <c r="J103" i="32"/>
  <c r="J104" i="32"/>
  <c r="J105" i="32"/>
  <c r="J106" i="32"/>
  <c r="J107" i="32"/>
  <c r="J108" i="32"/>
  <c r="J109" i="32"/>
  <c r="J110" i="32"/>
  <c r="J111" i="32"/>
  <c r="J112" i="32"/>
  <c r="J113" i="32"/>
  <c r="J114" i="32"/>
  <c r="J115" i="32"/>
  <c r="J116" i="32"/>
  <c r="J117" i="32"/>
  <c r="J118" i="32"/>
  <c r="J119" i="32"/>
  <c r="J120" i="32"/>
  <c r="J121" i="32"/>
  <c r="J122" i="32"/>
  <c r="J123" i="32"/>
  <c r="J124" i="32"/>
  <c r="J125" i="32"/>
  <c r="J126" i="32"/>
  <c r="J127" i="32"/>
  <c r="J128" i="32"/>
  <c r="J129" i="32"/>
  <c r="J130" i="32"/>
  <c r="J131" i="32"/>
  <c r="J132" i="32"/>
  <c r="J133" i="32"/>
  <c r="J134" i="32"/>
  <c r="J135" i="32"/>
  <c r="J136" i="32"/>
  <c r="J137" i="32"/>
  <c r="J138" i="32"/>
  <c r="J139" i="32"/>
  <c r="J140" i="32"/>
  <c r="J141" i="32"/>
  <c r="J142" i="32"/>
  <c r="J143" i="32"/>
  <c r="J144" i="32"/>
  <c r="J145" i="32"/>
  <c r="J146" i="32"/>
  <c r="J147" i="32"/>
  <c r="J148" i="32"/>
  <c r="J149" i="32"/>
  <c r="J150" i="32"/>
  <c r="J151" i="32"/>
  <c r="J152" i="32"/>
  <c r="J153" i="32"/>
  <c r="J154" i="32"/>
  <c r="J155" i="32"/>
  <c r="J56" i="32"/>
  <c r="L56" i="32"/>
  <c r="H56" i="32" a="1"/>
  <c r="A56" i="32" a="1"/>
  <c r="A56" i="32" s="1"/>
  <c r="C20" i="33"/>
  <c r="C21" i="33"/>
  <c r="C22" i="33"/>
  <c r="Q7" i="10" a="1"/>
  <c r="Q7" i="10" s="1"/>
  <c r="C28" i="32" s="1"/>
  <c r="Q6" i="10" a="1"/>
  <c r="Q6" i="10" s="1"/>
  <c r="C27" i="32" s="1"/>
  <c r="H37" i="32" s="1"/>
  <c r="Q5" i="10" a="1"/>
  <c r="Q5" i="10" s="1"/>
  <c r="C26" i="32" s="1"/>
  <c r="Q4" i="10" a="1"/>
  <c r="Q4" i="10" s="1"/>
  <c r="C25" i="32" s="1"/>
  <c r="Q3" i="10" a="1"/>
  <c r="Q3" i="10" s="1"/>
  <c r="C24" i="32" s="1"/>
  <c r="C19" i="33"/>
  <c r="K155" i="32" l="1"/>
  <c r="K154" i="32"/>
  <c r="K153" i="32"/>
  <c r="K152" i="32"/>
  <c r="K151" i="32"/>
  <c r="K150" i="32"/>
  <c r="K149" i="32"/>
  <c r="K148" i="32"/>
  <c r="K147" i="32"/>
  <c r="K146" i="32"/>
  <c r="K145" i="32"/>
  <c r="K144" i="32"/>
  <c r="K143" i="32"/>
  <c r="K129" i="32"/>
  <c r="K126" i="32"/>
  <c r="K125" i="32"/>
  <c r="K142" i="32"/>
  <c r="K141" i="32"/>
  <c r="K140" i="32"/>
  <c r="K139" i="32"/>
  <c r="K138" i="32"/>
  <c r="K137" i="32"/>
  <c r="K136" i="32"/>
  <c r="K135" i="32"/>
  <c r="K134" i="32"/>
  <c r="K133" i="32"/>
  <c r="K132" i="32"/>
  <c r="K131" i="32"/>
  <c r="K130" i="32"/>
  <c r="K128" i="32"/>
  <c r="K127" i="32"/>
  <c r="K124" i="32"/>
  <c r="K123" i="32"/>
  <c r="K122"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H56" i="32"/>
  <c r="K121" i="32"/>
  <c r="K120" i="32"/>
  <c r="K119" i="32"/>
  <c r="K118" i="32"/>
  <c r="K117" i="32"/>
  <c r="K64" i="32"/>
  <c r="K63" i="32"/>
  <c r="K62" i="32"/>
  <c r="K61" i="32"/>
  <c r="K60" i="32"/>
  <c r="K59" i="32"/>
  <c r="K58" i="32"/>
  <c r="K57" i="32"/>
  <c r="E56" i="32"/>
  <c r="BA14" i="10"/>
  <c r="AY14" i="10" s="1" a="1"/>
  <c r="AY14" i="10" s="1"/>
  <c r="I50" i="32" s="1"/>
  <c r="F3" i="27"/>
  <c r="F592" i="27"/>
  <c r="F593" i="27"/>
  <c r="F594" i="27"/>
  <c r="F595" i="27"/>
  <c r="F596" i="27"/>
  <c r="F597" i="27"/>
  <c r="F598" i="27"/>
  <c r="F599" i="27"/>
  <c r="F600" i="27"/>
  <c r="F601" i="27"/>
  <c r="F602" i="27"/>
  <c r="F603" i="27"/>
  <c r="F604" i="27"/>
  <c r="F605" i="27"/>
  <c r="F606" i="27"/>
  <c r="F607" i="27"/>
  <c r="F608" i="27"/>
  <c r="F609" i="27"/>
  <c r="F610" i="27"/>
  <c r="F611" i="27"/>
  <c r="F612" i="27"/>
  <c r="F613" i="27"/>
  <c r="F614" i="27"/>
  <c r="F615" i="27"/>
  <c r="F616" i="27"/>
  <c r="F617" i="27"/>
  <c r="F618" i="27"/>
  <c r="F619" i="27"/>
  <c r="F620" i="27"/>
  <c r="F621" i="27"/>
  <c r="F622" i="27"/>
  <c r="F623" i="27"/>
  <c r="F624" i="27"/>
  <c r="F625" i="27"/>
  <c r="F626" i="27"/>
  <c r="F627" i="27"/>
  <c r="F628" i="27"/>
  <c r="F629" i="27"/>
  <c r="F630" i="27"/>
  <c r="F631" i="27"/>
  <c r="F632" i="27"/>
  <c r="F633" i="27"/>
  <c r="F634" i="27"/>
  <c r="F635" i="27"/>
  <c r="F636" i="27"/>
  <c r="F637" i="27"/>
  <c r="F638" i="27"/>
  <c r="F639" i="27"/>
  <c r="F640" i="27"/>
  <c r="F641" i="27"/>
  <c r="F642" i="27"/>
  <c r="F643" i="27"/>
  <c r="F644" i="27"/>
  <c r="F645" i="27"/>
  <c r="F646" i="27"/>
  <c r="F647" i="27"/>
  <c r="F648" i="27"/>
  <c r="F649" i="27"/>
  <c r="F650" i="27"/>
  <c r="F651" i="27"/>
  <c r="F652" i="27"/>
  <c r="F653" i="27"/>
  <c r="F654" i="27"/>
  <c r="F655" i="27"/>
  <c r="F656" i="27"/>
  <c r="F657" i="27"/>
  <c r="F658" i="27"/>
  <c r="F659" i="27"/>
  <c r="F660" i="27"/>
  <c r="F661" i="27"/>
  <c r="F662" i="27"/>
  <c r="F663" i="27"/>
  <c r="F664" i="27"/>
  <c r="F665" i="27"/>
  <c r="F666" i="27"/>
  <c r="F667" i="27"/>
  <c r="F668" i="27"/>
  <c r="F669" i="27"/>
  <c r="F670" i="27"/>
  <c r="F671" i="27"/>
  <c r="F672" i="27"/>
  <c r="F673" i="27"/>
  <c r="F674" i="27"/>
  <c r="F675" i="27"/>
  <c r="F676" i="27"/>
  <c r="F677" i="27"/>
  <c r="F678" i="27"/>
  <c r="F679" i="27"/>
  <c r="F680" i="27"/>
  <c r="F681" i="27"/>
  <c r="F682" i="27"/>
  <c r="F683" i="27"/>
  <c r="F684" i="27"/>
  <c r="F685" i="27"/>
  <c r="F686" i="27"/>
  <c r="F687" i="27"/>
  <c r="F688" i="27"/>
  <c r="F689" i="27"/>
  <c r="F690" i="27"/>
  <c r="F691" i="27"/>
  <c r="F692" i="27"/>
  <c r="F693" i="27"/>
  <c r="F694" i="27"/>
  <c r="F695" i="27"/>
  <c r="F696" i="27"/>
  <c r="F697" i="27"/>
  <c r="F698" i="27"/>
  <c r="F699" i="27"/>
  <c r="F700" i="27"/>
  <c r="F701" i="27"/>
  <c r="F702" i="27"/>
  <c r="F703" i="27"/>
  <c r="F704" i="27"/>
  <c r="F705" i="27"/>
  <c r="F706" i="27"/>
  <c r="F707" i="27"/>
  <c r="F708" i="27"/>
  <c r="F709" i="27"/>
  <c r="F710" i="27"/>
  <c r="F711" i="27"/>
  <c r="F712" i="27"/>
  <c r="F713" i="27"/>
  <c r="F714" i="27"/>
  <c r="F715" i="27"/>
  <c r="F716" i="27"/>
  <c r="F717" i="27"/>
  <c r="F718" i="27"/>
  <c r="F719" i="27"/>
  <c r="F720" i="27"/>
  <c r="F721" i="27"/>
  <c r="F722" i="27"/>
  <c r="F723" i="27"/>
  <c r="F724" i="27"/>
  <c r="F725" i="27"/>
  <c r="F726" i="27"/>
  <c r="F727" i="27"/>
  <c r="F728" i="27"/>
  <c r="F729" i="27"/>
  <c r="F730" i="27"/>
  <c r="F731" i="27"/>
  <c r="F732" i="27"/>
  <c r="F733" i="27"/>
  <c r="F734" i="27"/>
  <c r="F735" i="27"/>
  <c r="F736" i="27"/>
  <c r="F737" i="27"/>
  <c r="F738" i="27"/>
  <c r="F739" i="27"/>
  <c r="F740" i="27"/>
  <c r="F741" i="27"/>
  <c r="F742" i="27"/>
  <c r="F743" i="27"/>
  <c r="F744" i="27"/>
  <c r="F745" i="27"/>
  <c r="F746" i="27"/>
  <c r="F747" i="27"/>
  <c r="F748" i="27"/>
  <c r="F749" i="27"/>
  <c r="F750" i="27"/>
  <c r="F751" i="27"/>
  <c r="F752" i="27"/>
  <c r="F753" i="27"/>
  <c r="F754" i="27"/>
  <c r="F755" i="27"/>
  <c r="F756" i="27"/>
  <c r="F757" i="27"/>
  <c r="F758" i="27"/>
  <c r="F759" i="27"/>
  <c r="F760" i="27"/>
  <c r="F761" i="27"/>
  <c r="F762" i="27"/>
  <c r="F763" i="27"/>
  <c r="F764" i="27"/>
  <c r="F765" i="27"/>
  <c r="F766" i="27"/>
  <c r="F767" i="27"/>
  <c r="F768" i="27"/>
  <c r="F769" i="27"/>
  <c r="F770" i="27"/>
  <c r="F771" i="27"/>
  <c r="F772" i="27"/>
  <c r="F773" i="27"/>
  <c r="F774" i="27"/>
  <c r="F775" i="27"/>
  <c r="F776" i="27"/>
  <c r="F777" i="27"/>
  <c r="F778" i="27"/>
  <c r="F779" i="27"/>
  <c r="F780" i="27"/>
  <c r="F781" i="27"/>
  <c r="F782" i="27"/>
  <c r="F783" i="27"/>
  <c r="F784" i="27"/>
  <c r="F785" i="27"/>
  <c r="F786" i="27"/>
  <c r="F787" i="27"/>
  <c r="F788" i="27"/>
  <c r="F789" i="27"/>
  <c r="F790" i="27"/>
  <c r="F791" i="27"/>
  <c r="F792" i="27"/>
  <c r="F793" i="27"/>
  <c r="F794" i="27"/>
  <c r="F795" i="27"/>
  <c r="F796" i="27"/>
  <c r="F797" i="27"/>
  <c r="F798" i="27"/>
  <c r="F799" i="27"/>
  <c r="F800" i="27"/>
  <c r="F801" i="27"/>
  <c r="F802" i="27"/>
  <c r="F803" i="27"/>
  <c r="F804" i="27"/>
  <c r="F805" i="27"/>
  <c r="F806" i="27"/>
  <c r="F807" i="27"/>
  <c r="F808" i="27"/>
  <c r="F809" i="27"/>
  <c r="F810" i="27"/>
  <c r="F811" i="27"/>
  <c r="F812" i="27"/>
  <c r="F813" i="27"/>
  <c r="F814" i="27"/>
  <c r="F815" i="27"/>
  <c r="F816" i="27"/>
  <c r="F817" i="27"/>
  <c r="F818" i="27"/>
  <c r="F819" i="27"/>
  <c r="F820" i="27"/>
  <c r="F821" i="27"/>
  <c r="F822" i="27"/>
  <c r="F823" i="27"/>
  <c r="F824" i="27"/>
  <c r="F825" i="27"/>
  <c r="F826" i="27"/>
  <c r="F827" i="27"/>
  <c r="F828" i="27"/>
  <c r="F829" i="27"/>
  <c r="F830" i="27"/>
  <c r="F831" i="27"/>
  <c r="F832" i="27"/>
  <c r="F833" i="27"/>
  <c r="F834" i="27"/>
  <c r="F835" i="27"/>
  <c r="F836" i="27"/>
  <c r="F837" i="27"/>
  <c r="F838" i="27"/>
  <c r="F839" i="27"/>
  <c r="F840" i="27"/>
  <c r="F841" i="27"/>
  <c r="F842" i="27"/>
  <c r="F843" i="27"/>
  <c r="F844" i="27"/>
  <c r="F845" i="27"/>
  <c r="F846" i="27"/>
  <c r="F847" i="27"/>
  <c r="F848" i="27"/>
  <c r="F849" i="27"/>
  <c r="F850" i="27"/>
  <c r="F851" i="27"/>
  <c r="F852" i="27"/>
  <c r="F853" i="27"/>
  <c r="F854" i="27"/>
  <c r="F855" i="27"/>
  <c r="F856" i="27"/>
  <c r="F857" i="27"/>
  <c r="F858" i="27"/>
  <c r="F859" i="27"/>
  <c r="F860" i="27"/>
  <c r="F861" i="27"/>
  <c r="F862" i="27"/>
  <c r="F863" i="27"/>
  <c r="F864" i="27"/>
  <c r="F865" i="27"/>
  <c r="F866" i="27"/>
  <c r="F867" i="27"/>
  <c r="F868" i="27"/>
  <c r="F869" i="27"/>
  <c r="F870" i="27"/>
  <c r="F871" i="27"/>
  <c r="F872" i="27"/>
  <c r="F873" i="27"/>
  <c r="F874" i="27"/>
  <c r="F875" i="27"/>
  <c r="F876" i="27"/>
  <c r="F877" i="27"/>
  <c r="F878" i="27"/>
  <c r="F879" i="27"/>
  <c r="F880" i="27"/>
  <c r="F881" i="27"/>
  <c r="F882" i="27"/>
  <c r="F883" i="27"/>
  <c r="F884" i="27"/>
  <c r="F885" i="27"/>
  <c r="F886" i="27"/>
  <c r="F887" i="27"/>
  <c r="F888" i="27"/>
  <c r="F889" i="27"/>
  <c r="F890" i="27"/>
  <c r="F891" i="27"/>
  <c r="F892" i="27"/>
  <c r="F893" i="27"/>
  <c r="F894" i="27"/>
  <c r="F895" i="27"/>
  <c r="F896" i="27"/>
  <c r="F897" i="27"/>
  <c r="F898" i="27"/>
  <c r="F899" i="27"/>
  <c r="F900" i="27"/>
  <c r="F901" i="27"/>
  <c r="F902" i="27"/>
  <c r="F903" i="27"/>
  <c r="F904" i="27"/>
  <c r="F905" i="27"/>
  <c r="F906" i="27"/>
  <c r="F907" i="27"/>
  <c r="F908" i="27"/>
  <c r="F909" i="27"/>
  <c r="F910" i="27"/>
  <c r="F911" i="27"/>
  <c r="F912" i="27"/>
  <c r="F913" i="27"/>
  <c r="F914" i="27"/>
  <c r="F915" i="27"/>
  <c r="F916" i="27"/>
  <c r="F917" i="27"/>
  <c r="F918" i="27"/>
  <c r="F919" i="27"/>
  <c r="F920" i="27"/>
  <c r="F921" i="27"/>
  <c r="F922" i="27"/>
  <c r="F923" i="27"/>
  <c r="F924" i="27"/>
  <c r="F925" i="27"/>
  <c r="F926" i="27"/>
  <c r="F927" i="27"/>
  <c r="F928" i="27"/>
  <c r="F929" i="27"/>
  <c r="F930" i="27"/>
  <c r="F931" i="27"/>
  <c r="F932" i="27"/>
  <c r="F933" i="27"/>
  <c r="F934" i="27"/>
  <c r="F935" i="27"/>
  <c r="F936" i="27"/>
  <c r="F937" i="27"/>
  <c r="F938" i="27"/>
  <c r="F939" i="27"/>
  <c r="F940" i="27"/>
  <c r="F941" i="27"/>
  <c r="F942" i="27"/>
  <c r="F943" i="27"/>
  <c r="F944" i="27"/>
  <c r="F945" i="27"/>
  <c r="F946" i="27"/>
  <c r="F947" i="27"/>
  <c r="F948" i="27"/>
  <c r="F949" i="27"/>
  <c r="F950" i="27"/>
  <c r="F951" i="27"/>
  <c r="F952" i="27"/>
  <c r="F953" i="27"/>
  <c r="F954" i="27"/>
  <c r="F955" i="27"/>
  <c r="F956" i="27"/>
  <c r="F957" i="27"/>
  <c r="F958" i="27"/>
  <c r="F959" i="27"/>
  <c r="F960" i="27"/>
  <c r="F961" i="27"/>
  <c r="F962" i="27"/>
  <c r="F963" i="27"/>
  <c r="F964" i="27"/>
  <c r="F965" i="27"/>
  <c r="F966" i="27"/>
  <c r="F967" i="27"/>
  <c r="F968" i="27"/>
  <c r="F969" i="27"/>
  <c r="F970" i="27"/>
  <c r="F971" i="27"/>
  <c r="F972" i="27"/>
  <c r="F973" i="27"/>
  <c r="F974" i="27"/>
  <c r="F975" i="27"/>
  <c r="F976" i="27"/>
  <c r="F977" i="27"/>
  <c r="F978" i="27"/>
  <c r="F979" i="27"/>
  <c r="F980" i="27"/>
  <c r="F981" i="27"/>
  <c r="F982" i="27"/>
  <c r="F983" i="27"/>
  <c r="F984" i="27"/>
  <c r="F985" i="27"/>
  <c r="F986" i="27"/>
  <c r="F987" i="27"/>
  <c r="D3" i="27" a="1"/>
  <c r="D3" i="27" s="1"/>
  <c r="D592" i="27" a="1"/>
  <c r="D592" i="27" s="1"/>
  <c r="D593" i="27" a="1"/>
  <c r="D593" i="27" s="1"/>
  <c r="D594" i="27" a="1"/>
  <c r="D594" i="27" s="1"/>
  <c r="D595" i="27" a="1"/>
  <c r="D595" i="27" s="1"/>
  <c r="D596" i="27" a="1"/>
  <c r="D596" i="27" s="1"/>
  <c r="D597" i="27" a="1"/>
  <c r="D597" i="27" s="1"/>
  <c r="D598" i="27" a="1"/>
  <c r="D598" i="27" s="1"/>
  <c r="D599" i="27" a="1"/>
  <c r="D599" i="27" s="1"/>
  <c r="D600" i="27" a="1"/>
  <c r="D600" i="27" s="1"/>
  <c r="D601" i="27" a="1"/>
  <c r="D601" i="27" s="1"/>
  <c r="D602" i="27" a="1"/>
  <c r="D602" i="27" s="1"/>
  <c r="D603" i="27" a="1"/>
  <c r="D603" i="27" s="1"/>
  <c r="D604" i="27" a="1"/>
  <c r="D604" i="27" s="1"/>
  <c r="D605" i="27" a="1"/>
  <c r="D605" i="27" s="1"/>
  <c r="D606" i="27" a="1"/>
  <c r="D606" i="27" s="1"/>
  <c r="D607" i="27" a="1"/>
  <c r="D607" i="27" s="1"/>
  <c r="D608" i="27" a="1"/>
  <c r="D608" i="27" s="1"/>
  <c r="D609" i="27" a="1"/>
  <c r="D609" i="27" s="1"/>
  <c r="D610" i="27" a="1"/>
  <c r="D610" i="27" s="1"/>
  <c r="D611" i="27" a="1"/>
  <c r="D611" i="27" s="1"/>
  <c r="D612" i="27" a="1"/>
  <c r="D612" i="27" s="1"/>
  <c r="D613" i="27" a="1"/>
  <c r="D613" i="27" s="1"/>
  <c r="D614" i="27" a="1"/>
  <c r="D614" i="27" s="1"/>
  <c r="D615" i="27" a="1"/>
  <c r="D615" i="27" s="1"/>
  <c r="D616" i="27" a="1"/>
  <c r="D616" i="27" s="1"/>
  <c r="D617" i="27" a="1"/>
  <c r="D617" i="27" s="1"/>
  <c r="D618" i="27" a="1"/>
  <c r="D618" i="27" s="1"/>
  <c r="D619" i="27" a="1"/>
  <c r="D619" i="27" s="1"/>
  <c r="D620" i="27" a="1"/>
  <c r="D620" i="27" s="1"/>
  <c r="D621" i="27" a="1"/>
  <c r="D621" i="27" s="1"/>
  <c r="D622" i="27" a="1"/>
  <c r="D622" i="27" s="1"/>
  <c r="D623" i="27" a="1"/>
  <c r="D623" i="27" s="1"/>
  <c r="D624" i="27" a="1"/>
  <c r="D624" i="27" s="1"/>
  <c r="D625" i="27" a="1"/>
  <c r="D625" i="27" s="1"/>
  <c r="D626" i="27" a="1"/>
  <c r="D626" i="27" s="1"/>
  <c r="D627" i="27" a="1"/>
  <c r="D627" i="27" s="1"/>
  <c r="D628" i="27" a="1"/>
  <c r="D628" i="27" s="1"/>
  <c r="D629" i="27" a="1"/>
  <c r="D629" i="27" s="1"/>
  <c r="D630" i="27" a="1"/>
  <c r="D630" i="27" s="1"/>
  <c r="D631" i="27" a="1"/>
  <c r="D631" i="27" s="1"/>
  <c r="D632" i="27" a="1"/>
  <c r="D632" i="27" s="1"/>
  <c r="D633" i="27" a="1"/>
  <c r="D633" i="27" s="1"/>
  <c r="D634" i="27" a="1"/>
  <c r="D634" i="27" s="1"/>
  <c r="D635" i="27" a="1"/>
  <c r="D635" i="27" s="1"/>
  <c r="D636" i="27" a="1"/>
  <c r="D636" i="27" s="1"/>
  <c r="D637" i="27" a="1"/>
  <c r="D637" i="27" s="1"/>
  <c r="D638" i="27" a="1"/>
  <c r="D638" i="27" s="1"/>
  <c r="D639" i="27" a="1"/>
  <c r="D639" i="27" s="1"/>
  <c r="D640" i="27" a="1"/>
  <c r="D640" i="27" s="1"/>
  <c r="D641" i="27" a="1"/>
  <c r="D641" i="27" s="1"/>
  <c r="D642" i="27" a="1"/>
  <c r="D642" i="27" s="1"/>
  <c r="D643" i="27" a="1"/>
  <c r="D643" i="27" s="1"/>
  <c r="D644" i="27" a="1"/>
  <c r="D644" i="27" s="1"/>
  <c r="D645" i="27" a="1"/>
  <c r="D645" i="27" s="1"/>
  <c r="D646" i="27" a="1"/>
  <c r="D646" i="27" s="1"/>
  <c r="D647" i="27" a="1"/>
  <c r="D647" i="27" s="1"/>
  <c r="D648" i="27" a="1"/>
  <c r="D648" i="27" s="1"/>
  <c r="D649" i="27" a="1"/>
  <c r="D649" i="27" s="1"/>
  <c r="D650" i="27" a="1"/>
  <c r="D650" i="27" s="1"/>
  <c r="D651" i="27" a="1"/>
  <c r="D651" i="27" s="1"/>
  <c r="D652" i="27" a="1"/>
  <c r="D652" i="27" s="1"/>
  <c r="D653" i="27" a="1"/>
  <c r="D653" i="27" s="1"/>
  <c r="D654" i="27" a="1"/>
  <c r="D654" i="27" s="1"/>
  <c r="D655" i="27" a="1"/>
  <c r="D655" i="27" s="1"/>
  <c r="D656" i="27" a="1"/>
  <c r="D656" i="27" s="1"/>
  <c r="D657" i="27" a="1"/>
  <c r="D657" i="27" s="1"/>
  <c r="D658" i="27" a="1"/>
  <c r="D658" i="27" s="1"/>
  <c r="D659" i="27" a="1"/>
  <c r="D659" i="27" s="1"/>
  <c r="D660" i="27" a="1"/>
  <c r="D660" i="27" s="1"/>
  <c r="D661" i="27" a="1"/>
  <c r="D661" i="27" s="1"/>
  <c r="D662" i="27" a="1"/>
  <c r="D662" i="27" s="1"/>
  <c r="D663" i="27" a="1"/>
  <c r="D663" i="27" s="1"/>
  <c r="D664" i="27" a="1"/>
  <c r="D664" i="27" s="1"/>
  <c r="D665" i="27" a="1"/>
  <c r="D665" i="27" s="1"/>
  <c r="D666" i="27" a="1"/>
  <c r="D666" i="27" s="1"/>
  <c r="D667" i="27" a="1"/>
  <c r="D667" i="27" s="1"/>
  <c r="D668" i="27" a="1"/>
  <c r="D668" i="27" s="1"/>
  <c r="D669" i="27" a="1"/>
  <c r="D669" i="27" s="1"/>
  <c r="D670" i="27" a="1"/>
  <c r="D670" i="27" s="1"/>
  <c r="D671" i="27" a="1"/>
  <c r="D671" i="27" s="1"/>
  <c r="D672" i="27" a="1"/>
  <c r="D672" i="27" s="1"/>
  <c r="D673" i="27" a="1"/>
  <c r="D673" i="27" s="1"/>
  <c r="D674" i="27" a="1"/>
  <c r="D674" i="27" s="1"/>
  <c r="D675" i="27" a="1"/>
  <c r="D675" i="27" s="1"/>
  <c r="D676" i="27" a="1"/>
  <c r="D676" i="27" s="1"/>
  <c r="D677" i="27" a="1"/>
  <c r="D677" i="27" s="1"/>
  <c r="D678" i="27" a="1"/>
  <c r="D678" i="27" s="1"/>
  <c r="D679" i="27" a="1"/>
  <c r="D679" i="27" s="1"/>
  <c r="D680" i="27" a="1"/>
  <c r="D680" i="27" s="1"/>
  <c r="D681" i="27" a="1"/>
  <c r="D681" i="27" s="1"/>
  <c r="D682" i="27" a="1"/>
  <c r="D682" i="27" s="1"/>
  <c r="D683" i="27" a="1"/>
  <c r="D683" i="27" s="1"/>
  <c r="D684" i="27" a="1"/>
  <c r="D684" i="27" s="1"/>
  <c r="D685" i="27" a="1"/>
  <c r="D685" i="27" s="1"/>
  <c r="D686" i="27" a="1"/>
  <c r="D686" i="27" s="1"/>
  <c r="D687" i="27" a="1"/>
  <c r="D687" i="27" s="1"/>
  <c r="D688" i="27" a="1"/>
  <c r="D688" i="27" s="1"/>
  <c r="D689" i="27" a="1"/>
  <c r="D689" i="27" s="1"/>
  <c r="D690" i="27" a="1"/>
  <c r="D690" i="27" s="1"/>
  <c r="D691" i="27" a="1"/>
  <c r="D691" i="27" s="1"/>
  <c r="D692" i="27" a="1"/>
  <c r="D692" i="27" s="1"/>
  <c r="D693" i="27" a="1"/>
  <c r="D693" i="27" s="1"/>
  <c r="D694" i="27" a="1"/>
  <c r="D694" i="27" s="1"/>
  <c r="D695" i="27" a="1"/>
  <c r="D695" i="27" s="1"/>
  <c r="D696" i="27" a="1"/>
  <c r="D696" i="27" s="1"/>
  <c r="D697" i="27" a="1"/>
  <c r="D697" i="27" s="1"/>
  <c r="D698" i="27" a="1"/>
  <c r="D698" i="27" s="1"/>
  <c r="D699" i="27" a="1"/>
  <c r="D699" i="27" s="1"/>
  <c r="D700" i="27" a="1"/>
  <c r="D700" i="27" s="1"/>
  <c r="D701" i="27" a="1"/>
  <c r="D701" i="27" s="1"/>
  <c r="D702" i="27" a="1"/>
  <c r="D702" i="27" s="1"/>
  <c r="D703" i="27" a="1"/>
  <c r="D703" i="27" s="1"/>
  <c r="D704" i="27" a="1"/>
  <c r="D704" i="27" s="1"/>
  <c r="D705" i="27" a="1"/>
  <c r="D705" i="27" s="1"/>
  <c r="D706" i="27" a="1"/>
  <c r="D706" i="27" s="1"/>
  <c r="D707" i="27" a="1"/>
  <c r="D707" i="27" s="1"/>
  <c r="D708" i="27" a="1"/>
  <c r="D708" i="27" s="1"/>
  <c r="D709" i="27" a="1"/>
  <c r="D709" i="27" s="1"/>
  <c r="D710" i="27" a="1"/>
  <c r="D710" i="27" s="1"/>
  <c r="D711" i="27" a="1"/>
  <c r="D711" i="27" s="1"/>
  <c r="D712" i="27" a="1"/>
  <c r="D712" i="27" s="1"/>
  <c r="D713" i="27" a="1"/>
  <c r="D713" i="27" s="1"/>
  <c r="D714" i="27" a="1"/>
  <c r="D714" i="27" s="1"/>
  <c r="D715" i="27" a="1"/>
  <c r="D715" i="27" s="1"/>
  <c r="D716" i="27" a="1"/>
  <c r="D716" i="27" s="1"/>
  <c r="D717" i="27" a="1"/>
  <c r="D717" i="27" s="1"/>
  <c r="D718" i="27" a="1"/>
  <c r="D718" i="27" s="1"/>
  <c r="D719" i="27" a="1"/>
  <c r="D719" i="27" s="1"/>
  <c r="D720" i="27" a="1"/>
  <c r="D720" i="27" s="1"/>
  <c r="D721" i="27" a="1"/>
  <c r="D721" i="27" s="1"/>
  <c r="D722" i="27" a="1"/>
  <c r="D722" i="27" s="1"/>
  <c r="D723" i="27" a="1"/>
  <c r="D723" i="27" s="1"/>
  <c r="D724" i="27" a="1"/>
  <c r="D724" i="27" s="1"/>
  <c r="D725" i="27" a="1"/>
  <c r="D725" i="27" s="1"/>
  <c r="D726" i="27" a="1"/>
  <c r="D726" i="27" s="1"/>
  <c r="D727" i="27" a="1"/>
  <c r="D727" i="27" s="1"/>
  <c r="D728" i="27" a="1"/>
  <c r="D728" i="27" s="1"/>
  <c r="D729" i="27" a="1"/>
  <c r="D729" i="27" s="1"/>
  <c r="D730" i="27" a="1"/>
  <c r="D730" i="27" s="1"/>
  <c r="D731" i="27" a="1"/>
  <c r="D731" i="27" s="1"/>
  <c r="D732" i="27" a="1"/>
  <c r="D732" i="27" s="1"/>
  <c r="D733" i="27" a="1"/>
  <c r="D733" i="27" s="1"/>
  <c r="D734" i="27" a="1"/>
  <c r="D734" i="27" s="1"/>
  <c r="D735" i="27" a="1"/>
  <c r="D735" i="27" s="1"/>
  <c r="D736" i="27" a="1"/>
  <c r="D736" i="27" s="1"/>
  <c r="D737" i="27" a="1"/>
  <c r="D737" i="27" s="1"/>
  <c r="D738" i="27" a="1"/>
  <c r="D738" i="27" s="1"/>
  <c r="D739" i="27" a="1"/>
  <c r="D739" i="27" s="1"/>
  <c r="D740" i="27" a="1"/>
  <c r="D740" i="27" s="1"/>
  <c r="D741" i="27" a="1"/>
  <c r="D741" i="27" s="1"/>
  <c r="D742" i="27" a="1"/>
  <c r="D742" i="27" s="1"/>
  <c r="D743" i="27" a="1"/>
  <c r="D743" i="27" s="1"/>
  <c r="D744" i="27" a="1"/>
  <c r="D744" i="27" s="1"/>
  <c r="D745" i="27" a="1"/>
  <c r="D745" i="27" s="1"/>
  <c r="D746" i="27" a="1"/>
  <c r="D746" i="27" s="1"/>
  <c r="D747" i="27" a="1"/>
  <c r="D747" i="27" s="1"/>
  <c r="D748" i="27" a="1"/>
  <c r="D748" i="27" s="1"/>
  <c r="D749" i="27" a="1"/>
  <c r="D749" i="27" s="1"/>
  <c r="D750" i="27" a="1"/>
  <c r="D750" i="27" s="1"/>
  <c r="D751" i="27" a="1"/>
  <c r="D751" i="27" s="1"/>
  <c r="D752" i="27" a="1"/>
  <c r="D752" i="27" s="1"/>
  <c r="D753" i="27" a="1"/>
  <c r="D753" i="27" s="1"/>
  <c r="D754" i="27" a="1"/>
  <c r="D754" i="27" s="1"/>
  <c r="D755" i="27" a="1"/>
  <c r="D755" i="27" s="1"/>
  <c r="D756" i="27" a="1"/>
  <c r="D756" i="27" s="1"/>
  <c r="D757" i="27" a="1"/>
  <c r="D757" i="27" s="1"/>
  <c r="D758" i="27" a="1"/>
  <c r="D758" i="27" s="1"/>
  <c r="D759" i="27" a="1"/>
  <c r="D759" i="27" s="1"/>
  <c r="D760" i="27" a="1"/>
  <c r="D760" i="27" s="1"/>
  <c r="D761" i="27" a="1"/>
  <c r="D761" i="27" s="1"/>
  <c r="D762" i="27" a="1"/>
  <c r="D762" i="27" s="1"/>
  <c r="D763" i="27" a="1"/>
  <c r="D763" i="27" s="1"/>
  <c r="D764" i="27" a="1"/>
  <c r="D764" i="27" s="1"/>
  <c r="D765" i="27" a="1"/>
  <c r="D765" i="27" s="1"/>
  <c r="D766" i="27" a="1"/>
  <c r="D766" i="27" s="1"/>
  <c r="D767" i="27" a="1"/>
  <c r="D767" i="27" s="1"/>
  <c r="D768" i="27" a="1"/>
  <c r="D768" i="27" s="1"/>
  <c r="D769" i="27" a="1"/>
  <c r="D769" i="27" s="1"/>
  <c r="D770" i="27" a="1"/>
  <c r="D770" i="27" s="1"/>
  <c r="D771" i="27" a="1"/>
  <c r="D771" i="27" s="1"/>
  <c r="D772" i="27" a="1"/>
  <c r="D772" i="27" s="1"/>
  <c r="D773" i="27" a="1"/>
  <c r="D773" i="27" s="1"/>
  <c r="D774" i="27" a="1"/>
  <c r="D774" i="27" s="1"/>
  <c r="D775" i="27" a="1"/>
  <c r="D775" i="27" s="1"/>
  <c r="D776" i="27" a="1"/>
  <c r="D776" i="27" s="1"/>
  <c r="D777" i="27" a="1"/>
  <c r="D777" i="27" s="1"/>
  <c r="D778" i="27" a="1"/>
  <c r="D778" i="27" s="1"/>
  <c r="D779" i="27" a="1"/>
  <c r="D779" i="27" s="1"/>
  <c r="D780" i="27" a="1"/>
  <c r="D780" i="27" s="1"/>
  <c r="D781" i="27" a="1"/>
  <c r="D781" i="27" s="1"/>
  <c r="D782" i="27" a="1"/>
  <c r="D782" i="27" s="1"/>
  <c r="D783" i="27" a="1"/>
  <c r="D783" i="27" s="1"/>
  <c r="D784" i="27" a="1"/>
  <c r="D784" i="27" s="1"/>
  <c r="D785" i="27" a="1"/>
  <c r="D785" i="27" s="1"/>
  <c r="D786" i="27" a="1"/>
  <c r="D786" i="27" s="1"/>
  <c r="D787" i="27" a="1"/>
  <c r="D787" i="27" s="1"/>
  <c r="D788" i="27" a="1"/>
  <c r="D788" i="27" s="1"/>
  <c r="D789" i="27" a="1"/>
  <c r="D789" i="27" s="1"/>
  <c r="D790" i="27" a="1"/>
  <c r="D790" i="27" s="1"/>
  <c r="D791" i="27" a="1"/>
  <c r="D791" i="27" s="1"/>
  <c r="D792" i="27" a="1"/>
  <c r="D792" i="27" s="1"/>
  <c r="D793" i="27" a="1"/>
  <c r="D793" i="27" s="1"/>
  <c r="D794" i="27" a="1"/>
  <c r="D794" i="27" s="1"/>
  <c r="D795" i="27" a="1"/>
  <c r="D795" i="27" s="1"/>
  <c r="D796" i="27" a="1"/>
  <c r="D796" i="27" s="1"/>
  <c r="D797" i="27" a="1"/>
  <c r="D797" i="27" s="1"/>
  <c r="D798" i="27" a="1"/>
  <c r="D798" i="27" s="1"/>
  <c r="D799" i="27" a="1"/>
  <c r="D799" i="27" s="1"/>
  <c r="D800" i="27" a="1"/>
  <c r="D800" i="27" s="1"/>
  <c r="D801" i="27" a="1"/>
  <c r="D801" i="27" s="1"/>
  <c r="D802" i="27" a="1"/>
  <c r="D802" i="27" s="1"/>
  <c r="D803" i="27" a="1"/>
  <c r="D803" i="27" s="1"/>
  <c r="D804" i="27" a="1"/>
  <c r="D804" i="27" s="1"/>
  <c r="D805" i="27" a="1"/>
  <c r="D805" i="27" s="1"/>
  <c r="D806" i="27" a="1"/>
  <c r="D806" i="27" s="1"/>
  <c r="D807" i="27" a="1"/>
  <c r="D807" i="27" s="1"/>
  <c r="D808" i="27" a="1"/>
  <c r="D808" i="27" s="1"/>
  <c r="D809" i="27" a="1"/>
  <c r="D809" i="27" s="1"/>
  <c r="D810" i="27" a="1"/>
  <c r="D810" i="27" s="1"/>
  <c r="D811" i="27" a="1"/>
  <c r="D811" i="27" s="1"/>
  <c r="D812" i="27" a="1"/>
  <c r="D812" i="27" s="1"/>
  <c r="D813" i="27" a="1"/>
  <c r="D813" i="27" s="1"/>
  <c r="D814" i="27" a="1"/>
  <c r="D814" i="27" s="1"/>
  <c r="D815" i="27" a="1"/>
  <c r="D815" i="27" s="1"/>
  <c r="D816" i="27" a="1"/>
  <c r="D816" i="27" s="1"/>
  <c r="D817" i="27" a="1"/>
  <c r="D817" i="27" s="1"/>
  <c r="D818" i="27" a="1"/>
  <c r="D818" i="27" s="1"/>
  <c r="D819" i="27" a="1"/>
  <c r="D819" i="27" s="1"/>
  <c r="D820" i="27" a="1"/>
  <c r="D820" i="27" s="1"/>
  <c r="D821" i="27" a="1"/>
  <c r="D821" i="27" s="1"/>
  <c r="D822" i="27" a="1"/>
  <c r="D822" i="27" s="1"/>
  <c r="D823" i="27" a="1"/>
  <c r="D823" i="27" s="1"/>
  <c r="D824" i="27" a="1"/>
  <c r="D824" i="27" s="1"/>
  <c r="D825" i="27" a="1"/>
  <c r="D825" i="27" s="1"/>
  <c r="D826" i="27" a="1"/>
  <c r="D826" i="27" s="1"/>
  <c r="D827" i="27" a="1"/>
  <c r="D827" i="27" s="1"/>
  <c r="D828" i="27" a="1"/>
  <c r="D828" i="27" s="1"/>
  <c r="D829" i="27" a="1"/>
  <c r="D829" i="27" s="1"/>
  <c r="D830" i="27" a="1"/>
  <c r="D830" i="27" s="1"/>
  <c r="D831" i="27" a="1"/>
  <c r="D831" i="27" s="1"/>
  <c r="D832" i="27" a="1"/>
  <c r="D832" i="27" s="1"/>
  <c r="D833" i="27" a="1"/>
  <c r="D833" i="27" s="1"/>
  <c r="D834" i="27" a="1"/>
  <c r="D834" i="27" s="1"/>
  <c r="D835" i="27" a="1"/>
  <c r="D835" i="27" s="1"/>
  <c r="D836" i="27" a="1"/>
  <c r="D836" i="27" s="1"/>
  <c r="D837" i="27" a="1"/>
  <c r="D837" i="27" s="1"/>
  <c r="D838" i="27" a="1"/>
  <c r="D838" i="27" s="1"/>
  <c r="D839" i="27" a="1"/>
  <c r="D839" i="27" s="1"/>
  <c r="D840" i="27" a="1"/>
  <c r="D840" i="27" s="1"/>
  <c r="D841" i="27" a="1"/>
  <c r="D841" i="27" s="1"/>
  <c r="D842" i="27" a="1"/>
  <c r="D842" i="27" s="1"/>
  <c r="D843" i="27" a="1"/>
  <c r="D843" i="27" s="1"/>
  <c r="D844" i="27" a="1"/>
  <c r="D844" i="27" s="1"/>
  <c r="D845" i="27" a="1"/>
  <c r="D845" i="27" s="1"/>
  <c r="D846" i="27" a="1"/>
  <c r="D846" i="27" s="1"/>
  <c r="D847" i="27" a="1"/>
  <c r="D847" i="27" s="1"/>
  <c r="D848" i="27" a="1"/>
  <c r="D848" i="27" s="1"/>
  <c r="D849" i="27" a="1"/>
  <c r="D849" i="27" s="1"/>
  <c r="D850" i="27" a="1"/>
  <c r="D850" i="27" s="1"/>
  <c r="D851" i="27" a="1"/>
  <c r="D851" i="27" s="1"/>
  <c r="D852" i="27" a="1"/>
  <c r="D852" i="27" s="1"/>
  <c r="D853" i="27" a="1"/>
  <c r="D853" i="27" s="1"/>
  <c r="D854" i="27" a="1"/>
  <c r="D854" i="27" s="1"/>
  <c r="D855" i="27" a="1"/>
  <c r="D855" i="27" s="1"/>
  <c r="D856" i="27" a="1"/>
  <c r="D856" i="27" s="1"/>
  <c r="D857" i="27" a="1"/>
  <c r="D857" i="27" s="1"/>
  <c r="D858" i="27" a="1"/>
  <c r="D858" i="27" s="1"/>
  <c r="D859" i="27" a="1"/>
  <c r="D859" i="27" s="1"/>
  <c r="D860" i="27" a="1"/>
  <c r="D860" i="27" s="1"/>
  <c r="D861" i="27" a="1"/>
  <c r="D861" i="27" s="1"/>
  <c r="D862" i="27" a="1"/>
  <c r="D862" i="27" s="1"/>
  <c r="D863" i="27" a="1"/>
  <c r="D863" i="27" s="1"/>
  <c r="D864" i="27" a="1"/>
  <c r="D864" i="27" s="1"/>
  <c r="D865" i="27" a="1"/>
  <c r="D865" i="27" s="1"/>
  <c r="D866" i="27" a="1"/>
  <c r="D866" i="27" s="1"/>
  <c r="D867" i="27" a="1"/>
  <c r="D867" i="27" s="1"/>
  <c r="D868" i="27" a="1"/>
  <c r="D868" i="27" s="1"/>
  <c r="D869" i="27" a="1"/>
  <c r="D869" i="27" s="1"/>
  <c r="D870" i="27" a="1"/>
  <c r="D870" i="27" s="1"/>
  <c r="D871" i="27" a="1"/>
  <c r="D871" i="27" s="1"/>
  <c r="D872" i="27" a="1"/>
  <c r="D872" i="27" s="1"/>
  <c r="D873" i="27" a="1"/>
  <c r="D873" i="27" s="1"/>
  <c r="D874" i="27" a="1"/>
  <c r="D874" i="27" s="1"/>
  <c r="D875" i="27" a="1"/>
  <c r="D875" i="27" s="1"/>
  <c r="D876" i="27" a="1"/>
  <c r="D876" i="27" s="1"/>
  <c r="D877" i="27" a="1"/>
  <c r="D877" i="27" s="1"/>
  <c r="D878" i="27" a="1"/>
  <c r="D878" i="27" s="1"/>
  <c r="D879" i="27" a="1"/>
  <c r="D879" i="27" s="1"/>
  <c r="D880" i="27" a="1"/>
  <c r="D880" i="27" s="1"/>
  <c r="D881" i="27" a="1"/>
  <c r="D881" i="27" s="1"/>
  <c r="D882" i="27" a="1"/>
  <c r="D882" i="27" s="1"/>
  <c r="D883" i="27" a="1"/>
  <c r="D883" i="27" s="1"/>
  <c r="D884" i="27" a="1"/>
  <c r="D884" i="27" s="1"/>
  <c r="D885" i="27" a="1"/>
  <c r="D885" i="27" s="1"/>
  <c r="D886" i="27" a="1"/>
  <c r="D886" i="27" s="1"/>
  <c r="D887" i="27" a="1"/>
  <c r="D887" i="27" s="1"/>
  <c r="D888" i="27" a="1"/>
  <c r="D888" i="27" s="1"/>
  <c r="D889" i="27" a="1"/>
  <c r="D889" i="27" s="1"/>
  <c r="D890" i="27" a="1"/>
  <c r="D890" i="27" s="1"/>
  <c r="D891" i="27" a="1"/>
  <c r="D891" i="27" s="1"/>
  <c r="D892" i="27" a="1"/>
  <c r="D892" i="27" s="1"/>
  <c r="D893" i="27" a="1"/>
  <c r="D893" i="27" s="1"/>
  <c r="D894" i="27" a="1"/>
  <c r="D894" i="27" s="1"/>
  <c r="D895" i="27" a="1"/>
  <c r="D895" i="27" s="1"/>
  <c r="D896" i="27" a="1"/>
  <c r="D896" i="27" s="1"/>
  <c r="D897" i="27" a="1"/>
  <c r="D897" i="27" s="1"/>
  <c r="D898" i="27" a="1"/>
  <c r="D898" i="27" s="1"/>
  <c r="D899" i="27" a="1"/>
  <c r="D899" i="27" s="1"/>
  <c r="D900" i="27" a="1"/>
  <c r="D900" i="27" s="1"/>
  <c r="D901" i="27" a="1"/>
  <c r="D901" i="27" s="1"/>
  <c r="D902" i="27" a="1"/>
  <c r="D902" i="27" s="1"/>
  <c r="D903" i="27" a="1"/>
  <c r="D903" i="27" s="1"/>
  <c r="D904" i="27" a="1"/>
  <c r="D904" i="27" s="1"/>
  <c r="D905" i="27" a="1"/>
  <c r="D905" i="27" s="1"/>
  <c r="D906" i="27" a="1"/>
  <c r="D906" i="27" s="1"/>
  <c r="D907" i="27" a="1"/>
  <c r="D907" i="27" s="1"/>
  <c r="D908" i="27" a="1"/>
  <c r="D908" i="27" s="1"/>
  <c r="D909" i="27" a="1"/>
  <c r="D909" i="27" s="1"/>
  <c r="D910" i="27" a="1"/>
  <c r="D910" i="27" s="1"/>
  <c r="D911" i="27" a="1"/>
  <c r="D911" i="27" s="1"/>
  <c r="D912" i="27" a="1"/>
  <c r="D912" i="27" s="1"/>
  <c r="D913" i="27" a="1"/>
  <c r="D913" i="27" s="1"/>
  <c r="D914" i="27" a="1"/>
  <c r="D914" i="27" s="1"/>
  <c r="D915" i="27" a="1"/>
  <c r="D915" i="27" s="1"/>
  <c r="D916" i="27" a="1"/>
  <c r="D916" i="27" s="1"/>
  <c r="D917" i="27" a="1"/>
  <c r="D917" i="27" s="1"/>
  <c r="D918" i="27" a="1"/>
  <c r="D918" i="27" s="1"/>
  <c r="D919" i="27" a="1"/>
  <c r="D919" i="27" s="1"/>
  <c r="D920" i="27" a="1"/>
  <c r="D920" i="27" s="1"/>
  <c r="D921" i="27" a="1"/>
  <c r="D921" i="27" s="1"/>
  <c r="D922" i="27" a="1"/>
  <c r="D922" i="27" s="1"/>
  <c r="D923" i="27" a="1"/>
  <c r="D923" i="27" s="1"/>
  <c r="D924" i="27" a="1"/>
  <c r="D924" i="27" s="1"/>
  <c r="D925" i="27" a="1"/>
  <c r="D925" i="27" s="1"/>
  <c r="D926" i="27" a="1"/>
  <c r="D926" i="27" s="1"/>
  <c r="D927" i="27" a="1"/>
  <c r="D927" i="27" s="1"/>
  <c r="D928" i="27" a="1"/>
  <c r="D928" i="27" s="1"/>
  <c r="D929" i="27" a="1"/>
  <c r="D929" i="27" s="1"/>
  <c r="D930" i="27" a="1"/>
  <c r="D930" i="27" s="1"/>
  <c r="D931" i="27" a="1"/>
  <c r="D931" i="27" s="1"/>
  <c r="D932" i="27" a="1"/>
  <c r="D932" i="27" s="1"/>
  <c r="D933" i="27" a="1"/>
  <c r="D933" i="27" s="1"/>
  <c r="D934" i="27" a="1"/>
  <c r="D934" i="27" s="1"/>
  <c r="D935" i="27" a="1"/>
  <c r="D935" i="27" s="1"/>
  <c r="D936" i="27" a="1"/>
  <c r="D936" i="27" s="1"/>
  <c r="D937" i="27" a="1"/>
  <c r="D937" i="27" s="1"/>
  <c r="D938" i="27" a="1"/>
  <c r="D938" i="27" s="1"/>
  <c r="D939" i="27" a="1"/>
  <c r="D939" i="27" s="1"/>
  <c r="D940" i="27" a="1"/>
  <c r="D940" i="27" s="1"/>
  <c r="D941" i="27" a="1"/>
  <c r="D941" i="27" s="1"/>
  <c r="D942" i="27" a="1"/>
  <c r="D942" i="27" s="1"/>
  <c r="D943" i="27" a="1"/>
  <c r="D943" i="27" s="1"/>
  <c r="D944" i="27" a="1"/>
  <c r="D944" i="27" s="1"/>
  <c r="D945" i="27" a="1"/>
  <c r="D945" i="27" s="1"/>
  <c r="D946" i="27" a="1"/>
  <c r="D946" i="27" s="1"/>
  <c r="D947" i="27" a="1"/>
  <c r="D947" i="27" s="1"/>
  <c r="D948" i="27" a="1"/>
  <c r="D948" i="27" s="1"/>
  <c r="D949" i="27" a="1"/>
  <c r="D949" i="27" s="1"/>
  <c r="D950" i="27" a="1"/>
  <c r="D950" i="27" s="1"/>
  <c r="D951" i="27" a="1"/>
  <c r="D951" i="27" s="1"/>
  <c r="D952" i="27" a="1"/>
  <c r="D952" i="27" s="1"/>
  <c r="D953" i="27" a="1"/>
  <c r="D953" i="27" s="1"/>
  <c r="D954" i="27" a="1"/>
  <c r="D954" i="27" s="1"/>
  <c r="D955" i="27" a="1"/>
  <c r="D955" i="27" s="1"/>
  <c r="D956" i="27" a="1"/>
  <c r="D956" i="27" s="1"/>
  <c r="D957" i="27" a="1"/>
  <c r="D957" i="27" s="1"/>
  <c r="D958" i="27" a="1"/>
  <c r="D958" i="27" s="1"/>
  <c r="D959" i="27" a="1"/>
  <c r="D959" i="27" s="1"/>
  <c r="D960" i="27" a="1"/>
  <c r="D960" i="27" s="1"/>
  <c r="D961" i="27" a="1"/>
  <c r="D961" i="27" s="1"/>
  <c r="D962" i="27" a="1"/>
  <c r="D962" i="27" s="1"/>
  <c r="D963" i="27" a="1"/>
  <c r="D963" i="27" s="1"/>
  <c r="D964" i="27" a="1"/>
  <c r="D964" i="27" s="1"/>
  <c r="D965" i="27" a="1"/>
  <c r="D965" i="27" s="1"/>
  <c r="D966" i="27" a="1"/>
  <c r="D966" i="27" s="1"/>
  <c r="D967" i="27" a="1"/>
  <c r="D967" i="27" s="1"/>
  <c r="D968" i="27" a="1"/>
  <c r="D968" i="27" s="1"/>
  <c r="D969" i="27" a="1"/>
  <c r="D969" i="27" s="1"/>
  <c r="D970" i="27" a="1"/>
  <c r="D970" i="27" s="1"/>
  <c r="D971" i="27" a="1"/>
  <c r="D971" i="27" s="1"/>
  <c r="D972" i="27" a="1"/>
  <c r="D972" i="27" s="1"/>
  <c r="D973" i="27" a="1"/>
  <c r="D973" i="27" s="1"/>
  <c r="D974" i="27" a="1"/>
  <c r="D974" i="27" s="1"/>
  <c r="D975" i="27" a="1"/>
  <c r="D975" i="27" s="1"/>
  <c r="D976" i="27" a="1"/>
  <c r="D976" i="27" s="1"/>
  <c r="D977" i="27" a="1"/>
  <c r="D977" i="27" s="1"/>
  <c r="D978" i="27" a="1"/>
  <c r="D978" i="27" s="1"/>
  <c r="D979" i="27" a="1"/>
  <c r="D979" i="27" s="1"/>
  <c r="D980" i="27" a="1"/>
  <c r="D980" i="27" s="1"/>
  <c r="D981" i="27" a="1"/>
  <c r="D981" i="27" s="1"/>
  <c r="D982" i="27" a="1"/>
  <c r="D982" i="27" s="1"/>
  <c r="D983" i="27" a="1"/>
  <c r="D983" i="27" s="1"/>
  <c r="D984" i="27" a="1"/>
  <c r="D984" i="27" s="1"/>
  <c r="D985" i="27" a="1"/>
  <c r="D985" i="27" s="1"/>
  <c r="D986" i="27" a="1"/>
  <c r="D986" i="27" s="1"/>
  <c r="D987" i="27" a="1"/>
  <c r="D987" i="27" s="1"/>
  <c r="D2" i="27" a="1"/>
  <c r="D2" i="27" s="1"/>
  <c r="F2" i="27"/>
  <c r="C11" i="33"/>
  <c r="C12" i="33"/>
  <c r="C13" i="33"/>
  <c r="C14" i="33"/>
  <c r="C15" i="33"/>
  <c r="C16" i="33"/>
  <c r="C17" i="33"/>
  <c r="C18" i="33"/>
  <c r="C10" i="33"/>
  <c r="B4" i="33"/>
  <c r="B12" i="30"/>
  <c r="H7" i="32"/>
  <c r="H11" i="32"/>
  <c r="E12" i="30"/>
  <c r="B4" i="32"/>
  <c r="B9" i="30"/>
  <c r="A38" i="32"/>
  <c r="A39" i="32" s="1"/>
  <c r="A40" i="32" s="1"/>
  <c r="A41" i="32" s="1"/>
  <c r="A42" i="32" s="1"/>
  <c r="A43" i="32" s="1"/>
  <c r="A44" i="32" s="1"/>
  <c r="A45" i="32" s="1"/>
  <c r="A46" i="32" s="1"/>
  <c r="A47" i="32" s="1"/>
  <c r="A48" i="32" s="1"/>
  <c r="A50" i="32" s="1"/>
  <c r="M56" i="32" l="1"/>
  <c r="I57" i="32" s="1"/>
  <c r="B26" i="10"/>
  <c r="C6" i="33"/>
  <c r="C7" i="33" s="1"/>
  <c r="Q2" i="10" a="1"/>
  <c r="Q2" i="10" s="1"/>
  <c r="C23" i="32" s="1"/>
  <c r="L57" i="32" l="1"/>
  <c r="M57" i="32" s="1"/>
  <c r="I58" i="32" s="1"/>
  <c r="C106" i="32"/>
  <c r="D106" i="32" s="1"/>
  <c r="C107" i="32"/>
  <c r="D107" i="32" s="1"/>
  <c r="C108" i="32"/>
  <c r="D108" i="32" s="1"/>
  <c r="C109" i="32"/>
  <c r="D109" i="32" s="1"/>
  <c r="C110" i="32"/>
  <c r="D110" i="32" s="1"/>
  <c r="C111" i="32"/>
  <c r="D111" i="32" s="1"/>
  <c r="C112" i="32"/>
  <c r="D112" i="32" s="1"/>
  <c r="C113" i="32"/>
  <c r="D113" i="32" s="1"/>
  <c r="C114" i="32"/>
  <c r="D114" i="32" s="1"/>
  <c r="C115" i="32"/>
  <c r="D115" i="32" s="1"/>
  <c r="C116" i="32"/>
  <c r="D116" i="32" s="1"/>
  <c r="C117" i="32"/>
  <c r="D117" i="32" s="1"/>
  <c r="C118" i="32"/>
  <c r="D118" i="32" s="1"/>
  <c r="C119" i="32"/>
  <c r="D119" i="32" s="1"/>
  <c r="C120" i="32"/>
  <c r="D120" i="32" s="1"/>
  <c r="C121" i="32"/>
  <c r="D121" i="32" s="1"/>
  <c r="C122" i="32"/>
  <c r="D122" i="32" s="1"/>
  <c r="C123" i="32"/>
  <c r="D123" i="32" s="1"/>
  <c r="C124" i="32"/>
  <c r="D124" i="32" s="1"/>
  <c r="C125" i="32"/>
  <c r="D125" i="32" s="1"/>
  <c r="C126" i="32"/>
  <c r="D126" i="32" s="1"/>
  <c r="C127" i="32"/>
  <c r="D127" i="32" s="1"/>
  <c r="C128" i="32"/>
  <c r="D128" i="32" s="1"/>
  <c r="C129" i="32"/>
  <c r="D129" i="32" s="1"/>
  <c r="C130" i="32"/>
  <c r="D130" i="32" s="1"/>
  <c r="C131" i="32"/>
  <c r="D131" i="32" s="1"/>
  <c r="C132" i="32"/>
  <c r="D132" i="32" s="1"/>
  <c r="C133" i="32"/>
  <c r="D133" i="32" s="1"/>
  <c r="C134" i="32"/>
  <c r="D134" i="32" s="1"/>
  <c r="C135" i="32"/>
  <c r="D135" i="32" s="1"/>
  <c r="C136" i="32"/>
  <c r="D136" i="32" s="1"/>
  <c r="C137" i="32"/>
  <c r="D137" i="32" s="1"/>
  <c r="C138" i="32"/>
  <c r="D138" i="32" s="1"/>
  <c r="C139" i="32"/>
  <c r="D139" i="32" s="1"/>
  <c r="C140" i="32"/>
  <c r="D140" i="32" s="1"/>
  <c r="C141" i="32"/>
  <c r="D141" i="32" s="1"/>
  <c r="C142" i="32"/>
  <c r="D142" i="32" s="1"/>
  <c r="C143" i="32"/>
  <c r="D143" i="32" s="1"/>
  <c r="C144" i="32"/>
  <c r="D144" i="32" s="1"/>
  <c r="C145" i="32"/>
  <c r="D145" i="32" s="1"/>
  <c r="C146" i="32"/>
  <c r="D146" i="32" s="1"/>
  <c r="C147" i="32"/>
  <c r="D147" i="32" s="1"/>
  <c r="C148" i="32"/>
  <c r="D148" i="32" s="1"/>
  <c r="C149" i="32"/>
  <c r="D149" i="32" s="1"/>
  <c r="C150" i="32"/>
  <c r="D150" i="32" s="1"/>
  <c r="C151" i="32"/>
  <c r="D151" i="32" s="1"/>
  <c r="C152" i="32"/>
  <c r="D152" i="32" s="1"/>
  <c r="C153" i="32"/>
  <c r="D153" i="32" s="1"/>
  <c r="C154" i="32"/>
  <c r="D154" i="32" s="1"/>
  <c r="C155" i="32"/>
  <c r="D155" i="32" s="1"/>
  <c r="C56" i="32"/>
  <c r="C58" i="32"/>
  <c r="D58" i="32" s="1"/>
  <c r="C59" i="32"/>
  <c r="D59" i="32" s="1"/>
  <c r="C60" i="32"/>
  <c r="D60" i="32" s="1"/>
  <c r="C61" i="32"/>
  <c r="D61" i="32" s="1"/>
  <c r="C62" i="32"/>
  <c r="D62" i="32" s="1"/>
  <c r="C63" i="32"/>
  <c r="D63" i="32" s="1"/>
  <c r="C64" i="32"/>
  <c r="D64" i="32" s="1"/>
  <c r="C65" i="32"/>
  <c r="D65" i="32" s="1"/>
  <c r="C66" i="32"/>
  <c r="D66" i="32" s="1"/>
  <c r="C67" i="32"/>
  <c r="D67" i="32" s="1"/>
  <c r="C68" i="32"/>
  <c r="D68" i="32" s="1"/>
  <c r="C69" i="32"/>
  <c r="D69" i="32" s="1"/>
  <c r="C70" i="32"/>
  <c r="D70" i="32" s="1"/>
  <c r="C71" i="32"/>
  <c r="D71" i="32" s="1"/>
  <c r="C72" i="32"/>
  <c r="D72" i="32" s="1"/>
  <c r="C73" i="32"/>
  <c r="D73" i="32" s="1"/>
  <c r="C74" i="32"/>
  <c r="D74" i="32" s="1"/>
  <c r="C75" i="32"/>
  <c r="D75" i="32" s="1"/>
  <c r="C76" i="32"/>
  <c r="D76" i="32" s="1"/>
  <c r="C77" i="32"/>
  <c r="D77" i="32" s="1"/>
  <c r="C78" i="32"/>
  <c r="D78" i="32" s="1"/>
  <c r="C79" i="32"/>
  <c r="D79" i="32" s="1"/>
  <c r="C80" i="32"/>
  <c r="D80" i="32" s="1"/>
  <c r="C81" i="32"/>
  <c r="D81" i="32" s="1"/>
  <c r="C82" i="32"/>
  <c r="D82" i="32" s="1"/>
  <c r="C83" i="32"/>
  <c r="D83" i="32" s="1"/>
  <c r="C84" i="32"/>
  <c r="D84" i="32" s="1"/>
  <c r="C85" i="32"/>
  <c r="D85" i="32" s="1"/>
  <c r="C86" i="32"/>
  <c r="D86" i="32" s="1"/>
  <c r="C87" i="32"/>
  <c r="D87" i="32" s="1"/>
  <c r="C88" i="32"/>
  <c r="D88" i="32" s="1"/>
  <c r="C89" i="32"/>
  <c r="D89" i="32" s="1"/>
  <c r="C90" i="32"/>
  <c r="D90" i="32" s="1"/>
  <c r="C91" i="32"/>
  <c r="D91" i="32" s="1"/>
  <c r="C92" i="32"/>
  <c r="D92" i="32" s="1"/>
  <c r="C93" i="32"/>
  <c r="D93" i="32" s="1"/>
  <c r="C94" i="32"/>
  <c r="D94" i="32" s="1"/>
  <c r="C95" i="32"/>
  <c r="D95" i="32" s="1"/>
  <c r="C96" i="32"/>
  <c r="D96" i="32" s="1"/>
  <c r="C97" i="32"/>
  <c r="D97" i="32" s="1"/>
  <c r="C98" i="32"/>
  <c r="D98" i="32" s="1"/>
  <c r="C99" i="32"/>
  <c r="D99" i="32" s="1"/>
  <c r="C100" i="32"/>
  <c r="D100" i="32" s="1"/>
  <c r="C101" i="32"/>
  <c r="D101" i="32" s="1"/>
  <c r="C102" i="32"/>
  <c r="D102" i="32" s="1"/>
  <c r="C103" i="32"/>
  <c r="D103" i="32" s="1"/>
  <c r="C104" i="32"/>
  <c r="D104" i="32" s="1"/>
  <c r="C105" i="32"/>
  <c r="D105" i="32" s="1"/>
  <c r="C57" i="32"/>
  <c r="D57" i="32" s="1"/>
  <c r="H44" i="32" a="1"/>
  <c r="H44" i="32" s="1"/>
  <c r="H39" i="32"/>
  <c r="H40" i="32"/>
  <c r="H38" i="32"/>
  <c r="C3" i="27" a="1"/>
  <c r="C3" i="27" s="1"/>
  <c r="E3" i="27" a="1"/>
  <c r="E3" i="27" s="1"/>
  <c r="G3" i="27"/>
  <c r="H3" i="27"/>
  <c r="C592" i="27" a="1"/>
  <c r="C592" i="27" s="1"/>
  <c r="E592" i="27" a="1"/>
  <c r="E592" i="27" s="1"/>
  <c r="G592" i="27"/>
  <c r="H592" i="27"/>
  <c r="I592" i="27" a="1"/>
  <c r="I592" i="27" s="1"/>
  <c r="J592" i="27" a="1"/>
  <c r="J592" i="27" s="1"/>
  <c r="K592" i="27" a="1"/>
  <c r="K592" i="27" s="1"/>
  <c r="L592" i="27"/>
  <c r="C593" i="27" a="1"/>
  <c r="C593" i="27" s="1"/>
  <c r="E593" i="27" a="1"/>
  <c r="E593" i="27" s="1"/>
  <c r="G593" i="27"/>
  <c r="H593" i="27"/>
  <c r="I593" i="27" a="1"/>
  <c r="I593" i="27" s="1"/>
  <c r="J593" i="27" a="1"/>
  <c r="J593" i="27" s="1"/>
  <c r="K593" i="27" a="1"/>
  <c r="K593" i="27" s="1"/>
  <c r="L593" i="27"/>
  <c r="C594" i="27" a="1"/>
  <c r="C594" i="27" s="1"/>
  <c r="E594" i="27" a="1"/>
  <c r="E594" i="27" s="1"/>
  <c r="G594" i="27"/>
  <c r="H594" i="27"/>
  <c r="I594" i="27" a="1"/>
  <c r="I594" i="27" s="1"/>
  <c r="J594" i="27" a="1"/>
  <c r="J594" i="27" s="1"/>
  <c r="K594" i="27" a="1"/>
  <c r="K594" i="27" s="1"/>
  <c r="L594" i="27"/>
  <c r="C595" i="27" a="1"/>
  <c r="C595" i="27" s="1"/>
  <c r="E595" i="27" a="1"/>
  <c r="E595" i="27" s="1"/>
  <c r="G595" i="27"/>
  <c r="H595" i="27"/>
  <c r="I595" i="27" a="1"/>
  <c r="I595" i="27" s="1"/>
  <c r="J595" i="27" a="1"/>
  <c r="J595" i="27" s="1"/>
  <c r="K595" i="27" a="1"/>
  <c r="K595" i="27" s="1"/>
  <c r="L595" i="27"/>
  <c r="C596" i="27" a="1"/>
  <c r="C596" i="27" s="1"/>
  <c r="E596" i="27" a="1"/>
  <c r="E596" i="27" s="1"/>
  <c r="G596" i="27"/>
  <c r="H596" i="27"/>
  <c r="I596" i="27" a="1"/>
  <c r="I596" i="27" s="1"/>
  <c r="J596" i="27" a="1"/>
  <c r="J596" i="27" s="1"/>
  <c r="K596" i="27" a="1"/>
  <c r="K596" i="27" s="1"/>
  <c r="L596" i="27"/>
  <c r="C597" i="27" a="1"/>
  <c r="C597" i="27" s="1"/>
  <c r="E597" i="27" a="1"/>
  <c r="E597" i="27" s="1"/>
  <c r="G597" i="27"/>
  <c r="H597" i="27"/>
  <c r="I597" i="27" a="1"/>
  <c r="I597" i="27" s="1"/>
  <c r="J597" i="27" a="1"/>
  <c r="J597" i="27" s="1"/>
  <c r="K597" i="27" a="1"/>
  <c r="K597" i="27" s="1"/>
  <c r="L597" i="27"/>
  <c r="C598" i="27" a="1"/>
  <c r="C598" i="27" s="1"/>
  <c r="E598" i="27" a="1"/>
  <c r="E598" i="27" s="1"/>
  <c r="G598" i="27"/>
  <c r="H598" i="27"/>
  <c r="I598" i="27" a="1"/>
  <c r="I598" i="27" s="1"/>
  <c r="J598" i="27" a="1"/>
  <c r="J598" i="27" s="1"/>
  <c r="K598" i="27" a="1"/>
  <c r="K598" i="27" s="1"/>
  <c r="L598" i="27"/>
  <c r="C599" i="27" a="1"/>
  <c r="C599" i="27" s="1"/>
  <c r="E599" i="27" a="1"/>
  <c r="E599" i="27" s="1"/>
  <c r="G599" i="27"/>
  <c r="H599" i="27"/>
  <c r="I599" i="27" a="1"/>
  <c r="I599" i="27" s="1"/>
  <c r="J599" i="27" a="1"/>
  <c r="J599" i="27" s="1"/>
  <c r="K599" i="27" a="1"/>
  <c r="K599" i="27" s="1"/>
  <c r="L599" i="27"/>
  <c r="C600" i="27" a="1"/>
  <c r="C600" i="27" s="1"/>
  <c r="E600" i="27" a="1"/>
  <c r="E600" i="27" s="1"/>
  <c r="G600" i="27"/>
  <c r="H600" i="27"/>
  <c r="I600" i="27" a="1"/>
  <c r="I600" i="27" s="1"/>
  <c r="J600" i="27" a="1"/>
  <c r="J600" i="27" s="1"/>
  <c r="K600" i="27" a="1"/>
  <c r="K600" i="27" s="1"/>
  <c r="L600" i="27"/>
  <c r="C601" i="27" a="1"/>
  <c r="C601" i="27" s="1"/>
  <c r="E601" i="27" a="1"/>
  <c r="E601" i="27" s="1"/>
  <c r="G601" i="27"/>
  <c r="H601" i="27"/>
  <c r="I601" i="27" a="1"/>
  <c r="I601" i="27" s="1"/>
  <c r="J601" i="27" a="1"/>
  <c r="J601" i="27" s="1"/>
  <c r="K601" i="27" a="1"/>
  <c r="K601" i="27" s="1"/>
  <c r="L601" i="27"/>
  <c r="C602" i="27" a="1"/>
  <c r="C602" i="27" s="1"/>
  <c r="E602" i="27" a="1"/>
  <c r="E602" i="27" s="1"/>
  <c r="G602" i="27"/>
  <c r="H602" i="27"/>
  <c r="I602" i="27" a="1"/>
  <c r="I602" i="27" s="1"/>
  <c r="J602" i="27" a="1"/>
  <c r="J602" i="27" s="1"/>
  <c r="K602" i="27" a="1"/>
  <c r="K602" i="27" s="1"/>
  <c r="L602" i="27"/>
  <c r="C603" i="27" a="1"/>
  <c r="C603" i="27" s="1"/>
  <c r="E603" i="27" a="1"/>
  <c r="E603" i="27" s="1"/>
  <c r="G603" i="27"/>
  <c r="H603" i="27"/>
  <c r="I603" i="27" a="1"/>
  <c r="I603" i="27" s="1"/>
  <c r="J603" i="27" a="1"/>
  <c r="J603" i="27" s="1"/>
  <c r="K603" i="27" a="1"/>
  <c r="K603" i="27" s="1"/>
  <c r="L603" i="27"/>
  <c r="C604" i="27" a="1"/>
  <c r="C604" i="27" s="1"/>
  <c r="E604" i="27" a="1"/>
  <c r="E604" i="27" s="1"/>
  <c r="G604" i="27"/>
  <c r="H604" i="27"/>
  <c r="I604" i="27" a="1"/>
  <c r="I604" i="27" s="1"/>
  <c r="J604" i="27" a="1"/>
  <c r="J604" i="27" s="1"/>
  <c r="K604" i="27" a="1"/>
  <c r="K604" i="27" s="1"/>
  <c r="L604" i="27"/>
  <c r="C605" i="27" a="1"/>
  <c r="C605" i="27" s="1"/>
  <c r="E605" i="27" a="1"/>
  <c r="E605" i="27" s="1"/>
  <c r="G605" i="27"/>
  <c r="H605" i="27"/>
  <c r="I605" i="27" a="1"/>
  <c r="I605" i="27" s="1"/>
  <c r="J605" i="27" a="1"/>
  <c r="J605" i="27" s="1"/>
  <c r="K605" i="27" a="1"/>
  <c r="K605" i="27" s="1"/>
  <c r="L605" i="27"/>
  <c r="C606" i="27" a="1"/>
  <c r="C606" i="27" s="1"/>
  <c r="E606" i="27" a="1"/>
  <c r="E606" i="27" s="1"/>
  <c r="G606" i="27"/>
  <c r="H606" i="27"/>
  <c r="I606" i="27" a="1"/>
  <c r="I606" i="27" s="1"/>
  <c r="J606" i="27" a="1"/>
  <c r="J606" i="27" s="1"/>
  <c r="K606" i="27" a="1"/>
  <c r="K606" i="27" s="1"/>
  <c r="L606" i="27"/>
  <c r="C607" i="27" a="1"/>
  <c r="C607" i="27" s="1"/>
  <c r="E607" i="27" a="1"/>
  <c r="E607" i="27" s="1"/>
  <c r="G607" i="27"/>
  <c r="H607" i="27"/>
  <c r="I607" i="27" a="1"/>
  <c r="I607" i="27" s="1"/>
  <c r="J607" i="27" a="1"/>
  <c r="J607" i="27" s="1"/>
  <c r="K607" i="27" a="1"/>
  <c r="K607" i="27" s="1"/>
  <c r="L607" i="27"/>
  <c r="C608" i="27" a="1"/>
  <c r="C608" i="27" s="1"/>
  <c r="E608" i="27" a="1"/>
  <c r="E608" i="27" s="1"/>
  <c r="G608" i="27"/>
  <c r="H608" i="27"/>
  <c r="I608" i="27" a="1"/>
  <c r="I608" i="27" s="1"/>
  <c r="J608" i="27" a="1"/>
  <c r="J608" i="27" s="1"/>
  <c r="K608" i="27" a="1"/>
  <c r="K608" i="27" s="1"/>
  <c r="L608" i="27"/>
  <c r="C609" i="27" a="1"/>
  <c r="C609" i="27" s="1"/>
  <c r="E609" i="27" a="1"/>
  <c r="E609" i="27" s="1"/>
  <c r="G609" i="27"/>
  <c r="H609" i="27"/>
  <c r="I609" i="27" a="1"/>
  <c r="I609" i="27" s="1"/>
  <c r="J609" i="27" a="1"/>
  <c r="J609" i="27" s="1"/>
  <c r="K609" i="27" a="1"/>
  <c r="K609" i="27" s="1"/>
  <c r="L609" i="27"/>
  <c r="C610" i="27" a="1"/>
  <c r="C610" i="27" s="1"/>
  <c r="E610" i="27" a="1"/>
  <c r="E610" i="27" s="1"/>
  <c r="G610" i="27"/>
  <c r="H610" i="27"/>
  <c r="I610" i="27" a="1"/>
  <c r="I610" i="27" s="1"/>
  <c r="J610" i="27" a="1"/>
  <c r="J610" i="27" s="1"/>
  <c r="K610" i="27" a="1"/>
  <c r="K610" i="27" s="1"/>
  <c r="L610" i="27"/>
  <c r="C611" i="27" a="1"/>
  <c r="C611" i="27" s="1"/>
  <c r="E611" i="27" a="1"/>
  <c r="E611" i="27" s="1"/>
  <c r="G611" i="27"/>
  <c r="H611" i="27"/>
  <c r="I611" i="27" a="1"/>
  <c r="I611" i="27" s="1"/>
  <c r="J611" i="27" a="1"/>
  <c r="J611" i="27" s="1"/>
  <c r="K611" i="27" a="1"/>
  <c r="K611" i="27" s="1"/>
  <c r="L611" i="27"/>
  <c r="C612" i="27" a="1"/>
  <c r="C612" i="27" s="1"/>
  <c r="E612" i="27" a="1"/>
  <c r="E612" i="27" s="1"/>
  <c r="G612" i="27"/>
  <c r="H612" i="27"/>
  <c r="I612" i="27" a="1"/>
  <c r="I612" i="27" s="1"/>
  <c r="J612" i="27" a="1"/>
  <c r="J612" i="27" s="1"/>
  <c r="K612" i="27" a="1"/>
  <c r="K612" i="27" s="1"/>
  <c r="L612" i="27"/>
  <c r="C613" i="27" a="1"/>
  <c r="C613" i="27" s="1"/>
  <c r="E613" i="27" a="1"/>
  <c r="E613" i="27" s="1"/>
  <c r="G613" i="27"/>
  <c r="H613" i="27"/>
  <c r="I613" i="27" a="1"/>
  <c r="I613" i="27" s="1"/>
  <c r="J613" i="27" a="1"/>
  <c r="J613" i="27" s="1"/>
  <c r="K613" i="27" a="1"/>
  <c r="K613" i="27" s="1"/>
  <c r="L613" i="27"/>
  <c r="C614" i="27" a="1"/>
  <c r="C614" i="27" s="1"/>
  <c r="E614" i="27" a="1"/>
  <c r="E614" i="27" s="1"/>
  <c r="G614" i="27"/>
  <c r="H614" i="27"/>
  <c r="I614" i="27" a="1"/>
  <c r="I614" i="27" s="1"/>
  <c r="J614" i="27" a="1"/>
  <c r="J614" i="27" s="1"/>
  <c r="K614" i="27" a="1"/>
  <c r="K614" i="27" s="1"/>
  <c r="L614" i="27"/>
  <c r="C615" i="27" a="1"/>
  <c r="C615" i="27" s="1"/>
  <c r="E615" i="27" a="1"/>
  <c r="E615" i="27" s="1"/>
  <c r="G615" i="27"/>
  <c r="H615" i="27"/>
  <c r="I615" i="27" a="1"/>
  <c r="I615" i="27" s="1"/>
  <c r="J615" i="27" a="1"/>
  <c r="J615" i="27" s="1"/>
  <c r="K615" i="27" a="1"/>
  <c r="K615" i="27" s="1"/>
  <c r="L615" i="27"/>
  <c r="C616" i="27" a="1"/>
  <c r="C616" i="27" s="1"/>
  <c r="E616" i="27" a="1"/>
  <c r="E616" i="27" s="1"/>
  <c r="G616" i="27"/>
  <c r="H616" i="27"/>
  <c r="I616" i="27" a="1"/>
  <c r="I616" i="27" s="1"/>
  <c r="J616" i="27" a="1"/>
  <c r="J616" i="27" s="1"/>
  <c r="K616" i="27" a="1"/>
  <c r="K616" i="27" s="1"/>
  <c r="L616" i="27"/>
  <c r="C617" i="27" a="1"/>
  <c r="C617" i="27" s="1"/>
  <c r="E617" i="27" a="1"/>
  <c r="E617" i="27" s="1"/>
  <c r="G617" i="27"/>
  <c r="H617" i="27"/>
  <c r="I617" i="27" a="1"/>
  <c r="I617" i="27" s="1"/>
  <c r="J617" i="27" a="1"/>
  <c r="J617" i="27" s="1"/>
  <c r="K617" i="27" a="1"/>
  <c r="K617" i="27" s="1"/>
  <c r="L617" i="27"/>
  <c r="C618" i="27" a="1"/>
  <c r="C618" i="27" s="1"/>
  <c r="E618" i="27" a="1"/>
  <c r="E618" i="27" s="1"/>
  <c r="G618" i="27"/>
  <c r="H618" i="27"/>
  <c r="I618" i="27" a="1"/>
  <c r="I618" i="27" s="1"/>
  <c r="J618" i="27" a="1"/>
  <c r="J618" i="27" s="1"/>
  <c r="K618" i="27" a="1"/>
  <c r="K618" i="27" s="1"/>
  <c r="L618" i="27"/>
  <c r="C619" i="27" a="1"/>
  <c r="C619" i="27" s="1"/>
  <c r="E619" i="27" a="1"/>
  <c r="E619" i="27" s="1"/>
  <c r="G619" i="27"/>
  <c r="H619" i="27"/>
  <c r="I619" i="27" a="1"/>
  <c r="I619" i="27" s="1"/>
  <c r="J619" i="27" a="1"/>
  <c r="J619" i="27" s="1"/>
  <c r="K619" i="27" a="1"/>
  <c r="K619" i="27" s="1"/>
  <c r="L619" i="27"/>
  <c r="C620" i="27" a="1"/>
  <c r="C620" i="27" s="1"/>
  <c r="E620" i="27" a="1"/>
  <c r="E620" i="27" s="1"/>
  <c r="G620" i="27"/>
  <c r="H620" i="27"/>
  <c r="I620" i="27" a="1"/>
  <c r="I620" i="27" s="1"/>
  <c r="J620" i="27" a="1"/>
  <c r="J620" i="27" s="1"/>
  <c r="K620" i="27" a="1"/>
  <c r="K620" i="27" s="1"/>
  <c r="L620" i="27"/>
  <c r="C621" i="27" a="1"/>
  <c r="C621" i="27" s="1"/>
  <c r="E621" i="27" a="1"/>
  <c r="E621" i="27" s="1"/>
  <c r="G621" i="27"/>
  <c r="H621" i="27"/>
  <c r="I621" i="27" a="1"/>
  <c r="I621" i="27" s="1"/>
  <c r="J621" i="27" a="1"/>
  <c r="J621" i="27" s="1"/>
  <c r="K621" i="27" a="1"/>
  <c r="K621" i="27" s="1"/>
  <c r="L621" i="27"/>
  <c r="C622" i="27" a="1"/>
  <c r="C622" i="27" s="1"/>
  <c r="E622" i="27" a="1"/>
  <c r="E622" i="27" s="1"/>
  <c r="G622" i="27"/>
  <c r="H622" i="27"/>
  <c r="I622" i="27" a="1"/>
  <c r="I622" i="27" s="1"/>
  <c r="J622" i="27" a="1"/>
  <c r="J622" i="27" s="1"/>
  <c r="K622" i="27" a="1"/>
  <c r="K622" i="27" s="1"/>
  <c r="L622" i="27"/>
  <c r="C623" i="27" a="1"/>
  <c r="C623" i="27" s="1"/>
  <c r="E623" i="27" a="1"/>
  <c r="E623" i="27" s="1"/>
  <c r="G623" i="27"/>
  <c r="H623" i="27"/>
  <c r="I623" i="27" a="1"/>
  <c r="I623" i="27" s="1"/>
  <c r="J623" i="27" a="1"/>
  <c r="J623" i="27" s="1"/>
  <c r="K623" i="27" a="1"/>
  <c r="K623" i="27" s="1"/>
  <c r="L623" i="27"/>
  <c r="C624" i="27" a="1"/>
  <c r="C624" i="27" s="1"/>
  <c r="E624" i="27" a="1"/>
  <c r="E624" i="27" s="1"/>
  <c r="G624" i="27"/>
  <c r="H624" i="27"/>
  <c r="I624" i="27" a="1"/>
  <c r="I624" i="27" s="1"/>
  <c r="J624" i="27" a="1"/>
  <c r="J624" i="27" s="1"/>
  <c r="K624" i="27" a="1"/>
  <c r="K624" i="27" s="1"/>
  <c r="L624" i="27"/>
  <c r="C625" i="27" a="1"/>
  <c r="C625" i="27" s="1"/>
  <c r="E625" i="27" a="1"/>
  <c r="E625" i="27" s="1"/>
  <c r="G625" i="27"/>
  <c r="H625" i="27"/>
  <c r="I625" i="27" a="1"/>
  <c r="I625" i="27" s="1"/>
  <c r="J625" i="27" a="1"/>
  <c r="J625" i="27" s="1"/>
  <c r="K625" i="27" a="1"/>
  <c r="K625" i="27" s="1"/>
  <c r="L625" i="27"/>
  <c r="C626" i="27" a="1"/>
  <c r="C626" i="27" s="1"/>
  <c r="E626" i="27" a="1"/>
  <c r="E626" i="27" s="1"/>
  <c r="G626" i="27"/>
  <c r="H626" i="27"/>
  <c r="I626" i="27" a="1"/>
  <c r="I626" i="27" s="1"/>
  <c r="J626" i="27" a="1"/>
  <c r="J626" i="27" s="1"/>
  <c r="K626" i="27" a="1"/>
  <c r="K626" i="27" s="1"/>
  <c r="L626" i="27"/>
  <c r="C627" i="27" a="1"/>
  <c r="C627" i="27" s="1"/>
  <c r="E627" i="27" a="1"/>
  <c r="E627" i="27" s="1"/>
  <c r="G627" i="27"/>
  <c r="H627" i="27"/>
  <c r="I627" i="27" a="1"/>
  <c r="I627" i="27" s="1"/>
  <c r="J627" i="27" a="1"/>
  <c r="J627" i="27" s="1"/>
  <c r="K627" i="27" a="1"/>
  <c r="K627" i="27" s="1"/>
  <c r="L627" i="27"/>
  <c r="C628" i="27" a="1"/>
  <c r="C628" i="27" s="1"/>
  <c r="E628" i="27" a="1"/>
  <c r="E628" i="27" s="1"/>
  <c r="G628" i="27"/>
  <c r="H628" i="27"/>
  <c r="I628" i="27" a="1"/>
  <c r="I628" i="27" s="1"/>
  <c r="J628" i="27" a="1"/>
  <c r="J628" i="27" s="1"/>
  <c r="K628" i="27" a="1"/>
  <c r="K628" i="27" s="1"/>
  <c r="L628" i="27"/>
  <c r="C629" i="27" a="1"/>
  <c r="C629" i="27" s="1"/>
  <c r="E629" i="27" a="1"/>
  <c r="E629" i="27" s="1"/>
  <c r="G629" i="27"/>
  <c r="H629" i="27"/>
  <c r="I629" i="27" a="1"/>
  <c r="I629" i="27" s="1"/>
  <c r="J629" i="27" a="1"/>
  <c r="J629" i="27" s="1"/>
  <c r="K629" i="27" a="1"/>
  <c r="K629" i="27" s="1"/>
  <c r="L629" i="27"/>
  <c r="C630" i="27" a="1"/>
  <c r="C630" i="27" s="1"/>
  <c r="E630" i="27" a="1"/>
  <c r="E630" i="27" s="1"/>
  <c r="G630" i="27"/>
  <c r="H630" i="27"/>
  <c r="I630" i="27" a="1"/>
  <c r="I630" i="27" s="1"/>
  <c r="J630" i="27" a="1"/>
  <c r="J630" i="27" s="1"/>
  <c r="K630" i="27" a="1"/>
  <c r="K630" i="27" s="1"/>
  <c r="L630" i="27"/>
  <c r="C631" i="27" a="1"/>
  <c r="C631" i="27" s="1"/>
  <c r="E631" i="27" a="1"/>
  <c r="E631" i="27" s="1"/>
  <c r="G631" i="27"/>
  <c r="H631" i="27"/>
  <c r="I631" i="27" a="1"/>
  <c r="I631" i="27" s="1"/>
  <c r="J631" i="27" a="1"/>
  <c r="J631" i="27" s="1"/>
  <c r="K631" i="27" a="1"/>
  <c r="K631" i="27" s="1"/>
  <c r="L631" i="27"/>
  <c r="C632" i="27" a="1"/>
  <c r="C632" i="27" s="1"/>
  <c r="E632" i="27" a="1"/>
  <c r="E632" i="27" s="1"/>
  <c r="G632" i="27"/>
  <c r="H632" i="27"/>
  <c r="I632" i="27" a="1"/>
  <c r="I632" i="27" s="1"/>
  <c r="J632" i="27" a="1"/>
  <c r="J632" i="27" s="1"/>
  <c r="K632" i="27" a="1"/>
  <c r="K632" i="27" s="1"/>
  <c r="L632" i="27"/>
  <c r="C633" i="27" a="1"/>
  <c r="C633" i="27" s="1"/>
  <c r="E633" i="27" a="1"/>
  <c r="E633" i="27" s="1"/>
  <c r="G633" i="27"/>
  <c r="H633" i="27"/>
  <c r="I633" i="27" a="1"/>
  <c r="I633" i="27" s="1"/>
  <c r="J633" i="27" a="1"/>
  <c r="J633" i="27" s="1"/>
  <c r="K633" i="27" a="1"/>
  <c r="K633" i="27" s="1"/>
  <c r="L633" i="27"/>
  <c r="C634" i="27" a="1"/>
  <c r="C634" i="27" s="1"/>
  <c r="E634" i="27" a="1"/>
  <c r="E634" i="27" s="1"/>
  <c r="G634" i="27"/>
  <c r="H634" i="27"/>
  <c r="I634" i="27" a="1"/>
  <c r="I634" i="27" s="1"/>
  <c r="J634" i="27" a="1"/>
  <c r="J634" i="27" s="1"/>
  <c r="K634" i="27" a="1"/>
  <c r="K634" i="27" s="1"/>
  <c r="L634" i="27"/>
  <c r="C635" i="27" a="1"/>
  <c r="C635" i="27" s="1"/>
  <c r="E635" i="27" a="1"/>
  <c r="E635" i="27" s="1"/>
  <c r="G635" i="27"/>
  <c r="H635" i="27"/>
  <c r="I635" i="27" a="1"/>
  <c r="I635" i="27" s="1"/>
  <c r="J635" i="27" a="1"/>
  <c r="J635" i="27" s="1"/>
  <c r="K635" i="27" a="1"/>
  <c r="K635" i="27" s="1"/>
  <c r="L635" i="27"/>
  <c r="C636" i="27" a="1"/>
  <c r="C636" i="27" s="1"/>
  <c r="E636" i="27" a="1"/>
  <c r="E636" i="27" s="1"/>
  <c r="G636" i="27"/>
  <c r="H636" i="27"/>
  <c r="I636" i="27" a="1"/>
  <c r="I636" i="27" s="1"/>
  <c r="J636" i="27" a="1"/>
  <c r="J636" i="27" s="1"/>
  <c r="K636" i="27" a="1"/>
  <c r="K636" i="27" s="1"/>
  <c r="L636" i="27"/>
  <c r="C637" i="27" a="1"/>
  <c r="C637" i="27" s="1"/>
  <c r="E637" i="27" a="1"/>
  <c r="E637" i="27" s="1"/>
  <c r="G637" i="27"/>
  <c r="H637" i="27"/>
  <c r="I637" i="27" a="1"/>
  <c r="I637" i="27" s="1"/>
  <c r="J637" i="27" a="1"/>
  <c r="J637" i="27" s="1"/>
  <c r="K637" i="27" a="1"/>
  <c r="K637" i="27" s="1"/>
  <c r="L637" i="27"/>
  <c r="C638" i="27" a="1"/>
  <c r="C638" i="27" s="1"/>
  <c r="E638" i="27" a="1"/>
  <c r="E638" i="27" s="1"/>
  <c r="G638" i="27"/>
  <c r="H638" i="27"/>
  <c r="I638" i="27" a="1"/>
  <c r="I638" i="27" s="1"/>
  <c r="J638" i="27" a="1"/>
  <c r="J638" i="27" s="1"/>
  <c r="K638" i="27" a="1"/>
  <c r="K638" i="27" s="1"/>
  <c r="L638" i="27"/>
  <c r="C639" i="27" a="1"/>
  <c r="C639" i="27" s="1"/>
  <c r="E639" i="27" a="1"/>
  <c r="E639" i="27" s="1"/>
  <c r="G639" i="27"/>
  <c r="H639" i="27"/>
  <c r="I639" i="27" a="1"/>
  <c r="I639" i="27" s="1"/>
  <c r="J639" i="27" a="1"/>
  <c r="J639" i="27" s="1"/>
  <c r="K639" i="27" a="1"/>
  <c r="K639" i="27" s="1"/>
  <c r="L639" i="27"/>
  <c r="C640" i="27" a="1"/>
  <c r="C640" i="27" s="1"/>
  <c r="E640" i="27" a="1"/>
  <c r="E640" i="27" s="1"/>
  <c r="G640" i="27"/>
  <c r="H640" i="27"/>
  <c r="I640" i="27" a="1"/>
  <c r="I640" i="27" s="1"/>
  <c r="J640" i="27" a="1"/>
  <c r="J640" i="27" s="1"/>
  <c r="K640" i="27" a="1"/>
  <c r="K640" i="27" s="1"/>
  <c r="L640" i="27"/>
  <c r="C641" i="27" a="1"/>
  <c r="C641" i="27" s="1"/>
  <c r="E641" i="27" a="1"/>
  <c r="E641" i="27" s="1"/>
  <c r="G641" i="27"/>
  <c r="H641" i="27"/>
  <c r="I641" i="27" a="1"/>
  <c r="I641" i="27" s="1"/>
  <c r="J641" i="27" a="1"/>
  <c r="J641" i="27" s="1"/>
  <c r="K641" i="27" a="1"/>
  <c r="K641" i="27" s="1"/>
  <c r="L641" i="27"/>
  <c r="C642" i="27" a="1"/>
  <c r="C642" i="27" s="1"/>
  <c r="E642" i="27" a="1"/>
  <c r="E642" i="27" s="1"/>
  <c r="G642" i="27"/>
  <c r="H642" i="27"/>
  <c r="I642" i="27" a="1"/>
  <c r="I642" i="27" s="1"/>
  <c r="J642" i="27" a="1"/>
  <c r="J642" i="27" s="1"/>
  <c r="K642" i="27" a="1"/>
  <c r="K642" i="27" s="1"/>
  <c r="L642" i="27"/>
  <c r="C643" i="27" a="1"/>
  <c r="C643" i="27" s="1"/>
  <c r="E643" i="27" a="1"/>
  <c r="E643" i="27" s="1"/>
  <c r="G643" i="27"/>
  <c r="H643" i="27"/>
  <c r="I643" i="27" a="1"/>
  <c r="I643" i="27" s="1"/>
  <c r="J643" i="27" a="1"/>
  <c r="J643" i="27" s="1"/>
  <c r="K643" i="27" a="1"/>
  <c r="K643" i="27" s="1"/>
  <c r="L643" i="27"/>
  <c r="C644" i="27" a="1"/>
  <c r="C644" i="27" s="1"/>
  <c r="E644" i="27" a="1"/>
  <c r="E644" i="27" s="1"/>
  <c r="G644" i="27"/>
  <c r="H644" i="27"/>
  <c r="I644" i="27" a="1"/>
  <c r="I644" i="27" s="1"/>
  <c r="J644" i="27" a="1"/>
  <c r="J644" i="27" s="1"/>
  <c r="K644" i="27" a="1"/>
  <c r="K644" i="27" s="1"/>
  <c r="L644" i="27"/>
  <c r="C645" i="27" a="1"/>
  <c r="C645" i="27" s="1"/>
  <c r="E645" i="27" a="1"/>
  <c r="E645" i="27" s="1"/>
  <c r="G645" i="27"/>
  <c r="H645" i="27"/>
  <c r="I645" i="27" a="1"/>
  <c r="I645" i="27" s="1"/>
  <c r="J645" i="27" a="1"/>
  <c r="J645" i="27" s="1"/>
  <c r="K645" i="27" a="1"/>
  <c r="K645" i="27" s="1"/>
  <c r="L645" i="27"/>
  <c r="C646" i="27" a="1"/>
  <c r="C646" i="27" s="1"/>
  <c r="E646" i="27" a="1"/>
  <c r="E646" i="27" s="1"/>
  <c r="G646" i="27"/>
  <c r="H646" i="27"/>
  <c r="I646" i="27" a="1"/>
  <c r="I646" i="27" s="1"/>
  <c r="J646" i="27" a="1"/>
  <c r="J646" i="27" s="1"/>
  <c r="K646" i="27" a="1"/>
  <c r="K646" i="27" s="1"/>
  <c r="L646" i="27"/>
  <c r="C647" i="27" a="1"/>
  <c r="C647" i="27" s="1"/>
  <c r="E647" i="27" a="1"/>
  <c r="E647" i="27" s="1"/>
  <c r="G647" i="27"/>
  <c r="H647" i="27"/>
  <c r="I647" i="27" a="1"/>
  <c r="I647" i="27" s="1"/>
  <c r="J647" i="27" a="1"/>
  <c r="J647" i="27" s="1"/>
  <c r="K647" i="27" a="1"/>
  <c r="K647" i="27" s="1"/>
  <c r="L647" i="27"/>
  <c r="C648" i="27" a="1"/>
  <c r="C648" i="27" s="1"/>
  <c r="E648" i="27" a="1"/>
  <c r="E648" i="27" s="1"/>
  <c r="G648" i="27"/>
  <c r="H648" i="27"/>
  <c r="I648" i="27" a="1"/>
  <c r="I648" i="27" s="1"/>
  <c r="J648" i="27" a="1"/>
  <c r="J648" i="27" s="1"/>
  <c r="K648" i="27" a="1"/>
  <c r="K648" i="27" s="1"/>
  <c r="L648" i="27"/>
  <c r="C649" i="27" a="1"/>
  <c r="C649" i="27" s="1"/>
  <c r="E649" i="27" a="1"/>
  <c r="E649" i="27" s="1"/>
  <c r="G649" i="27"/>
  <c r="H649" i="27"/>
  <c r="I649" i="27" a="1"/>
  <c r="I649" i="27" s="1"/>
  <c r="J649" i="27" a="1"/>
  <c r="J649" i="27" s="1"/>
  <c r="K649" i="27" a="1"/>
  <c r="K649" i="27" s="1"/>
  <c r="L649" i="27"/>
  <c r="C650" i="27" a="1"/>
  <c r="C650" i="27" s="1"/>
  <c r="E650" i="27" a="1"/>
  <c r="E650" i="27" s="1"/>
  <c r="G650" i="27"/>
  <c r="H650" i="27"/>
  <c r="I650" i="27" a="1"/>
  <c r="I650" i="27" s="1"/>
  <c r="J650" i="27" a="1"/>
  <c r="J650" i="27" s="1"/>
  <c r="K650" i="27" a="1"/>
  <c r="K650" i="27" s="1"/>
  <c r="L650" i="27"/>
  <c r="C651" i="27" a="1"/>
  <c r="C651" i="27" s="1"/>
  <c r="E651" i="27" a="1"/>
  <c r="E651" i="27" s="1"/>
  <c r="G651" i="27"/>
  <c r="H651" i="27"/>
  <c r="I651" i="27" a="1"/>
  <c r="I651" i="27" s="1"/>
  <c r="J651" i="27" a="1"/>
  <c r="J651" i="27" s="1"/>
  <c r="K651" i="27" a="1"/>
  <c r="K651" i="27" s="1"/>
  <c r="L651" i="27"/>
  <c r="C652" i="27" a="1"/>
  <c r="C652" i="27" s="1"/>
  <c r="E652" i="27" a="1"/>
  <c r="E652" i="27" s="1"/>
  <c r="G652" i="27"/>
  <c r="H652" i="27"/>
  <c r="I652" i="27" a="1"/>
  <c r="I652" i="27" s="1"/>
  <c r="J652" i="27" a="1"/>
  <c r="J652" i="27" s="1"/>
  <c r="K652" i="27" a="1"/>
  <c r="K652" i="27" s="1"/>
  <c r="L652" i="27"/>
  <c r="C653" i="27" a="1"/>
  <c r="C653" i="27" s="1"/>
  <c r="E653" i="27" a="1"/>
  <c r="E653" i="27" s="1"/>
  <c r="G653" i="27"/>
  <c r="H653" i="27"/>
  <c r="I653" i="27" a="1"/>
  <c r="I653" i="27" s="1"/>
  <c r="J653" i="27" a="1"/>
  <c r="J653" i="27" s="1"/>
  <c r="K653" i="27" a="1"/>
  <c r="K653" i="27" s="1"/>
  <c r="L653" i="27"/>
  <c r="C654" i="27" a="1"/>
  <c r="C654" i="27" s="1"/>
  <c r="E654" i="27" a="1"/>
  <c r="E654" i="27" s="1"/>
  <c r="G654" i="27"/>
  <c r="H654" i="27"/>
  <c r="I654" i="27" a="1"/>
  <c r="I654" i="27" s="1"/>
  <c r="J654" i="27" a="1"/>
  <c r="J654" i="27" s="1"/>
  <c r="K654" i="27" a="1"/>
  <c r="K654" i="27" s="1"/>
  <c r="L654" i="27"/>
  <c r="C655" i="27" a="1"/>
  <c r="C655" i="27" s="1"/>
  <c r="E655" i="27" a="1"/>
  <c r="E655" i="27" s="1"/>
  <c r="G655" i="27"/>
  <c r="H655" i="27"/>
  <c r="I655" i="27" a="1"/>
  <c r="I655" i="27" s="1"/>
  <c r="J655" i="27" a="1"/>
  <c r="J655" i="27" s="1"/>
  <c r="K655" i="27" a="1"/>
  <c r="K655" i="27" s="1"/>
  <c r="L655" i="27"/>
  <c r="C656" i="27" a="1"/>
  <c r="C656" i="27" s="1"/>
  <c r="E656" i="27" a="1"/>
  <c r="E656" i="27" s="1"/>
  <c r="G656" i="27"/>
  <c r="H656" i="27"/>
  <c r="I656" i="27" a="1"/>
  <c r="I656" i="27" s="1"/>
  <c r="J656" i="27" a="1"/>
  <c r="J656" i="27" s="1"/>
  <c r="K656" i="27" a="1"/>
  <c r="K656" i="27" s="1"/>
  <c r="L656" i="27"/>
  <c r="C657" i="27" a="1"/>
  <c r="C657" i="27" s="1"/>
  <c r="E657" i="27" a="1"/>
  <c r="E657" i="27" s="1"/>
  <c r="G657" i="27"/>
  <c r="H657" i="27"/>
  <c r="I657" i="27" a="1"/>
  <c r="I657" i="27" s="1"/>
  <c r="J657" i="27" a="1"/>
  <c r="J657" i="27" s="1"/>
  <c r="K657" i="27" a="1"/>
  <c r="K657" i="27" s="1"/>
  <c r="L657" i="27"/>
  <c r="C658" i="27" a="1"/>
  <c r="C658" i="27" s="1"/>
  <c r="E658" i="27" a="1"/>
  <c r="E658" i="27" s="1"/>
  <c r="G658" i="27"/>
  <c r="H658" i="27"/>
  <c r="I658" i="27" a="1"/>
  <c r="I658" i="27" s="1"/>
  <c r="J658" i="27" a="1"/>
  <c r="J658" i="27" s="1"/>
  <c r="K658" i="27" a="1"/>
  <c r="K658" i="27" s="1"/>
  <c r="L658" i="27"/>
  <c r="C659" i="27" a="1"/>
  <c r="C659" i="27" s="1"/>
  <c r="E659" i="27" a="1"/>
  <c r="E659" i="27" s="1"/>
  <c r="G659" i="27"/>
  <c r="H659" i="27"/>
  <c r="I659" i="27" a="1"/>
  <c r="I659" i="27" s="1"/>
  <c r="J659" i="27" a="1"/>
  <c r="J659" i="27" s="1"/>
  <c r="K659" i="27" a="1"/>
  <c r="K659" i="27" s="1"/>
  <c r="L659" i="27"/>
  <c r="C660" i="27" a="1"/>
  <c r="C660" i="27" s="1"/>
  <c r="E660" i="27" a="1"/>
  <c r="E660" i="27" s="1"/>
  <c r="G660" i="27"/>
  <c r="H660" i="27"/>
  <c r="I660" i="27" a="1"/>
  <c r="I660" i="27" s="1"/>
  <c r="J660" i="27" a="1"/>
  <c r="J660" i="27" s="1"/>
  <c r="K660" i="27" a="1"/>
  <c r="K660" i="27" s="1"/>
  <c r="L660" i="27"/>
  <c r="C661" i="27" a="1"/>
  <c r="C661" i="27" s="1"/>
  <c r="E661" i="27" a="1"/>
  <c r="E661" i="27" s="1"/>
  <c r="G661" i="27"/>
  <c r="H661" i="27"/>
  <c r="I661" i="27" a="1"/>
  <c r="I661" i="27" s="1"/>
  <c r="J661" i="27" a="1"/>
  <c r="J661" i="27" s="1"/>
  <c r="K661" i="27" a="1"/>
  <c r="K661" i="27" s="1"/>
  <c r="L661" i="27"/>
  <c r="C662" i="27" a="1"/>
  <c r="C662" i="27" s="1"/>
  <c r="E662" i="27" a="1"/>
  <c r="E662" i="27" s="1"/>
  <c r="G662" i="27"/>
  <c r="H662" i="27"/>
  <c r="I662" i="27" a="1"/>
  <c r="I662" i="27" s="1"/>
  <c r="J662" i="27" a="1"/>
  <c r="J662" i="27" s="1"/>
  <c r="K662" i="27" a="1"/>
  <c r="K662" i="27" s="1"/>
  <c r="L662" i="27"/>
  <c r="C663" i="27" a="1"/>
  <c r="C663" i="27" s="1"/>
  <c r="E663" i="27" a="1"/>
  <c r="E663" i="27" s="1"/>
  <c r="G663" i="27"/>
  <c r="H663" i="27"/>
  <c r="I663" i="27" a="1"/>
  <c r="I663" i="27" s="1"/>
  <c r="J663" i="27" a="1"/>
  <c r="J663" i="27" s="1"/>
  <c r="K663" i="27" a="1"/>
  <c r="K663" i="27" s="1"/>
  <c r="L663" i="27"/>
  <c r="C664" i="27" a="1"/>
  <c r="C664" i="27" s="1"/>
  <c r="E664" i="27" a="1"/>
  <c r="E664" i="27" s="1"/>
  <c r="G664" i="27"/>
  <c r="H664" i="27"/>
  <c r="I664" i="27" a="1"/>
  <c r="I664" i="27" s="1"/>
  <c r="J664" i="27" a="1"/>
  <c r="J664" i="27" s="1"/>
  <c r="K664" i="27" a="1"/>
  <c r="K664" i="27" s="1"/>
  <c r="L664" i="27"/>
  <c r="C665" i="27" a="1"/>
  <c r="C665" i="27" s="1"/>
  <c r="E665" i="27" a="1"/>
  <c r="E665" i="27" s="1"/>
  <c r="G665" i="27"/>
  <c r="H665" i="27"/>
  <c r="I665" i="27" a="1"/>
  <c r="I665" i="27" s="1"/>
  <c r="J665" i="27" a="1"/>
  <c r="J665" i="27" s="1"/>
  <c r="K665" i="27" a="1"/>
  <c r="K665" i="27" s="1"/>
  <c r="L665" i="27"/>
  <c r="C666" i="27" a="1"/>
  <c r="C666" i="27" s="1"/>
  <c r="E666" i="27" a="1"/>
  <c r="E666" i="27" s="1"/>
  <c r="G666" i="27"/>
  <c r="H666" i="27"/>
  <c r="I666" i="27" a="1"/>
  <c r="I666" i="27" s="1"/>
  <c r="J666" i="27" a="1"/>
  <c r="J666" i="27" s="1"/>
  <c r="K666" i="27" a="1"/>
  <c r="K666" i="27" s="1"/>
  <c r="L666" i="27"/>
  <c r="C667" i="27" a="1"/>
  <c r="C667" i="27" s="1"/>
  <c r="E667" i="27" a="1"/>
  <c r="E667" i="27" s="1"/>
  <c r="G667" i="27"/>
  <c r="H667" i="27"/>
  <c r="I667" i="27" a="1"/>
  <c r="I667" i="27" s="1"/>
  <c r="J667" i="27" a="1"/>
  <c r="J667" i="27" s="1"/>
  <c r="K667" i="27" a="1"/>
  <c r="K667" i="27" s="1"/>
  <c r="L667" i="27"/>
  <c r="C668" i="27" a="1"/>
  <c r="C668" i="27" s="1"/>
  <c r="E668" i="27" a="1"/>
  <c r="E668" i="27" s="1"/>
  <c r="G668" i="27"/>
  <c r="H668" i="27"/>
  <c r="I668" i="27" a="1"/>
  <c r="I668" i="27" s="1"/>
  <c r="J668" i="27" a="1"/>
  <c r="J668" i="27" s="1"/>
  <c r="K668" i="27" a="1"/>
  <c r="K668" i="27" s="1"/>
  <c r="L668" i="27"/>
  <c r="C669" i="27" a="1"/>
  <c r="C669" i="27" s="1"/>
  <c r="E669" i="27" a="1"/>
  <c r="E669" i="27" s="1"/>
  <c r="G669" i="27"/>
  <c r="H669" i="27"/>
  <c r="I669" i="27" a="1"/>
  <c r="I669" i="27" s="1"/>
  <c r="J669" i="27" a="1"/>
  <c r="J669" i="27" s="1"/>
  <c r="K669" i="27" a="1"/>
  <c r="K669" i="27" s="1"/>
  <c r="L669" i="27"/>
  <c r="C670" i="27" a="1"/>
  <c r="C670" i="27" s="1"/>
  <c r="E670" i="27" a="1"/>
  <c r="E670" i="27" s="1"/>
  <c r="G670" i="27"/>
  <c r="H670" i="27"/>
  <c r="I670" i="27" a="1"/>
  <c r="I670" i="27" s="1"/>
  <c r="J670" i="27" a="1"/>
  <c r="J670" i="27" s="1"/>
  <c r="K670" i="27" a="1"/>
  <c r="K670" i="27" s="1"/>
  <c r="L670" i="27"/>
  <c r="C671" i="27" a="1"/>
  <c r="C671" i="27" s="1"/>
  <c r="E671" i="27" a="1"/>
  <c r="E671" i="27" s="1"/>
  <c r="G671" i="27"/>
  <c r="H671" i="27"/>
  <c r="I671" i="27" a="1"/>
  <c r="I671" i="27" s="1"/>
  <c r="J671" i="27" a="1"/>
  <c r="J671" i="27" s="1"/>
  <c r="K671" i="27" a="1"/>
  <c r="K671" i="27" s="1"/>
  <c r="L671" i="27"/>
  <c r="C672" i="27" a="1"/>
  <c r="C672" i="27" s="1"/>
  <c r="E672" i="27" a="1"/>
  <c r="E672" i="27" s="1"/>
  <c r="G672" i="27"/>
  <c r="H672" i="27"/>
  <c r="I672" i="27" a="1"/>
  <c r="I672" i="27" s="1"/>
  <c r="J672" i="27" a="1"/>
  <c r="J672" i="27" s="1"/>
  <c r="K672" i="27" a="1"/>
  <c r="K672" i="27" s="1"/>
  <c r="L672" i="27"/>
  <c r="C673" i="27" a="1"/>
  <c r="C673" i="27" s="1"/>
  <c r="E673" i="27" a="1"/>
  <c r="E673" i="27" s="1"/>
  <c r="G673" i="27"/>
  <c r="H673" i="27"/>
  <c r="I673" i="27" a="1"/>
  <c r="I673" i="27" s="1"/>
  <c r="J673" i="27" a="1"/>
  <c r="J673" i="27" s="1"/>
  <c r="K673" i="27" a="1"/>
  <c r="K673" i="27" s="1"/>
  <c r="L673" i="27"/>
  <c r="C674" i="27" a="1"/>
  <c r="C674" i="27" s="1"/>
  <c r="E674" i="27" a="1"/>
  <c r="E674" i="27" s="1"/>
  <c r="G674" i="27"/>
  <c r="H674" i="27"/>
  <c r="I674" i="27" a="1"/>
  <c r="I674" i="27" s="1"/>
  <c r="J674" i="27" a="1"/>
  <c r="J674" i="27" s="1"/>
  <c r="K674" i="27" a="1"/>
  <c r="K674" i="27" s="1"/>
  <c r="L674" i="27"/>
  <c r="C675" i="27" a="1"/>
  <c r="C675" i="27" s="1"/>
  <c r="E675" i="27" a="1"/>
  <c r="E675" i="27" s="1"/>
  <c r="G675" i="27"/>
  <c r="H675" i="27"/>
  <c r="I675" i="27" a="1"/>
  <c r="I675" i="27" s="1"/>
  <c r="J675" i="27" a="1"/>
  <c r="J675" i="27" s="1"/>
  <c r="K675" i="27" a="1"/>
  <c r="K675" i="27" s="1"/>
  <c r="L675" i="27"/>
  <c r="C676" i="27" a="1"/>
  <c r="C676" i="27" s="1"/>
  <c r="E676" i="27" a="1"/>
  <c r="E676" i="27" s="1"/>
  <c r="G676" i="27"/>
  <c r="H676" i="27"/>
  <c r="I676" i="27" a="1"/>
  <c r="I676" i="27" s="1"/>
  <c r="J676" i="27" a="1"/>
  <c r="J676" i="27" s="1"/>
  <c r="K676" i="27" a="1"/>
  <c r="K676" i="27" s="1"/>
  <c r="L676" i="27"/>
  <c r="C677" i="27" a="1"/>
  <c r="C677" i="27" s="1"/>
  <c r="E677" i="27" a="1"/>
  <c r="E677" i="27" s="1"/>
  <c r="G677" i="27"/>
  <c r="H677" i="27"/>
  <c r="I677" i="27" a="1"/>
  <c r="I677" i="27" s="1"/>
  <c r="J677" i="27" a="1"/>
  <c r="J677" i="27" s="1"/>
  <c r="K677" i="27" a="1"/>
  <c r="K677" i="27" s="1"/>
  <c r="L677" i="27"/>
  <c r="C678" i="27" a="1"/>
  <c r="C678" i="27" s="1"/>
  <c r="E678" i="27" a="1"/>
  <c r="E678" i="27" s="1"/>
  <c r="G678" i="27"/>
  <c r="H678" i="27"/>
  <c r="I678" i="27" a="1"/>
  <c r="I678" i="27" s="1"/>
  <c r="J678" i="27" a="1"/>
  <c r="J678" i="27" s="1"/>
  <c r="K678" i="27" a="1"/>
  <c r="K678" i="27" s="1"/>
  <c r="L678" i="27"/>
  <c r="C679" i="27" a="1"/>
  <c r="C679" i="27" s="1"/>
  <c r="E679" i="27" a="1"/>
  <c r="E679" i="27" s="1"/>
  <c r="G679" i="27"/>
  <c r="H679" i="27"/>
  <c r="I679" i="27" a="1"/>
  <c r="I679" i="27" s="1"/>
  <c r="J679" i="27" a="1"/>
  <c r="J679" i="27" s="1"/>
  <c r="K679" i="27" a="1"/>
  <c r="K679" i="27" s="1"/>
  <c r="L679" i="27"/>
  <c r="C680" i="27" a="1"/>
  <c r="C680" i="27" s="1"/>
  <c r="E680" i="27" a="1"/>
  <c r="E680" i="27" s="1"/>
  <c r="G680" i="27"/>
  <c r="H680" i="27"/>
  <c r="I680" i="27" a="1"/>
  <c r="I680" i="27" s="1"/>
  <c r="J680" i="27" a="1"/>
  <c r="J680" i="27" s="1"/>
  <c r="K680" i="27" a="1"/>
  <c r="K680" i="27" s="1"/>
  <c r="L680" i="27"/>
  <c r="C681" i="27" a="1"/>
  <c r="C681" i="27" s="1"/>
  <c r="E681" i="27" a="1"/>
  <c r="E681" i="27" s="1"/>
  <c r="G681" i="27"/>
  <c r="H681" i="27"/>
  <c r="I681" i="27" a="1"/>
  <c r="I681" i="27" s="1"/>
  <c r="J681" i="27" a="1"/>
  <c r="J681" i="27" s="1"/>
  <c r="K681" i="27" a="1"/>
  <c r="K681" i="27" s="1"/>
  <c r="L681" i="27"/>
  <c r="C682" i="27" a="1"/>
  <c r="C682" i="27" s="1"/>
  <c r="E682" i="27" a="1"/>
  <c r="E682" i="27" s="1"/>
  <c r="G682" i="27"/>
  <c r="H682" i="27"/>
  <c r="I682" i="27" a="1"/>
  <c r="I682" i="27" s="1"/>
  <c r="J682" i="27" a="1"/>
  <c r="J682" i="27" s="1"/>
  <c r="K682" i="27" a="1"/>
  <c r="K682" i="27" s="1"/>
  <c r="L682" i="27"/>
  <c r="C683" i="27" a="1"/>
  <c r="C683" i="27" s="1"/>
  <c r="E683" i="27" a="1"/>
  <c r="E683" i="27" s="1"/>
  <c r="G683" i="27"/>
  <c r="H683" i="27"/>
  <c r="I683" i="27" a="1"/>
  <c r="I683" i="27" s="1"/>
  <c r="J683" i="27" a="1"/>
  <c r="J683" i="27" s="1"/>
  <c r="K683" i="27" a="1"/>
  <c r="K683" i="27" s="1"/>
  <c r="L683" i="27"/>
  <c r="C684" i="27" a="1"/>
  <c r="C684" i="27" s="1"/>
  <c r="E684" i="27" a="1"/>
  <c r="E684" i="27" s="1"/>
  <c r="G684" i="27"/>
  <c r="H684" i="27"/>
  <c r="I684" i="27" a="1"/>
  <c r="I684" i="27" s="1"/>
  <c r="J684" i="27" a="1"/>
  <c r="J684" i="27" s="1"/>
  <c r="K684" i="27" a="1"/>
  <c r="K684" i="27" s="1"/>
  <c r="L684" i="27"/>
  <c r="C685" i="27" a="1"/>
  <c r="C685" i="27" s="1"/>
  <c r="E685" i="27" a="1"/>
  <c r="E685" i="27" s="1"/>
  <c r="G685" i="27"/>
  <c r="H685" i="27"/>
  <c r="I685" i="27" a="1"/>
  <c r="I685" i="27" s="1"/>
  <c r="J685" i="27" a="1"/>
  <c r="J685" i="27" s="1"/>
  <c r="K685" i="27" a="1"/>
  <c r="K685" i="27" s="1"/>
  <c r="L685" i="27"/>
  <c r="C686" i="27" a="1"/>
  <c r="C686" i="27" s="1"/>
  <c r="E686" i="27" a="1"/>
  <c r="E686" i="27" s="1"/>
  <c r="G686" i="27"/>
  <c r="H686" i="27"/>
  <c r="I686" i="27" a="1"/>
  <c r="I686" i="27" s="1"/>
  <c r="J686" i="27" a="1"/>
  <c r="J686" i="27" s="1"/>
  <c r="K686" i="27" a="1"/>
  <c r="K686" i="27" s="1"/>
  <c r="L686" i="27"/>
  <c r="C687" i="27" a="1"/>
  <c r="C687" i="27" s="1"/>
  <c r="E687" i="27" a="1"/>
  <c r="E687" i="27" s="1"/>
  <c r="G687" i="27"/>
  <c r="H687" i="27"/>
  <c r="I687" i="27" a="1"/>
  <c r="I687" i="27" s="1"/>
  <c r="J687" i="27" a="1"/>
  <c r="J687" i="27" s="1"/>
  <c r="K687" i="27" a="1"/>
  <c r="K687" i="27" s="1"/>
  <c r="L687" i="27"/>
  <c r="C688" i="27" a="1"/>
  <c r="C688" i="27" s="1"/>
  <c r="E688" i="27" a="1"/>
  <c r="E688" i="27" s="1"/>
  <c r="G688" i="27"/>
  <c r="H688" i="27"/>
  <c r="I688" i="27" a="1"/>
  <c r="I688" i="27" s="1"/>
  <c r="J688" i="27" a="1"/>
  <c r="J688" i="27" s="1"/>
  <c r="K688" i="27" a="1"/>
  <c r="K688" i="27" s="1"/>
  <c r="L688" i="27"/>
  <c r="C689" i="27" a="1"/>
  <c r="C689" i="27" s="1"/>
  <c r="E689" i="27" a="1"/>
  <c r="E689" i="27" s="1"/>
  <c r="G689" i="27"/>
  <c r="H689" i="27"/>
  <c r="I689" i="27" a="1"/>
  <c r="I689" i="27" s="1"/>
  <c r="J689" i="27" a="1"/>
  <c r="J689" i="27" s="1"/>
  <c r="K689" i="27" a="1"/>
  <c r="K689" i="27" s="1"/>
  <c r="L689" i="27"/>
  <c r="C690" i="27" a="1"/>
  <c r="C690" i="27" s="1"/>
  <c r="E690" i="27" a="1"/>
  <c r="E690" i="27" s="1"/>
  <c r="G690" i="27"/>
  <c r="H690" i="27"/>
  <c r="I690" i="27" a="1"/>
  <c r="I690" i="27" s="1"/>
  <c r="J690" i="27" a="1"/>
  <c r="J690" i="27" s="1"/>
  <c r="K690" i="27" a="1"/>
  <c r="K690" i="27" s="1"/>
  <c r="L690" i="27"/>
  <c r="C691" i="27" a="1"/>
  <c r="C691" i="27" s="1"/>
  <c r="E691" i="27" a="1"/>
  <c r="E691" i="27" s="1"/>
  <c r="G691" i="27"/>
  <c r="H691" i="27"/>
  <c r="I691" i="27" a="1"/>
  <c r="I691" i="27" s="1"/>
  <c r="J691" i="27" a="1"/>
  <c r="J691" i="27" s="1"/>
  <c r="K691" i="27" a="1"/>
  <c r="K691" i="27" s="1"/>
  <c r="L691" i="27"/>
  <c r="C692" i="27" a="1"/>
  <c r="C692" i="27" s="1"/>
  <c r="E692" i="27" a="1"/>
  <c r="E692" i="27" s="1"/>
  <c r="G692" i="27"/>
  <c r="H692" i="27"/>
  <c r="I692" i="27" a="1"/>
  <c r="I692" i="27" s="1"/>
  <c r="J692" i="27" a="1"/>
  <c r="J692" i="27" s="1"/>
  <c r="K692" i="27" a="1"/>
  <c r="K692" i="27" s="1"/>
  <c r="L692" i="27"/>
  <c r="C693" i="27" a="1"/>
  <c r="C693" i="27" s="1"/>
  <c r="E693" i="27" a="1"/>
  <c r="E693" i="27" s="1"/>
  <c r="G693" i="27"/>
  <c r="H693" i="27"/>
  <c r="I693" i="27" a="1"/>
  <c r="I693" i="27" s="1"/>
  <c r="J693" i="27" a="1"/>
  <c r="J693" i="27" s="1"/>
  <c r="K693" i="27" a="1"/>
  <c r="K693" i="27" s="1"/>
  <c r="L693" i="27"/>
  <c r="C694" i="27" a="1"/>
  <c r="C694" i="27" s="1"/>
  <c r="E694" i="27" a="1"/>
  <c r="E694" i="27" s="1"/>
  <c r="G694" i="27"/>
  <c r="H694" i="27"/>
  <c r="I694" i="27" a="1"/>
  <c r="I694" i="27" s="1"/>
  <c r="J694" i="27" a="1"/>
  <c r="J694" i="27" s="1"/>
  <c r="K694" i="27" a="1"/>
  <c r="K694" i="27" s="1"/>
  <c r="L694" i="27"/>
  <c r="C695" i="27" a="1"/>
  <c r="C695" i="27" s="1"/>
  <c r="E695" i="27" a="1"/>
  <c r="E695" i="27" s="1"/>
  <c r="G695" i="27"/>
  <c r="H695" i="27"/>
  <c r="I695" i="27" a="1"/>
  <c r="I695" i="27" s="1"/>
  <c r="J695" i="27" a="1"/>
  <c r="J695" i="27" s="1"/>
  <c r="K695" i="27" a="1"/>
  <c r="K695" i="27" s="1"/>
  <c r="L695" i="27"/>
  <c r="C696" i="27" a="1"/>
  <c r="C696" i="27" s="1"/>
  <c r="E696" i="27" a="1"/>
  <c r="E696" i="27" s="1"/>
  <c r="G696" i="27"/>
  <c r="H696" i="27"/>
  <c r="I696" i="27" a="1"/>
  <c r="I696" i="27" s="1"/>
  <c r="J696" i="27" a="1"/>
  <c r="J696" i="27" s="1"/>
  <c r="K696" i="27" a="1"/>
  <c r="K696" i="27" s="1"/>
  <c r="L696" i="27"/>
  <c r="C697" i="27" a="1"/>
  <c r="C697" i="27" s="1"/>
  <c r="E697" i="27" a="1"/>
  <c r="E697" i="27" s="1"/>
  <c r="G697" i="27"/>
  <c r="H697" i="27"/>
  <c r="I697" i="27" a="1"/>
  <c r="I697" i="27" s="1"/>
  <c r="J697" i="27" a="1"/>
  <c r="J697" i="27" s="1"/>
  <c r="K697" i="27" a="1"/>
  <c r="K697" i="27" s="1"/>
  <c r="L697" i="27"/>
  <c r="C698" i="27" a="1"/>
  <c r="C698" i="27" s="1"/>
  <c r="E698" i="27" a="1"/>
  <c r="E698" i="27" s="1"/>
  <c r="G698" i="27"/>
  <c r="H698" i="27"/>
  <c r="I698" i="27" a="1"/>
  <c r="I698" i="27" s="1"/>
  <c r="J698" i="27" a="1"/>
  <c r="J698" i="27" s="1"/>
  <c r="K698" i="27" a="1"/>
  <c r="K698" i="27" s="1"/>
  <c r="L698" i="27"/>
  <c r="C699" i="27" a="1"/>
  <c r="C699" i="27" s="1"/>
  <c r="E699" i="27" a="1"/>
  <c r="E699" i="27" s="1"/>
  <c r="G699" i="27"/>
  <c r="H699" i="27"/>
  <c r="I699" i="27" a="1"/>
  <c r="I699" i="27" s="1"/>
  <c r="J699" i="27" a="1"/>
  <c r="J699" i="27" s="1"/>
  <c r="K699" i="27" a="1"/>
  <c r="K699" i="27" s="1"/>
  <c r="L699" i="27"/>
  <c r="C700" i="27" a="1"/>
  <c r="C700" i="27" s="1"/>
  <c r="E700" i="27" a="1"/>
  <c r="E700" i="27" s="1"/>
  <c r="G700" i="27"/>
  <c r="H700" i="27"/>
  <c r="I700" i="27" a="1"/>
  <c r="I700" i="27" s="1"/>
  <c r="J700" i="27" a="1"/>
  <c r="J700" i="27" s="1"/>
  <c r="K700" i="27" a="1"/>
  <c r="K700" i="27" s="1"/>
  <c r="L700" i="27"/>
  <c r="C701" i="27" a="1"/>
  <c r="C701" i="27" s="1"/>
  <c r="E701" i="27" a="1"/>
  <c r="E701" i="27" s="1"/>
  <c r="G701" i="27"/>
  <c r="H701" i="27"/>
  <c r="I701" i="27" a="1"/>
  <c r="I701" i="27" s="1"/>
  <c r="J701" i="27" a="1"/>
  <c r="J701" i="27" s="1"/>
  <c r="K701" i="27" a="1"/>
  <c r="K701" i="27" s="1"/>
  <c r="L701" i="27"/>
  <c r="C702" i="27" a="1"/>
  <c r="C702" i="27" s="1"/>
  <c r="E702" i="27" a="1"/>
  <c r="E702" i="27" s="1"/>
  <c r="G702" i="27"/>
  <c r="H702" i="27"/>
  <c r="I702" i="27" a="1"/>
  <c r="I702" i="27" s="1"/>
  <c r="J702" i="27" a="1"/>
  <c r="J702" i="27" s="1"/>
  <c r="K702" i="27" a="1"/>
  <c r="K702" i="27" s="1"/>
  <c r="L702" i="27"/>
  <c r="C703" i="27" a="1"/>
  <c r="C703" i="27" s="1"/>
  <c r="E703" i="27" a="1"/>
  <c r="E703" i="27" s="1"/>
  <c r="G703" i="27"/>
  <c r="H703" i="27"/>
  <c r="I703" i="27" a="1"/>
  <c r="I703" i="27" s="1"/>
  <c r="J703" i="27" a="1"/>
  <c r="J703" i="27" s="1"/>
  <c r="K703" i="27" a="1"/>
  <c r="K703" i="27" s="1"/>
  <c r="L703" i="27"/>
  <c r="C704" i="27" a="1"/>
  <c r="C704" i="27" s="1"/>
  <c r="E704" i="27" a="1"/>
  <c r="E704" i="27" s="1"/>
  <c r="G704" i="27"/>
  <c r="H704" i="27"/>
  <c r="I704" i="27" a="1"/>
  <c r="I704" i="27" s="1"/>
  <c r="J704" i="27" a="1"/>
  <c r="J704" i="27" s="1"/>
  <c r="K704" i="27" a="1"/>
  <c r="K704" i="27" s="1"/>
  <c r="L704" i="27"/>
  <c r="C705" i="27" a="1"/>
  <c r="C705" i="27" s="1"/>
  <c r="E705" i="27" a="1"/>
  <c r="E705" i="27" s="1"/>
  <c r="G705" i="27"/>
  <c r="H705" i="27"/>
  <c r="I705" i="27" a="1"/>
  <c r="I705" i="27" s="1"/>
  <c r="J705" i="27" a="1"/>
  <c r="J705" i="27" s="1"/>
  <c r="K705" i="27" a="1"/>
  <c r="K705" i="27" s="1"/>
  <c r="L705" i="27"/>
  <c r="C706" i="27" a="1"/>
  <c r="C706" i="27" s="1"/>
  <c r="E706" i="27" a="1"/>
  <c r="E706" i="27" s="1"/>
  <c r="G706" i="27"/>
  <c r="H706" i="27"/>
  <c r="I706" i="27" a="1"/>
  <c r="I706" i="27" s="1"/>
  <c r="J706" i="27" a="1"/>
  <c r="J706" i="27" s="1"/>
  <c r="K706" i="27" a="1"/>
  <c r="K706" i="27" s="1"/>
  <c r="L706" i="27"/>
  <c r="C707" i="27" a="1"/>
  <c r="C707" i="27" s="1"/>
  <c r="E707" i="27" a="1"/>
  <c r="E707" i="27" s="1"/>
  <c r="G707" i="27"/>
  <c r="H707" i="27"/>
  <c r="I707" i="27" a="1"/>
  <c r="I707" i="27" s="1"/>
  <c r="J707" i="27" a="1"/>
  <c r="J707" i="27" s="1"/>
  <c r="K707" i="27" a="1"/>
  <c r="K707" i="27" s="1"/>
  <c r="L707" i="27"/>
  <c r="C708" i="27" a="1"/>
  <c r="C708" i="27" s="1"/>
  <c r="E708" i="27" a="1"/>
  <c r="E708" i="27" s="1"/>
  <c r="G708" i="27"/>
  <c r="H708" i="27"/>
  <c r="I708" i="27" a="1"/>
  <c r="I708" i="27" s="1"/>
  <c r="J708" i="27" a="1"/>
  <c r="J708" i="27" s="1"/>
  <c r="K708" i="27" a="1"/>
  <c r="K708" i="27" s="1"/>
  <c r="L708" i="27"/>
  <c r="C709" i="27" a="1"/>
  <c r="C709" i="27" s="1"/>
  <c r="E709" i="27" a="1"/>
  <c r="E709" i="27" s="1"/>
  <c r="G709" i="27"/>
  <c r="H709" i="27"/>
  <c r="I709" i="27" a="1"/>
  <c r="I709" i="27" s="1"/>
  <c r="J709" i="27" a="1"/>
  <c r="J709" i="27" s="1"/>
  <c r="K709" i="27" a="1"/>
  <c r="K709" i="27" s="1"/>
  <c r="L709" i="27"/>
  <c r="C710" i="27" a="1"/>
  <c r="C710" i="27" s="1"/>
  <c r="E710" i="27" a="1"/>
  <c r="E710" i="27" s="1"/>
  <c r="G710" i="27"/>
  <c r="H710" i="27"/>
  <c r="I710" i="27" a="1"/>
  <c r="I710" i="27" s="1"/>
  <c r="J710" i="27" a="1"/>
  <c r="J710" i="27" s="1"/>
  <c r="K710" i="27" a="1"/>
  <c r="K710" i="27" s="1"/>
  <c r="L710" i="27"/>
  <c r="C711" i="27" a="1"/>
  <c r="C711" i="27" s="1"/>
  <c r="E711" i="27" a="1"/>
  <c r="E711" i="27" s="1"/>
  <c r="G711" i="27"/>
  <c r="H711" i="27"/>
  <c r="I711" i="27" a="1"/>
  <c r="I711" i="27" s="1"/>
  <c r="J711" i="27" a="1"/>
  <c r="J711" i="27" s="1"/>
  <c r="K711" i="27" a="1"/>
  <c r="K711" i="27" s="1"/>
  <c r="L711" i="27"/>
  <c r="C712" i="27" a="1"/>
  <c r="C712" i="27" s="1"/>
  <c r="E712" i="27" a="1"/>
  <c r="E712" i="27" s="1"/>
  <c r="G712" i="27"/>
  <c r="H712" i="27"/>
  <c r="I712" i="27" a="1"/>
  <c r="I712" i="27" s="1"/>
  <c r="J712" i="27" a="1"/>
  <c r="J712" i="27" s="1"/>
  <c r="K712" i="27" a="1"/>
  <c r="K712" i="27" s="1"/>
  <c r="L712" i="27"/>
  <c r="C713" i="27" a="1"/>
  <c r="C713" i="27" s="1"/>
  <c r="E713" i="27" a="1"/>
  <c r="E713" i="27" s="1"/>
  <c r="G713" i="27"/>
  <c r="H713" i="27"/>
  <c r="I713" i="27" a="1"/>
  <c r="I713" i="27" s="1"/>
  <c r="J713" i="27" a="1"/>
  <c r="J713" i="27" s="1"/>
  <c r="K713" i="27" a="1"/>
  <c r="K713" i="27" s="1"/>
  <c r="L713" i="27"/>
  <c r="C714" i="27" a="1"/>
  <c r="C714" i="27" s="1"/>
  <c r="E714" i="27" a="1"/>
  <c r="E714" i="27" s="1"/>
  <c r="G714" i="27"/>
  <c r="H714" i="27"/>
  <c r="I714" i="27" a="1"/>
  <c r="I714" i="27" s="1"/>
  <c r="J714" i="27" a="1"/>
  <c r="J714" i="27" s="1"/>
  <c r="K714" i="27" a="1"/>
  <c r="K714" i="27" s="1"/>
  <c r="L714" i="27"/>
  <c r="C715" i="27" a="1"/>
  <c r="C715" i="27" s="1"/>
  <c r="E715" i="27" a="1"/>
  <c r="E715" i="27" s="1"/>
  <c r="G715" i="27"/>
  <c r="H715" i="27"/>
  <c r="I715" i="27" a="1"/>
  <c r="I715" i="27" s="1"/>
  <c r="J715" i="27" a="1"/>
  <c r="J715" i="27" s="1"/>
  <c r="K715" i="27" a="1"/>
  <c r="K715" i="27" s="1"/>
  <c r="L715" i="27"/>
  <c r="C716" i="27" a="1"/>
  <c r="C716" i="27" s="1"/>
  <c r="E716" i="27" a="1"/>
  <c r="E716" i="27" s="1"/>
  <c r="G716" i="27"/>
  <c r="H716" i="27"/>
  <c r="I716" i="27" a="1"/>
  <c r="I716" i="27" s="1"/>
  <c r="J716" i="27" a="1"/>
  <c r="J716" i="27" s="1"/>
  <c r="K716" i="27" a="1"/>
  <c r="K716" i="27" s="1"/>
  <c r="L716" i="27"/>
  <c r="C717" i="27" a="1"/>
  <c r="C717" i="27" s="1"/>
  <c r="E717" i="27" a="1"/>
  <c r="E717" i="27" s="1"/>
  <c r="G717" i="27"/>
  <c r="H717" i="27"/>
  <c r="I717" i="27" a="1"/>
  <c r="I717" i="27" s="1"/>
  <c r="J717" i="27" a="1"/>
  <c r="J717" i="27" s="1"/>
  <c r="K717" i="27" a="1"/>
  <c r="K717" i="27" s="1"/>
  <c r="L717" i="27"/>
  <c r="C718" i="27" a="1"/>
  <c r="C718" i="27" s="1"/>
  <c r="E718" i="27" a="1"/>
  <c r="E718" i="27" s="1"/>
  <c r="G718" i="27"/>
  <c r="H718" i="27"/>
  <c r="I718" i="27" a="1"/>
  <c r="I718" i="27" s="1"/>
  <c r="J718" i="27" a="1"/>
  <c r="J718" i="27" s="1"/>
  <c r="K718" i="27" a="1"/>
  <c r="K718" i="27" s="1"/>
  <c r="L718" i="27"/>
  <c r="C719" i="27" a="1"/>
  <c r="C719" i="27" s="1"/>
  <c r="E719" i="27" a="1"/>
  <c r="E719" i="27" s="1"/>
  <c r="G719" i="27"/>
  <c r="H719" i="27"/>
  <c r="I719" i="27" a="1"/>
  <c r="I719" i="27" s="1"/>
  <c r="J719" i="27" a="1"/>
  <c r="J719" i="27" s="1"/>
  <c r="K719" i="27" a="1"/>
  <c r="K719" i="27" s="1"/>
  <c r="L719" i="27"/>
  <c r="C720" i="27" a="1"/>
  <c r="C720" i="27" s="1"/>
  <c r="E720" i="27" a="1"/>
  <c r="E720" i="27" s="1"/>
  <c r="G720" i="27"/>
  <c r="H720" i="27"/>
  <c r="I720" i="27" a="1"/>
  <c r="I720" i="27" s="1"/>
  <c r="J720" i="27" a="1"/>
  <c r="J720" i="27" s="1"/>
  <c r="K720" i="27" a="1"/>
  <c r="K720" i="27" s="1"/>
  <c r="L720" i="27"/>
  <c r="C721" i="27" a="1"/>
  <c r="C721" i="27" s="1"/>
  <c r="E721" i="27" a="1"/>
  <c r="E721" i="27" s="1"/>
  <c r="G721" i="27"/>
  <c r="H721" i="27"/>
  <c r="I721" i="27" a="1"/>
  <c r="I721" i="27" s="1"/>
  <c r="J721" i="27" a="1"/>
  <c r="J721" i="27" s="1"/>
  <c r="K721" i="27" a="1"/>
  <c r="K721" i="27" s="1"/>
  <c r="L721" i="27"/>
  <c r="C722" i="27" a="1"/>
  <c r="C722" i="27" s="1"/>
  <c r="E722" i="27" a="1"/>
  <c r="E722" i="27" s="1"/>
  <c r="G722" i="27"/>
  <c r="H722" i="27"/>
  <c r="I722" i="27" a="1"/>
  <c r="I722" i="27" s="1"/>
  <c r="J722" i="27" a="1"/>
  <c r="J722" i="27" s="1"/>
  <c r="K722" i="27" a="1"/>
  <c r="K722" i="27" s="1"/>
  <c r="L722" i="27"/>
  <c r="C723" i="27" a="1"/>
  <c r="C723" i="27" s="1"/>
  <c r="E723" i="27" a="1"/>
  <c r="E723" i="27" s="1"/>
  <c r="G723" i="27"/>
  <c r="H723" i="27"/>
  <c r="I723" i="27" a="1"/>
  <c r="I723" i="27" s="1"/>
  <c r="J723" i="27" a="1"/>
  <c r="J723" i="27" s="1"/>
  <c r="K723" i="27" a="1"/>
  <c r="K723" i="27" s="1"/>
  <c r="L723" i="27"/>
  <c r="C724" i="27" a="1"/>
  <c r="C724" i="27" s="1"/>
  <c r="E724" i="27" a="1"/>
  <c r="E724" i="27" s="1"/>
  <c r="G724" i="27"/>
  <c r="H724" i="27"/>
  <c r="I724" i="27" a="1"/>
  <c r="I724" i="27" s="1"/>
  <c r="J724" i="27" a="1"/>
  <c r="J724" i="27" s="1"/>
  <c r="K724" i="27" a="1"/>
  <c r="K724" i="27" s="1"/>
  <c r="L724" i="27"/>
  <c r="C725" i="27" a="1"/>
  <c r="C725" i="27" s="1"/>
  <c r="E725" i="27" a="1"/>
  <c r="E725" i="27" s="1"/>
  <c r="G725" i="27"/>
  <c r="H725" i="27"/>
  <c r="I725" i="27" a="1"/>
  <c r="I725" i="27" s="1"/>
  <c r="J725" i="27" a="1"/>
  <c r="J725" i="27" s="1"/>
  <c r="K725" i="27" a="1"/>
  <c r="K725" i="27" s="1"/>
  <c r="L725" i="27"/>
  <c r="C726" i="27" a="1"/>
  <c r="C726" i="27" s="1"/>
  <c r="E726" i="27" a="1"/>
  <c r="E726" i="27" s="1"/>
  <c r="G726" i="27"/>
  <c r="H726" i="27"/>
  <c r="I726" i="27" a="1"/>
  <c r="I726" i="27" s="1"/>
  <c r="J726" i="27" a="1"/>
  <c r="J726" i="27" s="1"/>
  <c r="K726" i="27" a="1"/>
  <c r="K726" i="27" s="1"/>
  <c r="L726" i="27"/>
  <c r="C727" i="27" a="1"/>
  <c r="C727" i="27" s="1"/>
  <c r="E727" i="27" a="1"/>
  <c r="E727" i="27" s="1"/>
  <c r="G727" i="27"/>
  <c r="H727" i="27"/>
  <c r="I727" i="27" a="1"/>
  <c r="I727" i="27" s="1"/>
  <c r="J727" i="27" a="1"/>
  <c r="J727" i="27" s="1"/>
  <c r="K727" i="27" a="1"/>
  <c r="K727" i="27" s="1"/>
  <c r="L727" i="27"/>
  <c r="C728" i="27" a="1"/>
  <c r="C728" i="27" s="1"/>
  <c r="E728" i="27" a="1"/>
  <c r="E728" i="27" s="1"/>
  <c r="G728" i="27"/>
  <c r="H728" i="27"/>
  <c r="I728" i="27" a="1"/>
  <c r="I728" i="27" s="1"/>
  <c r="J728" i="27" a="1"/>
  <c r="J728" i="27" s="1"/>
  <c r="K728" i="27" a="1"/>
  <c r="K728" i="27" s="1"/>
  <c r="L728" i="27"/>
  <c r="C729" i="27" a="1"/>
  <c r="C729" i="27" s="1"/>
  <c r="E729" i="27" a="1"/>
  <c r="E729" i="27" s="1"/>
  <c r="G729" i="27"/>
  <c r="H729" i="27"/>
  <c r="I729" i="27" a="1"/>
  <c r="I729" i="27" s="1"/>
  <c r="J729" i="27" a="1"/>
  <c r="J729" i="27" s="1"/>
  <c r="K729" i="27" a="1"/>
  <c r="K729" i="27" s="1"/>
  <c r="L729" i="27"/>
  <c r="C730" i="27" a="1"/>
  <c r="C730" i="27" s="1"/>
  <c r="E730" i="27" a="1"/>
  <c r="E730" i="27" s="1"/>
  <c r="G730" i="27"/>
  <c r="H730" i="27"/>
  <c r="I730" i="27" a="1"/>
  <c r="I730" i="27" s="1"/>
  <c r="J730" i="27" a="1"/>
  <c r="J730" i="27" s="1"/>
  <c r="K730" i="27" a="1"/>
  <c r="K730" i="27" s="1"/>
  <c r="L730" i="27"/>
  <c r="C731" i="27" a="1"/>
  <c r="C731" i="27" s="1"/>
  <c r="E731" i="27" a="1"/>
  <c r="E731" i="27" s="1"/>
  <c r="G731" i="27"/>
  <c r="H731" i="27"/>
  <c r="I731" i="27" a="1"/>
  <c r="I731" i="27" s="1"/>
  <c r="J731" i="27" a="1"/>
  <c r="J731" i="27" s="1"/>
  <c r="K731" i="27" a="1"/>
  <c r="K731" i="27" s="1"/>
  <c r="L731" i="27"/>
  <c r="C732" i="27" a="1"/>
  <c r="C732" i="27" s="1"/>
  <c r="E732" i="27" a="1"/>
  <c r="E732" i="27" s="1"/>
  <c r="G732" i="27"/>
  <c r="H732" i="27"/>
  <c r="I732" i="27" a="1"/>
  <c r="I732" i="27" s="1"/>
  <c r="J732" i="27" a="1"/>
  <c r="J732" i="27" s="1"/>
  <c r="K732" i="27" a="1"/>
  <c r="K732" i="27" s="1"/>
  <c r="L732" i="27"/>
  <c r="C733" i="27" a="1"/>
  <c r="C733" i="27" s="1"/>
  <c r="E733" i="27" a="1"/>
  <c r="E733" i="27" s="1"/>
  <c r="G733" i="27"/>
  <c r="H733" i="27"/>
  <c r="I733" i="27" a="1"/>
  <c r="I733" i="27" s="1"/>
  <c r="J733" i="27" a="1"/>
  <c r="J733" i="27" s="1"/>
  <c r="K733" i="27" a="1"/>
  <c r="K733" i="27" s="1"/>
  <c r="L733" i="27"/>
  <c r="C734" i="27" a="1"/>
  <c r="C734" i="27" s="1"/>
  <c r="E734" i="27" a="1"/>
  <c r="E734" i="27" s="1"/>
  <c r="G734" i="27"/>
  <c r="H734" i="27"/>
  <c r="I734" i="27" a="1"/>
  <c r="I734" i="27" s="1"/>
  <c r="J734" i="27" a="1"/>
  <c r="J734" i="27" s="1"/>
  <c r="K734" i="27" a="1"/>
  <c r="K734" i="27" s="1"/>
  <c r="L734" i="27"/>
  <c r="C735" i="27" a="1"/>
  <c r="C735" i="27" s="1"/>
  <c r="E735" i="27" a="1"/>
  <c r="E735" i="27" s="1"/>
  <c r="G735" i="27"/>
  <c r="H735" i="27"/>
  <c r="I735" i="27" a="1"/>
  <c r="I735" i="27" s="1"/>
  <c r="J735" i="27" a="1"/>
  <c r="J735" i="27" s="1"/>
  <c r="K735" i="27" a="1"/>
  <c r="K735" i="27" s="1"/>
  <c r="L735" i="27"/>
  <c r="C736" i="27" a="1"/>
  <c r="C736" i="27" s="1"/>
  <c r="E736" i="27" a="1"/>
  <c r="E736" i="27" s="1"/>
  <c r="G736" i="27"/>
  <c r="H736" i="27"/>
  <c r="I736" i="27" a="1"/>
  <c r="I736" i="27" s="1"/>
  <c r="J736" i="27" a="1"/>
  <c r="J736" i="27" s="1"/>
  <c r="K736" i="27" a="1"/>
  <c r="K736" i="27" s="1"/>
  <c r="L736" i="27"/>
  <c r="C737" i="27" a="1"/>
  <c r="C737" i="27" s="1"/>
  <c r="E737" i="27" a="1"/>
  <c r="E737" i="27" s="1"/>
  <c r="G737" i="27"/>
  <c r="H737" i="27"/>
  <c r="I737" i="27" a="1"/>
  <c r="I737" i="27" s="1"/>
  <c r="J737" i="27" a="1"/>
  <c r="J737" i="27" s="1"/>
  <c r="K737" i="27" a="1"/>
  <c r="K737" i="27" s="1"/>
  <c r="L737" i="27"/>
  <c r="C738" i="27" a="1"/>
  <c r="C738" i="27" s="1"/>
  <c r="E738" i="27" a="1"/>
  <c r="E738" i="27" s="1"/>
  <c r="G738" i="27"/>
  <c r="H738" i="27"/>
  <c r="I738" i="27" a="1"/>
  <c r="I738" i="27" s="1"/>
  <c r="J738" i="27" a="1"/>
  <c r="J738" i="27" s="1"/>
  <c r="K738" i="27" a="1"/>
  <c r="K738" i="27" s="1"/>
  <c r="L738" i="27"/>
  <c r="C739" i="27" a="1"/>
  <c r="C739" i="27" s="1"/>
  <c r="E739" i="27" a="1"/>
  <c r="E739" i="27" s="1"/>
  <c r="G739" i="27"/>
  <c r="H739" i="27"/>
  <c r="I739" i="27" a="1"/>
  <c r="I739" i="27" s="1"/>
  <c r="J739" i="27" a="1"/>
  <c r="J739" i="27" s="1"/>
  <c r="K739" i="27" a="1"/>
  <c r="K739" i="27" s="1"/>
  <c r="L739" i="27"/>
  <c r="C740" i="27" a="1"/>
  <c r="C740" i="27" s="1"/>
  <c r="E740" i="27" a="1"/>
  <c r="E740" i="27" s="1"/>
  <c r="G740" i="27"/>
  <c r="H740" i="27"/>
  <c r="I740" i="27" a="1"/>
  <c r="I740" i="27" s="1"/>
  <c r="J740" i="27" a="1"/>
  <c r="J740" i="27" s="1"/>
  <c r="K740" i="27" a="1"/>
  <c r="K740" i="27" s="1"/>
  <c r="L740" i="27"/>
  <c r="C741" i="27" a="1"/>
  <c r="C741" i="27" s="1"/>
  <c r="E741" i="27" a="1"/>
  <c r="E741" i="27" s="1"/>
  <c r="G741" i="27"/>
  <c r="H741" i="27"/>
  <c r="I741" i="27" a="1"/>
  <c r="I741" i="27" s="1"/>
  <c r="J741" i="27" a="1"/>
  <c r="J741" i="27" s="1"/>
  <c r="K741" i="27" a="1"/>
  <c r="K741" i="27" s="1"/>
  <c r="L741" i="27"/>
  <c r="C742" i="27" a="1"/>
  <c r="C742" i="27" s="1"/>
  <c r="E742" i="27" a="1"/>
  <c r="E742" i="27" s="1"/>
  <c r="G742" i="27"/>
  <c r="H742" i="27"/>
  <c r="I742" i="27" a="1"/>
  <c r="I742" i="27" s="1"/>
  <c r="J742" i="27" a="1"/>
  <c r="J742" i="27" s="1"/>
  <c r="K742" i="27" a="1"/>
  <c r="K742" i="27" s="1"/>
  <c r="L742" i="27"/>
  <c r="C743" i="27" a="1"/>
  <c r="C743" i="27" s="1"/>
  <c r="E743" i="27" a="1"/>
  <c r="E743" i="27" s="1"/>
  <c r="G743" i="27"/>
  <c r="H743" i="27"/>
  <c r="I743" i="27" a="1"/>
  <c r="I743" i="27" s="1"/>
  <c r="J743" i="27" a="1"/>
  <c r="J743" i="27" s="1"/>
  <c r="K743" i="27" a="1"/>
  <c r="K743" i="27" s="1"/>
  <c r="L743" i="27"/>
  <c r="C744" i="27" a="1"/>
  <c r="C744" i="27" s="1"/>
  <c r="E744" i="27" a="1"/>
  <c r="E744" i="27" s="1"/>
  <c r="G744" i="27"/>
  <c r="H744" i="27"/>
  <c r="I744" i="27" a="1"/>
  <c r="I744" i="27" s="1"/>
  <c r="J744" i="27" a="1"/>
  <c r="J744" i="27" s="1"/>
  <c r="K744" i="27" a="1"/>
  <c r="K744" i="27" s="1"/>
  <c r="L744" i="27"/>
  <c r="C745" i="27" a="1"/>
  <c r="C745" i="27" s="1"/>
  <c r="E745" i="27" a="1"/>
  <c r="E745" i="27" s="1"/>
  <c r="G745" i="27"/>
  <c r="H745" i="27"/>
  <c r="I745" i="27" a="1"/>
  <c r="I745" i="27" s="1"/>
  <c r="J745" i="27" a="1"/>
  <c r="J745" i="27" s="1"/>
  <c r="K745" i="27" a="1"/>
  <c r="K745" i="27" s="1"/>
  <c r="L745" i="27"/>
  <c r="C746" i="27" a="1"/>
  <c r="C746" i="27" s="1"/>
  <c r="E746" i="27" a="1"/>
  <c r="E746" i="27" s="1"/>
  <c r="G746" i="27"/>
  <c r="H746" i="27"/>
  <c r="I746" i="27" a="1"/>
  <c r="I746" i="27" s="1"/>
  <c r="J746" i="27" a="1"/>
  <c r="J746" i="27" s="1"/>
  <c r="K746" i="27" a="1"/>
  <c r="K746" i="27" s="1"/>
  <c r="L746" i="27"/>
  <c r="C747" i="27" a="1"/>
  <c r="C747" i="27" s="1"/>
  <c r="E747" i="27" a="1"/>
  <c r="E747" i="27" s="1"/>
  <c r="G747" i="27"/>
  <c r="H747" i="27"/>
  <c r="I747" i="27" a="1"/>
  <c r="I747" i="27" s="1"/>
  <c r="J747" i="27" a="1"/>
  <c r="J747" i="27" s="1"/>
  <c r="K747" i="27" a="1"/>
  <c r="K747" i="27" s="1"/>
  <c r="L747" i="27"/>
  <c r="C748" i="27" a="1"/>
  <c r="C748" i="27" s="1"/>
  <c r="E748" i="27" a="1"/>
  <c r="E748" i="27" s="1"/>
  <c r="G748" i="27"/>
  <c r="H748" i="27"/>
  <c r="I748" i="27" a="1"/>
  <c r="I748" i="27" s="1"/>
  <c r="J748" i="27" a="1"/>
  <c r="J748" i="27" s="1"/>
  <c r="K748" i="27" a="1"/>
  <c r="K748" i="27" s="1"/>
  <c r="L748" i="27"/>
  <c r="C749" i="27" a="1"/>
  <c r="C749" i="27" s="1"/>
  <c r="E749" i="27" a="1"/>
  <c r="E749" i="27" s="1"/>
  <c r="G749" i="27"/>
  <c r="H749" i="27"/>
  <c r="I749" i="27" a="1"/>
  <c r="I749" i="27" s="1"/>
  <c r="J749" i="27" a="1"/>
  <c r="J749" i="27" s="1"/>
  <c r="K749" i="27" a="1"/>
  <c r="K749" i="27" s="1"/>
  <c r="L749" i="27"/>
  <c r="C750" i="27" a="1"/>
  <c r="C750" i="27" s="1"/>
  <c r="E750" i="27" a="1"/>
  <c r="E750" i="27" s="1"/>
  <c r="G750" i="27"/>
  <c r="H750" i="27"/>
  <c r="I750" i="27" a="1"/>
  <c r="I750" i="27" s="1"/>
  <c r="J750" i="27" a="1"/>
  <c r="J750" i="27" s="1"/>
  <c r="K750" i="27" a="1"/>
  <c r="K750" i="27" s="1"/>
  <c r="L750" i="27"/>
  <c r="C751" i="27" a="1"/>
  <c r="C751" i="27" s="1"/>
  <c r="E751" i="27" a="1"/>
  <c r="E751" i="27" s="1"/>
  <c r="G751" i="27"/>
  <c r="H751" i="27"/>
  <c r="I751" i="27" a="1"/>
  <c r="I751" i="27" s="1"/>
  <c r="J751" i="27" a="1"/>
  <c r="J751" i="27" s="1"/>
  <c r="K751" i="27" a="1"/>
  <c r="K751" i="27" s="1"/>
  <c r="L751" i="27"/>
  <c r="C752" i="27" a="1"/>
  <c r="C752" i="27" s="1"/>
  <c r="E752" i="27" a="1"/>
  <c r="E752" i="27" s="1"/>
  <c r="G752" i="27"/>
  <c r="H752" i="27"/>
  <c r="I752" i="27" a="1"/>
  <c r="I752" i="27" s="1"/>
  <c r="J752" i="27" a="1"/>
  <c r="J752" i="27" s="1"/>
  <c r="K752" i="27" a="1"/>
  <c r="K752" i="27" s="1"/>
  <c r="L752" i="27"/>
  <c r="C753" i="27" a="1"/>
  <c r="C753" i="27" s="1"/>
  <c r="E753" i="27" a="1"/>
  <c r="E753" i="27" s="1"/>
  <c r="G753" i="27"/>
  <c r="H753" i="27"/>
  <c r="I753" i="27" a="1"/>
  <c r="I753" i="27" s="1"/>
  <c r="J753" i="27" a="1"/>
  <c r="J753" i="27" s="1"/>
  <c r="K753" i="27" a="1"/>
  <c r="K753" i="27" s="1"/>
  <c r="L753" i="27"/>
  <c r="C754" i="27" a="1"/>
  <c r="C754" i="27" s="1"/>
  <c r="E754" i="27" a="1"/>
  <c r="E754" i="27" s="1"/>
  <c r="G754" i="27"/>
  <c r="H754" i="27"/>
  <c r="I754" i="27" a="1"/>
  <c r="I754" i="27" s="1"/>
  <c r="J754" i="27" a="1"/>
  <c r="J754" i="27" s="1"/>
  <c r="K754" i="27" a="1"/>
  <c r="K754" i="27" s="1"/>
  <c r="L754" i="27"/>
  <c r="C755" i="27" a="1"/>
  <c r="C755" i="27" s="1"/>
  <c r="E755" i="27" a="1"/>
  <c r="E755" i="27" s="1"/>
  <c r="G755" i="27"/>
  <c r="H755" i="27"/>
  <c r="I755" i="27" a="1"/>
  <c r="I755" i="27" s="1"/>
  <c r="J755" i="27" a="1"/>
  <c r="J755" i="27" s="1"/>
  <c r="K755" i="27" a="1"/>
  <c r="K755" i="27" s="1"/>
  <c r="L755" i="27"/>
  <c r="C756" i="27" a="1"/>
  <c r="C756" i="27" s="1"/>
  <c r="E756" i="27" a="1"/>
  <c r="E756" i="27" s="1"/>
  <c r="G756" i="27"/>
  <c r="H756" i="27"/>
  <c r="I756" i="27" a="1"/>
  <c r="I756" i="27" s="1"/>
  <c r="J756" i="27" a="1"/>
  <c r="J756" i="27" s="1"/>
  <c r="K756" i="27" a="1"/>
  <c r="K756" i="27" s="1"/>
  <c r="L756" i="27"/>
  <c r="C757" i="27" a="1"/>
  <c r="C757" i="27" s="1"/>
  <c r="E757" i="27" a="1"/>
  <c r="E757" i="27" s="1"/>
  <c r="G757" i="27"/>
  <c r="H757" i="27"/>
  <c r="I757" i="27" a="1"/>
  <c r="I757" i="27" s="1"/>
  <c r="J757" i="27" a="1"/>
  <c r="J757" i="27" s="1"/>
  <c r="K757" i="27" a="1"/>
  <c r="K757" i="27" s="1"/>
  <c r="L757" i="27"/>
  <c r="C758" i="27" a="1"/>
  <c r="C758" i="27" s="1"/>
  <c r="E758" i="27" a="1"/>
  <c r="E758" i="27" s="1"/>
  <c r="G758" i="27"/>
  <c r="H758" i="27"/>
  <c r="I758" i="27" a="1"/>
  <c r="I758" i="27" s="1"/>
  <c r="J758" i="27" a="1"/>
  <c r="J758" i="27" s="1"/>
  <c r="K758" i="27" a="1"/>
  <c r="K758" i="27" s="1"/>
  <c r="L758" i="27"/>
  <c r="C759" i="27" a="1"/>
  <c r="C759" i="27" s="1"/>
  <c r="E759" i="27" a="1"/>
  <c r="E759" i="27" s="1"/>
  <c r="G759" i="27"/>
  <c r="H759" i="27"/>
  <c r="I759" i="27" a="1"/>
  <c r="I759" i="27" s="1"/>
  <c r="J759" i="27" a="1"/>
  <c r="J759" i="27" s="1"/>
  <c r="K759" i="27" a="1"/>
  <c r="K759" i="27" s="1"/>
  <c r="L759" i="27"/>
  <c r="C760" i="27" a="1"/>
  <c r="C760" i="27" s="1"/>
  <c r="E760" i="27" a="1"/>
  <c r="E760" i="27" s="1"/>
  <c r="G760" i="27"/>
  <c r="H760" i="27"/>
  <c r="I760" i="27" a="1"/>
  <c r="I760" i="27" s="1"/>
  <c r="J760" i="27" a="1"/>
  <c r="J760" i="27" s="1"/>
  <c r="K760" i="27" a="1"/>
  <c r="K760" i="27" s="1"/>
  <c r="L760" i="27"/>
  <c r="C761" i="27" a="1"/>
  <c r="C761" i="27" s="1"/>
  <c r="E761" i="27" a="1"/>
  <c r="E761" i="27" s="1"/>
  <c r="G761" i="27"/>
  <c r="H761" i="27"/>
  <c r="I761" i="27" a="1"/>
  <c r="I761" i="27" s="1"/>
  <c r="J761" i="27" a="1"/>
  <c r="J761" i="27" s="1"/>
  <c r="K761" i="27" a="1"/>
  <c r="K761" i="27" s="1"/>
  <c r="L761" i="27"/>
  <c r="C762" i="27" a="1"/>
  <c r="C762" i="27" s="1"/>
  <c r="E762" i="27" a="1"/>
  <c r="E762" i="27" s="1"/>
  <c r="G762" i="27"/>
  <c r="H762" i="27"/>
  <c r="I762" i="27" a="1"/>
  <c r="I762" i="27" s="1"/>
  <c r="J762" i="27" a="1"/>
  <c r="J762" i="27" s="1"/>
  <c r="K762" i="27" a="1"/>
  <c r="K762" i="27" s="1"/>
  <c r="L762" i="27"/>
  <c r="C763" i="27" a="1"/>
  <c r="C763" i="27" s="1"/>
  <c r="E763" i="27" a="1"/>
  <c r="E763" i="27" s="1"/>
  <c r="G763" i="27"/>
  <c r="H763" i="27"/>
  <c r="I763" i="27" a="1"/>
  <c r="I763" i="27" s="1"/>
  <c r="J763" i="27" a="1"/>
  <c r="J763" i="27" s="1"/>
  <c r="K763" i="27" a="1"/>
  <c r="K763" i="27" s="1"/>
  <c r="L763" i="27"/>
  <c r="C764" i="27" a="1"/>
  <c r="C764" i="27" s="1"/>
  <c r="E764" i="27" a="1"/>
  <c r="E764" i="27" s="1"/>
  <c r="G764" i="27"/>
  <c r="H764" i="27"/>
  <c r="I764" i="27" a="1"/>
  <c r="I764" i="27" s="1"/>
  <c r="J764" i="27" a="1"/>
  <c r="J764" i="27" s="1"/>
  <c r="K764" i="27" a="1"/>
  <c r="K764" i="27" s="1"/>
  <c r="L764" i="27"/>
  <c r="C765" i="27" a="1"/>
  <c r="C765" i="27" s="1"/>
  <c r="E765" i="27" a="1"/>
  <c r="E765" i="27" s="1"/>
  <c r="G765" i="27"/>
  <c r="H765" i="27"/>
  <c r="I765" i="27" a="1"/>
  <c r="I765" i="27" s="1"/>
  <c r="J765" i="27" a="1"/>
  <c r="J765" i="27" s="1"/>
  <c r="K765" i="27" a="1"/>
  <c r="K765" i="27" s="1"/>
  <c r="L765" i="27"/>
  <c r="C766" i="27" a="1"/>
  <c r="C766" i="27" s="1"/>
  <c r="E766" i="27" a="1"/>
  <c r="E766" i="27" s="1"/>
  <c r="G766" i="27"/>
  <c r="H766" i="27"/>
  <c r="I766" i="27" a="1"/>
  <c r="I766" i="27" s="1"/>
  <c r="J766" i="27" a="1"/>
  <c r="J766" i="27" s="1"/>
  <c r="K766" i="27" a="1"/>
  <c r="K766" i="27" s="1"/>
  <c r="L766" i="27"/>
  <c r="C767" i="27" a="1"/>
  <c r="C767" i="27" s="1"/>
  <c r="E767" i="27" a="1"/>
  <c r="E767" i="27" s="1"/>
  <c r="G767" i="27"/>
  <c r="H767" i="27"/>
  <c r="I767" i="27" a="1"/>
  <c r="I767" i="27" s="1"/>
  <c r="J767" i="27" a="1"/>
  <c r="J767" i="27" s="1"/>
  <c r="K767" i="27" a="1"/>
  <c r="K767" i="27" s="1"/>
  <c r="L767" i="27"/>
  <c r="C768" i="27" a="1"/>
  <c r="C768" i="27" s="1"/>
  <c r="E768" i="27" a="1"/>
  <c r="E768" i="27" s="1"/>
  <c r="G768" i="27"/>
  <c r="H768" i="27"/>
  <c r="I768" i="27" a="1"/>
  <c r="I768" i="27" s="1"/>
  <c r="J768" i="27" a="1"/>
  <c r="J768" i="27" s="1"/>
  <c r="K768" i="27" a="1"/>
  <c r="K768" i="27" s="1"/>
  <c r="L768" i="27"/>
  <c r="C769" i="27" a="1"/>
  <c r="C769" i="27" s="1"/>
  <c r="E769" i="27" a="1"/>
  <c r="E769" i="27" s="1"/>
  <c r="G769" i="27"/>
  <c r="H769" i="27"/>
  <c r="I769" i="27" a="1"/>
  <c r="I769" i="27" s="1"/>
  <c r="J769" i="27" a="1"/>
  <c r="J769" i="27" s="1"/>
  <c r="K769" i="27" a="1"/>
  <c r="K769" i="27" s="1"/>
  <c r="L769" i="27"/>
  <c r="C770" i="27" a="1"/>
  <c r="C770" i="27" s="1"/>
  <c r="E770" i="27" a="1"/>
  <c r="E770" i="27" s="1"/>
  <c r="G770" i="27"/>
  <c r="H770" i="27"/>
  <c r="I770" i="27" a="1"/>
  <c r="I770" i="27" s="1"/>
  <c r="J770" i="27" a="1"/>
  <c r="J770" i="27" s="1"/>
  <c r="K770" i="27" a="1"/>
  <c r="K770" i="27" s="1"/>
  <c r="L770" i="27"/>
  <c r="C771" i="27" a="1"/>
  <c r="C771" i="27" s="1"/>
  <c r="E771" i="27" a="1"/>
  <c r="E771" i="27" s="1"/>
  <c r="G771" i="27"/>
  <c r="H771" i="27"/>
  <c r="I771" i="27" a="1"/>
  <c r="I771" i="27" s="1"/>
  <c r="J771" i="27" a="1"/>
  <c r="J771" i="27" s="1"/>
  <c r="K771" i="27" a="1"/>
  <c r="K771" i="27" s="1"/>
  <c r="L771" i="27"/>
  <c r="C772" i="27" a="1"/>
  <c r="C772" i="27" s="1"/>
  <c r="E772" i="27" a="1"/>
  <c r="E772" i="27" s="1"/>
  <c r="G772" i="27"/>
  <c r="H772" i="27"/>
  <c r="I772" i="27" a="1"/>
  <c r="I772" i="27" s="1"/>
  <c r="J772" i="27" a="1"/>
  <c r="J772" i="27" s="1"/>
  <c r="K772" i="27" a="1"/>
  <c r="K772" i="27" s="1"/>
  <c r="L772" i="27"/>
  <c r="C773" i="27" a="1"/>
  <c r="C773" i="27" s="1"/>
  <c r="E773" i="27" a="1"/>
  <c r="E773" i="27" s="1"/>
  <c r="G773" i="27"/>
  <c r="H773" i="27"/>
  <c r="I773" i="27" a="1"/>
  <c r="I773" i="27" s="1"/>
  <c r="J773" i="27" a="1"/>
  <c r="J773" i="27" s="1"/>
  <c r="K773" i="27" a="1"/>
  <c r="K773" i="27" s="1"/>
  <c r="L773" i="27"/>
  <c r="C774" i="27" a="1"/>
  <c r="C774" i="27" s="1"/>
  <c r="E774" i="27" a="1"/>
  <c r="E774" i="27" s="1"/>
  <c r="G774" i="27"/>
  <c r="H774" i="27"/>
  <c r="I774" i="27" a="1"/>
  <c r="I774" i="27" s="1"/>
  <c r="J774" i="27" a="1"/>
  <c r="J774" i="27" s="1"/>
  <c r="K774" i="27" a="1"/>
  <c r="K774" i="27" s="1"/>
  <c r="L774" i="27"/>
  <c r="C775" i="27" a="1"/>
  <c r="C775" i="27" s="1"/>
  <c r="E775" i="27" a="1"/>
  <c r="E775" i="27" s="1"/>
  <c r="G775" i="27"/>
  <c r="H775" i="27"/>
  <c r="I775" i="27" a="1"/>
  <c r="I775" i="27" s="1"/>
  <c r="J775" i="27" a="1"/>
  <c r="J775" i="27" s="1"/>
  <c r="K775" i="27" a="1"/>
  <c r="K775" i="27" s="1"/>
  <c r="L775" i="27"/>
  <c r="C776" i="27" a="1"/>
  <c r="C776" i="27" s="1"/>
  <c r="E776" i="27" a="1"/>
  <c r="E776" i="27" s="1"/>
  <c r="G776" i="27"/>
  <c r="H776" i="27"/>
  <c r="I776" i="27" a="1"/>
  <c r="I776" i="27" s="1"/>
  <c r="J776" i="27" a="1"/>
  <c r="J776" i="27" s="1"/>
  <c r="K776" i="27" a="1"/>
  <c r="K776" i="27" s="1"/>
  <c r="L776" i="27"/>
  <c r="C777" i="27" a="1"/>
  <c r="C777" i="27" s="1"/>
  <c r="E777" i="27" a="1"/>
  <c r="E777" i="27" s="1"/>
  <c r="G777" i="27"/>
  <c r="H777" i="27"/>
  <c r="I777" i="27" a="1"/>
  <c r="I777" i="27" s="1"/>
  <c r="J777" i="27" a="1"/>
  <c r="J777" i="27" s="1"/>
  <c r="K777" i="27" a="1"/>
  <c r="K777" i="27" s="1"/>
  <c r="L777" i="27"/>
  <c r="C778" i="27" a="1"/>
  <c r="C778" i="27" s="1"/>
  <c r="E778" i="27" a="1"/>
  <c r="E778" i="27" s="1"/>
  <c r="G778" i="27"/>
  <c r="H778" i="27"/>
  <c r="I778" i="27" a="1"/>
  <c r="I778" i="27" s="1"/>
  <c r="J778" i="27" a="1"/>
  <c r="J778" i="27" s="1"/>
  <c r="K778" i="27" a="1"/>
  <c r="K778" i="27" s="1"/>
  <c r="L778" i="27"/>
  <c r="C779" i="27" a="1"/>
  <c r="C779" i="27" s="1"/>
  <c r="E779" i="27" a="1"/>
  <c r="E779" i="27" s="1"/>
  <c r="G779" i="27"/>
  <c r="H779" i="27"/>
  <c r="I779" i="27" a="1"/>
  <c r="I779" i="27" s="1"/>
  <c r="J779" i="27" a="1"/>
  <c r="J779" i="27" s="1"/>
  <c r="K779" i="27" a="1"/>
  <c r="K779" i="27" s="1"/>
  <c r="L779" i="27"/>
  <c r="C780" i="27" a="1"/>
  <c r="C780" i="27" s="1"/>
  <c r="E780" i="27" a="1"/>
  <c r="E780" i="27" s="1"/>
  <c r="G780" i="27"/>
  <c r="H780" i="27"/>
  <c r="I780" i="27" a="1"/>
  <c r="I780" i="27" s="1"/>
  <c r="J780" i="27" a="1"/>
  <c r="J780" i="27" s="1"/>
  <c r="K780" i="27" a="1"/>
  <c r="K780" i="27" s="1"/>
  <c r="L780" i="27"/>
  <c r="C781" i="27" a="1"/>
  <c r="C781" i="27" s="1"/>
  <c r="E781" i="27" a="1"/>
  <c r="E781" i="27" s="1"/>
  <c r="G781" i="27"/>
  <c r="H781" i="27"/>
  <c r="I781" i="27" a="1"/>
  <c r="I781" i="27" s="1"/>
  <c r="J781" i="27" a="1"/>
  <c r="J781" i="27" s="1"/>
  <c r="K781" i="27" a="1"/>
  <c r="K781" i="27" s="1"/>
  <c r="L781" i="27"/>
  <c r="C782" i="27" a="1"/>
  <c r="C782" i="27" s="1"/>
  <c r="E782" i="27" a="1"/>
  <c r="E782" i="27" s="1"/>
  <c r="G782" i="27"/>
  <c r="H782" i="27"/>
  <c r="I782" i="27" a="1"/>
  <c r="I782" i="27" s="1"/>
  <c r="J782" i="27" a="1"/>
  <c r="J782" i="27" s="1"/>
  <c r="K782" i="27" a="1"/>
  <c r="K782" i="27" s="1"/>
  <c r="L782" i="27"/>
  <c r="C783" i="27" a="1"/>
  <c r="C783" i="27" s="1"/>
  <c r="E783" i="27" a="1"/>
  <c r="E783" i="27" s="1"/>
  <c r="G783" i="27"/>
  <c r="H783" i="27"/>
  <c r="I783" i="27" a="1"/>
  <c r="I783" i="27" s="1"/>
  <c r="J783" i="27" a="1"/>
  <c r="J783" i="27" s="1"/>
  <c r="K783" i="27" a="1"/>
  <c r="K783" i="27" s="1"/>
  <c r="L783" i="27"/>
  <c r="C784" i="27" a="1"/>
  <c r="C784" i="27" s="1"/>
  <c r="E784" i="27" a="1"/>
  <c r="E784" i="27" s="1"/>
  <c r="G784" i="27"/>
  <c r="H784" i="27"/>
  <c r="I784" i="27" a="1"/>
  <c r="I784" i="27" s="1"/>
  <c r="J784" i="27" a="1"/>
  <c r="J784" i="27" s="1"/>
  <c r="K784" i="27" a="1"/>
  <c r="K784" i="27" s="1"/>
  <c r="L784" i="27"/>
  <c r="C785" i="27" a="1"/>
  <c r="C785" i="27" s="1"/>
  <c r="E785" i="27" a="1"/>
  <c r="E785" i="27" s="1"/>
  <c r="G785" i="27"/>
  <c r="H785" i="27"/>
  <c r="I785" i="27" a="1"/>
  <c r="I785" i="27" s="1"/>
  <c r="J785" i="27" a="1"/>
  <c r="J785" i="27" s="1"/>
  <c r="K785" i="27" a="1"/>
  <c r="K785" i="27" s="1"/>
  <c r="L785" i="27"/>
  <c r="C786" i="27" a="1"/>
  <c r="C786" i="27" s="1"/>
  <c r="E786" i="27" a="1"/>
  <c r="E786" i="27" s="1"/>
  <c r="G786" i="27"/>
  <c r="H786" i="27"/>
  <c r="I786" i="27" a="1"/>
  <c r="I786" i="27" s="1"/>
  <c r="J786" i="27" a="1"/>
  <c r="J786" i="27" s="1"/>
  <c r="K786" i="27" a="1"/>
  <c r="K786" i="27" s="1"/>
  <c r="L786" i="27"/>
  <c r="C787" i="27" a="1"/>
  <c r="C787" i="27" s="1"/>
  <c r="E787" i="27" a="1"/>
  <c r="E787" i="27" s="1"/>
  <c r="G787" i="27"/>
  <c r="H787" i="27"/>
  <c r="I787" i="27" a="1"/>
  <c r="I787" i="27" s="1"/>
  <c r="J787" i="27" a="1"/>
  <c r="J787" i="27" s="1"/>
  <c r="K787" i="27" a="1"/>
  <c r="K787" i="27" s="1"/>
  <c r="L787" i="27"/>
  <c r="C788" i="27" a="1"/>
  <c r="C788" i="27" s="1"/>
  <c r="E788" i="27" a="1"/>
  <c r="E788" i="27" s="1"/>
  <c r="G788" i="27"/>
  <c r="H788" i="27"/>
  <c r="I788" i="27" a="1"/>
  <c r="I788" i="27" s="1"/>
  <c r="J788" i="27" a="1"/>
  <c r="J788" i="27" s="1"/>
  <c r="K788" i="27" a="1"/>
  <c r="K788" i="27" s="1"/>
  <c r="L788" i="27"/>
  <c r="C789" i="27" a="1"/>
  <c r="C789" i="27" s="1"/>
  <c r="E789" i="27" a="1"/>
  <c r="E789" i="27" s="1"/>
  <c r="G789" i="27"/>
  <c r="H789" i="27"/>
  <c r="I789" i="27" a="1"/>
  <c r="I789" i="27" s="1"/>
  <c r="J789" i="27" a="1"/>
  <c r="J789" i="27" s="1"/>
  <c r="K789" i="27" a="1"/>
  <c r="K789" i="27" s="1"/>
  <c r="L789" i="27"/>
  <c r="C790" i="27" a="1"/>
  <c r="C790" i="27" s="1"/>
  <c r="E790" i="27" a="1"/>
  <c r="E790" i="27" s="1"/>
  <c r="G790" i="27"/>
  <c r="H790" i="27"/>
  <c r="I790" i="27" a="1"/>
  <c r="I790" i="27" s="1"/>
  <c r="J790" i="27" a="1"/>
  <c r="J790" i="27" s="1"/>
  <c r="K790" i="27" a="1"/>
  <c r="K790" i="27" s="1"/>
  <c r="L790" i="27"/>
  <c r="C791" i="27" a="1"/>
  <c r="C791" i="27" s="1"/>
  <c r="E791" i="27" a="1"/>
  <c r="E791" i="27" s="1"/>
  <c r="G791" i="27"/>
  <c r="H791" i="27"/>
  <c r="I791" i="27" a="1"/>
  <c r="I791" i="27" s="1"/>
  <c r="J791" i="27" a="1"/>
  <c r="J791" i="27" s="1"/>
  <c r="K791" i="27" a="1"/>
  <c r="K791" i="27" s="1"/>
  <c r="L791" i="27"/>
  <c r="C792" i="27" a="1"/>
  <c r="C792" i="27" s="1"/>
  <c r="E792" i="27" a="1"/>
  <c r="E792" i="27" s="1"/>
  <c r="G792" i="27"/>
  <c r="H792" i="27"/>
  <c r="I792" i="27" a="1"/>
  <c r="I792" i="27" s="1"/>
  <c r="J792" i="27" a="1"/>
  <c r="J792" i="27" s="1"/>
  <c r="K792" i="27" a="1"/>
  <c r="K792" i="27" s="1"/>
  <c r="L792" i="27"/>
  <c r="C793" i="27" a="1"/>
  <c r="C793" i="27" s="1"/>
  <c r="E793" i="27" a="1"/>
  <c r="E793" i="27" s="1"/>
  <c r="G793" i="27"/>
  <c r="H793" i="27"/>
  <c r="I793" i="27" a="1"/>
  <c r="I793" i="27" s="1"/>
  <c r="J793" i="27" a="1"/>
  <c r="J793" i="27" s="1"/>
  <c r="K793" i="27" a="1"/>
  <c r="K793" i="27" s="1"/>
  <c r="L793" i="27"/>
  <c r="C794" i="27" a="1"/>
  <c r="C794" i="27" s="1"/>
  <c r="E794" i="27" a="1"/>
  <c r="E794" i="27" s="1"/>
  <c r="G794" i="27"/>
  <c r="H794" i="27"/>
  <c r="I794" i="27" a="1"/>
  <c r="I794" i="27" s="1"/>
  <c r="J794" i="27" a="1"/>
  <c r="J794" i="27" s="1"/>
  <c r="K794" i="27" a="1"/>
  <c r="K794" i="27" s="1"/>
  <c r="L794" i="27"/>
  <c r="C795" i="27" a="1"/>
  <c r="C795" i="27" s="1"/>
  <c r="E795" i="27" a="1"/>
  <c r="E795" i="27" s="1"/>
  <c r="G795" i="27"/>
  <c r="H795" i="27"/>
  <c r="I795" i="27" a="1"/>
  <c r="I795" i="27" s="1"/>
  <c r="J795" i="27" a="1"/>
  <c r="J795" i="27" s="1"/>
  <c r="K795" i="27" a="1"/>
  <c r="K795" i="27" s="1"/>
  <c r="L795" i="27"/>
  <c r="C796" i="27" a="1"/>
  <c r="C796" i="27" s="1"/>
  <c r="E796" i="27" a="1"/>
  <c r="E796" i="27" s="1"/>
  <c r="G796" i="27"/>
  <c r="H796" i="27"/>
  <c r="I796" i="27" a="1"/>
  <c r="I796" i="27" s="1"/>
  <c r="J796" i="27" a="1"/>
  <c r="J796" i="27" s="1"/>
  <c r="K796" i="27" a="1"/>
  <c r="K796" i="27" s="1"/>
  <c r="L796" i="27"/>
  <c r="C797" i="27" a="1"/>
  <c r="C797" i="27" s="1"/>
  <c r="E797" i="27" a="1"/>
  <c r="E797" i="27" s="1"/>
  <c r="G797" i="27"/>
  <c r="H797" i="27"/>
  <c r="I797" i="27" a="1"/>
  <c r="I797" i="27" s="1"/>
  <c r="J797" i="27" a="1"/>
  <c r="J797" i="27" s="1"/>
  <c r="K797" i="27" a="1"/>
  <c r="K797" i="27" s="1"/>
  <c r="L797" i="27"/>
  <c r="C798" i="27" a="1"/>
  <c r="C798" i="27" s="1"/>
  <c r="E798" i="27" a="1"/>
  <c r="E798" i="27" s="1"/>
  <c r="G798" i="27"/>
  <c r="H798" i="27"/>
  <c r="I798" i="27" a="1"/>
  <c r="I798" i="27" s="1"/>
  <c r="J798" i="27" a="1"/>
  <c r="J798" i="27" s="1"/>
  <c r="K798" i="27" a="1"/>
  <c r="K798" i="27" s="1"/>
  <c r="L798" i="27"/>
  <c r="C799" i="27" a="1"/>
  <c r="C799" i="27" s="1"/>
  <c r="E799" i="27" a="1"/>
  <c r="E799" i="27" s="1"/>
  <c r="G799" i="27"/>
  <c r="H799" i="27"/>
  <c r="I799" i="27" a="1"/>
  <c r="I799" i="27" s="1"/>
  <c r="J799" i="27" a="1"/>
  <c r="J799" i="27" s="1"/>
  <c r="K799" i="27" a="1"/>
  <c r="K799" i="27" s="1"/>
  <c r="L799" i="27"/>
  <c r="C800" i="27" a="1"/>
  <c r="C800" i="27" s="1"/>
  <c r="E800" i="27" a="1"/>
  <c r="E800" i="27" s="1"/>
  <c r="G800" i="27"/>
  <c r="H800" i="27"/>
  <c r="I800" i="27" a="1"/>
  <c r="I800" i="27" s="1"/>
  <c r="J800" i="27" a="1"/>
  <c r="J800" i="27" s="1"/>
  <c r="K800" i="27" a="1"/>
  <c r="K800" i="27" s="1"/>
  <c r="L800" i="27"/>
  <c r="C801" i="27" a="1"/>
  <c r="C801" i="27" s="1"/>
  <c r="E801" i="27" a="1"/>
  <c r="E801" i="27" s="1"/>
  <c r="G801" i="27"/>
  <c r="H801" i="27"/>
  <c r="I801" i="27" a="1"/>
  <c r="I801" i="27" s="1"/>
  <c r="J801" i="27" a="1"/>
  <c r="J801" i="27" s="1"/>
  <c r="K801" i="27" a="1"/>
  <c r="K801" i="27" s="1"/>
  <c r="L801" i="27"/>
  <c r="C802" i="27" a="1"/>
  <c r="C802" i="27" s="1"/>
  <c r="E802" i="27" a="1"/>
  <c r="E802" i="27" s="1"/>
  <c r="G802" i="27"/>
  <c r="H802" i="27"/>
  <c r="I802" i="27" a="1"/>
  <c r="I802" i="27" s="1"/>
  <c r="J802" i="27" a="1"/>
  <c r="J802" i="27" s="1"/>
  <c r="K802" i="27" a="1"/>
  <c r="K802" i="27" s="1"/>
  <c r="L802" i="27"/>
  <c r="C803" i="27" a="1"/>
  <c r="C803" i="27" s="1"/>
  <c r="E803" i="27" a="1"/>
  <c r="E803" i="27" s="1"/>
  <c r="G803" i="27"/>
  <c r="H803" i="27"/>
  <c r="I803" i="27" a="1"/>
  <c r="I803" i="27" s="1"/>
  <c r="J803" i="27" a="1"/>
  <c r="J803" i="27" s="1"/>
  <c r="K803" i="27" a="1"/>
  <c r="K803" i="27" s="1"/>
  <c r="L803" i="27"/>
  <c r="C804" i="27" a="1"/>
  <c r="C804" i="27" s="1"/>
  <c r="E804" i="27" a="1"/>
  <c r="E804" i="27" s="1"/>
  <c r="G804" i="27"/>
  <c r="H804" i="27"/>
  <c r="I804" i="27" a="1"/>
  <c r="I804" i="27" s="1"/>
  <c r="J804" i="27" a="1"/>
  <c r="J804" i="27" s="1"/>
  <c r="K804" i="27" a="1"/>
  <c r="K804" i="27" s="1"/>
  <c r="L804" i="27"/>
  <c r="C805" i="27" a="1"/>
  <c r="C805" i="27" s="1"/>
  <c r="E805" i="27" a="1"/>
  <c r="E805" i="27" s="1"/>
  <c r="G805" i="27"/>
  <c r="H805" i="27"/>
  <c r="I805" i="27" a="1"/>
  <c r="I805" i="27" s="1"/>
  <c r="J805" i="27" a="1"/>
  <c r="J805" i="27" s="1"/>
  <c r="K805" i="27" a="1"/>
  <c r="K805" i="27" s="1"/>
  <c r="L805" i="27"/>
  <c r="C806" i="27" a="1"/>
  <c r="C806" i="27" s="1"/>
  <c r="E806" i="27" a="1"/>
  <c r="E806" i="27" s="1"/>
  <c r="G806" i="27"/>
  <c r="H806" i="27"/>
  <c r="I806" i="27" a="1"/>
  <c r="I806" i="27" s="1"/>
  <c r="J806" i="27" a="1"/>
  <c r="J806" i="27" s="1"/>
  <c r="K806" i="27" a="1"/>
  <c r="K806" i="27" s="1"/>
  <c r="L806" i="27"/>
  <c r="C807" i="27" a="1"/>
  <c r="C807" i="27" s="1"/>
  <c r="E807" i="27" a="1"/>
  <c r="E807" i="27" s="1"/>
  <c r="G807" i="27"/>
  <c r="H807" i="27"/>
  <c r="I807" i="27" a="1"/>
  <c r="I807" i="27" s="1"/>
  <c r="J807" i="27" a="1"/>
  <c r="J807" i="27" s="1"/>
  <c r="K807" i="27" a="1"/>
  <c r="K807" i="27" s="1"/>
  <c r="L807" i="27"/>
  <c r="C808" i="27" a="1"/>
  <c r="C808" i="27" s="1"/>
  <c r="E808" i="27" a="1"/>
  <c r="E808" i="27" s="1"/>
  <c r="G808" i="27"/>
  <c r="H808" i="27"/>
  <c r="I808" i="27" a="1"/>
  <c r="I808" i="27" s="1"/>
  <c r="J808" i="27" a="1"/>
  <c r="J808" i="27" s="1"/>
  <c r="K808" i="27" a="1"/>
  <c r="K808" i="27" s="1"/>
  <c r="L808" i="27"/>
  <c r="C809" i="27" a="1"/>
  <c r="C809" i="27" s="1"/>
  <c r="E809" i="27" a="1"/>
  <c r="E809" i="27" s="1"/>
  <c r="G809" i="27"/>
  <c r="H809" i="27"/>
  <c r="I809" i="27" a="1"/>
  <c r="I809" i="27" s="1"/>
  <c r="J809" i="27" a="1"/>
  <c r="J809" i="27" s="1"/>
  <c r="K809" i="27" a="1"/>
  <c r="K809" i="27" s="1"/>
  <c r="L809" i="27"/>
  <c r="C810" i="27" a="1"/>
  <c r="C810" i="27" s="1"/>
  <c r="E810" i="27" a="1"/>
  <c r="E810" i="27" s="1"/>
  <c r="G810" i="27"/>
  <c r="H810" i="27"/>
  <c r="I810" i="27" a="1"/>
  <c r="I810" i="27" s="1"/>
  <c r="J810" i="27" a="1"/>
  <c r="J810" i="27" s="1"/>
  <c r="K810" i="27" a="1"/>
  <c r="K810" i="27" s="1"/>
  <c r="L810" i="27"/>
  <c r="C811" i="27" a="1"/>
  <c r="C811" i="27" s="1"/>
  <c r="E811" i="27" a="1"/>
  <c r="E811" i="27" s="1"/>
  <c r="G811" i="27"/>
  <c r="H811" i="27"/>
  <c r="I811" i="27" a="1"/>
  <c r="I811" i="27" s="1"/>
  <c r="J811" i="27" a="1"/>
  <c r="J811" i="27" s="1"/>
  <c r="K811" i="27" a="1"/>
  <c r="K811" i="27" s="1"/>
  <c r="L811" i="27"/>
  <c r="C812" i="27" a="1"/>
  <c r="C812" i="27" s="1"/>
  <c r="E812" i="27" a="1"/>
  <c r="E812" i="27" s="1"/>
  <c r="G812" i="27"/>
  <c r="H812" i="27"/>
  <c r="I812" i="27" a="1"/>
  <c r="I812" i="27" s="1"/>
  <c r="J812" i="27" a="1"/>
  <c r="J812" i="27" s="1"/>
  <c r="K812" i="27" a="1"/>
  <c r="K812" i="27" s="1"/>
  <c r="L812" i="27"/>
  <c r="C813" i="27" a="1"/>
  <c r="C813" i="27" s="1"/>
  <c r="E813" i="27" a="1"/>
  <c r="E813" i="27" s="1"/>
  <c r="G813" i="27"/>
  <c r="H813" i="27"/>
  <c r="I813" i="27" a="1"/>
  <c r="I813" i="27" s="1"/>
  <c r="J813" i="27" a="1"/>
  <c r="J813" i="27" s="1"/>
  <c r="K813" i="27" a="1"/>
  <c r="K813" i="27" s="1"/>
  <c r="L813" i="27"/>
  <c r="C814" i="27" a="1"/>
  <c r="C814" i="27" s="1"/>
  <c r="E814" i="27" a="1"/>
  <c r="E814" i="27" s="1"/>
  <c r="G814" i="27"/>
  <c r="H814" i="27"/>
  <c r="I814" i="27" a="1"/>
  <c r="I814" i="27" s="1"/>
  <c r="J814" i="27" a="1"/>
  <c r="J814" i="27" s="1"/>
  <c r="K814" i="27" a="1"/>
  <c r="K814" i="27" s="1"/>
  <c r="L814" i="27"/>
  <c r="C815" i="27" a="1"/>
  <c r="C815" i="27" s="1"/>
  <c r="E815" i="27" a="1"/>
  <c r="E815" i="27" s="1"/>
  <c r="G815" i="27"/>
  <c r="H815" i="27"/>
  <c r="I815" i="27" a="1"/>
  <c r="I815" i="27" s="1"/>
  <c r="J815" i="27" a="1"/>
  <c r="J815" i="27" s="1"/>
  <c r="K815" i="27" a="1"/>
  <c r="K815" i="27" s="1"/>
  <c r="L815" i="27"/>
  <c r="C816" i="27" a="1"/>
  <c r="C816" i="27" s="1"/>
  <c r="E816" i="27" a="1"/>
  <c r="E816" i="27" s="1"/>
  <c r="G816" i="27"/>
  <c r="H816" i="27"/>
  <c r="I816" i="27" a="1"/>
  <c r="I816" i="27" s="1"/>
  <c r="J816" i="27" a="1"/>
  <c r="J816" i="27" s="1"/>
  <c r="K816" i="27" a="1"/>
  <c r="K816" i="27" s="1"/>
  <c r="L816" i="27"/>
  <c r="C817" i="27" a="1"/>
  <c r="C817" i="27" s="1"/>
  <c r="E817" i="27" a="1"/>
  <c r="E817" i="27" s="1"/>
  <c r="G817" i="27"/>
  <c r="H817" i="27"/>
  <c r="I817" i="27" a="1"/>
  <c r="I817" i="27" s="1"/>
  <c r="J817" i="27" a="1"/>
  <c r="J817" i="27" s="1"/>
  <c r="K817" i="27" a="1"/>
  <c r="K817" i="27" s="1"/>
  <c r="L817" i="27"/>
  <c r="C818" i="27" a="1"/>
  <c r="C818" i="27" s="1"/>
  <c r="E818" i="27" a="1"/>
  <c r="E818" i="27" s="1"/>
  <c r="G818" i="27"/>
  <c r="H818" i="27"/>
  <c r="I818" i="27" a="1"/>
  <c r="I818" i="27" s="1"/>
  <c r="J818" i="27" a="1"/>
  <c r="J818" i="27" s="1"/>
  <c r="K818" i="27" a="1"/>
  <c r="K818" i="27" s="1"/>
  <c r="L818" i="27"/>
  <c r="C819" i="27" a="1"/>
  <c r="C819" i="27" s="1"/>
  <c r="E819" i="27" a="1"/>
  <c r="E819" i="27" s="1"/>
  <c r="G819" i="27"/>
  <c r="H819" i="27"/>
  <c r="I819" i="27" a="1"/>
  <c r="I819" i="27" s="1"/>
  <c r="J819" i="27" a="1"/>
  <c r="J819" i="27" s="1"/>
  <c r="K819" i="27" a="1"/>
  <c r="K819" i="27" s="1"/>
  <c r="L819" i="27"/>
  <c r="C820" i="27" a="1"/>
  <c r="C820" i="27" s="1"/>
  <c r="E820" i="27" a="1"/>
  <c r="E820" i="27" s="1"/>
  <c r="G820" i="27"/>
  <c r="H820" i="27"/>
  <c r="I820" i="27" a="1"/>
  <c r="I820" i="27" s="1"/>
  <c r="J820" i="27" a="1"/>
  <c r="J820" i="27" s="1"/>
  <c r="K820" i="27" a="1"/>
  <c r="K820" i="27" s="1"/>
  <c r="L820" i="27"/>
  <c r="C821" i="27" a="1"/>
  <c r="C821" i="27" s="1"/>
  <c r="E821" i="27" a="1"/>
  <c r="E821" i="27" s="1"/>
  <c r="G821" i="27"/>
  <c r="H821" i="27"/>
  <c r="I821" i="27" a="1"/>
  <c r="I821" i="27" s="1"/>
  <c r="J821" i="27" a="1"/>
  <c r="J821" i="27" s="1"/>
  <c r="K821" i="27" a="1"/>
  <c r="K821" i="27" s="1"/>
  <c r="L821" i="27"/>
  <c r="C822" i="27" a="1"/>
  <c r="C822" i="27" s="1"/>
  <c r="E822" i="27" a="1"/>
  <c r="E822" i="27" s="1"/>
  <c r="G822" i="27"/>
  <c r="H822" i="27"/>
  <c r="I822" i="27" a="1"/>
  <c r="I822" i="27" s="1"/>
  <c r="J822" i="27" a="1"/>
  <c r="J822" i="27" s="1"/>
  <c r="K822" i="27" a="1"/>
  <c r="K822" i="27" s="1"/>
  <c r="L822" i="27"/>
  <c r="C823" i="27" a="1"/>
  <c r="C823" i="27" s="1"/>
  <c r="E823" i="27" a="1"/>
  <c r="E823" i="27" s="1"/>
  <c r="G823" i="27"/>
  <c r="H823" i="27"/>
  <c r="I823" i="27" a="1"/>
  <c r="I823" i="27" s="1"/>
  <c r="J823" i="27" a="1"/>
  <c r="J823" i="27" s="1"/>
  <c r="K823" i="27" a="1"/>
  <c r="K823" i="27" s="1"/>
  <c r="L823" i="27"/>
  <c r="C824" i="27" a="1"/>
  <c r="C824" i="27" s="1"/>
  <c r="E824" i="27" a="1"/>
  <c r="E824" i="27" s="1"/>
  <c r="G824" i="27"/>
  <c r="H824" i="27"/>
  <c r="I824" i="27" a="1"/>
  <c r="I824" i="27" s="1"/>
  <c r="J824" i="27" a="1"/>
  <c r="J824" i="27" s="1"/>
  <c r="K824" i="27" a="1"/>
  <c r="K824" i="27" s="1"/>
  <c r="L824" i="27"/>
  <c r="C825" i="27" a="1"/>
  <c r="C825" i="27" s="1"/>
  <c r="E825" i="27" a="1"/>
  <c r="E825" i="27" s="1"/>
  <c r="G825" i="27"/>
  <c r="H825" i="27"/>
  <c r="I825" i="27" a="1"/>
  <c r="I825" i="27" s="1"/>
  <c r="J825" i="27" a="1"/>
  <c r="J825" i="27" s="1"/>
  <c r="K825" i="27" a="1"/>
  <c r="K825" i="27" s="1"/>
  <c r="L825" i="27"/>
  <c r="C826" i="27" a="1"/>
  <c r="C826" i="27" s="1"/>
  <c r="E826" i="27" a="1"/>
  <c r="E826" i="27" s="1"/>
  <c r="G826" i="27"/>
  <c r="H826" i="27"/>
  <c r="I826" i="27" a="1"/>
  <c r="I826" i="27" s="1"/>
  <c r="J826" i="27" a="1"/>
  <c r="J826" i="27" s="1"/>
  <c r="K826" i="27" a="1"/>
  <c r="K826" i="27" s="1"/>
  <c r="L826" i="27"/>
  <c r="C827" i="27" a="1"/>
  <c r="C827" i="27" s="1"/>
  <c r="E827" i="27" a="1"/>
  <c r="E827" i="27" s="1"/>
  <c r="G827" i="27"/>
  <c r="H827" i="27"/>
  <c r="I827" i="27" a="1"/>
  <c r="I827" i="27" s="1"/>
  <c r="J827" i="27" a="1"/>
  <c r="J827" i="27" s="1"/>
  <c r="K827" i="27" a="1"/>
  <c r="K827" i="27" s="1"/>
  <c r="L827" i="27"/>
  <c r="C828" i="27" a="1"/>
  <c r="C828" i="27" s="1"/>
  <c r="E828" i="27" a="1"/>
  <c r="E828" i="27" s="1"/>
  <c r="G828" i="27"/>
  <c r="H828" i="27"/>
  <c r="I828" i="27" a="1"/>
  <c r="I828" i="27" s="1"/>
  <c r="J828" i="27" a="1"/>
  <c r="J828" i="27" s="1"/>
  <c r="K828" i="27" a="1"/>
  <c r="K828" i="27" s="1"/>
  <c r="L828" i="27"/>
  <c r="C829" i="27" a="1"/>
  <c r="C829" i="27" s="1"/>
  <c r="E829" i="27" a="1"/>
  <c r="E829" i="27" s="1"/>
  <c r="G829" i="27"/>
  <c r="H829" i="27"/>
  <c r="I829" i="27" a="1"/>
  <c r="I829" i="27" s="1"/>
  <c r="J829" i="27" a="1"/>
  <c r="J829" i="27" s="1"/>
  <c r="K829" i="27" a="1"/>
  <c r="K829" i="27" s="1"/>
  <c r="L829" i="27"/>
  <c r="C830" i="27" a="1"/>
  <c r="C830" i="27" s="1"/>
  <c r="E830" i="27" a="1"/>
  <c r="E830" i="27" s="1"/>
  <c r="G830" i="27"/>
  <c r="H830" i="27"/>
  <c r="I830" i="27" a="1"/>
  <c r="I830" i="27" s="1"/>
  <c r="J830" i="27" a="1"/>
  <c r="J830" i="27" s="1"/>
  <c r="K830" i="27" a="1"/>
  <c r="K830" i="27" s="1"/>
  <c r="L830" i="27"/>
  <c r="C831" i="27" a="1"/>
  <c r="C831" i="27" s="1"/>
  <c r="E831" i="27" a="1"/>
  <c r="E831" i="27" s="1"/>
  <c r="G831" i="27"/>
  <c r="H831" i="27"/>
  <c r="I831" i="27" a="1"/>
  <c r="I831" i="27" s="1"/>
  <c r="J831" i="27" a="1"/>
  <c r="J831" i="27" s="1"/>
  <c r="K831" i="27" a="1"/>
  <c r="K831" i="27" s="1"/>
  <c r="L831" i="27"/>
  <c r="C832" i="27" a="1"/>
  <c r="C832" i="27" s="1"/>
  <c r="E832" i="27" a="1"/>
  <c r="E832" i="27" s="1"/>
  <c r="G832" i="27"/>
  <c r="H832" i="27"/>
  <c r="I832" i="27" a="1"/>
  <c r="I832" i="27" s="1"/>
  <c r="J832" i="27" a="1"/>
  <c r="J832" i="27" s="1"/>
  <c r="K832" i="27" a="1"/>
  <c r="K832" i="27" s="1"/>
  <c r="L832" i="27"/>
  <c r="C833" i="27" a="1"/>
  <c r="C833" i="27" s="1"/>
  <c r="E833" i="27" a="1"/>
  <c r="E833" i="27" s="1"/>
  <c r="G833" i="27"/>
  <c r="H833" i="27"/>
  <c r="I833" i="27" a="1"/>
  <c r="I833" i="27" s="1"/>
  <c r="J833" i="27" a="1"/>
  <c r="J833" i="27" s="1"/>
  <c r="K833" i="27" a="1"/>
  <c r="K833" i="27" s="1"/>
  <c r="L833" i="27"/>
  <c r="C834" i="27" a="1"/>
  <c r="C834" i="27" s="1"/>
  <c r="E834" i="27" a="1"/>
  <c r="E834" i="27" s="1"/>
  <c r="G834" i="27"/>
  <c r="H834" i="27"/>
  <c r="I834" i="27" a="1"/>
  <c r="I834" i="27" s="1"/>
  <c r="J834" i="27" a="1"/>
  <c r="J834" i="27" s="1"/>
  <c r="K834" i="27" a="1"/>
  <c r="K834" i="27" s="1"/>
  <c r="L834" i="27"/>
  <c r="C835" i="27" a="1"/>
  <c r="C835" i="27" s="1"/>
  <c r="E835" i="27" a="1"/>
  <c r="E835" i="27" s="1"/>
  <c r="G835" i="27"/>
  <c r="H835" i="27"/>
  <c r="I835" i="27" a="1"/>
  <c r="I835" i="27" s="1"/>
  <c r="J835" i="27" a="1"/>
  <c r="J835" i="27" s="1"/>
  <c r="K835" i="27" a="1"/>
  <c r="K835" i="27" s="1"/>
  <c r="L835" i="27"/>
  <c r="C836" i="27" a="1"/>
  <c r="C836" i="27" s="1"/>
  <c r="E836" i="27" a="1"/>
  <c r="E836" i="27" s="1"/>
  <c r="G836" i="27"/>
  <c r="H836" i="27"/>
  <c r="I836" i="27" a="1"/>
  <c r="I836" i="27" s="1"/>
  <c r="J836" i="27" a="1"/>
  <c r="J836" i="27" s="1"/>
  <c r="K836" i="27" a="1"/>
  <c r="K836" i="27" s="1"/>
  <c r="L836" i="27"/>
  <c r="C837" i="27" a="1"/>
  <c r="C837" i="27" s="1"/>
  <c r="E837" i="27" a="1"/>
  <c r="E837" i="27" s="1"/>
  <c r="G837" i="27"/>
  <c r="H837" i="27"/>
  <c r="I837" i="27" a="1"/>
  <c r="I837" i="27" s="1"/>
  <c r="J837" i="27" a="1"/>
  <c r="J837" i="27" s="1"/>
  <c r="K837" i="27" a="1"/>
  <c r="K837" i="27" s="1"/>
  <c r="L837" i="27"/>
  <c r="C838" i="27" a="1"/>
  <c r="C838" i="27" s="1"/>
  <c r="E838" i="27" a="1"/>
  <c r="E838" i="27" s="1"/>
  <c r="G838" i="27"/>
  <c r="H838" i="27"/>
  <c r="I838" i="27" a="1"/>
  <c r="I838" i="27" s="1"/>
  <c r="J838" i="27" a="1"/>
  <c r="J838" i="27" s="1"/>
  <c r="K838" i="27" a="1"/>
  <c r="K838" i="27" s="1"/>
  <c r="L838" i="27"/>
  <c r="C839" i="27" a="1"/>
  <c r="C839" i="27" s="1"/>
  <c r="E839" i="27" a="1"/>
  <c r="E839" i="27" s="1"/>
  <c r="G839" i="27"/>
  <c r="H839" i="27"/>
  <c r="I839" i="27" a="1"/>
  <c r="I839" i="27" s="1"/>
  <c r="J839" i="27" a="1"/>
  <c r="J839" i="27" s="1"/>
  <c r="K839" i="27" a="1"/>
  <c r="K839" i="27" s="1"/>
  <c r="L839" i="27"/>
  <c r="C840" i="27" a="1"/>
  <c r="C840" i="27" s="1"/>
  <c r="E840" i="27" a="1"/>
  <c r="E840" i="27" s="1"/>
  <c r="G840" i="27"/>
  <c r="H840" i="27"/>
  <c r="I840" i="27" a="1"/>
  <c r="I840" i="27" s="1"/>
  <c r="J840" i="27" a="1"/>
  <c r="J840" i="27" s="1"/>
  <c r="K840" i="27" a="1"/>
  <c r="K840" i="27" s="1"/>
  <c r="L840" i="27"/>
  <c r="C841" i="27" a="1"/>
  <c r="C841" i="27" s="1"/>
  <c r="E841" i="27" a="1"/>
  <c r="E841" i="27" s="1"/>
  <c r="G841" i="27"/>
  <c r="H841" i="27"/>
  <c r="I841" i="27" a="1"/>
  <c r="I841" i="27" s="1"/>
  <c r="J841" i="27" a="1"/>
  <c r="J841" i="27" s="1"/>
  <c r="K841" i="27" a="1"/>
  <c r="K841" i="27" s="1"/>
  <c r="L841" i="27"/>
  <c r="C842" i="27" a="1"/>
  <c r="C842" i="27" s="1"/>
  <c r="E842" i="27" a="1"/>
  <c r="E842" i="27" s="1"/>
  <c r="G842" i="27"/>
  <c r="H842" i="27"/>
  <c r="I842" i="27" a="1"/>
  <c r="I842" i="27" s="1"/>
  <c r="J842" i="27" a="1"/>
  <c r="J842" i="27" s="1"/>
  <c r="K842" i="27" a="1"/>
  <c r="K842" i="27" s="1"/>
  <c r="L842" i="27"/>
  <c r="C843" i="27" a="1"/>
  <c r="C843" i="27" s="1"/>
  <c r="E843" i="27" a="1"/>
  <c r="E843" i="27" s="1"/>
  <c r="G843" i="27"/>
  <c r="H843" i="27"/>
  <c r="I843" i="27" a="1"/>
  <c r="I843" i="27" s="1"/>
  <c r="J843" i="27" a="1"/>
  <c r="J843" i="27" s="1"/>
  <c r="K843" i="27" a="1"/>
  <c r="K843" i="27" s="1"/>
  <c r="L843" i="27"/>
  <c r="C844" i="27" a="1"/>
  <c r="C844" i="27" s="1"/>
  <c r="E844" i="27" a="1"/>
  <c r="E844" i="27" s="1"/>
  <c r="G844" i="27"/>
  <c r="H844" i="27"/>
  <c r="I844" i="27" a="1"/>
  <c r="I844" i="27" s="1"/>
  <c r="J844" i="27" a="1"/>
  <c r="J844" i="27" s="1"/>
  <c r="K844" i="27" a="1"/>
  <c r="K844" i="27" s="1"/>
  <c r="L844" i="27"/>
  <c r="C845" i="27" a="1"/>
  <c r="C845" i="27" s="1"/>
  <c r="E845" i="27" a="1"/>
  <c r="E845" i="27" s="1"/>
  <c r="G845" i="27"/>
  <c r="H845" i="27"/>
  <c r="I845" i="27" a="1"/>
  <c r="I845" i="27" s="1"/>
  <c r="J845" i="27" a="1"/>
  <c r="J845" i="27" s="1"/>
  <c r="K845" i="27" a="1"/>
  <c r="K845" i="27" s="1"/>
  <c r="L845" i="27"/>
  <c r="C846" i="27" a="1"/>
  <c r="C846" i="27" s="1"/>
  <c r="E846" i="27" a="1"/>
  <c r="E846" i="27" s="1"/>
  <c r="G846" i="27"/>
  <c r="H846" i="27"/>
  <c r="I846" i="27" a="1"/>
  <c r="I846" i="27" s="1"/>
  <c r="J846" i="27" a="1"/>
  <c r="J846" i="27" s="1"/>
  <c r="K846" i="27" a="1"/>
  <c r="K846" i="27" s="1"/>
  <c r="L846" i="27"/>
  <c r="C847" i="27" a="1"/>
  <c r="C847" i="27" s="1"/>
  <c r="E847" i="27" a="1"/>
  <c r="E847" i="27" s="1"/>
  <c r="G847" i="27"/>
  <c r="H847" i="27"/>
  <c r="I847" i="27" a="1"/>
  <c r="I847" i="27" s="1"/>
  <c r="J847" i="27" a="1"/>
  <c r="J847" i="27" s="1"/>
  <c r="K847" i="27" a="1"/>
  <c r="K847" i="27" s="1"/>
  <c r="L847" i="27"/>
  <c r="C848" i="27" a="1"/>
  <c r="C848" i="27" s="1"/>
  <c r="E848" i="27" a="1"/>
  <c r="E848" i="27" s="1"/>
  <c r="G848" i="27"/>
  <c r="H848" i="27"/>
  <c r="I848" i="27" a="1"/>
  <c r="I848" i="27" s="1"/>
  <c r="J848" i="27" a="1"/>
  <c r="J848" i="27" s="1"/>
  <c r="K848" i="27" a="1"/>
  <c r="K848" i="27" s="1"/>
  <c r="L848" i="27"/>
  <c r="C849" i="27" a="1"/>
  <c r="C849" i="27" s="1"/>
  <c r="E849" i="27" a="1"/>
  <c r="E849" i="27" s="1"/>
  <c r="G849" i="27"/>
  <c r="H849" i="27"/>
  <c r="I849" i="27" a="1"/>
  <c r="I849" i="27" s="1"/>
  <c r="J849" i="27" a="1"/>
  <c r="J849" i="27" s="1"/>
  <c r="K849" i="27" a="1"/>
  <c r="K849" i="27" s="1"/>
  <c r="L849" i="27"/>
  <c r="C850" i="27" a="1"/>
  <c r="C850" i="27" s="1"/>
  <c r="E850" i="27" a="1"/>
  <c r="E850" i="27" s="1"/>
  <c r="G850" i="27"/>
  <c r="H850" i="27"/>
  <c r="I850" i="27" a="1"/>
  <c r="I850" i="27" s="1"/>
  <c r="J850" i="27" a="1"/>
  <c r="J850" i="27" s="1"/>
  <c r="K850" i="27" a="1"/>
  <c r="K850" i="27" s="1"/>
  <c r="L850" i="27"/>
  <c r="C851" i="27" a="1"/>
  <c r="C851" i="27" s="1"/>
  <c r="E851" i="27" a="1"/>
  <c r="E851" i="27" s="1"/>
  <c r="G851" i="27"/>
  <c r="H851" i="27"/>
  <c r="I851" i="27" a="1"/>
  <c r="I851" i="27" s="1"/>
  <c r="J851" i="27" a="1"/>
  <c r="J851" i="27" s="1"/>
  <c r="K851" i="27" a="1"/>
  <c r="K851" i="27" s="1"/>
  <c r="L851" i="27"/>
  <c r="C852" i="27" a="1"/>
  <c r="C852" i="27" s="1"/>
  <c r="E852" i="27" a="1"/>
  <c r="E852" i="27" s="1"/>
  <c r="G852" i="27"/>
  <c r="H852" i="27"/>
  <c r="I852" i="27" a="1"/>
  <c r="I852" i="27" s="1"/>
  <c r="J852" i="27" a="1"/>
  <c r="J852" i="27" s="1"/>
  <c r="K852" i="27" a="1"/>
  <c r="K852" i="27" s="1"/>
  <c r="L852" i="27"/>
  <c r="C853" i="27" a="1"/>
  <c r="C853" i="27" s="1"/>
  <c r="E853" i="27" a="1"/>
  <c r="E853" i="27" s="1"/>
  <c r="G853" i="27"/>
  <c r="H853" i="27"/>
  <c r="I853" i="27" a="1"/>
  <c r="I853" i="27" s="1"/>
  <c r="J853" i="27" a="1"/>
  <c r="J853" i="27" s="1"/>
  <c r="K853" i="27" a="1"/>
  <c r="K853" i="27" s="1"/>
  <c r="L853" i="27"/>
  <c r="C854" i="27" a="1"/>
  <c r="C854" i="27" s="1"/>
  <c r="E854" i="27" a="1"/>
  <c r="E854" i="27" s="1"/>
  <c r="G854" i="27"/>
  <c r="H854" i="27"/>
  <c r="I854" i="27" a="1"/>
  <c r="I854" i="27" s="1"/>
  <c r="J854" i="27" a="1"/>
  <c r="J854" i="27" s="1"/>
  <c r="K854" i="27" a="1"/>
  <c r="K854" i="27" s="1"/>
  <c r="L854" i="27"/>
  <c r="C855" i="27" a="1"/>
  <c r="C855" i="27" s="1"/>
  <c r="E855" i="27" a="1"/>
  <c r="E855" i="27" s="1"/>
  <c r="G855" i="27"/>
  <c r="H855" i="27"/>
  <c r="I855" i="27" a="1"/>
  <c r="I855" i="27" s="1"/>
  <c r="J855" i="27" a="1"/>
  <c r="J855" i="27" s="1"/>
  <c r="K855" i="27" a="1"/>
  <c r="K855" i="27" s="1"/>
  <c r="L855" i="27"/>
  <c r="C856" i="27" a="1"/>
  <c r="C856" i="27" s="1"/>
  <c r="E856" i="27" a="1"/>
  <c r="E856" i="27" s="1"/>
  <c r="G856" i="27"/>
  <c r="H856" i="27"/>
  <c r="I856" i="27" a="1"/>
  <c r="I856" i="27" s="1"/>
  <c r="J856" i="27" a="1"/>
  <c r="J856" i="27" s="1"/>
  <c r="K856" i="27" a="1"/>
  <c r="K856" i="27" s="1"/>
  <c r="L856" i="27"/>
  <c r="C857" i="27" a="1"/>
  <c r="C857" i="27" s="1"/>
  <c r="E857" i="27" a="1"/>
  <c r="E857" i="27" s="1"/>
  <c r="G857" i="27"/>
  <c r="H857" i="27"/>
  <c r="I857" i="27" a="1"/>
  <c r="I857" i="27" s="1"/>
  <c r="J857" i="27" a="1"/>
  <c r="J857" i="27" s="1"/>
  <c r="K857" i="27" a="1"/>
  <c r="K857" i="27" s="1"/>
  <c r="L857" i="27"/>
  <c r="C858" i="27" a="1"/>
  <c r="C858" i="27" s="1"/>
  <c r="E858" i="27" a="1"/>
  <c r="E858" i="27" s="1"/>
  <c r="G858" i="27"/>
  <c r="H858" i="27"/>
  <c r="I858" i="27" a="1"/>
  <c r="I858" i="27" s="1"/>
  <c r="J858" i="27" a="1"/>
  <c r="J858" i="27" s="1"/>
  <c r="K858" i="27" a="1"/>
  <c r="K858" i="27" s="1"/>
  <c r="L858" i="27"/>
  <c r="C859" i="27" a="1"/>
  <c r="C859" i="27" s="1"/>
  <c r="E859" i="27" a="1"/>
  <c r="E859" i="27" s="1"/>
  <c r="G859" i="27"/>
  <c r="H859" i="27"/>
  <c r="I859" i="27" a="1"/>
  <c r="I859" i="27" s="1"/>
  <c r="J859" i="27" a="1"/>
  <c r="J859" i="27" s="1"/>
  <c r="K859" i="27" a="1"/>
  <c r="K859" i="27" s="1"/>
  <c r="L859" i="27"/>
  <c r="C860" i="27" a="1"/>
  <c r="C860" i="27" s="1"/>
  <c r="E860" i="27" a="1"/>
  <c r="E860" i="27" s="1"/>
  <c r="G860" i="27"/>
  <c r="H860" i="27"/>
  <c r="I860" i="27" a="1"/>
  <c r="I860" i="27" s="1"/>
  <c r="J860" i="27" a="1"/>
  <c r="J860" i="27" s="1"/>
  <c r="K860" i="27" a="1"/>
  <c r="K860" i="27" s="1"/>
  <c r="L860" i="27"/>
  <c r="C861" i="27" a="1"/>
  <c r="C861" i="27" s="1"/>
  <c r="E861" i="27" a="1"/>
  <c r="E861" i="27" s="1"/>
  <c r="G861" i="27"/>
  <c r="H861" i="27"/>
  <c r="I861" i="27" a="1"/>
  <c r="I861" i="27" s="1"/>
  <c r="J861" i="27" a="1"/>
  <c r="J861" i="27" s="1"/>
  <c r="K861" i="27" a="1"/>
  <c r="K861" i="27" s="1"/>
  <c r="L861" i="27"/>
  <c r="C862" i="27" a="1"/>
  <c r="C862" i="27" s="1"/>
  <c r="E862" i="27" a="1"/>
  <c r="E862" i="27" s="1"/>
  <c r="G862" i="27"/>
  <c r="H862" i="27"/>
  <c r="I862" i="27" a="1"/>
  <c r="I862" i="27" s="1"/>
  <c r="J862" i="27" a="1"/>
  <c r="J862" i="27" s="1"/>
  <c r="K862" i="27" a="1"/>
  <c r="K862" i="27" s="1"/>
  <c r="L862" i="27"/>
  <c r="C863" i="27" a="1"/>
  <c r="C863" i="27" s="1"/>
  <c r="E863" i="27" a="1"/>
  <c r="E863" i="27" s="1"/>
  <c r="G863" i="27"/>
  <c r="H863" i="27"/>
  <c r="I863" i="27" a="1"/>
  <c r="I863" i="27" s="1"/>
  <c r="J863" i="27" a="1"/>
  <c r="J863" i="27" s="1"/>
  <c r="K863" i="27" a="1"/>
  <c r="K863" i="27" s="1"/>
  <c r="L863" i="27"/>
  <c r="C864" i="27" a="1"/>
  <c r="C864" i="27" s="1"/>
  <c r="E864" i="27" a="1"/>
  <c r="E864" i="27" s="1"/>
  <c r="G864" i="27"/>
  <c r="H864" i="27"/>
  <c r="I864" i="27" a="1"/>
  <c r="I864" i="27" s="1"/>
  <c r="J864" i="27" a="1"/>
  <c r="J864" i="27" s="1"/>
  <c r="K864" i="27" a="1"/>
  <c r="K864" i="27" s="1"/>
  <c r="L864" i="27"/>
  <c r="C865" i="27" a="1"/>
  <c r="C865" i="27" s="1"/>
  <c r="E865" i="27" a="1"/>
  <c r="E865" i="27" s="1"/>
  <c r="G865" i="27"/>
  <c r="H865" i="27"/>
  <c r="I865" i="27" a="1"/>
  <c r="I865" i="27" s="1"/>
  <c r="J865" i="27" a="1"/>
  <c r="J865" i="27" s="1"/>
  <c r="K865" i="27" a="1"/>
  <c r="K865" i="27" s="1"/>
  <c r="L865" i="27"/>
  <c r="C866" i="27" a="1"/>
  <c r="C866" i="27" s="1"/>
  <c r="E866" i="27" a="1"/>
  <c r="E866" i="27" s="1"/>
  <c r="G866" i="27"/>
  <c r="H866" i="27"/>
  <c r="I866" i="27" a="1"/>
  <c r="I866" i="27" s="1"/>
  <c r="J866" i="27" a="1"/>
  <c r="J866" i="27" s="1"/>
  <c r="K866" i="27" a="1"/>
  <c r="K866" i="27" s="1"/>
  <c r="L866" i="27"/>
  <c r="C867" i="27" a="1"/>
  <c r="C867" i="27" s="1"/>
  <c r="E867" i="27" a="1"/>
  <c r="E867" i="27" s="1"/>
  <c r="G867" i="27"/>
  <c r="H867" i="27"/>
  <c r="I867" i="27" a="1"/>
  <c r="I867" i="27" s="1"/>
  <c r="J867" i="27" a="1"/>
  <c r="J867" i="27" s="1"/>
  <c r="K867" i="27" a="1"/>
  <c r="K867" i="27" s="1"/>
  <c r="L867" i="27"/>
  <c r="C868" i="27" a="1"/>
  <c r="C868" i="27" s="1"/>
  <c r="E868" i="27" a="1"/>
  <c r="E868" i="27" s="1"/>
  <c r="G868" i="27"/>
  <c r="H868" i="27"/>
  <c r="I868" i="27" a="1"/>
  <c r="I868" i="27" s="1"/>
  <c r="J868" i="27" a="1"/>
  <c r="J868" i="27" s="1"/>
  <c r="K868" i="27" a="1"/>
  <c r="K868" i="27" s="1"/>
  <c r="L868" i="27"/>
  <c r="C869" i="27" a="1"/>
  <c r="C869" i="27" s="1"/>
  <c r="E869" i="27" a="1"/>
  <c r="E869" i="27" s="1"/>
  <c r="G869" i="27"/>
  <c r="H869" i="27"/>
  <c r="I869" i="27" a="1"/>
  <c r="I869" i="27" s="1"/>
  <c r="J869" i="27" a="1"/>
  <c r="J869" i="27" s="1"/>
  <c r="K869" i="27" a="1"/>
  <c r="K869" i="27" s="1"/>
  <c r="L869" i="27"/>
  <c r="C870" i="27" a="1"/>
  <c r="C870" i="27" s="1"/>
  <c r="E870" i="27" a="1"/>
  <c r="E870" i="27" s="1"/>
  <c r="G870" i="27"/>
  <c r="H870" i="27"/>
  <c r="I870" i="27" a="1"/>
  <c r="I870" i="27" s="1"/>
  <c r="J870" i="27" a="1"/>
  <c r="J870" i="27" s="1"/>
  <c r="K870" i="27" a="1"/>
  <c r="K870" i="27" s="1"/>
  <c r="L870" i="27"/>
  <c r="C871" i="27" a="1"/>
  <c r="C871" i="27" s="1"/>
  <c r="E871" i="27" a="1"/>
  <c r="E871" i="27" s="1"/>
  <c r="G871" i="27"/>
  <c r="H871" i="27"/>
  <c r="I871" i="27" a="1"/>
  <c r="I871" i="27" s="1"/>
  <c r="J871" i="27" a="1"/>
  <c r="J871" i="27" s="1"/>
  <c r="K871" i="27" a="1"/>
  <c r="K871" i="27" s="1"/>
  <c r="L871" i="27"/>
  <c r="C872" i="27" a="1"/>
  <c r="C872" i="27" s="1"/>
  <c r="E872" i="27" a="1"/>
  <c r="E872" i="27" s="1"/>
  <c r="G872" i="27"/>
  <c r="H872" i="27"/>
  <c r="I872" i="27" a="1"/>
  <c r="I872" i="27" s="1"/>
  <c r="J872" i="27" a="1"/>
  <c r="J872" i="27" s="1"/>
  <c r="K872" i="27" a="1"/>
  <c r="K872" i="27" s="1"/>
  <c r="L872" i="27"/>
  <c r="C873" i="27" a="1"/>
  <c r="C873" i="27" s="1"/>
  <c r="E873" i="27" a="1"/>
  <c r="E873" i="27" s="1"/>
  <c r="G873" i="27"/>
  <c r="H873" i="27"/>
  <c r="I873" i="27" a="1"/>
  <c r="I873" i="27" s="1"/>
  <c r="J873" i="27" a="1"/>
  <c r="J873" i="27" s="1"/>
  <c r="K873" i="27" a="1"/>
  <c r="K873" i="27" s="1"/>
  <c r="L873" i="27"/>
  <c r="C874" i="27" a="1"/>
  <c r="C874" i="27" s="1"/>
  <c r="E874" i="27" a="1"/>
  <c r="E874" i="27" s="1"/>
  <c r="G874" i="27"/>
  <c r="H874" i="27"/>
  <c r="I874" i="27" a="1"/>
  <c r="I874" i="27" s="1"/>
  <c r="J874" i="27" a="1"/>
  <c r="J874" i="27" s="1"/>
  <c r="K874" i="27" a="1"/>
  <c r="K874" i="27" s="1"/>
  <c r="L874" i="27"/>
  <c r="C875" i="27" a="1"/>
  <c r="C875" i="27" s="1"/>
  <c r="E875" i="27" a="1"/>
  <c r="E875" i="27" s="1"/>
  <c r="G875" i="27"/>
  <c r="H875" i="27"/>
  <c r="I875" i="27" a="1"/>
  <c r="I875" i="27" s="1"/>
  <c r="J875" i="27" a="1"/>
  <c r="J875" i="27" s="1"/>
  <c r="K875" i="27" a="1"/>
  <c r="K875" i="27" s="1"/>
  <c r="L875" i="27"/>
  <c r="C876" i="27" a="1"/>
  <c r="C876" i="27" s="1"/>
  <c r="E876" i="27" a="1"/>
  <c r="E876" i="27" s="1"/>
  <c r="G876" i="27"/>
  <c r="H876" i="27"/>
  <c r="I876" i="27" a="1"/>
  <c r="I876" i="27" s="1"/>
  <c r="J876" i="27" a="1"/>
  <c r="J876" i="27" s="1"/>
  <c r="K876" i="27" a="1"/>
  <c r="K876" i="27" s="1"/>
  <c r="L876" i="27"/>
  <c r="C877" i="27" a="1"/>
  <c r="C877" i="27" s="1"/>
  <c r="E877" i="27" a="1"/>
  <c r="E877" i="27" s="1"/>
  <c r="G877" i="27"/>
  <c r="H877" i="27"/>
  <c r="I877" i="27" a="1"/>
  <c r="I877" i="27" s="1"/>
  <c r="J877" i="27" a="1"/>
  <c r="J877" i="27" s="1"/>
  <c r="K877" i="27" a="1"/>
  <c r="K877" i="27" s="1"/>
  <c r="L877" i="27"/>
  <c r="C878" i="27" a="1"/>
  <c r="C878" i="27" s="1"/>
  <c r="E878" i="27" a="1"/>
  <c r="E878" i="27" s="1"/>
  <c r="G878" i="27"/>
  <c r="H878" i="27"/>
  <c r="I878" i="27" a="1"/>
  <c r="I878" i="27" s="1"/>
  <c r="J878" i="27" a="1"/>
  <c r="J878" i="27" s="1"/>
  <c r="K878" i="27" a="1"/>
  <c r="K878" i="27" s="1"/>
  <c r="L878" i="27"/>
  <c r="C879" i="27" a="1"/>
  <c r="C879" i="27" s="1"/>
  <c r="E879" i="27" a="1"/>
  <c r="E879" i="27" s="1"/>
  <c r="G879" i="27"/>
  <c r="H879" i="27"/>
  <c r="I879" i="27" a="1"/>
  <c r="I879" i="27" s="1"/>
  <c r="J879" i="27" a="1"/>
  <c r="J879" i="27" s="1"/>
  <c r="K879" i="27" a="1"/>
  <c r="K879" i="27" s="1"/>
  <c r="L879" i="27"/>
  <c r="C880" i="27" a="1"/>
  <c r="C880" i="27" s="1"/>
  <c r="E880" i="27" a="1"/>
  <c r="E880" i="27" s="1"/>
  <c r="G880" i="27"/>
  <c r="H880" i="27"/>
  <c r="I880" i="27" a="1"/>
  <c r="I880" i="27" s="1"/>
  <c r="J880" i="27" a="1"/>
  <c r="J880" i="27" s="1"/>
  <c r="K880" i="27" a="1"/>
  <c r="K880" i="27" s="1"/>
  <c r="L880" i="27"/>
  <c r="C881" i="27" a="1"/>
  <c r="C881" i="27" s="1"/>
  <c r="E881" i="27" a="1"/>
  <c r="E881" i="27" s="1"/>
  <c r="G881" i="27"/>
  <c r="H881" i="27"/>
  <c r="I881" i="27" a="1"/>
  <c r="I881" i="27" s="1"/>
  <c r="J881" i="27" a="1"/>
  <c r="J881" i="27" s="1"/>
  <c r="K881" i="27" a="1"/>
  <c r="K881" i="27" s="1"/>
  <c r="L881" i="27"/>
  <c r="C882" i="27" a="1"/>
  <c r="C882" i="27" s="1"/>
  <c r="E882" i="27" a="1"/>
  <c r="E882" i="27" s="1"/>
  <c r="G882" i="27"/>
  <c r="H882" i="27"/>
  <c r="I882" i="27" a="1"/>
  <c r="I882" i="27" s="1"/>
  <c r="J882" i="27" a="1"/>
  <c r="J882" i="27" s="1"/>
  <c r="K882" i="27" a="1"/>
  <c r="K882" i="27" s="1"/>
  <c r="L882" i="27"/>
  <c r="C883" i="27" a="1"/>
  <c r="C883" i="27" s="1"/>
  <c r="E883" i="27" a="1"/>
  <c r="E883" i="27" s="1"/>
  <c r="G883" i="27"/>
  <c r="H883" i="27"/>
  <c r="I883" i="27" a="1"/>
  <c r="I883" i="27" s="1"/>
  <c r="J883" i="27" a="1"/>
  <c r="J883" i="27" s="1"/>
  <c r="K883" i="27" a="1"/>
  <c r="K883" i="27" s="1"/>
  <c r="L883" i="27"/>
  <c r="C884" i="27" a="1"/>
  <c r="C884" i="27" s="1"/>
  <c r="E884" i="27" a="1"/>
  <c r="E884" i="27" s="1"/>
  <c r="G884" i="27"/>
  <c r="H884" i="27"/>
  <c r="I884" i="27" a="1"/>
  <c r="I884" i="27" s="1"/>
  <c r="J884" i="27" a="1"/>
  <c r="J884" i="27" s="1"/>
  <c r="K884" i="27" a="1"/>
  <c r="K884" i="27" s="1"/>
  <c r="L884" i="27"/>
  <c r="C885" i="27" a="1"/>
  <c r="C885" i="27" s="1"/>
  <c r="E885" i="27" a="1"/>
  <c r="E885" i="27" s="1"/>
  <c r="G885" i="27"/>
  <c r="H885" i="27"/>
  <c r="I885" i="27" a="1"/>
  <c r="I885" i="27" s="1"/>
  <c r="J885" i="27" a="1"/>
  <c r="J885" i="27" s="1"/>
  <c r="K885" i="27" a="1"/>
  <c r="K885" i="27" s="1"/>
  <c r="L885" i="27"/>
  <c r="C886" i="27" a="1"/>
  <c r="C886" i="27" s="1"/>
  <c r="E886" i="27" a="1"/>
  <c r="E886" i="27" s="1"/>
  <c r="G886" i="27"/>
  <c r="H886" i="27"/>
  <c r="I886" i="27" a="1"/>
  <c r="I886" i="27" s="1"/>
  <c r="J886" i="27" a="1"/>
  <c r="J886" i="27" s="1"/>
  <c r="K886" i="27" a="1"/>
  <c r="K886" i="27" s="1"/>
  <c r="L886" i="27"/>
  <c r="C887" i="27" a="1"/>
  <c r="C887" i="27" s="1"/>
  <c r="E887" i="27" a="1"/>
  <c r="E887" i="27" s="1"/>
  <c r="G887" i="27"/>
  <c r="H887" i="27"/>
  <c r="I887" i="27" a="1"/>
  <c r="I887" i="27" s="1"/>
  <c r="J887" i="27" a="1"/>
  <c r="J887" i="27" s="1"/>
  <c r="K887" i="27" a="1"/>
  <c r="K887" i="27" s="1"/>
  <c r="L887" i="27"/>
  <c r="C888" i="27" a="1"/>
  <c r="C888" i="27" s="1"/>
  <c r="E888" i="27" a="1"/>
  <c r="E888" i="27" s="1"/>
  <c r="G888" i="27"/>
  <c r="H888" i="27"/>
  <c r="I888" i="27" a="1"/>
  <c r="I888" i="27" s="1"/>
  <c r="J888" i="27" a="1"/>
  <c r="J888" i="27" s="1"/>
  <c r="K888" i="27" a="1"/>
  <c r="K888" i="27" s="1"/>
  <c r="L888" i="27"/>
  <c r="C889" i="27" a="1"/>
  <c r="C889" i="27" s="1"/>
  <c r="E889" i="27" a="1"/>
  <c r="E889" i="27" s="1"/>
  <c r="G889" i="27"/>
  <c r="H889" i="27"/>
  <c r="I889" i="27" a="1"/>
  <c r="I889" i="27" s="1"/>
  <c r="J889" i="27" a="1"/>
  <c r="J889" i="27" s="1"/>
  <c r="K889" i="27" a="1"/>
  <c r="K889" i="27" s="1"/>
  <c r="L889" i="27"/>
  <c r="C890" i="27" a="1"/>
  <c r="C890" i="27" s="1"/>
  <c r="E890" i="27" a="1"/>
  <c r="E890" i="27" s="1"/>
  <c r="G890" i="27"/>
  <c r="H890" i="27"/>
  <c r="I890" i="27" a="1"/>
  <c r="I890" i="27" s="1"/>
  <c r="J890" i="27" a="1"/>
  <c r="J890" i="27" s="1"/>
  <c r="K890" i="27" a="1"/>
  <c r="K890" i="27" s="1"/>
  <c r="L890" i="27"/>
  <c r="C891" i="27" a="1"/>
  <c r="C891" i="27" s="1"/>
  <c r="E891" i="27" a="1"/>
  <c r="E891" i="27" s="1"/>
  <c r="G891" i="27"/>
  <c r="H891" i="27"/>
  <c r="I891" i="27" a="1"/>
  <c r="I891" i="27" s="1"/>
  <c r="J891" i="27" a="1"/>
  <c r="J891" i="27" s="1"/>
  <c r="K891" i="27" a="1"/>
  <c r="K891" i="27" s="1"/>
  <c r="L891" i="27"/>
  <c r="C892" i="27" a="1"/>
  <c r="C892" i="27" s="1"/>
  <c r="E892" i="27" a="1"/>
  <c r="E892" i="27" s="1"/>
  <c r="G892" i="27"/>
  <c r="H892" i="27"/>
  <c r="I892" i="27" a="1"/>
  <c r="I892" i="27" s="1"/>
  <c r="J892" i="27" a="1"/>
  <c r="J892" i="27" s="1"/>
  <c r="K892" i="27" a="1"/>
  <c r="K892" i="27" s="1"/>
  <c r="L892" i="27"/>
  <c r="C893" i="27" a="1"/>
  <c r="C893" i="27" s="1"/>
  <c r="E893" i="27" a="1"/>
  <c r="E893" i="27" s="1"/>
  <c r="G893" i="27"/>
  <c r="H893" i="27"/>
  <c r="I893" i="27" a="1"/>
  <c r="I893" i="27" s="1"/>
  <c r="J893" i="27" a="1"/>
  <c r="J893" i="27" s="1"/>
  <c r="K893" i="27" a="1"/>
  <c r="K893" i="27" s="1"/>
  <c r="L893" i="27"/>
  <c r="C894" i="27" a="1"/>
  <c r="C894" i="27" s="1"/>
  <c r="E894" i="27" a="1"/>
  <c r="E894" i="27" s="1"/>
  <c r="G894" i="27"/>
  <c r="H894" i="27"/>
  <c r="I894" i="27" a="1"/>
  <c r="I894" i="27" s="1"/>
  <c r="J894" i="27" a="1"/>
  <c r="J894" i="27" s="1"/>
  <c r="K894" i="27" a="1"/>
  <c r="K894" i="27" s="1"/>
  <c r="L894" i="27"/>
  <c r="C895" i="27" a="1"/>
  <c r="C895" i="27" s="1"/>
  <c r="E895" i="27" a="1"/>
  <c r="E895" i="27" s="1"/>
  <c r="G895" i="27"/>
  <c r="H895" i="27"/>
  <c r="I895" i="27" a="1"/>
  <c r="I895" i="27" s="1"/>
  <c r="J895" i="27" a="1"/>
  <c r="J895" i="27" s="1"/>
  <c r="K895" i="27" a="1"/>
  <c r="K895" i="27" s="1"/>
  <c r="L895" i="27"/>
  <c r="C896" i="27" a="1"/>
  <c r="C896" i="27" s="1"/>
  <c r="E896" i="27" a="1"/>
  <c r="E896" i="27" s="1"/>
  <c r="G896" i="27"/>
  <c r="H896" i="27"/>
  <c r="I896" i="27" a="1"/>
  <c r="I896" i="27" s="1"/>
  <c r="J896" i="27" a="1"/>
  <c r="J896" i="27" s="1"/>
  <c r="K896" i="27" a="1"/>
  <c r="K896" i="27" s="1"/>
  <c r="L896" i="27"/>
  <c r="C897" i="27" a="1"/>
  <c r="C897" i="27" s="1"/>
  <c r="E897" i="27" a="1"/>
  <c r="E897" i="27" s="1"/>
  <c r="G897" i="27"/>
  <c r="H897" i="27"/>
  <c r="I897" i="27" a="1"/>
  <c r="I897" i="27" s="1"/>
  <c r="J897" i="27" a="1"/>
  <c r="J897" i="27" s="1"/>
  <c r="K897" i="27" a="1"/>
  <c r="K897" i="27" s="1"/>
  <c r="L897" i="27"/>
  <c r="C898" i="27" a="1"/>
  <c r="C898" i="27" s="1"/>
  <c r="E898" i="27" a="1"/>
  <c r="E898" i="27" s="1"/>
  <c r="G898" i="27"/>
  <c r="H898" i="27"/>
  <c r="I898" i="27" a="1"/>
  <c r="I898" i="27" s="1"/>
  <c r="J898" i="27" a="1"/>
  <c r="J898" i="27" s="1"/>
  <c r="K898" i="27" a="1"/>
  <c r="K898" i="27" s="1"/>
  <c r="L898" i="27"/>
  <c r="C899" i="27" a="1"/>
  <c r="C899" i="27" s="1"/>
  <c r="E899" i="27" a="1"/>
  <c r="E899" i="27" s="1"/>
  <c r="G899" i="27"/>
  <c r="H899" i="27"/>
  <c r="I899" i="27" a="1"/>
  <c r="I899" i="27" s="1"/>
  <c r="J899" i="27" a="1"/>
  <c r="J899" i="27" s="1"/>
  <c r="K899" i="27" a="1"/>
  <c r="K899" i="27" s="1"/>
  <c r="L899" i="27"/>
  <c r="C900" i="27" a="1"/>
  <c r="C900" i="27" s="1"/>
  <c r="E900" i="27" a="1"/>
  <c r="E900" i="27" s="1"/>
  <c r="G900" i="27"/>
  <c r="H900" i="27"/>
  <c r="I900" i="27" a="1"/>
  <c r="I900" i="27" s="1"/>
  <c r="J900" i="27" a="1"/>
  <c r="J900" i="27" s="1"/>
  <c r="K900" i="27" a="1"/>
  <c r="K900" i="27" s="1"/>
  <c r="L900" i="27"/>
  <c r="C901" i="27" a="1"/>
  <c r="C901" i="27" s="1"/>
  <c r="E901" i="27" a="1"/>
  <c r="E901" i="27" s="1"/>
  <c r="G901" i="27"/>
  <c r="H901" i="27"/>
  <c r="I901" i="27" a="1"/>
  <c r="I901" i="27" s="1"/>
  <c r="J901" i="27" a="1"/>
  <c r="J901" i="27" s="1"/>
  <c r="K901" i="27" a="1"/>
  <c r="K901" i="27" s="1"/>
  <c r="L901" i="27"/>
  <c r="C902" i="27" a="1"/>
  <c r="C902" i="27" s="1"/>
  <c r="E902" i="27" a="1"/>
  <c r="E902" i="27" s="1"/>
  <c r="G902" i="27"/>
  <c r="H902" i="27"/>
  <c r="I902" i="27" a="1"/>
  <c r="I902" i="27" s="1"/>
  <c r="J902" i="27" a="1"/>
  <c r="J902" i="27" s="1"/>
  <c r="K902" i="27" a="1"/>
  <c r="K902" i="27" s="1"/>
  <c r="L902" i="27"/>
  <c r="C903" i="27" a="1"/>
  <c r="C903" i="27" s="1"/>
  <c r="E903" i="27" a="1"/>
  <c r="E903" i="27" s="1"/>
  <c r="G903" i="27"/>
  <c r="H903" i="27"/>
  <c r="I903" i="27" a="1"/>
  <c r="I903" i="27" s="1"/>
  <c r="J903" i="27" a="1"/>
  <c r="J903" i="27" s="1"/>
  <c r="K903" i="27" a="1"/>
  <c r="K903" i="27" s="1"/>
  <c r="L903" i="27"/>
  <c r="C904" i="27" a="1"/>
  <c r="C904" i="27" s="1"/>
  <c r="E904" i="27" a="1"/>
  <c r="E904" i="27" s="1"/>
  <c r="G904" i="27"/>
  <c r="H904" i="27"/>
  <c r="I904" i="27" a="1"/>
  <c r="I904" i="27" s="1"/>
  <c r="J904" i="27" a="1"/>
  <c r="J904" i="27" s="1"/>
  <c r="K904" i="27" a="1"/>
  <c r="K904" i="27" s="1"/>
  <c r="L904" i="27"/>
  <c r="C905" i="27" a="1"/>
  <c r="C905" i="27" s="1"/>
  <c r="E905" i="27" a="1"/>
  <c r="E905" i="27" s="1"/>
  <c r="G905" i="27"/>
  <c r="H905" i="27"/>
  <c r="I905" i="27" a="1"/>
  <c r="I905" i="27" s="1"/>
  <c r="J905" i="27" a="1"/>
  <c r="J905" i="27" s="1"/>
  <c r="K905" i="27" a="1"/>
  <c r="K905" i="27" s="1"/>
  <c r="L905" i="27"/>
  <c r="C906" i="27" a="1"/>
  <c r="C906" i="27" s="1"/>
  <c r="E906" i="27" a="1"/>
  <c r="E906" i="27" s="1"/>
  <c r="G906" i="27"/>
  <c r="H906" i="27"/>
  <c r="I906" i="27" a="1"/>
  <c r="I906" i="27" s="1"/>
  <c r="J906" i="27" a="1"/>
  <c r="J906" i="27" s="1"/>
  <c r="K906" i="27" a="1"/>
  <c r="K906" i="27" s="1"/>
  <c r="L906" i="27"/>
  <c r="C907" i="27" a="1"/>
  <c r="C907" i="27" s="1"/>
  <c r="E907" i="27" a="1"/>
  <c r="E907" i="27" s="1"/>
  <c r="G907" i="27"/>
  <c r="H907" i="27"/>
  <c r="I907" i="27" a="1"/>
  <c r="I907" i="27" s="1"/>
  <c r="J907" i="27" a="1"/>
  <c r="J907" i="27" s="1"/>
  <c r="K907" i="27" a="1"/>
  <c r="K907" i="27" s="1"/>
  <c r="L907" i="27"/>
  <c r="C908" i="27" a="1"/>
  <c r="C908" i="27" s="1"/>
  <c r="E908" i="27" a="1"/>
  <c r="E908" i="27" s="1"/>
  <c r="G908" i="27"/>
  <c r="H908" i="27"/>
  <c r="I908" i="27" a="1"/>
  <c r="I908" i="27" s="1"/>
  <c r="J908" i="27" a="1"/>
  <c r="J908" i="27" s="1"/>
  <c r="K908" i="27" a="1"/>
  <c r="K908" i="27" s="1"/>
  <c r="L908" i="27"/>
  <c r="C909" i="27" a="1"/>
  <c r="C909" i="27" s="1"/>
  <c r="E909" i="27" a="1"/>
  <c r="E909" i="27" s="1"/>
  <c r="G909" i="27"/>
  <c r="H909" i="27"/>
  <c r="I909" i="27" a="1"/>
  <c r="I909" i="27" s="1"/>
  <c r="J909" i="27" a="1"/>
  <c r="J909" i="27" s="1"/>
  <c r="K909" i="27" a="1"/>
  <c r="K909" i="27" s="1"/>
  <c r="L909" i="27"/>
  <c r="C910" i="27" a="1"/>
  <c r="C910" i="27" s="1"/>
  <c r="E910" i="27" a="1"/>
  <c r="E910" i="27" s="1"/>
  <c r="G910" i="27"/>
  <c r="H910" i="27"/>
  <c r="I910" i="27" a="1"/>
  <c r="I910" i="27" s="1"/>
  <c r="J910" i="27" a="1"/>
  <c r="J910" i="27" s="1"/>
  <c r="K910" i="27" a="1"/>
  <c r="K910" i="27" s="1"/>
  <c r="L910" i="27"/>
  <c r="C911" i="27" a="1"/>
  <c r="C911" i="27" s="1"/>
  <c r="E911" i="27" a="1"/>
  <c r="E911" i="27" s="1"/>
  <c r="G911" i="27"/>
  <c r="H911" i="27"/>
  <c r="I911" i="27" a="1"/>
  <c r="I911" i="27" s="1"/>
  <c r="J911" i="27" a="1"/>
  <c r="J911" i="27" s="1"/>
  <c r="K911" i="27" a="1"/>
  <c r="K911" i="27" s="1"/>
  <c r="L911" i="27"/>
  <c r="C912" i="27" a="1"/>
  <c r="C912" i="27" s="1"/>
  <c r="E912" i="27" a="1"/>
  <c r="E912" i="27" s="1"/>
  <c r="G912" i="27"/>
  <c r="H912" i="27"/>
  <c r="I912" i="27" a="1"/>
  <c r="I912" i="27" s="1"/>
  <c r="J912" i="27" a="1"/>
  <c r="J912" i="27" s="1"/>
  <c r="K912" i="27" a="1"/>
  <c r="K912" i="27" s="1"/>
  <c r="L912" i="27"/>
  <c r="C913" i="27" a="1"/>
  <c r="C913" i="27" s="1"/>
  <c r="E913" i="27" a="1"/>
  <c r="E913" i="27" s="1"/>
  <c r="G913" i="27"/>
  <c r="H913" i="27"/>
  <c r="I913" i="27" a="1"/>
  <c r="I913" i="27" s="1"/>
  <c r="J913" i="27" a="1"/>
  <c r="J913" i="27" s="1"/>
  <c r="K913" i="27" a="1"/>
  <c r="K913" i="27" s="1"/>
  <c r="L913" i="27"/>
  <c r="C914" i="27" a="1"/>
  <c r="C914" i="27" s="1"/>
  <c r="E914" i="27" a="1"/>
  <c r="E914" i="27" s="1"/>
  <c r="G914" i="27"/>
  <c r="H914" i="27"/>
  <c r="I914" i="27" a="1"/>
  <c r="I914" i="27" s="1"/>
  <c r="J914" i="27" a="1"/>
  <c r="J914" i="27" s="1"/>
  <c r="K914" i="27" a="1"/>
  <c r="K914" i="27" s="1"/>
  <c r="L914" i="27"/>
  <c r="C915" i="27" a="1"/>
  <c r="C915" i="27" s="1"/>
  <c r="E915" i="27" a="1"/>
  <c r="E915" i="27" s="1"/>
  <c r="G915" i="27"/>
  <c r="H915" i="27"/>
  <c r="I915" i="27" a="1"/>
  <c r="I915" i="27" s="1"/>
  <c r="J915" i="27" a="1"/>
  <c r="J915" i="27" s="1"/>
  <c r="K915" i="27" a="1"/>
  <c r="K915" i="27" s="1"/>
  <c r="L915" i="27"/>
  <c r="C916" i="27" a="1"/>
  <c r="C916" i="27" s="1"/>
  <c r="E916" i="27" a="1"/>
  <c r="E916" i="27" s="1"/>
  <c r="G916" i="27"/>
  <c r="H916" i="27"/>
  <c r="I916" i="27" a="1"/>
  <c r="I916" i="27" s="1"/>
  <c r="J916" i="27" a="1"/>
  <c r="J916" i="27" s="1"/>
  <c r="K916" i="27" a="1"/>
  <c r="K916" i="27" s="1"/>
  <c r="L916" i="27"/>
  <c r="C917" i="27" a="1"/>
  <c r="C917" i="27" s="1"/>
  <c r="E917" i="27" a="1"/>
  <c r="E917" i="27" s="1"/>
  <c r="G917" i="27"/>
  <c r="H917" i="27"/>
  <c r="I917" i="27" a="1"/>
  <c r="I917" i="27" s="1"/>
  <c r="J917" i="27" a="1"/>
  <c r="J917" i="27" s="1"/>
  <c r="K917" i="27" a="1"/>
  <c r="K917" i="27" s="1"/>
  <c r="L917" i="27"/>
  <c r="C918" i="27" a="1"/>
  <c r="C918" i="27" s="1"/>
  <c r="E918" i="27" a="1"/>
  <c r="E918" i="27" s="1"/>
  <c r="G918" i="27"/>
  <c r="H918" i="27"/>
  <c r="I918" i="27" a="1"/>
  <c r="I918" i="27" s="1"/>
  <c r="J918" i="27" a="1"/>
  <c r="J918" i="27" s="1"/>
  <c r="K918" i="27" a="1"/>
  <c r="K918" i="27" s="1"/>
  <c r="L918" i="27"/>
  <c r="C919" i="27" a="1"/>
  <c r="C919" i="27" s="1"/>
  <c r="E919" i="27" a="1"/>
  <c r="E919" i="27" s="1"/>
  <c r="G919" i="27"/>
  <c r="H919" i="27"/>
  <c r="I919" i="27" a="1"/>
  <c r="I919" i="27" s="1"/>
  <c r="J919" i="27" a="1"/>
  <c r="J919" i="27" s="1"/>
  <c r="K919" i="27" a="1"/>
  <c r="K919" i="27" s="1"/>
  <c r="L919" i="27"/>
  <c r="C920" i="27" a="1"/>
  <c r="C920" i="27" s="1"/>
  <c r="E920" i="27" a="1"/>
  <c r="E920" i="27" s="1"/>
  <c r="G920" i="27"/>
  <c r="H920" i="27"/>
  <c r="I920" i="27" a="1"/>
  <c r="I920" i="27" s="1"/>
  <c r="J920" i="27" a="1"/>
  <c r="J920" i="27" s="1"/>
  <c r="K920" i="27" a="1"/>
  <c r="K920" i="27" s="1"/>
  <c r="L920" i="27"/>
  <c r="C921" i="27" a="1"/>
  <c r="C921" i="27" s="1"/>
  <c r="E921" i="27" a="1"/>
  <c r="E921" i="27" s="1"/>
  <c r="G921" i="27"/>
  <c r="H921" i="27"/>
  <c r="I921" i="27" a="1"/>
  <c r="I921" i="27" s="1"/>
  <c r="J921" i="27" a="1"/>
  <c r="J921" i="27" s="1"/>
  <c r="K921" i="27" a="1"/>
  <c r="K921" i="27" s="1"/>
  <c r="L921" i="27"/>
  <c r="C922" i="27" a="1"/>
  <c r="C922" i="27" s="1"/>
  <c r="E922" i="27" a="1"/>
  <c r="E922" i="27" s="1"/>
  <c r="G922" i="27"/>
  <c r="H922" i="27"/>
  <c r="I922" i="27" a="1"/>
  <c r="I922" i="27" s="1"/>
  <c r="J922" i="27" a="1"/>
  <c r="J922" i="27" s="1"/>
  <c r="K922" i="27" a="1"/>
  <c r="K922" i="27" s="1"/>
  <c r="L922" i="27"/>
  <c r="C923" i="27" a="1"/>
  <c r="C923" i="27" s="1"/>
  <c r="E923" i="27" a="1"/>
  <c r="E923" i="27" s="1"/>
  <c r="G923" i="27"/>
  <c r="H923" i="27"/>
  <c r="I923" i="27" a="1"/>
  <c r="I923" i="27" s="1"/>
  <c r="J923" i="27" a="1"/>
  <c r="J923" i="27" s="1"/>
  <c r="K923" i="27" a="1"/>
  <c r="K923" i="27" s="1"/>
  <c r="L923" i="27"/>
  <c r="C924" i="27" a="1"/>
  <c r="C924" i="27" s="1"/>
  <c r="E924" i="27" a="1"/>
  <c r="E924" i="27" s="1"/>
  <c r="G924" i="27"/>
  <c r="H924" i="27"/>
  <c r="I924" i="27" a="1"/>
  <c r="I924" i="27" s="1"/>
  <c r="J924" i="27" a="1"/>
  <c r="J924" i="27" s="1"/>
  <c r="K924" i="27" a="1"/>
  <c r="K924" i="27" s="1"/>
  <c r="L924" i="27"/>
  <c r="C925" i="27" a="1"/>
  <c r="C925" i="27" s="1"/>
  <c r="E925" i="27" a="1"/>
  <c r="E925" i="27" s="1"/>
  <c r="G925" i="27"/>
  <c r="H925" i="27"/>
  <c r="I925" i="27" a="1"/>
  <c r="I925" i="27" s="1"/>
  <c r="J925" i="27" a="1"/>
  <c r="J925" i="27" s="1"/>
  <c r="K925" i="27" a="1"/>
  <c r="K925" i="27" s="1"/>
  <c r="L925" i="27"/>
  <c r="C926" i="27" a="1"/>
  <c r="C926" i="27" s="1"/>
  <c r="E926" i="27" a="1"/>
  <c r="E926" i="27" s="1"/>
  <c r="G926" i="27"/>
  <c r="H926" i="27"/>
  <c r="I926" i="27" a="1"/>
  <c r="I926" i="27" s="1"/>
  <c r="J926" i="27" a="1"/>
  <c r="J926" i="27" s="1"/>
  <c r="K926" i="27" a="1"/>
  <c r="K926" i="27" s="1"/>
  <c r="L926" i="27"/>
  <c r="C927" i="27" a="1"/>
  <c r="C927" i="27" s="1"/>
  <c r="E927" i="27" a="1"/>
  <c r="E927" i="27" s="1"/>
  <c r="G927" i="27"/>
  <c r="H927" i="27"/>
  <c r="I927" i="27" a="1"/>
  <c r="I927" i="27" s="1"/>
  <c r="J927" i="27" a="1"/>
  <c r="J927" i="27" s="1"/>
  <c r="K927" i="27" a="1"/>
  <c r="K927" i="27" s="1"/>
  <c r="L927" i="27"/>
  <c r="C928" i="27" a="1"/>
  <c r="C928" i="27" s="1"/>
  <c r="E928" i="27" a="1"/>
  <c r="E928" i="27" s="1"/>
  <c r="G928" i="27"/>
  <c r="H928" i="27"/>
  <c r="I928" i="27" a="1"/>
  <c r="I928" i="27" s="1"/>
  <c r="J928" i="27" a="1"/>
  <c r="J928" i="27" s="1"/>
  <c r="K928" i="27" a="1"/>
  <c r="K928" i="27" s="1"/>
  <c r="L928" i="27"/>
  <c r="C929" i="27" a="1"/>
  <c r="C929" i="27" s="1"/>
  <c r="E929" i="27" a="1"/>
  <c r="E929" i="27" s="1"/>
  <c r="G929" i="27"/>
  <c r="H929" i="27"/>
  <c r="I929" i="27" a="1"/>
  <c r="I929" i="27" s="1"/>
  <c r="J929" i="27" a="1"/>
  <c r="J929" i="27" s="1"/>
  <c r="K929" i="27" a="1"/>
  <c r="K929" i="27" s="1"/>
  <c r="L929" i="27"/>
  <c r="C930" i="27" a="1"/>
  <c r="C930" i="27" s="1"/>
  <c r="E930" i="27" a="1"/>
  <c r="E930" i="27" s="1"/>
  <c r="G930" i="27"/>
  <c r="H930" i="27"/>
  <c r="I930" i="27" a="1"/>
  <c r="I930" i="27" s="1"/>
  <c r="J930" i="27" a="1"/>
  <c r="J930" i="27" s="1"/>
  <c r="K930" i="27" a="1"/>
  <c r="K930" i="27" s="1"/>
  <c r="L930" i="27"/>
  <c r="C931" i="27" a="1"/>
  <c r="C931" i="27" s="1"/>
  <c r="E931" i="27" a="1"/>
  <c r="E931" i="27" s="1"/>
  <c r="G931" i="27"/>
  <c r="H931" i="27"/>
  <c r="I931" i="27" a="1"/>
  <c r="I931" i="27" s="1"/>
  <c r="J931" i="27" a="1"/>
  <c r="J931" i="27" s="1"/>
  <c r="K931" i="27" a="1"/>
  <c r="K931" i="27" s="1"/>
  <c r="L931" i="27"/>
  <c r="C932" i="27" a="1"/>
  <c r="C932" i="27" s="1"/>
  <c r="E932" i="27" a="1"/>
  <c r="E932" i="27" s="1"/>
  <c r="G932" i="27"/>
  <c r="H932" i="27"/>
  <c r="I932" i="27" a="1"/>
  <c r="I932" i="27" s="1"/>
  <c r="J932" i="27" a="1"/>
  <c r="J932" i="27" s="1"/>
  <c r="K932" i="27" a="1"/>
  <c r="K932" i="27" s="1"/>
  <c r="L932" i="27"/>
  <c r="C933" i="27" a="1"/>
  <c r="C933" i="27" s="1"/>
  <c r="E933" i="27" a="1"/>
  <c r="E933" i="27" s="1"/>
  <c r="G933" i="27"/>
  <c r="H933" i="27"/>
  <c r="I933" i="27" a="1"/>
  <c r="I933" i="27" s="1"/>
  <c r="J933" i="27" a="1"/>
  <c r="J933" i="27" s="1"/>
  <c r="K933" i="27" a="1"/>
  <c r="K933" i="27" s="1"/>
  <c r="L933" i="27"/>
  <c r="C934" i="27" a="1"/>
  <c r="C934" i="27" s="1"/>
  <c r="E934" i="27" a="1"/>
  <c r="E934" i="27" s="1"/>
  <c r="G934" i="27"/>
  <c r="H934" i="27"/>
  <c r="I934" i="27" a="1"/>
  <c r="I934" i="27" s="1"/>
  <c r="J934" i="27" a="1"/>
  <c r="J934" i="27" s="1"/>
  <c r="K934" i="27" a="1"/>
  <c r="K934" i="27" s="1"/>
  <c r="L934" i="27"/>
  <c r="C935" i="27" a="1"/>
  <c r="C935" i="27" s="1"/>
  <c r="E935" i="27" a="1"/>
  <c r="E935" i="27" s="1"/>
  <c r="G935" i="27"/>
  <c r="H935" i="27"/>
  <c r="I935" i="27" a="1"/>
  <c r="I935" i="27" s="1"/>
  <c r="J935" i="27" a="1"/>
  <c r="J935" i="27" s="1"/>
  <c r="K935" i="27" a="1"/>
  <c r="K935" i="27" s="1"/>
  <c r="L935" i="27"/>
  <c r="C936" i="27" a="1"/>
  <c r="C936" i="27" s="1"/>
  <c r="E936" i="27" a="1"/>
  <c r="E936" i="27" s="1"/>
  <c r="G936" i="27"/>
  <c r="H936" i="27"/>
  <c r="I936" i="27" a="1"/>
  <c r="I936" i="27" s="1"/>
  <c r="J936" i="27" a="1"/>
  <c r="J936" i="27" s="1"/>
  <c r="K936" i="27" a="1"/>
  <c r="K936" i="27" s="1"/>
  <c r="L936" i="27"/>
  <c r="C937" i="27" a="1"/>
  <c r="C937" i="27" s="1"/>
  <c r="E937" i="27" a="1"/>
  <c r="E937" i="27" s="1"/>
  <c r="G937" i="27"/>
  <c r="H937" i="27"/>
  <c r="I937" i="27" a="1"/>
  <c r="I937" i="27" s="1"/>
  <c r="J937" i="27" a="1"/>
  <c r="J937" i="27" s="1"/>
  <c r="K937" i="27" a="1"/>
  <c r="K937" i="27" s="1"/>
  <c r="L937" i="27"/>
  <c r="C938" i="27" a="1"/>
  <c r="C938" i="27" s="1"/>
  <c r="E938" i="27" a="1"/>
  <c r="E938" i="27" s="1"/>
  <c r="G938" i="27"/>
  <c r="H938" i="27"/>
  <c r="I938" i="27" a="1"/>
  <c r="I938" i="27" s="1"/>
  <c r="J938" i="27" a="1"/>
  <c r="J938" i="27" s="1"/>
  <c r="K938" i="27" a="1"/>
  <c r="K938" i="27" s="1"/>
  <c r="L938" i="27"/>
  <c r="C939" i="27" a="1"/>
  <c r="C939" i="27" s="1"/>
  <c r="E939" i="27" a="1"/>
  <c r="E939" i="27" s="1"/>
  <c r="G939" i="27"/>
  <c r="H939" i="27"/>
  <c r="I939" i="27" a="1"/>
  <c r="I939" i="27" s="1"/>
  <c r="J939" i="27" a="1"/>
  <c r="J939" i="27" s="1"/>
  <c r="K939" i="27" a="1"/>
  <c r="K939" i="27" s="1"/>
  <c r="L939" i="27"/>
  <c r="C940" i="27" a="1"/>
  <c r="C940" i="27" s="1"/>
  <c r="E940" i="27" a="1"/>
  <c r="E940" i="27" s="1"/>
  <c r="G940" i="27"/>
  <c r="H940" i="27"/>
  <c r="I940" i="27" a="1"/>
  <c r="I940" i="27" s="1"/>
  <c r="J940" i="27" a="1"/>
  <c r="J940" i="27" s="1"/>
  <c r="K940" i="27" a="1"/>
  <c r="K940" i="27" s="1"/>
  <c r="L940" i="27"/>
  <c r="C941" i="27" a="1"/>
  <c r="C941" i="27" s="1"/>
  <c r="E941" i="27" a="1"/>
  <c r="E941" i="27" s="1"/>
  <c r="G941" i="27"/>
  <c r="H941" i="27"/>
  <c r="I941" i="27" a="1"/>
  <c r="I941" i="27" s="1"/>
  <c r="J941" i="27" a="1"/>
  <c r="J941" i="27" s="1"/>
  <c r="K941" i="27" a="1"/>
  <c r="K941" i="27" s="1"/>
  <c r="L941" i="27"/>
  <c r="C942" i="27" a="1"/>
  <c r="C942" i="27" s="1"/>
  <c r="E942" i="27" a="1"/>
  <c r="E942" i="27" s="1"/>
  <c r="G942" i="27"/>
  <c r="H942" i="27"/>
  <c r="I942" i="27" a="1"/>
  <c r="I942" i="27" s="1"/>
  <c r="J942" i="27" a="1"/>
  <c r="J942" i="27" s="1"/>
  <c r="K942" i="27" a="1"/>
  <c r="K942" i="27" s="1"/>
  <c r="L942" i="27"/>
  <c r="C943" i="27" a="1"/>
  <c r="C943" i="27" s="1"/>
  <c r="E943" i="27" a="1"/>
  <c r="E943" i="27" s="1"/>
  <c r="G943" i="27"/>
  <c r="H943" i="27"/>
  <c r="I943" i="27" a="1"/>
  <c r="I943" i="27" s="1"/>
  <c r="J943" i="27" a="1"/>
  <c r="J943" i="27" s="1"/>
  <c r="K943" i="27" a="1"/>
  <c r="K943" i="27" s="1"/>
  <c r="L943" i="27"/>
  <c r="C944" i="27" a="1"/>
  <c r="C944" i="27" s="1"/>
  <c r="E944" i="27" a="1"/>
  <c r="E944" i="27" s="1"/>
  <c r="G944" i="27"/>
  <c r="H944" i="27"/>
  <c r="I944" i="27" a="1"/>
  <c r="I944" i="27" s="1"/>
  <c r="J944" i="27" a="1"/>
  <c r="J944" i="27" s="1"/>
  <c r="K944" i="27" a="1"/>
  <c r="K944" i="27" s="1"/>
  <c r="L944" i="27"/>
  <c r="C945" i="27" a="1"/>
  <c r="C945" i="27" s="1"/>
  <c r="E945" i="27" a="1"/>
  <c r="E945" i="27" s="1"/>
  <c r="G945" i="27"/>
  <c r="H945" i="27"/>
  <c r="I945" i="27" a="1"/>
  <c r="I945" i="27" s="1"/>
  <c r="J945" i="27" a="1"/>
  <c r="J945" i="27" s="1"/>
  <c r="K945" i="27" a="1"/>
  <c r="K945" i="27" s="1"/>
  <c r="L945" i="27"/>
  <c r="C946" i="27" a="1"/>
  <c r="C946" i="27" s="1"/>
  <c r="E946" i="27" a="1"/>
  <c r="E946" i="27" s="1"/>
  <c r="G946" i="27"/>
  <c r="H946" i="27"/>
  <c r="I946" i="27" a="1"/>
  <c r="I946" i="27" s="1"/>
  <c r="J946" i="27" a="1"/>
  <c r="J946" i="27" s="1"/>
  <c r="K946" i="27" a="1"/>
  <c r="K946" i="27" s="1"/>
  <c r="L946" i="27"/>
  <c r="C947" i="27" a="1"/>
  <c r="C947" i="27" s="1"/>
  <c r="E947" i="27" a="1"/>
  <c r="E947" i="27" s="1"/>
  <c r="G947" i="27"/>
  <c r="H947" i="27"/>
  <c r="I947" i="27" a="1"/>
  <c r="I947" i="27" s="1"/>
  <c r="J947" i="27" a="1"/>
  <c r="J947" i="27" s="1"/>
  <c r="K947" i="27" a="1"/>
  <c r="K947" i="27" s="1"/>
  <c r="L947" i="27"/>
  <c r="C948" i="27" a="1"/>
  <c r="C948" i="27" s="1"/>
  <c r="E948" i="27" a="1"/>
  <c r="E948" i="27" s="1"/>
  <c r="G948" i="27"/>
  <c r="H948" i="27"/>
  <c r="I948" i="27" a="1"/>
  <c r="I948" i="27" s="1"/>
  <c r="J948" i="27" a="1"/>
  <c r="J948" i="27" s="1"/>
  <c r="K948" i="27" a="1"/>
  <c r="K948" i="27" s="1"/>
  <c r="L948" i="27"/>
  <c r="C949" i="27" a="1"/>
  <c r="C949" i="27" s="1"/>
  <c r="E949" i="27" a="1"/>
  <c r="E949" i="27" s="1"/>
  <c r="G949" i="27"/>
  <c r="H949" i="27"/>
  <c r="I949" i="27" a="1"/>
  <c r="I949" i="27" s="1"/>
  <c r="J949" i="27" a="1"/>
  <c r="J949" i="27" s="1"/>
  <c r="K949" i="27" a="1"/>
  <c r="K949" i="27" s="1"/>
  <c r="L949" i="27"/>
  <c r="C950" i="27" a="1"/>
  <c r="C950" i="27" s="1"/>
  <c r="E950" i="27" a="1"/>
  <c r="E950" i="27" s="1"/>
  <c r="G950" i="27"/>
  <c r="H950" i="27"/>
  <c r="I950" i="27" a="1"/>
  <c r="I950" i="27" s="1"/>
  <c r="J950" i="27" a="1"/>
  <c r="J950" i="27" s="1"/>
  <c r="K950" i="27" a="1"/>
  <c r="K950" i="27" s="1"/>
  <c r="L950" i="27"/>
  <c r="C951" i="27" a="1"/>
  <c r="C951" i="27" s="1"/>
  <c r="E951" i="27" a="1"/>
  <c r="E951" i="27" s="1"/>
  <c r="G951" i="27"/>
  <c r="H951" i="27"/>
  <c r="I951" i="27" a="1"/>
  <c r="I951" i="27" s="1"/>
  <c r="J951" i="27" a="1"/>
  <c r="J951" i="27" s="1"/>
  <c r="K951" i="27" a="1"/>
  <c r="K951" i="27" s="1"/>
  <c r="L951" i="27"/>
  <c r="C952" i="27" a="1"/>
  <c r="C952" i="27" s="1"/>
  <c r="E952" i="27" a="1"/>
  <c r="E952" i="27" s="1"/>
  <c r="G952" i="27"/>
  <c r="H952" i="27"/>
  <c r="I952" i="27" a="1"/>
  <c r="I952" i="27" s="1"/>
  <c r="J952" i="27" a="1"/>
  <c r="J952" i="27" s="1"/>
  <c r="K952" i="27" a="1"/>
  <c r="K952" i="27" s="1"/>
  <c r="L952" i="27"/>
  <c r="C953" i="27" a="1"/>
  <c r="C953" i="27" s="1"/>
  <c r="E953" i="27" a="1"/>
  <c r="E953" i="27" s="1"/>
  <c r="G953" i="27"/>
  <c r="H953" i="27"/>
  <c r="I953" i="27" a="1"/>
  <c r="I953" i="27" s="1"/>
  <c r="J953" i="27" a="1"/>
  <c r="J953" i="27" s="1"/>
  <c r="K953" i="27" a="1"/>
  <c r="K953" i="27" s="1"/>
  <c r="L953" i="27"/>
  <c r="C954" i="27" a="1"/>
  <c r="C954" i="27" s="1"/>
  <c r="E954" i="27" a="1"/>
  <c r="E954" i="27" s="1"/>
  <c r="G954" i="27"/>
  <c r="H954" i="27"/>
  <c r="I954" i="27" a="1"/>
  <c r="I954" i="27" s="1"/>
  <c r="J954" i="27" a="1"/>
  <c r="J954" i="27" s="1"/>
  <c r="K954" i="27" a="1"/>
  <c r="K954" i="27" s="1"/>
  <c r="L954" i="27"/>
  <c r="C955" i="27" a="1"/>
  <c r="C955" i="27" s="1"/>
  <c r="E955" i="27" a="1"/>
  <c r="E955" i="27" s="1"/>
  <c r="G955" i="27"/>
  <c r="H955" i="27"/>
  <c r="I955" i="27" a="1"/>
  <c r="I955" i="27" s="1"/>
  <c r="J955" i="27" a="1"/>
  <c r="J955" i="27" s="1"/>
  <c r="K955" i="27" a="1"/>
  <c r="K955" i="27" s="1"/>
  <c r="L955" i="27"/>
  <c r="C956" i="27" a="1"/>
  <c r="C956" i="27" s="1"/>
  <c r="E956" i="27" a="1"/>
  <c r="E956" i="27" s="1"/>
  <c r="G956" i="27"/>
  <c r="H956" i="27"/>
  <c r="I956" i="27" a="1"/>
  <c r="I956" i="27" s="1"/>
  <c r="J956" i="27" a="1"/>
  <c r="J956" i="27" s="1"/>
  <c r="K956" i="27" a="1"/>
  <c r="K956" i="27" s="1"/>
  <c r="L956" i="27"/>
  <c r="C957" i="27" a="1"/>
  <c r="C957" i="27" s="1"/>
  <c r="E957" i="27" a="1"/>
  <c r="E957" i="27" s="1"/>
  <c r="G957" i="27"/>
  <c r="H957" i="27"/>
  <c r="I957" i="27" a="1"/>
  <c r="I957" i="27" s="1"/>
  <c r="J957" i="27" a="1"/>
  <c r="J957" i="27" s="1"/>
  <c r="K957" i="27" a="1"/>
  <c r="K957" i="27" s="1"/>
  <c r="L957" i="27"/>
  <c r="C958" i="27" a="1"/>
  <c r="C958" i="27" s="1"/>
  <c r="E958" i="27" a="1"/>
  <c r="E958" i="27" s="1"/>
  <c r="G958" i="27"/>
  <c r="H958" i="27"/>
  <c r="I958" i="27" a="1"/>
  <c r="I958" i="27" s="1"/>
  <c r="J958" i="27" a="1"/>
  <c r="J958" i="27" s="1"/>
  <c r="K958" i="27" a="1"/>
  <c r="K958" i="27" s="1"/>
  <c r="L958" i="27"/>
  <c r="C959" i="27" a="1"/>
  <c r="C959" i="27" s="1"/>
  <c r="E959" i="27" a="1"/>
  <c r="E959" i="27" s="1"/>
  <c r="G959" i="27"/>
  <c r="H959" i="27"/>
  <c r="I959" i="27" a="1"/>
  <c r="I959" i="27" s="1"/>
  <c r="J959" i="27" a="1"/>
  <c r="J959" i="27" s="1"/>
  <c r="K959" i="27" a="1"/>
  <c r="K959" i="27" s="1"/>
  <c r="L959" i="27"/>
  <c r="C960" i="27" a="1"/>
  <c r="C960" i="27" s="1"/>
  <c r="E960" i="27" a="1"/>
  <c r="E960" i="27" s="1"/>
  <c r="G960" i="27"/>
  <c r="H960" i="27"/>
  <c r="I960" i="27" a="1"/>
  <c r="I960" i="27" s="1"/>
  <c r="J960" i="27" a="1"/>
  <c r="J960" i="27" s="1"/>
  <c r="K960" i="27" a="1"/>
  <c r="K960" i="27" s="1"/>
  <c r="L960" i="27"/>
  <c r="C961" i="27" a="1"/>
  <c r="C961" i="27" s="1"/>
  <c r="E961" i="27" a="1"/>
  <c r="E961" i="27" s="1"/>
  <c r="G961" i="27"/>
  <c r="H961" i="27"/>
  <c r="I961" i="27" a="1"/>
  <c r="I961" i="27" s="1"/>
  <c r="J961" i="27" a="1"/>
  <c r="J961" i="27" s="1"/>
  <c r="K961" i="27" a="1"/>
  <c r="K961" i="27" s="1"/>
  <c r="L961" i="27"/>
  <c r="C962" i="27" a="1"/>
  <c r="C962" i="27" s="1"/>
  <c r="E962" i="27" a="1"/>
  <c r="E962" i="27" s="1"/>
  <c r="G962" i="27"/>
  <c r="H962" i="27"/>
  <c r="I962" i="27" a="1"/>
  <c r="I962" i="27" s="1"/>
  <c r="J962" i="27" a="1"/>
  <c r="J962" i="27" s="1"/>
  <c r="K962" i="27" a="1"/>
  <c r="K962" i="27" s="1"/>
  <c r="L962" i="27"/>
  <c r="C963" i="27" a="1"/>
  <c r="C963" i="27" s="1"/>
  <c r="E963" i="27" a="1"/>
  <c r="E963" i="27" s="1"/>
  <c r="G963" i="27"/>
  <c r="H963" i="27"/>
  <c r="I963" i="27" a="1"/>
  <c r="I963" i="27" s="1"/>
  <c r="J963" i="27" a="1"/>
  <c r="J963" i="27" s="1"/>
  <c r="K963" i="27" a="1"/>
  <c r="K963" i="27" s="1"/>
  <c r="L963" i="27"/>
  <c r="C964" i="27" a="1"/>
  <c r="C964" i="27" s="1"/>
  <c r="E964" i="27" a="1"/>
  <c r="E964" i="27" s="1"/>
  <c r="G964" i="27"/>
  <c r="H964" i="27"/>
  <c r="I964" i="27" a="1"/>
  <c r="I964" i="27" s="1"/>
  <c r="J964" i="27" a="1"/>
  <c r="J964" i="27" s="1"/>
  <c r="K964" i="27" a="1"/>
  <c r="K964" i="27" s="1"/>
  <c r="L964" i="27"/>
  <c r="C965" i="27" a="1"/>
  <c r="C965" i="27" s="1"/>
  <c r="E965" i="27" a="1"/>
  <c r="E965" i="27" s="1"/>
  <c r="G965" i="27"/>
  <c r="H965" i="27"/>
  <c r="I965" i="27" a="1"/>
  <c r="I965" i="27" s="1"/>
  <c r="J965" i="27" a="1"/>
  <c r="J965" i="27" s="1"/>
  <c r="K965" i="27" a="1"/>
  <c r="K965" i="27" s="1"/>
  <c r="L965" i="27"/>
  <c r="C966" i="27" a="1"/>
  <c r="C966" i="27" s="1"/>
  <c r="E966" i="27" a="1"/>
  <c r="E966" i="27" s="1"/>
  <c r="G966" i="27"/>
  <c r="H966" i="27"/>
  <c r="I966" i="27" a="1"/>
  <c r="I966" i="27" s="1"/>
  <c r="J966" i="27" a="1"/>
  <c r="J966" i="27" s="1"/>
  <c r="K966" i="27" a="1"/>
  <c r="K966" i="27" s="1"/>
  <c r="L966" i="27"/>
  <c r="C967" i="27" a="1"/>
  <c r="C967" i="27" s="1"/>
  <c r="E967" i="27" a="1"/>
  <c r="E967" i="27" s="1"/>
  <c r="G967" i="27"/>
  <c r="H967" i="27"/>
  <c r="I967" i="27" a="1"/>
  <c r="I967" i="27" s="1"/>
  <c r="J967" i="27" a="1"/>
  <c r="J967" i="27" s="1"/>
  <c r="K967" i="27" a="1"/>
  <c r="K967" i="27" s="1"/>
  <c r="L967" i="27"/>
  <c r="C968" i="27" a="1"/>
  <c r="C968" i="27" s="1"/>
  <c r="E968" i="27" a="1"/>
  <c r="E968" i="27" s="1"/>
  <c r="G968" i="27"/>
  <c r="H968" i="27"/>
  <c r="I968" i="27" a="1"/>
  <c r="I968" i="27" s="1"/>
  <c r="J968" i="27" a="1"/>
  <c r="J968" i="27" s="1"/>
  <c r="K968" i="27" a="1"/>
  <c r="K968" i="27" s="1"/>
  <c r="L968" i="27"/>
  <c r="C969" i="27" a="1"/>
  <c r="C969" i="27" s="1"/>
  <c r="E969" i="27" a="1"/>
  <c r="E969" i="27" s="1"/>
  <c r="G969" i="27"/>
  <c r="H969" i="27"/>
  <c r="I969" i="27" a="1"/>
  <c r="I969" i="27" s="1"/>
  <c r="J969" i="27" a="1"/>
  <c r="J969" i="27" s="1"/>
  <c r="K969" i="27" a="1"/>
  <c r="K969" i="27" s="1"/>
  <c r="L969" i="27"/>
  <c r="C970" i="27" a="1"/>
  <c r="C970" i="27" s="1"/>
  <c r="E970" i="27" a="1"/>
  <c r="E970" i="27" s="1"/>
  <c r="G970" i="27"/>
  <c r="H970" i="27"/>
  <c r="I970" i="27" a="1"/>
  <c r="I970" i="27" s="1"/>
  <c r="J970" i="27" a="1"/>
  <c r="J970" i="27" s="1"/>
  <c r="K970" i="27" a="1"/>
  <c r="K970" i="27" s="1"/>
  <c r="L970" i="27"/>
  <c r="C971" i="27" a="1"/>
  <c r="C971" i="27" s="1"/>
  <c r="E971" i="27" a="1"/>
  <c r="E971" i="27" s="1"/>
  <c r="G971" i="27"/>
  <c r="H971" i="27"/>
  <c r="I971" i="27" a="1"/>
  <c r="I971" i="27" s="1"/>
  <c r="J971" i="27" a="1"/>
  <c r="J971" i="27" s="1"/>
  <c r="K971" i="27" a="1"/>
  <c r="K971" i="27" s="1"/>
  <c r="L971" i="27"/>
  <c r="C972" i="27" a="1"/>
  <c r="C972" i="27" s="1"/>
  <c r="E972" i="27" a="1"/>
  <c r="E972" i="27" s="1"/>
  <c r="G972" i="27"/>
  <c r="H972" i="27"/>
  <c r="I972" i="27" a="1"/>
  <c r="I972" i="27" s="1"/>
  <c r="J972" i="27" a="1"/>
  <c r="J972" i="27" s="1"/>
  <c r="K972" i="27" a="1"/>
  <c r="K972" i="27" s="1"/>
  <c r="L972" i="27"/>
  <c r="C973" i="27" a="1"/>
  <c r="C973" i="27" s="1"/>
  <c r="E973" i="27" a="1"/>
  <c r="E973" i="27" s="1"/>
  <c r="G973" i="27"/>
  <c r="H973" i="27"/>
  <c r="I973" i="27" a="1"/>
  <c r="I973" i="27" s="1"/>
  <c r="J973" i="27" a="1"/>
  <c r="J973" i="27" s="1"/>
  <c r="K973" i="27" a="1"/>
  <c r="K973" i="27" s="1"/>
  <c r="L973" i="27"/>
  <c r="C974" i="27" a="1"/>
  <c r="C974" i="27" s="1"/>
  <c r="E974" i="27" a="1"/>
  <c r="E974" i="27" s="1"/>
  <c r="G974" i="27"/>
  <c r="H974" i="27"/>
  <c r="I974" i="27" a="1"/>
  <c r="I974" i="27" s="1"/>
  <c r="J974" i="27" a="1"/>
  <c r="J974" i="27" s="1"/>
  <c r="K974" i="27" a="1"/>
  <c r="K974" i="27" s="1"/>
  <c r="L974" i="27"/>
  <c r="C975" i="27" a="1"/>
  <c r="C975" i="27" s="1"/>
  <c r="E975" i="27" a="1"/>
  <c r="E975" i="27" s="1"/>
  <c r="G975" i="27"/>
  <c r="H975" i="27"/>
  <c r="I975" i="27" a="1"/>
  <c r="I975" i="27" s="1"/>
  <c r="J975" i="27" a="1"/>
  <c r="J975" i="27" s="1"/>
  <c r="K975" i="27" a="1"/>
  <c r="K975" i="27" s="1"/>
  <c r="L975" i="27"/>
  <c r="C976" i="27" a="1"/>
  <c r="C976" i="27" s="1"/>
  <c r="E976" i="27" a="1"/>
  <c r="E976" i="27" s="1"/>
  <c r="G976" i="27"/>
  <c r="H976" i="27"/>
  <c r="I976" i="27" a="1"/>
  <c r="I976" i="27" s="1"/>
  <c r="J976" i="27" a="1"/>
  <c r="J976" i="27" s="1"/>
  <c r="K976" i="27" a="1"/>
  <c r="K976" i="27" s="1"/>
  <c r="L976" i="27"/>
  <c r="C977" i="27" a="1"/>
  <c r="C977" i="27" s="1"/>
  <c r="E977" i="27" a="1"/>
  <c r="E977" i="27" s="1"/>
  <c r="G977" i="27"/>
  <c r="H977" i="27"/>
  <c r="I977" i="27" a="1"/>
  <c r="I977" i="27" s="1"/>
  <c r="J977" i="27" a="1"/>
  <c r="J977" i="27" s="1"/>
  <c r="K977" i="27" a="1"/>
  <c r="K977" i="27" s="1"/>
  <c r="L977" i="27"/>
  <c r="C978" i="27" a="1"/>
  <c r="C978" i="27" s="1"/>
  <c r="E978" i="27" a="1"/>
  <c r="E978" i="27" s="1"/>
  <c r="G978" i="27"/>
  <c r="H978" i="27"/>
  <c r="I978" i="27" a="1"/>
  <c r="I978" i="27" s="1"/>
  <c r="J978" i="27" a="1"/>
  <c r="J978" i="27" s="1"/>
  <c r="K978" i="27" a="1"/>
  <c r="K978" i="27" s="1"/>
  <c r="L978" i="27"/>
  <c r="C979" i="27" a="1"/>
  <c r="C979" i="27" s="1"/>
  <c r="E979" i="27" a="1"/>
  <c r="E979" i="27" s="1"/>
  <c r="G979" i="27"/>
  <c r="H979" i="27"/>
  <c r="I979" i="27" a="1"/>
  <c r="I979" i="27" s="1"/>
  <c r="J979" i="27" a="1"/>
  <c r="J979" i="27" s="1"/>
  <c r="K979" i="27" a="1"/>
  <c r="K979" i="27" s="1"/>
  <c r="L979" i="27"/>
  <c r="C980" i="27" a="1"/>
  <c r="C980" i="27" s="1"/>
  <c r="E980" i="27" a="1"/>
  <c r="E980" i="27" s="1"/>
  <c r="G980" i="27"/>
  <c r="H980" i="27"/>
  <c r="I980" i="27" a="1"/>
  <c r="I980" i="27" s="1"/>
  <c r="J980" i="27" a="1"/>
  <c r="J980" i="27" s="1"/>
  <c r="K980" i="27" a="1"/>
  <c r="K980" i="27" s="1"/>
  <c r="L980" i="27"/>
  <c r="C981" i="27" a="1"/>
  <c r="C981" i="27" s="1"/>
  <c r="E981" i="27" a="1"/>
  <c r="E981" i="27" s="1"/>
  <c r="G981" i="27"/>
  <c r="H981" i="27"/>
  <c r="I981" i="27" a="1"/>
  <c r="I981" i="27" s="1"/>
  <c r="J981" i="27" a="1"/>
  <c r="J981" i="27" s="1"/>
  <c r="K981" i="27" a="1"/>
  <c r="K981" i="27" s="1"/>
  <c r="L981" i="27"/>
  <c r="C982" i="27" a="1"/>
  <c r="C982" i="27" s="1"/>
  <c r="E982" i="27" a="1"/>
  <c r="E982" i="27" s="1"/>
  <c r="G982" i="27"/>
  <c r="H982" i="27"/>
  <c r="I982" i="27" a="1"/>
  <c r="I982" i="27" s="1"/>
  <c r="J982" i="27" a="1"/>
  <c r="J982" i="27" s="1"/>
  <c r="K982" i="27" a="1"/>
  <c r="K982" i="27" s="1"/>
  <c r="L982" i="27"/>
  <c r="C983" i="27" a="1"/>
  <c r="C983" i="27" s="1"/>
  <c r="E983" i="27" a="1"/>
  <c r="E983" i="27" s="1"/>
  <c r="G983" i="27"/>
  <c r="H983" i="27"/>
  <c r="I983" i="27" a="1"/>
  <c r="I983" i="27" s="1"/>
  <c r="J983" i="27" a="1"/>
  <c r="J983" i="27" s="1"/>
  <c r="K983" i="27" a="1"/>
  <c r="K983" i="27" s="1"/>
  <c r="L983" i="27"/>
  <c r="C984" i="27" a="1"/>
  <c r="C984" i="27" s="1"/>
  <c r="E984" i="27" a="1"/>
  <c r="E984" i="27" s="1"/>
  <c r="G984" i="27"/>
  <c r="H984" i="27"/>
  <c r="I984" i="27" a="1"/>
  <c r="I984" i="27" s="1"/>
  <c r="J984" i="27" a="1"/>
  <c r="J984" i="27" s="1"/>
  <c r="K984" i="27" a="1"/>
  <c r="K984" i="27" s="1"/>
  <c r="L984" i="27"/>
  <c r="C985" i="27" a="1"/>
  <c r="C985" i="27" s="1"/>
  <c r="E985" i="27" a="1"/>
  <c r="E985" i="27" s="1"/>
  <c r="G985" i="27"/>
  <c r="H985" i="27"/>
  <c r="I985" i="27" a="1"/>
  <c r="I985" i="27" s="1"/>
  <c r="J985" i="27" a="1"/>
  <c r="J985" i="27" s="1"/>
  <c r="K985" i="27" a="1"/>
  <c r="K985" i="27" s="1"/>
  <c r="L985" i="27"/>
  <c r="C986" i="27" a="1"/>
  <c r="C986" i="27" s="1"/>
  <c r="E986" i="27" a="1"/>
  <c r="E986" i="27" s="1"/>
  <c r="G986" i="27"/>
  <c r="H986" i="27"/>
  <c r="I986" i="27" a="1"/>
  <c r="I986" i="27" s="1"/>
  <c r="J986" i="27" a="1"/>
  <c r="J986" i="27" s="1"/>
  <c r="K986" i="27" a="1"/>
  <c r="K986" i="27" s="1"/>
  <c r="L986" i="27"/>
  <c r="C987" i="27" a="1"/>
  <c r="C987" i="27" s="1"/>
  <c r="E987" i="27" a="1"/>
  <c r="E987" i="27" s="1"/>
  <c r="G987" i="27"/>
  <c r="H987" i="27"/>
  <c r="I987" i="27" a="1"/>
  <c r="I987" i="27" s="1"/>
  <c r="J987" i="27" a="1"/>
  <c r="J987" i="27" s="1"/>
  <c r="K987" i="27" a="1"/>
  <c r="K987" i="27" s="1"/>
  <c r="L987" i="27"/>
  <c r="E2" i="27" a="1"/>
  <c r="E2" i="27" s="1"/>
  <c r="C2" i="27" a="1"/>
  <c r="C2" i="27" s="1"/>
  <c r="B987" i="27"/>
  <c r="B986" i="27"/>
  <c r="B985" i="27"/>
  <c r="B984" i="27"/>
  <c r="B983" i="27"/>
  <c r="B982" i="27"/>
  <c r="B981" i="27"/>
  <c r="B980" i="27"/>
  <c r="B979" i="27"/>
  <c r="B978" i="27"/>
  <c r="B977" i="27"/>
  <c r="B976" i="27"/>
  <c r="B975" i="27"/>
  <c r="B974" i="27"/>
  <c r="B973" i="27"/>
  <c r="B972" i="27"/>
  <c r="B971" i="27"/>
  <c r="B970" i="27"/>
  <c r="B969" i="27"/>
  <c r="B968" i="27"/>
  <c r="B967" i="27"/>
  <c r="B966" i="27"/>
  <c r="B965" i="27"/>
  <c r="B964" i="27"/>
  <c r="B963" i="27"/>
  <c r="B962" i="27"/>
  <c r="B961" i="27"/>
  <c r="B960" i="27"/>
  <c r="B959" i="27"/>
  <c r="B958" i="27"/>
  <c r="B957" i="27"/>
  <c r="B956" i="27"/>
  <c r="B955" i="27"/>
  <c r="B954" i="27"/>
  <c r="B953" i="27"/>
  <c r="B952" i="27"/>
  <c r="B951" i="27"/>
  <c r="B950" i="27"/>
  <c r="B949" i="27"/>
  <c r="B948" i="27"/>
  <c r="B947" i="27"/>
  <c r="B946" i="27"/>
  <c r="B945" i="27"/>
  <c r="B944" i="27"/>
  <c r="B943" i="27"/>
  <c r="B942" i="27"/>
  <c r="B941" i="27"/>
  <c r="B940" i="27"/>
  <c r="B939" i="27"/>
  <c r="B938" i="27"/>
  <c r="B937" i="27"/>
  <c r="B936" i="27"/>
  <c r="B935" i="27"/>
  <c r="B934" i="27"/>
  <c r="B933" i="27"/>
  <c r="B932" i="27"/>
  <c r="B931" i="27"/>
  <c r="B930" i="27"/>
  <c r="B929" i="27"/>
  <c r="B928" i="27"/>
  <c r="B927" i="27"/>
  <c r="B926" i="27"/>
  <c r="B925" i="27"/>
  <c r="B924" i="27"/>
  <c r="B923" i="27"/>
  <c r="B922" i="27"/>
  <c r="B921" i="27"/>
  <c r="B920" i="27"/>
  <c r="B919" i="27"/>
  <c r="B918" i="27"/>
  <c r="B917" i="27"/>
  <c r="B916" i="27"/>
  <c r="B915" i="27"/>
  <c r="B914" i="27"/>
  <c r="B913" i="27"/>
  <c r="B912" i="27"/>
  <c r="B911" i="27"/>
  <c r="B910" i="27"/>
  <c r="B909" i="27"/>
  <c r="B908" i="27"/>
  <c r="B907" i="27"/>
  <c r="B906" i="27"/>
  <c r="B905" i="27"/>
  <c r="B904" i="27"/>
  <c r="B903" i="27"/>
  <c r="B902" i="27"/>
  <c r="B901" i="27"/>
  <c r="B900" i="27"/>
  <c r="B899" i="27"/>
  <c r="B898" i="27"/>
  <c r="B897" i="27"/>
  <c r="B896" i="27"/>
  <c r="B895" i="27"/>
  <c r="B894" i="27"/>
  <c r="B893" i="27"/>
  <c r="B892" i="27"/>
  <c r="B891" i="27"/>
  <c r="B890" i="27"/>
  <c r="B889" i="27"/>
  <c r="B888" i="27"/>
  <c r="B887" i="27"/>
  <c r="B886" i="27"/>
  <c r="B885" i="27"/>
  <c r="B884" i="27"/>
  <c r="B883" i="27"/>
  <c r="B882" i="27"/>
  <c r="B881" i="27"/>
  <c r="B880" i="27"/>
  <c r="B879" i="27"/>
  <c r="B878" i="27"/>
  <c r="B877" i="27"/>
  <c r="B876" i="27"/>
  <c r="B875" i="27"/>
  <c r="B874" i="27"/>
  <c r="B873" i="27"/>
  <c r="B872" i="27"/>
  <c r="B871" i="27"/>
  <c r="B870" i="27"/>
  <c r="B869" i="27"/>
  <c r="B868" i="27"/>
  <c r="B867" i="27"/>
  <c r="B866" i="27"/>
  <c r="B865" i="27"/>
  <c r="B864" i="27"/>
  <c r="B863" i="27"/>
  <c r="B862" i="27"/>
  <c r="B861" i="27"/>
  <c r="B860" i="27"/>
  <c r="B859" i="27"/>
  <c r="B858" i="27"/>
  <c r="B857" i="27"/>
  <c r="B856" i="27"/>
  <c r="B855" i="27"/>
  <c r="B854" i="27"/>
  <c r="B853" i="27"/>
  <c r="B852" i="27"/>
  <c r="B851" i="27"/>
  <c r="B850" i="27"/>
  <c r="B849" i="27"/>
  <c r="B848" i="27"/>
  <c r="B847" i="27"/>
  <c r="B846" i="27"/>
  <c r="B845" i="27"/>
  <c r="B844" i="27"/>
  <c r="B843" i="27"/>
  <c r="B842" i="27"/>
  <c r="B841" i="27"/>
  <c r="B840" i="27"/>
  <c r="B839" i="27"/>
  <c r="B838" i="27"/>
  <c r="B837" i="27"/>
  <c r="B836" i="27"/>
  <c r="B835" i="27"/>
  <c r="B834" i="27"/>
  <c r="B833" i="27"/>
  <c r="B832" i="27"/>
  <c r="B831" i="27"/>
  <c r="B830" i="27"/>
  <c r="B829" i="27"/>
  <c r="B828" i="27"/>
  <c r="B827" i="27"/>
  <c r="B826" i="27"/>
  <c r="B825" i="27"/>
  <c r="B824" i="27"/>
  <c r="B823" i="27"/>
  <c r="B822" i="27"/>
  <c r="B821" i="27"/>
  <c r="B820" i="27"/>
  <c r="B819" i="27"/>
  <c r="B818" i="27"/>
  <c r="B817" i="27"/>
  <c r="B816" i="27"/>
  <c r="B815" i="27"/>
  <c r="B814" i="27"/>
  <c r="B813" i="27"/>
  <c r="B812" i="27"/>
  <c r="B811" i="27"/>
  <c r="B810" i="27"/>
  <c r="B809" i="27"/>
  <c r="B808" i="27"/>
  <c r="B807" i="27"/>
  <c r="B806" i="27"/>
  <c r="B805" i="27"/>
  <c r="B804" i="27"/>
  <c r="B803" i="27"/>
  <c r="B802" i="27"/>
  <c r="B801" i="27"/>
  <c r="B800" i="27"/>
  <c r="B799" i="27"/>
  <c r="B798" i="27"/>
  <c r="B797" i="27"/>
  <c r="B796" i="27"/>
  <c r="B795" i="27"/>
  <c r="B794" i="27"/>
  <c r="B793" i="27"/>
  <c r="B792" i="27"/>
  <c r="B791" i="27"/>
  <c r="B790" i="27"/>
  <c r="B789" i="27"/>
  <c r="B788" i="27"/>
  <c r="B787" i="27"/>
  <c r="B786" i="27"/>
  <c r="B785" i="27"/>
  <c r="B784" i="27"/>
  <c r="B783" i="27"/>
  <c r="B782" i="27"/>
  <c r="B781" i="27"/>
  <c r="B780" i="27"/>
  <c r="B779" i="27"/>
  <c r="B778" i="27"/>
  <c r="B777" i="27"/>
  <c r="B776" i="27"/>
  <c r="B775" i="27"/>
  <c r="B774" i="27"/>
  <c r="B773" i="27"/>
  <c r="B772" i="27"/>
  <c r="B771" i="27"/>
  <c r="B770" i="27"/>
  <c r="B769" i="27"/>
  <c r="B768" i="27"/>
  <c r="B767" i="27"/>
  <c r="B766" i="27"/>
  <c r="B765" i="27"/>
  <c r="B764" i="27"/>
  <c r="B763" i="27"/>
  <c r="B762" i="27"/>
  <c r="B761" i="27"/>
  <c r="B760" i="27"/>
  <c r="B759" i="27"/>
  <c r="B758" i="27"/>
  <c r="B757" i="27"/>
  <c r="B756" i="27"/>
  <c r="B755" i="27"/>
  <c r="B754" i="27"/>
  <c r="B753" i="27"/>
  <c r="B752" i="27"/>
  <c r="B751" i="27"/>
  <c r="B750" i="27"/>
  <c r="B749" i="27"/>
  <c r="B748" i="27"/>
  <c r="B747" i="27"/>
  <c r="B746" i="27"/>
  <c r="B745" i="27"/>
  <c r="B744" i="27"/>
  <c r="B743" i="27"/>
  <c r="B742" i="27"/>
  <c r="B741" i="27"/>
  <c r="B740" i="27"/>
  <c r="B739" i="27"/>
  <c r="B738" i="27"/>
  <c r="B737" i="27"/>
  <c r="B736" i="27"/>
  <c r="B735" i="27"/>
  <c r="B734" i="27"/>
  <c r="B733" i="27"/>
  <c r="B732" i="27"/>
  <c r="B731" i="27"/>
  <c r="B730" i="27"/>
  <c r="B729" i="27"/>
  <c r="B728" i="27"/>
  <c r="B727" i="27"/>
  <c r="B726" i="27"/>
  <c r="B725" i="27"/>
  <c r="B724" i="27"/>
  <c r="B723" i="27"/>
  <c r="B722" i="27"/>
  <c r="B721" i="27"/>
  <c r="B720" i="27"/>
  <c r="B719" i="27"/>
  <c r="B718" i="27"/>
  <c r="B717" i="27"/>
  <c r="B716" i="27"/>
  <c r="B715" i="27"/>
  <c r="B714" i="27"/>
  <c r="B713" i="27"/>
  <c r="B712" i="27"/>
  <c r="B711" i="27"/>
  <c r="B710" i="27"/>
  <c r="B709" i="27"/>
  <c r="B708" i="27"/>
  <c r="B707" i="27"/>
  <c r="B706" i="27"/>
  <c r="B705" i="27"/>
  <c r="B704" i="27"/>
  <c r="B703" i="27"/>
  <c r="B702" i="27"/>
  <c r="B701" i="27"/>
  <c r="B700" i="27"/>
  <c r="B699" i="27"/>
  <c r="B698" i="27"/>
  <c r="B697" i="27"/>
  <c r="B696" i="27"/>
  <c r="B695" i="27"/>
  <c r="B694" i="27"/>
  <c r="B693" i="27"/>
  <c r="B692" i="27"/>
  <c r="B691" i="27"/>
  <c r="B690" i="27"/>
  <c r="B689" i="27"/>
  <c r="B688" i="27"/>
  <c r="B687" i="27"/>
  <c r="B686" i="27"/>
  <c r="B685" i="27"/>
  <c r="B684" i="27"/>
  <c r="B683" i="27"/>
  <c r="B682" i="27"/>
  <c r="B681" i="27"/>
  <c r="B680" i="27"/>
  <c r="B679" i="27"/>
  <c r="B678" i="27"/>
  <c r="B677" i="27"/>
  <c r="B676" i="27"/>
  <c r="B675" i="27"/>
  <c r="B674" i="27"/>
  <c r="B673" i="27"/>
  <c r="B672" i="27"/>
  <c r="B671" i="27"/>
  <c r="B670" i="27"/>
  <c r="B669" i="27"/>
  <c r="B668" i="27"/>
  <c r="B667" i="27"/>
  <c r="B666" i="27"/>
  <c r="B665" i="27"/>
  <c r="B664" i="27"/>
  <c r="B663" i="27"/>
  <c r="B662" i="27"/>
  <c r="B661" i="27"/>
  <c r="B660" i="27"/>
  <c r="B659" i="27"/>
  <c r="B658" i="27"/>
  <c r="B657" i="27"/>
  <c r="B656" i="27"/>
  <c r="B655" i="27"/>
  <c r="B654" i="27"/>
  <c r="B653" i="27"/>
  <c r="B652" i="27"/>
  <c r="B651" i="27"/>
  <c r="B650" i="27"/>
  <c r="B649" i="27"/>
  <c r="B648" i="27"/>
  <c r="B647" i="27"/>
  <c r="B646" i="27"/>
  <c r="B645" i="27"/>
  <c r="B644" i="27"/>
  <c r="B643" i="27"/>
  <c r="B642" i="27"/>
  <c r="B641" i="27"/>
  <c r="B640" i="27"/>
  <c r="B639" i="27"/>
  <c r="B638" i="27"/>
  <c r="B637" i="27"/>
  <c r="B636" i="27"/>
  <c r="B635" i="27"/>
  <c r="B634" i="27"/>
  <c r="B633" i="27"/>
  <c r="B632" i="27"/>
  <c r="B631" i="27"/>
  <c r="B630" i="27"/>
  <c r="B629" i="27"/>
  <c r="B628" i="27"/>
  <c r="B627" i="27"/>
  <c r="B626" i="27"/>
  <c r="B625" i="27"/>
  <c r="B624" i="27"/>
  <c r="B623" i="27"/>
  <c r="B622" i="27"/>
  <c r="B621" i="27"/>
  <c r="B620" i="27"/>
  <c r="B619" i="27"/>
  <c r="B618" i="27"/>
  <c r="B617" i="27"/>
  <c r="B616" i="27"/>
  <c r="B615" i="27"/>
  <c r="B614" i="27"/>
  <c r="B613" i="27"/>
  <c r="B612" i="27"/>
  <c r="B611" i="27"/>
  <c r="B610" i="27"/>
  <c r="B609" i="27"/>
  <c r="B608" i="27"/>
  <c r="B607" i="27"/>
  <c r="B606" i="27"/>
  <c r="B605" i="27"/>
  <c r="B604" i="27"/>
  <c r="B603" i="27"/>
  <c r="B602" i="27"/>
  <c r="B601" i="27"/>
  <c r="B600" i="27"/>
  <c r="B599" i="27"/>
  <c r="B598" i="27"/>
  <c r="B597" i="27"/>
  <c r="B596" i="27"/>
  <c r="B595" i="27"/>
  <c r="B594" i="27"/>
  <c r="B593" i="27"/>
  <c r="B592" i="27"/>
  <c r="B3" i="27"/>
  <c r="H2" i="27"/>
  <c r="G2" i="27"/>
  <c r="B2" i="27"/>
  <c r="B20" i="10"/>
  <c r="D32" i="10"/>
  <c r="D2" i="12" s="1"/>
  <c r="B17" i="10"/>
  <c r="L58" i="32" l="1"/>
  <c r="M58" i="32" s="1"/>
  <c r="I59" i="32" s="1"/>
  <c r="D56" i="32"/>
  <c r="F56" i="32"/>
  <c r="H41" i="32"/>
  <c r="H42" i="32" s="1"/>
  <c r="H43" i="32" s="1"/>
  <c r="I3" i="27" a="1"/>
  <c r="I3" i="27" s="1"/>
  <c r="I2" i="27" a="1"/>
  <c r="I2" i="27" s="1"/>
  <c r="B23" i="10"/>
  <c r="K3" i="27" a="1"/>
  <c r="J2" i="27" a="1"/>
  <c r="J3" i="27" a="1"/>
  <c r="K2" i="27" a="1"/>
  <c r="L59" i="32" l="1"/>
  <c r="M59" i="32" s="1"/>
  <c r="I60" i="32" s="1"/>
  <c r="B57" i="32"/>
  <c r="J3" i="27"/>
  <c r="K3" i="27"/>
  <c r="K2" i="27"/>
  <c r="J2" i="27"/>
  <c r="L60" i="32" l="1"/>
  <c r="M60" i="32" s="1"/>
  <c r="I61" i="32" s="1"/>
  <c r="E57" i="32"/>
  <c r="F57" i="32" s="1"/>
  <c r="L2" i="27"/>
  <c r="L3" i="27"/>
  <c r="BA3" i="10" a="1"/>
  <c r="BA5" i="10" a="1"/>
  <c r="BA4" i="10" a="1"/>
  <c r="L61" i="32" l="1"/>
  <c r="M61" i="32" s="1"/>
  <c r="I62" i="32" s="1"/>
  <c r="B58" i="32"/>
  <c r="BA3" i="10"/>
  <c r="BA5" i="10"/>
  <c r="BA4" i="10"/>
  <c r="BA6" i="10" a="1"/>
  <c r="L62" i="32" l="1"/>
  <c r="M62" i="32" s="1"/>
  <c r="I63" i="32" s="1"/>
  <c r="E58" i="32"/>
  <c r="F58" i="32" s="1"/>
  <c r="BA6" i="10"/>
  <c r="AY4" i="10" a="1"/>
  <c r="AY4" i="10" s="1"/>
  <c r="I39" i="32" s="1"/>
  <c r="AY5" i="10" a="1"/>
  <c r="AY5" i="10" s="1"/>
  <c r="I40" i="32" s="1"/>
  <c r="AY3" i="10" a="1"/>
  <c r="AY3" i="10" s="1"/>
  <c r="I38" i="32" s="1"/>
  <c r="L63" i="32" l="1"/>
  <c r="M63" i="32" s="1"/>
  <c r="I64" i="32" s="1"/>
  <c r="B59" i="32"/>
  <c r="AY6" i="10" a="1"/>
  <c r="AY6" i="10" s="1"/>
  <c r="I41" i="32" s="1"/>
  <c r="L64" i="32" l="1"/>
  <c r="M64" i="32" s="1"/>
  <c r="I65" i="32" s="1"/>
  <c r="E59" i="32"/>
  <c r="F59" i="32" s="1"/>
  <c r="A4" i="27"/>
  <c r="A5" i="27"/>
  <c r="A2" i="12"/>
  <c r="L65" i="32" l="1"/>
  <c r="M65" i="32"/>
  <c r="I66" i="32" s="1"/>
  <c r="B60" i="32"/>
  <c r="F5" i="27"/>
  <c r="D5" i="27" a="1"/>
  <c r="D5" i="27" s="1"/>
  <c r="F4" i="27"/>
  <c r="D4" i="27" a="1"/>
  <c r="D4" i="27" s="1"/>
  <c r="H5" i="27"/>
  <c r="E5" i="27" a="1"/>
  <c r="E5" i="27" s="1"/>
  <c r="B5" i="27"/>
  <c r="C5" i="27" a="1"/>
  <c r="C5" i="27" s="1"/>
  <c r="A7" i="27"/>
  <c r="G5" i="27"/>
  <c r="C4" i="27" a="1"/>
  <c r="C4" i="27" s="1"/>
  <c r="B4" i="27"/>
  <c r="G4" i="27"/>
  <c r="A6" i="27"/>
  <c r="H4" i="27"/>
  <c r="E4" i="27" a="1"/>
  <c r="E4" i="27" s="1"/>
  <c r="J4" i="27" a="1"/>
  <c r="J5" i="27" a="1"/>
  <c r="L66" i="32" l="1"/>
  <c r="M66" i="32" s="1"/>
  <c r="I67" i="32" s="1"/>
  <c r="E60" i="32"/>
  <c r="F60" i="32" s="1"/>
  <c r="F6" i="27"/>
  <c r="D6" i="27" a="1"/>
  <c r="D6" i="27" s="1"/>
  <c r="F7" i="27"/>
  <c r="D7" i="27" a="1"/>
  <c r="D7" i="27" s="1"/>
  <c r="J4" i="27"/>
  <c r="J5" i="27"/>
  <c r="I4" i="27" a="1"/>
  <c r="I4" i="27" s="1"/>
  <c r="E7" i="27" a="1"/>
  <c r="E7" i="27" s="1"/>
  <c r="A9" i="27"/>
  <c r="C7" i="27" a="1"/>
  <c r="C7" i="27" s="1"/>
  <c r="G7" i="27"/>
  <c r="H7" i="27"/>
  <c r="B7" i="27"/>
  <c r="A8" i="27"/>
  <c r="H6" i="27"/>
  <c r="B6" i="27"/>
  <c r="C6" i="27" a="1"/>
  <c r="C6" i="27" s="1"/>
  <c r="E6" i="27" a="1"/>
  <c r="E6" i="27" s="1"/>
  <c r="G6" i="27"/>
  <c r="I5" i="27" a="1"/>
  <c r="I5" i="27" s="1"/>
  <c r="K4" i="27" a="1"/>
  <c r="J6" i="27" a="1"/>
  <c r="K5" i="27" a="1"/>
  <c r="J7" i="27" a="1"/>
  <c r="L67" i="32" l="1"/>
  <c r="M67" i="32" s="1"/>
  <c r="I68" i="32" s="1"/>
  <c r="B61" i="32"/>
  <c r="F9" i="27"/>
  <c r="D9" i="27" a="1"/>
  <c r="D9" i="27" s="1"/>
  <c r="D8" i="27" a="1"/>
  <c r="D8" i="27" s="1"/>
  <c r="I8" i="27" s="1" a="1"/>
  <c r="I8" i="27" s="1"/>
  <c r="F8" i="27"/>
  <c r="J7" i="27"/>
  <c r="K5" i="27"/>
  <c r="L5" i="27" s="1"/>
  <c r="K4" i="27"/>
  <c r="L4" i="27" s="1"/>
  <c r="J6" i="27"/>
  <c r="I7" i="27" a="1"/>
  <c r="I7" i="27" s="1"/>
  <c r="B9" i="27"/>
  <c r="A11" i="27"/>
  <c r="G9" i="27"/>
  <c r="H9" i="27"/>
  <c r="C9" i="27" a="1"/>
  <c r="C9" i="27" s="1"/>
  <c r="E9" i="27" a="1"/>
  <c r="E9" i="27" s="1"/>
  <c r="H8" i="27"/>
  <c r="A10" i="27"/>
  <c r="B8" i="27"/>
  <c r="E8" i="27" a="1"/>
  <c r="E8" i="27" s="1"/>
  <c r="G8" i="27"/>
  <c r="C8" i="27" a="1"/>
  <c r="C8" i="27" s="1"/>
  <c r="I6" i="27" a="1"/>
  <c r="I6" i="27" s="1"/>
  <c r="J9" i="27" a="1"/>
  <c r="K8" i="27" a="1"/>
  <c r="K7" i="27" a="1"/>
  <c r="K6" i="27" a="1"/>
  <c r="L68" i="32" l="1"/>
  <c r="M68" i="32" s="1"/>
  <c r="I69" i="32" s="1"/>
  <c r="E61" i="32"/>
  <c r="F61" i="32" s="1"/>
  <c r="F11" i="27"/>
  <c r="D11" i="27" a="1"/>
  <c r="D11" i="27" s="1"/>
  <c r="F10" i="27"/>
  <c r="D10" i="27" a="1"/>
  <c r="D10" i="27" s="1"/>
  <c r="K6" i="27"/>
  <c r="L6" i="27" s="1"/>
  <c r="K7" i="27"/>
  <c r="L7" i="27" s="1"/>
  <c r="K8" i="27"/>
  <c r="J9" i="27"/>
  <c r="H11" i="27"/>
  <c r="B11" i="27"/>
  <c r="G11" i="27"/>
  <c r="E11" i="27" a="1"/>
  <c r="E11" i="27" s="1"/>
  <c r="A13" i="27"/>
  <c r="C11" i="27" a="1"/>
  <c r="C11" i="27" s="1"/>
  <c r="I9" i="27" a="1"/>
  <c r="I9" i="27" s="1"/>
  <c r="G10" i="27"/>
  <c r="B10" i="27"/>
  <c r="A12" i="27"/>
  <c r="C10" i="27" a="1"/>
  <c r="C10" i="27" s="1"/>
  <c r="E10" i="27" a="1"/>
  <c r="E10" i="27" s="1"/>
  <c r="H10" i="27"/>
  <c r="J8" i="27" a="1"/>
  <c r="J11" i="27" a="1"/>
  <c r="J10" i="27" a="1"/>
  <c r="K9" i="27" a="1"/>
  <c r="L69" i="32" l="1"/>
  <c r="M69" i="32"/>
  <c r="I70" i="32" s="1"/>
  <c r="B62" i="32"/>
  <c r="F12" i="27"/>
  <c r="D12" i="27" a="1"/>
  <c r="D12" i="27" s="1"/>
  <c r="F13" i="27"/>
  <c r="D13" i="27" a="1"/>
  <c r="D13" i="27" s="1"/>
  <c r="J8" i="27"/>
  <c r="L8" i="27" s="1"/>
  <c r="K9" i="27"/>
  <c r="L9" i="27" s="1"/>
  <c r="J10" i="27"/>
  <c r="J11" i="27"/>
  <c r="H13" i="27"/>
  <c r="A15" i="27"/>
  <c r="B13" i="27"/>
  <c r="E13" i="27" a="1"/>
  <c r="E13" i="27" s="1"/>
  <c r="G13" i="27"/>
  <c r="C13" i="27" a="1"/>
  <c r="C13" i="27" s="1"/>
  <c r="I10" i="27" a="1"/>
  <c r="I10" i="27" s="1"/>
  <c r="A14" i="27"/>
  <c r="E12" i="27" a="1"/>
  <c r="E12" i="27" s="1"/>
  <c r="B12" i="27"/>
  <c r="H12" i="27"/>
  <c r="C12" i="27" a="1"/>
  <c r="C12" i="27" s="1"/>
  <c r="G12" i="27"/>
  <c r="I11" i="27" a="1"/>
  <c r="I11" i="27" s="1"/>
  <c r="K11" i="27" a="1"/>
  <c r="J12" i="27" a="1"/>
  <c r="J13" i="27" a="1"/>
  <c r="K10" i="27" a="1"/>
  <c r="L70" i="32" l="1"/>
  <c r="M70" i="32" s="1"/>
  <c r="I71" i="32" s="1"/>
  <c r="E62" i="32"/>
  <c r="F62" i="32" s="1"/>
  <c r="F15" i="27"/>
  <c r="D15" i="27" a="1"/>
  <c r="D15" i="27" s="1"/>
  <c r="F14" i="27"/>
  <c r="D14" i="27" a="1"/>
  <c r="D14" i="27" s="1"/>
  <c r="K11" i="27"/>
  <c r="L11" i="27" s="1"/>
  <c r="J12" i="27"/>
  <c r="J13" i="27"/>
  <c r="K10" i="27"/>
  <c r="L10" i="27" s="1"/>
  <c r="I12" i="27" a="1"/>
  <c r="I12" i="27" s="1"/>
  <c r="H15" i="27"/>
  <c r="B15" i="27"/>
  <c r="G15" i="27"/>
  <c r="A17" i="27"/>
  <c r="E15" i="27" a="1"/>
  <c r="E15" i="27" s="1"/>
  <c r="C15" i="27" a="1"/>
  <c r="C15" i="27" s="1"/>
  <c r="I13" i="27" a="1"/>
  <c r="I13" i="27" s="1"/>
  <c r="G14" i="27"/>
  <c r="A16" i="27"/>
  <c r="C14" i="27" a="1"/>
  <c r="C14" i="27" s="1"/>
  <c r="H14" i="27"/>
  <c r="B14" i="27"/>
  <c r="E14" i="27" a="1"/>
  <c r="E14" i="27" s="1"/>
  <c r="K13" i="27" a="1"/>
  <c r="J15" i="27" a="1"/>
  <c r="K12" i="27" a="1"/>
  <c r="J14" i="27" a="1"/>
  <c r="L71" i="32" l="1"/>
  <c r="M71" i="32" s="1"/>
  <c r="I72" i="32" s="1"/>
  <c r="B63" i="32"/>
  <c r="D16" i="27" a="1"/>
  <c r="D16" i="27" s="1"/>
  <c r="F16" i="27"/>
  <c r="F17" i="27"/>
  <c r="D17" i="27" a="1"/>
  <c r="D17" i="27" s="1"/>
  <c r="J15" i="27"/>
  <c r="J14" i="27"/>
  <c r="K12" i="27"/>
  <c r="L12" i="27" s="1"/>
  <c r="K13" i="27"/>
  <c r="L13" i="27" s="1"/>
  <c r="I15" i="27" a="1"/>
  <c r="I15" i="27" s="1"/>
  <c r="B17" i="27"/>
  <c r="C17" i="27" a="1"/>
  <c r="C17" i="27" s="1"/>
  <c r="G17" i="27"/>
  <c r="A19" i="27"/>
  <c r="H17" i="27"/>
  <c r="E17" i="27" a="1"/>
  <c r="E17" i="27" s="1"/>
  <c r="H16" i="27"/>
  <c r="C16" i="27" a="1"/>
  <c r="C16" i="27" s="1"/>
  <c r="A18" i="27"/>
  <c r="B16" i="27"/>
  <c r="E16" i="27" a="1"/>
  <c r="E16" i="27" s="1"/>
  <c r="G16" i="27"/>
  <c r="I14" i="27" a="1"/>
  <c r="I14" i="27" s="1"/>
  <c r="J17" i="27" a="1"/>
  <c r="J16" i="27" a="1"/>
  <c r="K14" i="27" a="1"/>
  <c r="K15" i="27" a="1"/>
  <c r="L72" i="32" l="1"/>
  <c r="M72" i="32" s="1"/>
  <c r="I73" i="32" s="1"/>
  <c r="E63" i="32"/>
  <c r="F63" i="32" s="1"/>
  <c r="F18" i="27"/>
  <c r="D18" i="27" a="1"/>
  <c r="D18" i="27" s="1"/>
  <c r="F19" i="27"/>
  <c r="D19" i="27" a="1"/>
  <c r="D19" i="27" s="1"/>
  <c r="K15" i="27"/>
  <c r="L15" i="27" s="1"/>
  <c r="J16" i="27"/>
  <c r="J17" i="27"/>
  <c r="K14" i="27"/>
  <c r="L14" i="27" s="1"/>
  <c r="H19" i="27"/>
  <c r="B19" i="27"/>
  <c r="E19" i="27" a="1"/>
  <c r="E19" i="27" s="1"/>
  <c r="G19" i="27"/>
  <c r="A21" i="27"/>
  <c r="C19" i="27" a="1"/>
  <c r="C19" i="27" s="1"/>
  <c r="I16" i="27" a="1"/>
  <c r="I16" i="27" s="1"/>
  <c r="G18" i="27"/>
  <c r="B18" i="27"/>
  <c r="A20" i="27"/>
  <c r="H18" i="27"/>
  <c r="C18" i="27" a="1"/>
  <c r="C18" i="27" s="1"/>
  <c r="E18" i="27" a="1"/>
  <c r="E18" i="27" s="1"/>
  <c r="I17" i="27" a="1"/>
  <c r="I17" i="27" s="1"/>
  <c r="BA2" i="10" a="1"/>
  <c r="J18" i="27" a="1"/>
  <c r="K17" i="27" a="1"/>
  <c r="J19" i="27" a="1"/>
  <c r="K16" i="27" a="1"/>
  <c r="L73" i="32" l="1"/>
  <c r="M73" i="32"/>
  <c r="I74" i="32" s="1"/>
  <c r="B64" i="32"/>
  <c r="F20" i="27"/>
  <c r="D20" i="27" a="1"/>
  <c r="D20" i="27" s="1"/>
  <c r="F21" i="27"/>
  <c r="D21" i="27" a="1"/>
  <c r="D21" i="27" s="1"/>
  <c r="BA2" i="10"/>
  <c r="AY2" i="10" s="1" a="1"/>
  <c r="AY2" i="10" s="1"/>
  <c r="I37" i="32" s="1"/>
  <c r="K16" i="27"/>
  <c r="L16" i="27" s="1"/>
  <c r="J19" i="27"/>
  <c r="J18" i="27"/>
  <c r="K17" i="27"/>
  <c r="L17" i="27" s="1"/>
  <c r="I19" i="27" a="1"/>
  <c r="I19" i="27" s="1"/>
  <c r="I18" i="27" a="1"/>
  <c r="I18" i="27" s="1"/>
  <c r="E21" i="27" a="1"/>
  <c r="E21" i="27" s="1"/>
  <c r="A23" i="27"/>
  <c r="H21" i="27"/>
  <c r="B21" i="27"/>
  <c r="C21" i="27" a="1"/>
  <c r="C21" i="27" s="1"/>
  <c r="G21" i="27"/>
  <c r="H20" i="27"/>
  <c r="G20" i="27"/>
  <c r="E20" i="27" a="1"/>
  <c r="E20" i="27" s="1"/>
  <c r="B20" i="27"/>
  <c r="C20" i="27" a="1"/>
  <c r="C20" i="27" s="1"/>
  <c r="A22" i="27"/>
  <c r="J21" i="27" a="1"/>
  <c r="K18" i="27" a="1"/>
  <c r="J20" i="27" a="1"/>
  <c r="K19" i="27" a="1"/>
  <c r="L74" i="32" l="1"/>
  <c r="M74" i="32" s="1"/>
  <c r="I75" i="32" s="1"/>
  <c r="E64" i="32"/>
  <c r="F64" i="32" s="1"/>
  <c r="F22" i="27"/>
  <c r="D22" i="27" a="1"/>
  <c r="D22" i="27" s="1"/>
  <c r="F23" i="27"/>
  <c r="D23" i="27" a="1"/>
  <c r="D23" i="27" s="1"/>
  <c r="I23" i="27" s="1" a="1"/>
  <c r="I23" i="27" s="1"/>
  <c r="K18" i="27"/>
  <c r="L18" i="27" s="1"/>
  <c r="J21" i="27"/>
  <c r="K19" i="27"/>
  <c r="L19" i="27" s="1"/>
  <c r="J20" i="27"/>
  <c r="I21" i="27" a="1"/>
  <c r="I21" i="27" s="1"/>
  <c r="I20" i="27" a="1"/>
  <c r="I20" i="27" s="1"/>
  <c r="H22" i="27"/>
  <c r="B22" i="27"/>
  <c r="A24" i="27"/>
  <c r="E22" i="27" a="1"/>
  <c r="E22" i="27" s="1"/>
  <c r="G22" i="27"/>
  <c r="C22" i="27" a="1"/>
  <c r="C22" i="27" s="1"/>
  <c r="G23" i="27"/>
  <c r="E23" i="27" a="1"/>
  <c r="E23" i="27" s="1"/>
  <c r="B23" i="27"/>
  <c r="A25" i="27"/>
  <c r="C23" i="27" a="1"/>
  <c r="C23" i="27" s="1"/>
  <c r="H23" i="27"/>
  <c r="J22" i="27" a="1"/>
  <c r="K23" i="27" a="1"/>
  <c r="K21" i="27" a="1"/>
  <c r="K20" i="27" a="1"/>
  <c r="L75" i="32" l="1"/>
  <c r="M75" i="32"/>
  <c r="I76" i="32" s="1"/>
  <c r="B65" i="32"/>
  <c r="D24" i="27" a="1"/>
  <c r="D24" i="27" s="1"/>
  <c r="I24" i="27" s="1" a="1"/>
  <c r="I24" i="27" s="1"/>
  <c r="F24" i="27"/>
  <c r="F25" i="27"/>
  <c r="D25" i="27" a="1"/>
  <c r="D25" i="27" s="1"/>
  <c r="I25" i="27" s="1" a="1"/>
  <c r="I25" i="27" s="1"/>
  <c r="K20" i="27"/>
  <c r="L20" i="27" s="1"/>
  <c r="K21" i="27"/>
  <c r="L21" i="27" s="1"/>
  <c r="J22" i="27"/>
  <c r="K23" i="27"/>
  <c r="C24" i="27" a="1"/>
  <c r="C24" i="27" s="1"/>
  <c r="A26" i="27"/>
  <c r="B24" i="27"/>
  <c r="E24" i="27" a="1"/>
  <c r="E24" i="27" s="1"/>
  <c r="G24" i="27"/>
  <c r="H24" i="27"/>
  <c r="C25" i="27" a="1"/>
  <c r="C25" i="27" s="1"/>
  <c r="G25" i="27"/>
  <c r="H25" i="27"/>
  <c r="B25" i="27"/>
  <c r="A27" i="27"/>
  <c r="E25" i="27" a="1"/>
  <c r="E25" i="27" s="1"/>
  <c r="I22" i="27" a="1"/>
  <c r="I22" i="27" s="1"/>
  <c r="K25" i="27" a="1"/>
  <c r="K22" i="27" a="1"/>
  <c r="J23" i="27" a="1"/>
  <c r="K24" i="27" a="1"/>
  <c r="L76" i="32" l="1"/>
  <c r="M76" i="32" s="1"/>
  <c r="I77" i="32" s="1"/>
  <c r="E65" i="32"/>
  <c r="F65" i="32" s="1"/>
  <c r="F26" i="27"/>
  <c r="D26" i="27" a="1"/>
  <c r="D26" i="27" s="1"/>
  <c r="F27" i="27"/>
  <c r="D27" i="27" a="1"/>
  <c r="D27" i="27" s="1"/>
  <c r="J23" i="27"/>
  <c r="L23" i="27" s="1"/>
  <c r="K24" i="27"/>
  <c r="K22" i="27"/>
  <c r="L22" i="27" s="1"/>
  <c r="K25" i="27"/>
  <c r="H27" i="27"/>
  <c r="B27" i="27"/>
  <c r="G27" i="27"/>
  <c r="E27" i="27" a="1"/>
  <c r="E27" i="27" s="1"/>
  <c r="A29" i="27"/>
  <c r="C27" i="27" a="1"/>
  <c r="C27" i="27" s="1"/>
  <c r="G26" i="27"/>
  <c r="B26" i="27"/>
  <c r="E26" i="27" a="1"/>
  <c r="E26" i="27" s="1"/>
  <c r="A28" i="27"/>
  <c r="H26" i="27"/>
  <c r="C26" i="27" a="1"/>
  <c r="C26" i="27" s="1"/>
  <c r="J27" i="27" a="1"/>
  <c r="J25" i="27" a="1"/>
  <c r="J26" i="27" a="1"/>
  <c r="J24" i="27" a="1"/>
  <c r="L77" i="32" l="1"/>
  <c r="M77" i="32"/>
  <c r="I78" i="32" s="1"/>
  <c r="B66" i="32"/>
  <c r="F28" i="27"/>
  <c r="D28" i="27" a="1"/>
  <c r="D28" i="27" s="1"/>
  <c r="F29" i="27"/>
  <c r="D29" i="27" a="1"/>
  <c r="D29" i="27" s="1"/>
  <c r="J24" i="27"/>
  <c r="L24" i="27" s="1"/>
  <c r="J25" i="27"/>
  <c r="L25" i="27" s="1"/>
  <c r="J27" i="27"/>
  <c r="J26" i="27"/>
  <c r="C29" i="27" a="1"/>
  <c r="C29" i="27" s="1"/>
  <c r="G29" i="27"/>
  <c r="H29" i="27"/>
  <c r="A31" i="27"/>
  <c r="B29" i="27"/>
  <c r="E29" i="27" a="1"/>
  <c r="E29" i="27" s="1"/>
  <c r="I27" i="27" a="1"/>
  <c r="I27" i="27" s="1"/>
  <c r="I26" i="27" a="1"/>
  <c r="I26" i="27" s="1"/>
  <c r="A30" i="27"/>
  <c r="E28" i="27" a="1"/>
  <c r="E28" i="27" s="1"/>
  <c r="G28" i="27"/>
  <c r="B28" i="27"/>
  <c r="H28" i="27"/>
  <c r="C28" i="27" a="1"/>
  <c r="C28" i="27" s="1"/>
  <c r="J28" i="27" a="1"/>
  <c r="J29" i="27" a="1"/>
  <c r="K26" i="27" a="1"/>
  <c r="K27" i="27" a="1"/>
  <c r="L78" i="32" l="1"/>
  <c r="M78" i="32"/>
  <c r="I79" i="32" s="1"/>
  <c r="E66" i="32"/>
  <c r="F66" i="32" s="1"/>
  <c r="F30" i="27"/>
  <c r="D30" i="27" a="1"/>
  <c r="D30" i="27" s="1"/>
  <c r="F31" i="27"/>
  <c r="D31" i="27" a="1"/>
  <c r="D31" i="27" s="1"/>
  <c r="K26" i="27"/>
  <c r="L26" i="27" s="1"/>
  <c r="K27" i="27"/>
  <c r="L27" i="27" s="1"/>
  <c r="J28" i="27"/>
  <c r="J29" i="27"/>
  <c r="I31" i="27" a="1"/>
  <c r="I31" i="27" s="1"/>
  <c r="G31" i="27"/>
  <c r="E31" i="27" a="1"/>
  <c r="E31" i="27" s="1"/>
  <c r="B31" i="27"/>
  <c r="A33" i="27"/>
  <c r="H31" i="27"/>
  <c r="C31" i="27" a="1"/>
  <c r="C31" i="27" s="1"/>
  <c r="H30" i="27"/>
  <c r="A32" i="27"/>
  <c r="E30" i="27" a="1"/>
  <c r="E30" i="27" s="1"/>
  <c r="B30" i="27"/>
  <c r="C30" i="27" a="1"/>
  <c r="C30" i="27" s="1"/>
  <c r="G30" i="27"/>
  <c r="I28" i="27" a="1"/>
  <c r="I28" i="27" s="1"/>
  <c r="I29" i="27" a="1"/>
  <c r="I29" i="27" s="1"/>
  <c r="K28" i="27" a="1"/>
  <c r="J30" i="27" a="1"/>
  <c r="K31" i="27" a="1"/>
  <c r="K29" i="27" a="1"/>
  <c r="L79" i="32" l="1"/>
  <c r="M79" i="32" s="1"/>
  <c r="I80" i="32" s="1"/>
  <c r="B67" i="32"/>
  <c r="D32" i="27" a="1"/>
  <c r="D32" i="27" s="1"/>
  <c r="F32" i="27"/>
  <c r="F33" i="27"/>
  <c r="D33" i="27" a="1"/>
  <c r="D33" i="27" s="1"/>
  <c r="K31" i="27"/>
  <c r="K28" i="27"/>
  <c r="L28" i="27" s="1"/>
  <c r="J30" i="27"/>
  <c r="K29" i="27"/>
  <c r="L29" i="27" s="1"/>
  <c r="I30" i="27" a="1"/>
  <c r="I30" i="27" s="1"/>
  <c r="H33" i="27"/>
  <c r="B33" i="27"/>
  <c r="C33" i="27" a="1"/>
  <c r="C33" i="27" s="1"/>
  <c r="A35" i="27"/>
  <c r="E33" i="27" a="1"/>
  <c r="E33" i="27" s="1"/>
  <c r="G33" i="27"/>
  <c r="A34" i="27"/>
  <c r="B32" i="27"/>
  <c r="G32" i="27"/>
  <c r="E32" i="27" a="1"/>
  <c r="E32" i="27" s="1"/>
  <c r="C32" i="27" a="1"/>
  <c r="C32" i="27" s="1"/>
  <c r="H32" i="27"/>
  <c r="J32" i="27" a="1"/>
  <c r="J33" i="27" a="1"/>
  <c r="J31" i="27" a="1"/>
  <c r="K30" i="27" a="1"/>
  <c r="L80" i="32" l="1"/>
  <c r="M80" i="32" s="1"/>
  <c r="I81" i="32" s="1"/>
  <c r="E67" i="32"/>
  <c r="F67" i="32" s="1"/>
  <c r="F34" i="27"/>
  <c r="D34" i="27" a="1"/>
  <c r="D34" i="27" s="1"/>
  <c r="F35" i="27"/>
  <c r="D35" i="27" a="1"/>
  <c r="D35" i="27" s="1"/>
  <c r="J31" i="27"/>
  <c r="L31" i="27" s="1"/>
  <c r="K30" i="27"/>
  <c r="L30" i="27" s="1"/>
  <c r="J33" i="27"/>
  <c r="J32" i="27"/>
  <c r="I33" i="27" a="1"/>
  <c r="I33" i="27" s="1"/>
  <c r="C34" i="27" a="1"/>
  <c r="C34" i="27" s="1"/>
  <c r="A36" i="27"/>
  <c r="H34" i="27"/>
  <c r="G34" i="27"/>
  <c r="E34" i="27" a="1"/>
  <c r="E34" i="27" s="1"/>
  <c r="B34" i="27"/>
  <c r="G35" i="27"/>
  <c r="C35" i="27" a="1"/>
  <c r="C35" i="27" s="1"/>
  <c r="A37" i="27"/>
  <c r="H35" i="27"/>
  <c r="E35" i="27" a="1"/>
  <c r="E35" i="27" s="1"/>
  <c r="B35" i="27"/>
  <c r="I32" i="27" a="1"/>
  <c r="I32" i="27" s="1"/>
  <c r="J34" i="27" a="1"/>
  <c r="K32" i="27" a="1"/>
  <c r="J35" i="27" a="1"/>
  <c r="K33" i="27" a="1"/>
  <c r="L81" i="32" l="1"/>
  <c r="M81" i="32" s="1"/>
  <c r="I82" i="32" s="1"/>
  <c r="B68" i="32"/>
  <c r="F36" i="27"/>
  <c r="D36" i="27" a="1"/>
  <c r="D36" i="27" s="1"/>
  <c r="F37" i="27"/>
  <c r="D37" i="27" a="1"/>
  <c r="D37" i="27" s="1"/>
  <c r="K32" i="27"/>
  <c r="L32" i="27" s="1"/>
  <c r="K33" i="27"/>
  <c r="L33" i="27" s="1"/>
  <c r="J34" i="27"/>
  <c r="J35" i="27"/>
  <c r="I34" i="27" a="1"/>
  <c r="I34" i="27" s="1"/>
  <c r="E36" i="27" a="1"/>
  <c r="E36" i="27" s="1"/>
  <c r="A38" i="27"/>
  <c r="G36" i="27"/>
  <c r="B36" i="27"/>
  <c r="C36" i="27" a="1"/>
  <c r="C36" i="27" s="1"/>
  <c r="H36" i="27"/>
  <c r="I35" i="27" a="1"/>
  <c r="I35" i="27" s="1"/>
  <c r="C37" i="27" a="1"/>
  <c r="C37" i="27" s="1"/>
  <c r="A39" i="27"/>
  <c r="G37" i="27"/>
  <c r="B37" i="27"/>
  <c r="H37" i="27"/>
  <c r="E37" i="27" a="1"/>
  <c r="E37" i="27" s="1"/>
  <c r="J37" i="27" a="1"/>
  <c r="K35" i="27" a="1"/>
  <c r="K34" i="27" a="1"/>
  <c r="J36" i="27" a="1"/>
  <c r="L82" i="32" l="1"/>
  <c r="M82" i="32" s="1"/>
  <c r="I83" i="32" s="1"/>
  <c r="E68" i="32"/>
  <c r="F68" i="32" s="1"/>
  <c r="F39" i="27"/>
  <c r="D39" i="27" a="1"/>
  <c r="D39" i="27" s="1"/>
  <c r="F38" i="27"/>
  <c r="D38" i="27" a="1"/>
  <c r="D38" i="27" s="1"/>
  <c r="K34" i="27"/>
  <c r="L34" i="27" s="1"/>
  <c r="J37" i="27"/>
  <c r="K35" i="27"/>
  <c r="L35" i="27" s="1"/>
  <c r="J36" i="27"/>
  <c r="H38" i="27"/>
  <c r="A40" i="27"/>
  <c r="B38" i="27"/>
  <c r="G38" i="27"/>
  <c r="C38" i="27" a="1"/>
  <c r="C38" i="27" s="1"/>
  <c r="E38" i="27" a="1"/>
  <c r="E38" i="27" s="1"/>
  <c r="I37" i="27" a="1"/>
  <c r="I37" i="27" s="1"/>
  <c r="C39" i="27" a="1"/>
  <c r="C39" i="27" s="1"/>
  <c r="E39" i="27" a="1"/>
  <c r="E39" i="27" s="1"/>
  <c r="A41" i="27"/>
  <c r="G39" i="27"/>
  <c r="H39" i="27"/>
  <c r="B39" i="27"/>
  <c r="I36" i="27" a="1"/>
  <c r="I36" i="27" s="1"/>
  <c r="K37" i="27" a="1"/>
  <c r="J38" i="27" a="1"/>
  <c r="K36" i="27" a="1"/>
  <c r="J39" i="27" a="1"/>
  <c r="L83" i="32" l="1"/>
  <c r="M83" i="32" s="1"/>
  <c r="I84" i="32" s="1"/>
  <c r="B69" i="32"/>
  <c r="F41" i="27"/>
  <c r="D41" i="27" a="1"/>
  <c r="D41" i="27" s="1"/>
  <c r="D40" i="27" a="1"/>
  <c r="D40" i="27" s="1"/>
  <c r="F40" i="27"/>
  <c r="K37" i="27"/>
  <c r="L37" i="27" s="1"/>
  <c r="K36" i="27"/>
  <c r="L36" i="27" s="1"/>
  <c r="J39" i="27"/>
  <c r="J38" i="27"/>
  <c r="C41" i="27" a="1"/>
  <c r="C41" i="27" s="1"/>
  <c r="G41" i="27"/>
  <c r="B41" i="27"/>
  <c r="I41" i="27" a="1"/>
  <c r="I41" i="27" s="1"/>
  <c r="A43" i="27"/>
  <c r="H41" i="27"/>
  <c r="E41" i="27" a="1"/>
  <c r="E41" i="27" s="1"/>
  <c r="H40" i="27"/>
  <c r="B40" i="27"/>
  <c r="E40" i="27" a="1"/>
  <c r="E40" i="27" s="1"/>
  <c r="A42" i="27"/>
  <c r="C40" i="27" a="1"/>
  <c r="C40" i="27" s="1"/>
  <c r="G40" i="27"/>
  <c r="I39" i="27" a="1"/>
  <c r="I39" i="27" s="1"/>
  <c r="I38" i="27" a="1"/>
  <c r="I38" i="27" s="1"/>
  <c r="K41" i="27" a="1"/>
  <c r="K39" i="27" a="1"/>
  <c r="J40" i="27" a="1"/>
  <c r="K38" i="27" a="1"/>
  <c r="J41" i="27" a="1"/>
  <c r="L84" i="32" l="1"/>
  <c r="M84" i="32" s="1"/>
  <c r="I85" i="32" s="1"/>
  <c r="E69" i="32"/>
  <c r="F69" i="32" s="1"/>
  <c r="F42" i="27"/>
  <c r="D42" i="27" a="1"/>
  <c r="D42" i="27" s="1"/>
  <c r="F43" i="27"/>
  <c r="D43" i="27" a="1"/>
  <c r="D43" i="27" s="1"/>
  <c r="K41" i="27"/>
  <c r="J40" i="27"/>
  <c r="K39" i="27"/>
  <c r="L39" i="27" s="1"/>
  <c r="J41" i="27"/>
  <c r="K38" i="27"/>
  <c r="L38" i="27" s="1"/>
  <c r="B42" i="27"/>
  <c r="E42" i="27" a="1"/>
  <c r="E42" i="27" s="1"/>
  <c r="C42" i="27" a="1"/>
  <c r="C42" i="27" s="1"/>
  <c r="H42" i="27"/>
  <c r="A44" i="27"/>
  <c r="G42" i="27"/>
  <c r="I40" i="27" a="1"/>
  <c r="I40" i="27" s="1"/>
  <c r="C43" i="27" a="1"/>
  <c r="C43" i="27" s="1"/>
  <c r="E43" i="27" a="1"/>
  <c r="E43" i="27" s="1"/>
  <c r="B43" i="27"/>
  <c r="G43" i="27"/>
  <c r="H43" i="27"/>
  <c r="A45" i="27"/>
  <c r="J43" i="27" a="1"/>
  <c r="K40" i="27" a="1"/>
  <c r="J42" i="27" a="1"/>
  <c r="L85" i="32" l="1"/>
  <c r="M85" i="32" s="1"/>
  <c r="I86" i="32" s="1"/>
  <c r="B70" i="32"/>
  <c r="F44" i="27"/>
  <c r="D44" i="27" a="1"/>
  <c r="D44" i="27" s="1"/>
  <c r="F45" i="27"/>
  <c r="D45" i="27" a="1"/>
  <c r="D45" i="27" s="1"/>
  <c r="K40" i="27"/>
  <c r="L40" i="27" s="1"/>
  <c r="J43" i="27"/>
  <c r="J42" i="27"/>
  <c r="E45" i="27" a="1"/>
  <c r="E45" i="27" s="1"/>
  <c r="A47" i="27"/>
  <c r="B45" i="27"/>
  <c r="C45" i="27" a="1"/>
  <c r="C45" i="27" s="1"/>
  <c r="H45" i="27"/>
  <c r="G45" i="27"/>
  <c r="I43" i="27" a="1"/>
  <c r="I43" i="27" s="1"/>
  <c r="I42" i="27" a="1"/>
  <c r="I42" i="27" s="1"/>
  <c r="B44" i="27"/>
  <c r="A46" i="27"/>
  <c r="G44" i="27"/>
  <c r="I44" i="27" a="1"/>
  <c r="I44" i="27" s="1"/>
  <c r="H44" i="27"/>
  <c r="E44" i="27" a="1"/>
  <c r="E44" i="27" s="1"/>
  <c r="C44" i="27" a="1"/>
  <c r="C44" i="27" s="1"/>
  <c r="L41" i="27"/>
  <c r="J45" i="27" a="1"/>
  <c r="K42" i="27" a="1"/>
  <c r="K44" i="27" a="1"/>
  <c r="J44" i="27" a="1"/>
  <c r="K43" i="27" a="1"/>
  <c r="L86" i="32" l="1"/>
  <c r="M86" i="32" s="1"/>
  <c r="I87" i="32" s="1"/>
  <c r="E70" i="32"/>
  <c r="F70" i="32" s="1"/>
  <c r="F47" i="27"/>
  <c r="D47" i="27" a="1"/>
  <c r="D47" i="27" s="1"/>
  <c r="F46" i="27"/>
  <c r="D46" i="27" a="1"/>
  <c r="D46" i="27" s="1"/>
  <c r="K42" i="27"/>
  <c r="L42" i="27" s="1"/>
  <c r="K43" i="27"/>
  <c r="L43" i="27" s="1"/>
  <c r="J45" i="27"/>
  <c r="K44" i="27"/>
  <c r="J44" i="27"/>
  <c r="G47" i="27"/>
  <c r="H47" i="27"/>
  <c r="B47" i="27"/>
  <c r="I47" i="27" a="1"/>
  <c r="I47" i="27" s="1"/>
  <c r="A49" i="27"/>
  <c r="E47" i="27" a="1"/>
  <c r="E47" i="27" s="1"/>
  <c r="C47" i="27" a="1"/>
  <c r="C47" i="27" s="1"/>
  <c r="I45" i="27" a="1"/>
  <c r="I45" i="27" s="1"/>
  <c r="E46" i="27" a="1"/>
  <c r="E46" i="27" s="1"/>
  <c r="A48" i="27"/>
  <c r="H46" i="27"/>
  <c r="B46" i="27"/>
  <c r="C46" i="27" a="1"/>
  <c r="C46" i="27" s="1"/>
  <c r="G46" i="27"/>
  <c r="K47" i="27" a="1"/>
  <c r="K45" i="27" a="1"/>
  <c r="J47" i="27" a="1"/>
  <c r="J46" i="27" a="1"/>
  <c r="L87" i="32" l="1"/>
  <c r="M87" i="32" s="1"/>
  <c r="I88" i="32" s="1"/>
  <c r="B71" i="32"/>
  <c r="F49" i="27"/>
  <c r="D49" i="27" a="1"/>
  <c r="D49" i="27" s="1"/>
  <c r="D48" i="27" a="1"/>
  <c r="D48" i="27" s="1"/>
  <c r="F48" i="27"/>
  <c r="L44" i="27"/>
  <c r="K47" i="27"/>
  <c r="K45" i="27"/>
  <c r="L45" i="27" s="1"/>
  <c r="J46" i="27"/>
  <c r="J47" i="27"/>
  <c r="I48" i="27" a="1"/>
  <c r="I48" i="27" s="1"/>
  <c r="G48" i="27"/>
  <c r="A50" i="27"/>
  <c r="H48" i="27"/>
  <c r="B48" i="27"/>
  <c r="E48" i="27" a="1"/>
  <c r="E48" i="27" s="1"/>
  <c r="C48" i="27" a="1"/>
  <c r="C48" i="27" s="1"/>
  <c r="C49" i="27" a="1"/>
  <c r="C49" i="27" s="1"/>
  <c r="A51" i="27"/>
  <c r="G49" i="27"/>
  <c r="H49" i="27"/>
  <c r="I49" i="27" a="1"/>
  <c r="I49" i="27" s="1"/>
  <c r="B49" i="27"/>
  <c r="E49" i="27" a="1"/>
  <c r="E49" i="27" s="1"/>
  <c r="I46" i="27" a="1"/>
  <c r="I46" i="27" s="1"/>
  <c r="K48" i="27" a="1"/>
  <c r="K46" i="27" a="1"/>
  <c r="K49" i="27" a="1"/>
  <c r="L88" i="32" l="1"/>
  <c r="M88" i="32"/>
  <c r="I89" i="32" s="1"/>
  <c r="E71" i="32"/>
  <c r="F71" i="32" s="1"/>
  <c r="F51" i="27"/>
  <c r="D51" i="27" a="1"/>
  <c r="D51" i="27" s="1"/>
  <c r="F50" i="27"/>
  <c r="D50" i="27" a="1"/>
  <c r="D50" i="27" s="1"/>
  <c r="K48" i="27"/>
  <c r="K49" i="27"/>
  <c r="K46" i="27"/>
  <c r="L46" i="27" s="1"/>
  <c r="C50" i="27" a="1"/>
  <c r="C50" i="27" s="1"/>
  <c r="H50" i="27"/>
  <c r="A52" i="27"/>
  <c r="G50" i="27"/>
  <c r="B50" i="27"/>
  <c r="E50" i="27" a="1"/>
  <c r="E50" i="27" s="1"/>
  <c r="G51" i="27"/>
  <c r="E51" i="27" a="1"/>
  <c r="E51" i="27" s="1"/>
  <c r="C51" i="27" a="1"/>
  <c r="C51" i="27" s="1"/>
  <c r="B51" i="27"/>
  <c r="H51" i="27"/>
  <c r="A53" i="27"/>
  <c r="L47" i="27"/>
  <c r="J50" i="27" a="1"/>
  <c r="J51" i="27" a="1"/>
  <c r="J48" i="27" a="1"/>
  <c r="J49" i="27" a="1"/>
  <c r="L89" i="32" l="1"/>
  <c r="M89" i="32"/>
  <c r="I90" i="32" s="1"/>
  <c r="B72" i="32"/>
  <c r="F53" i="27"/>
  <c r="D53" i="27" a="1"/>
  <c r="D53" i="27" s="1"/>
  <c r="F52" i="27"/>
  <c r="D52" i="27" a="1"/>
  <c r="D52" i="27" s="1"/>
  <c r="J48" i="27"/>
  <c r="L48" i="27" s="1"/>
  <c r="J49" i="27"/>
  <c r="L49" i="27" s="1"/>
  <c r="J50" i="27"/>
  <c r="J51" i="27"/>
  <c r="H53" i="27"/>
  <c r="A55" i="27"/>
  <c r="B53" i="27"/>
  <c r="C53" i="27" a="1"/>
  <c r="C53" i="27" s="1"/>
  <c r="E53" i="27" a="1"/>
  <c r="E53" i="27" s="1"/>
  <c r="G53" i="27"/>
  <c r="I50" i="27" a="1"/>
  <c r="I50" i="27" s="1"/>
  <c r="I51" i="27" a="1"/>
  <c r="I51" i="27" s="1"/>
  <c r="E52" i="27" a="1"/>
  <c r="E52" i="27" s="1"/>
  <c r="C52" i="27" a="1"/>
  <c r="C52" i="27" s="1"/>
  <c r="G52" i="27"/>
  <c r="H52" i="27"/>
  <c r="B52" i="27"/>
  <c r="A54" i="27"/>
  <c r="K50" i="27" a="1"/>
  <c r="K51" i="27" a="1"/>
  <c r="J53" i="27" a="1"/>
  <c r="J52" i="27" a="1"/>
  <c r="L90" i="32" l="1"/>
  <c r="M90" i="32" s="1"/>
  <c r="I91" i="32" s="1"/>
  <c r="E72" i="32"/>
  <c r="F72" i="32" s="1"/>
  <c r="F55" i="27"/>
  <c r="D55" i="27" a="1"/>
  <c r="D55" i="27" s="1"/>
  <c r="F54" i="27"/>
  <c r="D54" i="27" a="1"/>
  <c r="D54" i="27" s="1"/>
  <c r="J53" i="27"/>
  <c r="K51" i="27"/>
  <c r="L51" i="27" s="1"/>
  <c r="K50" i="27"/>
  <c r="L50" i="27" s="1"/>
  <c r="J52" i="27"/>
  <c r="I53" i="27" a="1"/>
  <c r="I53" i="27" s="1"/>
  <c r="G55" i="27"/>
  <c r="H55" i="27"/>
  <c r="B55" i="27"/>
  <c r="C55" i="27" a="1"/>
  <c r="C55" i="27" s="1"/>
  <c r="A57" i="27"/>
  <c r="E55" i="27" a="1"/>
  <c r="E55" i="27" s="1"/>
  <c r="E54" i="27" a="1"/>
  <c r="E54" i="27" s="1"/>
  <c r="G54" i="27"/>
  <c r="B54" i="27"/>
  <c r="A56" i="27"/>
  <c r="C54" i="27" a="1"/>
  <c r="C54" i="27" s="1"/>
  <c r="I54" i="27" a="1"/>
  <c r="I54" i="27" s="1"/>
  <c r="H54" i="27"/>
  <c r="I52" i="27" a="1"/>
  <c r="I52" i="27" s="1"/>
  <c r="K52" i="27" a="1"/>
  <c r="K54" i="27" a="1"/>
  <c r="K53" i="27" a="1"/>
  <c r="J55" i="27" a="1"/>
  <c r="BA8" i="10" a="1"/>
  <c r="BA7" i="10" a="1"/>
  <c r="L91" i="32" l="1"/>
  <c r="M91" i="32"/>
  <c r="I92" i="32" s="1"/>
  <c r="B73" i="32"/>
  <c r="BA8" i="10"/>
  <c r="AY8" i="10" s="1" a="1"/>
  <c r="AY8" i="10" s="1"/>
  <c r="I43" i="32" s="1"/>
  <c r="F57" i="27"/>
  <c r="D57" i="27" a="1"/>
  <c r="D57" i="27" s="1"/>
  <c r="D56" i="27" a="1"/>
  <c r="D56" i="27" s="1"/>
  <c r="F56" i="27"/>
  <c r="BA7" i="10"/>
  <c r="AY7" i="10" s="1" a="1"/>
  <c r="AY7" i="10" s="1"/>
  <c r="I42" i="32" s="1"/>
  <c r="K53" i="27"/>
  <c r="L53" i="27" s="1"/>
  <c r="K52" i="27"/>
  <c r="L52" i="27" s="1"/>
  <c r="J55" i="27"/>
  <c r="K54" i="27"/>
  <c r="I57" i="27" a="1"/>
  <c r="I57" i="27" s="1"/>
  <c r="C57" i="27" a="1"/>
  <c r="C57" i="27" s="1"/>
  <c r="B57" i="27"/>
  <c r="A59" i="27"/>
  <c r="G57" i="27"/>
  <c r="E57" i="27" a="1"/>
  <c r="E57" i="27" s="1"/>
  <c r="H57" i="27"/>
  <c r="I55" i="27" a="1"/>
  <c r="I55" i="27" s="1"/>
  <c r="H56" i="27"/>
  <c r="A58" i="27"/>
  <c r="G56" i="27"/>
  <c r="I56" i="27" a="1"/>
  <c r="I56" i="27" s="1"/>
  <c r="B56" i="27"/>
  <c r="E56" i="27" a="1"/>
  <c r="E56" i="27" s="1"/>
  <c r="C56" i="27" a="1"/>
  <c r="C56" i="27" s="1"/>
  <c r="K56" i="27" a="1"/>
  <c r="K55" i="27" a="1"/>
  <c r="J54" i="27" a="1"/>
  <c r="K57" i="27" a="1"/>
  <c r="L92" i="32" l="1"/>
  <c r="M92" i="32" s="1"/>
  <c r="I93" i="32" s="1"/>
  <c r="E73" i="32"/>
  <c r="F73" i="32" s="1"/>
  <c r="F58" i="27"/>
  <c r="D58" i="27" a="1"/>
  <c r="D58" i="27" s="1"/>
  <c r="F59" i="27"/>
  <c r="D59" i="27" a="1"/>
  <c r="D59" i="27" s="1"/>
  <c r="J54" i="27"/>
  <c r="L54" i="27" s="1"/>
  <c r="K57" i="27"/>
  <c r="K55" i="27"/>
  <c r="L55" i="27" s="1"/>
  <c r="K56" i="27"/>
  <c r="C58" i="27" a="1"/>
  <c r="C58" i="27" s="1"/>
  <c r="H58" i="27"/>
  <c r="B58" i="27"/>
  <c r="G58" i="27"/>
  <c r="E58" i="27" a="1"/>
  <c r="E58" i="27" s="1"/>
  <c r="A60" i="27"/>
  <c r="G59" i="27"/>
  <c r="B59" i="27"/>
  <c r="C59" i="27" a="1"/>
  <c r="C59" i="27" s="1"/>
  <c r="H59" i="27"/>
  <c r="A61" i="27"/>
  <c r="E59" i="27" a="1"/>
  <c r="E59" i="27" s="1"/>
  <c r="J59" i="27" a="1"/>
  <c r="J57" i="27" a="1"/>
  <c r="J56" i="27" a="1"/>
  <c r="J58" i="27" a="1"/>
  <c r="L93" i="32" l="1"/>
  <c r="M93" i="32" s="1"/>
  <c r="I94" i="32" s="1"/>
  <c r="B74" i="32"/>
  <c r="F61" i="27"/>
  <c r="D61" i="27" a="1"/>
  <c r="D61" i="27" s="1"/>
  <c r="F60" i="27"/>
  <c r="D60" i="27" a="1"/>
  <c r="D60" i="27" s="1"/>
  <c r="J56" i="27"/>
  <c r="L56" i="27" s="1"/>
  <c r="J57" i="27"/>
  <c r="L57" i="27" s="1"/>
  <c r="J58" i="27"/>
  <c r="J59" i="27"/>
  <c r="I58" i="27" a="1"/>
  <c r="I58" i="27" s="1"/>
  <c r="I59" i="27" a="1"/>
  <c r="I59" i="27" s="1"/>
  <c r="G60" i="27"/>
  <c r="H60" i="27"/>
  <c r="E60" i="27" a="1"/>
  <c r="E60" i="27" s="1"/>
  <c r="B60" i="27"/>
  <c r="A62" i="27"/>
  <c r="C60" i="27" a="1"/>
  <c r="C60" i="27" s="1"/>
  <c r="C61" i="27" a="1"/>
  <c r="C61" i="27" s="1"/>
  <c r="G61" i="27"/>
  <c r="E61" i="27" a="1"/>
  <c r="E61" i="27" s="1"/>
  <c r="A63" i="27"/>
  <c r="H61" i="27"/>
  <c r="B61" i="27"/>
  <c r="K58" i="27" a="1"/>
  <c r="J61" i="27" a="1"/>
  <c r="K59" i="27" a="1"/>
  <c r="J60" i="27" a="1"/>
  <c r="L94" i="32" l="1"/>
  <c r="M94" i="32" s="1"/>
  <c r="I95" i="32" s="1"/>
  <c r="F74" i="32"/>
  <c r="E74" i="32"/>
  <c r="F62" i="27"/>
  <c r="D62" i="27" a="1"/>
  <c r="D62" i="27" s="1"/>
  <c r="F63" i="27"/>
  <c r="D63" i="27" a="1"/>
  <c r="D63" i="27" s="1"/>
  <c r="J60" i="27"/>
  <c r="K59" i="27"/>
  <c r="L59" i="27" s="1"/>
  <c r="K58" i="27"/>
  <c r="L58" i="27" s="1"/>
  <c r="J61" i="27"/>
  <c r="I63" i="27" a="1"/>
  <c r="I63" i="27" s="1"/>
  <c r="E63" i="27" a="1"/>
  <c r="E63" i="27" s="1"/>
  <c r="B63" i="27"/>
  <c r="C63" i="27" a="1"/>
  <c r="C63" i="27" s="1"/>
  <c r="A65" i="27"/>
  <c r="G63" i="27"/>
  <c r="H63" i="27"/>
  <c r="I60" i="27" a="1"/>
  <c r="I60" i="27" s="1"/>
  <c r="G62" i="27"/>
  <c r="B62" i="27"/>
  <c r="H62" i="27"/>
  <c r="E62" i="27" a="1"/>
  <c r="E62" i="27" s="1"/>
  <c r="C62" i="27" a="1"/>
  <c r="C62" i="27" s="1"/>
  <c r="A64" i="27"/>
  <c r="I61" i="27" a="1"/>
  <c r="I61" i="27" s="1"/>
  <c r="K63" i="27" a="1"/>
  <c r="K61" i="27" a="1"/>
  <c r="J62" i="27" a="1"/>
  <c r="K60" i="27" a="1"/>
  <c r="L95" i="32" l="1"/>
  <c r="M95" i="32" s="1"/>
  <c r="I96" i="32" s="1"/>
  <c r="B75" i="32"/>
  <c r="D64" i="27" a="1"/>
  <c r="D64" i="27" s="1"/>
  <c r="F64" i="27"/>
  <c r="F65" i="27"/>
  <c r="D65" i="27" a="1"/>
  <c r="D65" i="27" s="1"/>
  <c r="K61" i="27"/>
  <c r="L61" i="27" s="1"/>
  <c r="K60" i="27"/>
  <c r="L60" i="27" s="1"/>
  <c r="K63" i="27"/>
  <c r="J62" i="27"/>
  <c r="E64" i="27" a="1"/>
  <c r="E64" i="27" s="1"/>
  <c r="C64" i="27" a="1"/>
  <c r="C64" i="27" s="1"/>
  <c r="H64" i="27"/>
  <c r="G64" i="27"/>
  <c r="A66" i="27"/>
  <c r="B64" i="27"/>
  <c r="I65" i="27" a="1"/>
  <c r="I65" i="27" s="1"/>
  <c r="B65" i="27"/>
  <c r="A67" i="27"/>
  <c r="E65" i="27" a="1"/>
  <c r="E65" i="27" s="1"/>
  <c r="G65" i="27"/>
  <c r="H65" i="27"/>
  <c r="C65" i="27" a="1"/>
  <c r="C65" i="27" s="1"/>
  <c r="I62" i="27" a="1"/>
  <c r="I62" i="27" s="1"/>
  <c r="K62" i="27" a="1"/>
  <c r="J63" i="27" a="1"/>
  <c r="J64" i="27" a="1"/>
  <c r="K65" i="27" a="1"/>
  <c r="L96" i="32" l="1"/>
  <c r="M96" i="32" s="1"/>
  <c r="I97" i="32" s="1"/>
  <c r="E75" i="32"/>
  <c r="F75" i="32" s="1"/>
  <c r="F67" i="27"/>
  <c r="D67" i="27" a="1"/>
  <c r="D67" i="27" s="1"/>
  <c r="F66" i="27"/>
  <c r="D66" i="27" a="1"/>
  <c r="D66" i="27" s="1"/>
  <c r="J63" i="27"/>
  <c r="L63" i="27" s="1"/>
  <c r="K65" i="27"/>
  <c r="J64" i="27"/>
  <c r="K62" i="27"/>
  <c r="L62" i="27" s="1"/>
  <c r="A68" i="27"/>
  <c r="B66" i="27"/>
  <c r="E66" i="27" a="1"/>
  <c r="E66" i="27" s="1"/>
  <c r="C66" i="27" a="1"/>
  <c r="C66" i="27" s="1"/>
  <c r="G66" i="27"/>
  <c r="H66" i="27"/>
  <c r="I64" i="27" a="1"/>
  <c r="I64" i="27" s="1"/>
  <c r="C67" i="27" a="1"/>
  <c r="C67" i="27" s="1"/>
  <c r="E67" i="27" a="1"/>
  <c r="E67" i="27" s="1"/>
  <c r="A69" i="27"/>
  <c r="B67" i="27"/>
  <c r="G67" i="27"/>
  <c r="H67" i="27"/>
  <c r="K64" i="27" a="1"/>
  <c r="J67" i="27" a="1"/>
  <c r="J66" i="27" a="1"/>
  <c r="J65" i="27" a="1"/>
  <c r="L97" i="32" l="1"/>
  <c r="M97" i="32" s="1"/>
  <c r="I98" i="32" s="1"/>
  <c r="B76" i="32"/>
  <c r="F69" i="27"/>
  <c r="D69" i="27" a="1"/>
  <c r="D69" i="27" s="1"/>
  <c r="F68" i="27"/>
  <c r="D68" i="27" a="1"/>
  <c r="D68" i="27" s="1"/>
  <c r="J65" i="27"/>
  <c r="L65" i="27" s="1"/>
  <c r="J67" i="27"/>
  <c r="K64" i="27"/>
  <c r="L64" i="27" s="1"/>
  <c r="J66" i="27"/>
  <c r="I67" i="27" a="1"/>
  <c r="I67" i="27" s="1"/>
  <c r="E68" i="27" a="1"/>
  <c r="E68" i="27" s="1"/>
  <c r="H68" i="27"/>
  <c r="B68" i="27"/>
  <c r="A70" i="27"/>
  <c r="C68" i="27" a="1"/>
  <c r="C68" i="27" s="1"/>
  <c r="G68" i="27"/>
  <c r="A71" i="27"/>
  <c r="C69" i="27" a="1"/>
  <c r="C69" i="27" s="1"/>
  <c r="B69" i="27"/>
  <c r="G69" i="27"/>
  <c r="H69" i="27"/>
  <c r="E69" i="27" a="1"/>
  <c r="E69" i="27" s="1"/>
  <c r="I66" i="27" a="1"/>
  <c r="I66" i="27" s="1"/>
  <c r="K67" i="27" a="1"/>
  <c r="K66" i="27" a="1"/>
  <c r="J69" i="27" a="1"/>
  <c r="J68" i="27" a="1"/>
  <c r="L98" i="32" l="1"/>
  <c r="M98" i="32" s="1"/>
  <c r="I99" i="32" s="1"/>
  <c r="E76" i="32"/>
  <c r="F76" i="32" s="1"/>
  <c r="F71" i="27"/>
  <c r="D71" i="27" a="1"/>
  <c r="D71" i="27" s="1"/>
  <c r="F70" i="27"/>
  <c r="D70" i="27" a="1"/>
  <c r="D70" i="27" s="1"/>
  <c r="K66" i="27"/>
  <c r="L66" i="27" s="1"/>
  <c r="J68" i="27"/>
  <c r="K67" i="27"/>
  <c r="L67" i="27" s="1"/>
  <c r="J69" i="27"/>
  <c r="B71" i="27"/>
  <c r="C71" i="27" a="1"/>
  <c r="C71" i="27" s="1"/>
  <c r="A73" i="27"/>
  <c r="G71" i="27"/>
  <c r="H71" i="27"/>
  <c r="I71" i="27" a="1"/>
  <c r="I71" i="27" s="1"/>
  <c r="E71" i="27" a="1"/>
  <c r="E71" i="27" s="1"/>
  <c r="I68" i="27" a="1"/>
  <c r="I68" i="27" s="1"/>
  <c r="A72" i="27"/>
  <c r="E70" i="27" a="1"/>
  <c r="E70" i="27" s="1"/>
  <c r="C70" i="27" a="1"/>
  <c r="C70" i="27" s="1"/>
  <c r="B70" i="27"/>
  <c r="G70" i="27"/>
  <c r="H70" i="27"/>
  <c r="I69" i="27" a="1"/>
  <c r="I69" i="27" s="1"/>
  <c r="J70" i="27" a="1"/>
  <c r="K68" i="27" a="1"/>
  <c r="K71" i="27" a="1"/>
  <c r="J71" i="27" a="1"/>
  <c r="K69" i="27" a="1"/>
  <c r="L99" i="32" l="1"/>
  <c r="M99" i="32" s="1"/>
  <c r="I100" i="32" s="1"/>
  <c r="B77" i="32"/>
  <c r="F73" i="27"/>
  <c r="D73" i="27" a="1"/>
  <c r="D73" i="27" s="1"/>
  <c r="D72" i="27" a="1"/>
  <c r="D72" i="27" s="1"/>
  <c r="F72" i="27"/>
  <c r="K68" i="27"/>
  <c r="L68" i="27" s="1"/>
  <c r="K71" i="27"/>
  <c r="J70" i="27"/>
  <c r="J71" i="27"/>
  <c r="K69" i="27"/>
  <c r="L69" i="27" s="1"/>
  <c r="I70" i="27" a="1"/>
  <c r="I70" i="27" s="1"/>
  <c r="I72" i="27" a="1"/>
  <c r="I72" i="27" s="1"/>
  <c r="E72" i="27" a="1"/>
  <c r="E72" i="27" s="1"/>
  <c r="G72" i="27"/>
  <c r="B72" i="27"/>
  <c r="C72" i="27" a="1"/>
  <c r="C72" i="27" s="1"/>
  <c r="A74" i="27"/>
  <c r="H72" i="27"/>
  <c r="C73" i="27" a="1"/>
  <c r="C73" i="27" s="1"/>
  <c r="E73" i="27" a="1"/>
  <c r="E73" i="27" s="1"/>
  <c r="G73" i="27"/>
  <c r="B73" i="27"/>
  <c r="H73" i="27"/>
  <c r="A75" i="27"/>
  <c r="K70" i="27" a="1"/>
  <c r="J73" i="27" a="1"/>
  <c r="K72" i="27" a="1"/>
  <c r="J72" i="27" a="1"/>
  <c r="L100" i="32" l="1"/>
  <c r="M100" i="32" s="1"/>
  <c r="I101" i="32" s="1"/>
  <c r="E77" i="32"/>
  <c r="F77" i="32" s="1"/>
  <c r="F74" i="27"/>
  <c r="D74" i="27" a="1"/>
  <c r="D74" i="27" s="1"/>
  <c r="F75" i="27"/>
  <c r="D75" i="27" a="1"/>
  <c r="D75" i="27" s="1"/>
  <c r="K70" i="27"/>
  <c r="L70" i="27" s="1"/>
  <c r="J72" i="27"/>
  <c r="J73" i="27"/>
  <c r="K72" i="27"/>
  <c r="E74" i="27" a="1"/>
  <c r="E74" i="27" s="1"/>
  <c r="G74" i="27"/>
  <c r="C74" i="27" a="1"/>
  <c r="C74" i="27" s="1"/>
  <c r="A76" i="27"/>
  <c r="B74" i="27"/>
  <c r="H74" i="27"/>
  <c r="G75" i="27"/>
  <c r="H75" i="27"/>
  <c r="C75" i="27" a="1"/>
  <c r="C75" i="27" s="1"/>
  <c r="A77" i="27"/>
  <c r="B75" i="27"/>
  <c r="E75" i="27" a="1"/>
  <c r="E75" i="27" s="1"/>
  <c r="L71" i="27"/>
  <c r="I73" i="27" a="1"/>
  <c r="I73" i="27" s="1"/>
  <c r="J75" i="27" a="1"/>
  <c r="J74" i="27" a="1"/>
  <c r="K73" i="27" a="1"/>
  <c r="L101" i="32" l="1"/>
  <c r="M101" i="32"/>
  <c r="I102" i="32" s="1"/>
  <c r="B78" i="32"/>
  <c r="F76" i="27"/>
  <c r="D76" i="27" a="1"/>
  <c r="D76" i="27" s="1"/>
  <c r="F77" i="27"/>
  <c r="D77" i="27" a="1"/>
  <c r="D77" i="27" s="1"/>
  <c r="L72" i="27"/>
  <c r="J75" i="27"/>
  <c r="J74" i="27"/>
  <c r="K73" i="27"/>
  <c r="L73" i="27" s="1"/>
  <c r="I75" i="27" a="1"/>
  <c r="I75" i="27" s="1"/>
  <c r="H77" i="27"/>
  <c r="B77" i="27"/>
  <c r="I77" i="27" a="1"/>
  <c r="I77" i="27" s="1"/>
  <c r="A79" i="27"/>
  <c r="E77" i="27" a="1"/>
  <c r="E77" i="27" s="1"/>
  <c r="C77" i="27" a="1"/>
  <c r="C77" i="27" s="1"/>
  <c r="G77" i="27"/>
  <c r="I74" i="27" a="1"/>
  <c r="I74" i="27" s="1"/>
  <c r="G76" i="27"/>
  <c r="H76" i="27"/>
  <c r="C76" i="27" a="1"/>
  <c r="C76" i="27" s="1"/>
  <c r="E76" i="27" a="1"/>
  <c r="E76" i="27" s="1"/>
  <c r="B76" i="27"/>
  <c r="A78" i="27"/>
  <c r="K77" i="27" a="1"/>
  <c r="K74" i="27" a="1"/>
  <c r="K75" i="27" a="1"/>
  <c r="J76" i="27" a="1"/>
  <c r="L102" i="32" l="1"/>
  <c r="M102" i="32" s="1"/>
  <c r="I103" i="32" s="1"/>
  <c r="E78" i="32"/>
  <c r="F78" i="32" s="1"/>
  <c r="D78" i="27" a="1"/>
  <c r="D78" i="27" s="1"/>
  <c r="F78" i="27"/>
  <c r="D79" i="27" a="1"/>
  <c r="D79" i="27" s="1"/>
  <c r="F79" i="27"/>
  <c r="K77" i="27"/>
  <c r="K75" i="27"/>
  <c r="L75" i="27" s="1"/>
  <c r="J76" i="27"/>
  <c r="K74" i="27"/>
  <c r="L74" i="27" s="1"/>
  <c r="I76" i="27" a="1"/>
  <c r="I76" i="27" s="1"/>
  <c r="E79" i="27" a="1"/>
  <c r="E79" i="27" s="1"/>
  <c r="B79" i="27"/>
  <c r="I79" i="27" a="1"/>
  <c r="I79" i="27" s="1"/>
  <c r="C79" i="27" a="1"/>
  <c r="C79" i="27" s="1"/>
  <c r="H79" i="27"/>
  <c r="G79" i="27"/>
  <c r="A81" i="27"/>
  <c r="H78" i="27"/>
  <c r="A80" i="27"/>
  <c r="E78" i="27" a="1"/>
  <c r="E78" i="27" s="1"/>
  <c r="B78" i="27"/>
  <c r="G78" i="27"/>
  <c r="C78" i="27" a="1"/>
  <c r="C78" i="27" s="1"/>
  <c r="K76" i="27" a="1"/>
  <c r="J78" i="27" a="1"/>
  <c r="K79" i="27" a="1"/>
  <c r="J77" i="27" a="1"/>
  <c r="L103" i="32" l="1"/>
  <c r="M103" i="32" s="1"/>
  <c r="I104" i="32" s="1"/>
  <c r="B79" i="32"/>
  <c r="F81" i="27"/>
  <c r="D81" i="27" a="1"/>
  <c r="D81" i="27" s="1"/>
  <c r="D80" i="27" a="1"/>
  <c r="D80" i="27" s="1"/>
  <c r="F80" i="27"/>
  <c r="J77" i="27"/>
  <c r="L77" i="27" s="1"/>
  <c r="K76" i="27"/>
  <c r="L76" i="27" s="1"/>
  <c r="K79" i="27"/>
  <c r="J78" i="27"/>
  <c r="G81" i="27"/>
  <c r="C81" i="27" a="1"/>
  <c r="C81" i="27" s="1"/>
  <c r="H81" i="27"/>
  <c r="B81" i="27"/>
  <c r="A83" i="27"/>
  <c r="E81" i="27" a="1"/>
  <c r="E81" i="27" s="1"/>
  <c r="I78" i="27" a="1"/>
  <c r="I78" i="27" s="1"/>
  <c r="C80" i="27" a="1"/>
  <c r="C80" i="27" s="1"/>
  <c r="I80" i="27" a="1"/>
  <c r="I80" i="27" s="1"/>
  <c r="G80" i="27"/>
  <c r="E80" i="27" a="1"/>
  <c r="E80" i="27" s="1"/>
  <c r="A82" i="27"/>
  <c r="B80" i="27"/>
  <c r="H80" i="27"/>
  <c r="K78" i="27" a="1"/>
  <c r="J79" i="27" a="1"/>
  <c r="K80" i="27" a="1"/>
  <c r="J81" i="27" a="1"/>
  <c r="L104" i="32" l="1"/>
  <c r="M104" i="32"/>
  <c r="I105" i="32" s="1"/>
  <c r="E79" i="32"/>
  <c r="F79" i="32" s="1"/>
  <c r="F82" i="27"/>
  <c r="D82" i="27" a="1"/>
  <c r="D82" i="27" s="1"/>
  <c r="F83" i="27"/>
  <c r="D83" i="27" a="1"/>
  <c r="D83" i="27" s="1"/>
  <c r="J79" i="27"/>
  <c r="L79" i="27" s="1"/>
  <c r="K78" i="27"/>
  <c r="L78" i="27" s="1"/>
  <c r="J81" i="27"/>
  <c r="K80" i="27"/>
  <c r="H82" i="27"/>
  <c r="B82" i="27"/>
  <c r="C82" i="27" a="1"/>
  <c r="C82" i="27" s="1"/>
  <c r="E82" i="27" a="1"/>
  <c r="E82" i="27" s="1"/>
  <c r="A84" i="27"/>
  <c r="G82" i="27"/>
  <c r="E83" i="27" a="1"/>
  <c r="E83" i="27" s="1"/>
  <c r="G83" i="27"/>
  <c r="H83" i="27"/>
  <c r="A85" i="27"/>
  <c r="C83" i="27" a="1"/>
  <c r="C83" i="27" s="1"/>
  <c r="B83" i="27"/>
  <c r="I83" i="27" a="1"/>
  <c r="I83" i="27" s="1"/>
  <c r="I81" i="27" a="1"/>
  <c r="I81" i="27" s="1"/>
  <c r="K81" i="27" a="1"/>
  <c r="J82" i="27" a="1"/>
  <c r="K83" i="27" a="1"/>
  <c r="J80" i="27" a="1"/>
  <c r="L105" i="32" l="1"/>
  <c r="M105" i="32"/>
  <c r="I106" i="32" s="1"/>
  <c r="B80" i="32"/>
  <c r="F84" i="27"/>
  <c r="D84" i="27" a="1"/>
  <c r="D84" i="27" s="1"/>
  <c r="D85" i="27" a="1"/>
  <c r="D85" i="27" s="1"/>
  <c r="F85" i="27"/>
  <c r="J80" i="27"/>
  <c r="L80" i="27" s="1"/>
  <c r="K83" i="27"/>
  <c r="K81" i="27"/>
  <c r="L81" i="27" s="1"/>
  <c r="J82" i="27"/>
  <c r="A86" i="27"/>
  <c r="G84" i="27"/>
  <c r="E84" i="27" a="1"/>
  <c r="E84" i="27" s="1"/>
  <c r="C84" i="27" a="1"/>
  <c r="C84" i="27" s="1"/>
  <c r="B84" i="27"/>
  <c r="H84" i="27"/>
  <c r="I85" i="27" a="1"/>
  <c r="I85" i="27" s="1"/>
  <c r="A87" i="27"/>
  <c r="B85" i="27"/>
  <c r="C85" i="27" a="1"/>
  <c r="C85" i="27" s="1"/>
  <c r="E85" i="27" a="1"/>
  <c r="E85" i="27" s="1"/>
  <c r="H85" i="27"/>
  <c r="G85" i="27"/>
  <c r="I82" i="27" a="1"/>
  <c r="I82" i="27" s="1"/>
  <c r="K82" i="27" a="1"/>
  <c r="J84" i="27" a="1"/>
  <c r="K85" i="27" a="1"/>
  <c r="J83" i="27" a="1"/>
  <c r="L106" i="32" l="1"/>
  <c r="M106" i="32" s="1"/>
  <c r="I107" i="32" s="1"/>
  <c r="F80" i="32"/>
  <c r="E80" i="32"/>
  <c r="D86" i="27" a="1"/>
  <c r="D86" i="27" s="1"/>
  <c r="F86" i="27"/>
  <c r="D87" i="27" a="1"/>
  <c r="D87" i="27" s="1"/>
  <c r="F87" i="27"/>
  <c r="J83" i="27"/>
  <c r="L83" i="27" s="1"/>
  <c r="K85" i="27"/>
  <c r="J84" i="27"/>
  <c r="K82" i="27"/>
  <c r="L82" i="27" s="1"/>
  <c r="G87" i="27"/>
  <c r="H87" i="27"/>
  <c r="E87" i="27" a="1"/>
  <c r="E87" i="27" s="1"/>
  <c r="C87" i="27" a="1"/>
  <c r="C87" i="27" s="1"/>
  <c r="A89" i="27"/>
  <c r="B87" i="27"/>
  <c r="I84" i="27" a="1"/>
  <c r="I84" i="27" s="1"/>
  <c r="C86" i="27" a="1"/>
  <c r="C86" i="27" s="1"/>
  <c r="G86" i="27"/>
  <c r="E86" i="27" a="1"/>
  <c r="E86" i="27" s="1"/>
  <c r="A88" i="27"/>
  <c r="H86" i="27"/>
  <c r="B86" i="27"/>
  <c r="J85" i="27" a="1"/>
  <c r="J87" i="27" a="1"/>
  <c r="K84" i="27" a="1"/>
  <c r="J86" i="27" a="1"/>
  <c r="L107" i="32" l="1"/>
  <c r="M107" i="32" s="1"/>
  <c r="I108" i="32" s="1"/>
  <c r="B81" i="32"/>
  <c r="D88" i="27" a="1"/>
  <c r="D88" i="27" s="1"/>
  <c r="F88" i="27"/>
  <c r="F89" i="27"/>
  <c r="D89" i="27" a="1"/>
  <c r="D89" i="27" s="1"/>
  <c r="J85" i="27"/>
  <c r="L85" i="27" s="1"/>
  <c r="K84" i="27"/>
  <c r="L84" i="27" s="1"/>
  <c r="J87" i="27"/>
  <c r="J86" i="27"/>
  <c r="J88" i="27" a="1"/>
  <c r="J88" i="27" s="1"/>
  <c r="K88" i="27" a="1"/>
  <c r="K88" i="27" s="1"/>
  <c r="L88" i="27"/>
  <c r="C88" i="27" a="1"/>
  <c r="C88" i="27" s="1"/>
  <c r="H88" i="27"/>
  <c r="G88" i="27"/>
  <c r="E88" i="27" a="1"/>
  <c r="E88" i="27" s="1"/>
  <c r="I88" i="27" a="1"/>
  <c r="I88" i="27" s="1"/>
  <c r="A90" i="27"/>
  <c r="B88" i="27"/>
  <c r="I87" i="27" a="1"/>
  <c r="I87" i="27" s="1"/>
  <c r="I86" i="27" a="1"/>
  <c r="I86" i="27" s="1"/>
  <c r="J89" i="27" a="1"/>
  <c r="J89" i="27" s="1"/>
  <c r="B89" i="27"/>
  <c r="C89" i="27" a="1"/>
  <c r="C89" i="27" s="1"/>
  <c r="G89" i="27"/>
  <c r="K89" i="27" a="1"/>
  <c r="K89" i="27" s="1"/>
  <c r="E89" i="27" a="1"/>
  <c r="E89" i="27" s="1"/>
  <c r="L89" i="27"/>
  <c r="H89" i="27"/>
  <c r="A91" i="27"/>
  <c r="I89" i="27" a="1"/>
  <c r="I89" i="27" s="1"/>
  <c r="K87" i="27" a="1"/>
  <c r="K86" i="27" a="1"/>
  <c r="L108" i="32" l="1"/>
  <c r="M108" i="32"/>
  <c r="I109" i="32" s="1"/>
  <c r="E81" i="32"/>
  <c r="F81" i="32" s="1"/>
  <c r="F91" i="27"/>
  <c r="D91" i="27" a="1"/>
  <c r="D91" i="27" s="1"/>
  <c r="F90" i="27"/>
  <c r="D90" i="27" a="1"/>
  <c r="D90" i="27" s="1"/>
  <c r="K86" i="27"/>
  <c r="L86" i="27" s="1"/>
  <c r="K87" i="27"/>
  <c r="L87" i="27" s="1"/>
  <c r="C90" i="27" a="1"/>
  <c r="C90" i="27" s="1"/>
  <c r="I90" i="27" a="1"/>
  <c r="I90" i="27" s="1"/>
  <c r="G90" i="27"/>
  <c r="K90" i="27" a="1"/>
  <c r="K90" i="27" s="1"/>
  <c r="L90" i="27"/>
  <c r="H90" i="27"/>
  <c r="B90" i="27"/>
  <c r="A92" i="27"/>
  <c r="E90" i="27" a="1"/>
  <c r="E90" i="27" s="1"/>
  <c r="J90" i="27" a="1"/>
  <c r="J90" i="27" s="1"/>
  <c r="L91" i="27"/>
  <c r="B91" i="27"/>
  <c r="I91" i="27" a="1"/>
  <c r="I91" i="27" s="1"/>
  <c r="G91" i="27"/>
  <c r="E91" i="27" a="1"/>
  <c r="E91" i="27" s="1"/>
  <c r="K91" i="27" a="1"/>
  <c r="K91" i="27" s="1"/>
  <c r="J91" i="27" a="1"/>
  <c r="J91" i="27" s="1"/>
  <c r="C91" i="27" a="1"/>
  <c r="C91" i="27" s="1"/>
  <c r="A93" i="27"/>
  <c r="H91" i="27"/>
  <c r="BA9" i="10" a="1"/>
  <c r="L109" i="32" l="1"/>
  <c r="M109" i="32"/>
  <c r="I110" i="32" s="1"/>
  <c r="B82" i="32"/>
  <c r="BA9" i="10"/>
  <c r="AY9" i="10" s="1" a="1"/>
  <c r="AY9" i="10" s="1"/>
  <c r="I44" i="32" s="1"/>
  <c r="F92" i="27"/>
  <c r="D92" i="27" a="1"/>
  <c r="D92" i="27" s="1"/>
  <c r="F93" i="27"/>
  <c r="D93" i="27" a="1"/>
  <c r="D93" i="27" s="1"/>
  <c r="K92" i="27" a="1"/>
  <c r="K92" i="27" s="1"/>
  <c r="J92" i="27" a="1"/>
  <c r="J92" i="27" s="1"/>
  <c r="L92" i="27"/>
  <c r="A94" i="27"/>
  <c r="C92" i="27" a="1"/>
  <c r="C92" i="27" s="1"/>
  <c r="B92" i="27"/>
  <c r="E92" i="27" a="1"/>
  <c r="E92" i="27" s="1"/>
  <c r="G92" i="27"/>
  <c r="H92" i="27"/>
  <c r="I92" i="27" a="1"/>
  <c r="I92" i="27" s="1"/>
  <c r="H93" i="27"/>
  <c r="A95" i="27"/>
  <c r="L93" i="27"/>
  <c r="E93" i="27" a="1"/>
  <c r="E93" i="27" s="1"/>
  <c r="J93" i="27" a="1"/>
  <c r="J93" i="27" s="1"/>
  <c r="I93" i="27" a="1"/>
  <c r="I93" i="27" s="1"/>
  <c r="G93" i="27"/>
  <c r="K93" i="27" a="1"/>
  <c r="K93" i="27" s="1"/>
  <c r="B93" i="27"/>
  <c r="C93" i="27" a="1"/>
  <c r="C93" i="27" s="1"/>
  <c r="L110" i="32" l="1"/>
  <c r="M110" i="32" s="1"/>
  <c r="I111" i="32" s="1"/>
  <c r="F82" i="32"/>
  <c r="E82" i="32"/>
  <c r="F94" i="27"/>
  <c r="D94" i="27" a="1"/>
  <c r="D94" i="27" s="1"/>
  <c r="F95" i="27"/>
  <c r="D95" i="27" a="1"/>
  <c r="D95" i="27" s="1"/>
  <c r="H94" i="27"/>
  <c r="G94" i="27"/>
  <c r="L94" i="27"/>
  <c r="E94" i="27" a="1"/>
  <c r="E94" i="27" s="1"/>
  <c r="J94" i="27" a="1"/>
  <c r="J94" i="27" s="1"/>
  <c r="I94" i="27" a="1"/>
  <c r="I94" i="27" s="1"/>
  <c r="K94" i="27" a="1"/>
  <c r="K94" i="27" s="1"/>
  <c r="A96" i="27"/>
  <c r="C94" i="27" a="1"/>
  <c r="C94" i="27" s="1"/>
  <c r="B94" i="27"/>
  <c r="K95" i="27" a="1"/>
  <c r="K95" i="27" s="1"/>
  <c r="A97" i="27"/>
  <c r="C95" i="27" a="1"/>
  <c r="C95" i="27" s="1"/>
  <c r="L95" i="27"/>
  <c r="J95" i="27" a="1"/>
  <c r="J95" i="27" s="1"/>
  <c r="G95" i="27"/>
  <c r="H95" i="27"/>
  <c r="B95" i="27"/>
  <c r="I95" i="27" a="1"/>
  <c r="I95" i="27" s="1"/>
  <c r="E95" i="27" a="1"/>
  <c r="E95" i="27" s="1"/>
  <c r="L111" i="32" l="1"/>
  <c r="M111" i="32" s="1"/>
  <c r="I112" i="32" s="1"/>
  <c r="B83" i="32"/>
  <c r="F97" i="27"/>
  <c r="D97" i="27" a="1"/>
  <c r="D97" i="27" s="1"/>
  <c r="F96" i="27"/>
  <c r="D96" i="27" a="1"/>
  <c r="D96" i="27" s="1"/>
  <c r="I97" i="27" a="1"/>
  <c r="I97" i="27" s="1"/>
  <c r="E97" i="27" a="1"/>
  <c r="E97" i="27" s="1"/>
  <c r="B97" i="27"/>
  <c r="J97" i="27" a="1"/>
  <c r="J97" i="27" s="1"/>
  <c r="A99" i="27"/>
  <c r="L97" i="27"/>
  <c r="C97" i="27" a="1"/>
  <c r="C97" i="27" s="1"/>
  <c r="K97" i="27" a="1"/>
  <c r="K97" i="27" s="1"/>
  <c r="G97" i="27"/>
  <c r="H97" i="27"/>
  <c r="E96" i="27" a="1"/>
  <c r="E96" i="27" s="1"/>
  <c r="B96" i="27"/>
  <c r="H96" i="27"/>
  <c r="I96" i="27" a="1"/>
  <c r="I96" i="27" s="1"/>
  <c r="J96" i="27" a="1"/>
  <c r="J96" i="27" s="1"/>
  <c r="C96" i="27" a="1"/>
  <c r="C96" i="27" s="1"/>
  <c r="A98" i="27"/>
  <c r="K96" i="27" a="1"/>
  <c r="K96" i="27" s="1"/>
  <c r="G96" i="27"/>
  <c r="L96" i="27"/>
  <c r="L112" i="32" l="1"/>
  <c r="M112" i="32" s="1"/>
  <c r="I113" i="32" s="1"/>
  <c r="F83" i="32"/>
  <c r="E83" i="32"/>
  <c r="F98" i="27"/>
  <c r="D98" i="27" a="1"/>
  <c r="D98" i="27" s="1"/>
  <c r="F99" i="27"/>
  <c r="D99" i="27" a="1"/>
  <c r="D99" i="27" s="1"/>
  <c r="K99" i="27" a="1"/>
  <c r="K99" i="27" s="1"/>
  <c r="J99" i="27" a="1"/>
  <c r="J99" i="27" s="1"/>
  <c r="L99" i="27"/>
  <c r="C99" i="27" a="1"/>
  <c r="C99" i="27" s="1"/>
  <c r="G99" i="27"/>
  <c r="A101" i="27"/>
  <c r="I99" i="27" a="1"/>
  <c r="I99" i="27" s="1"/>
  <c r="H99" i="27"/>
  <c r="B99" i="27"/>
  <c r="E99" i="27" a="1"/>
  <c r="E99" i="27" s="1"/>
  <c r="J98" i="27" a="1"/>
  <c r="J98" i="27" s="1"/>
  <c r="G98" i="27"/>
  <c r="E98" i="27" a="1"/>
  <c r="E98" i="27" s="1"/>
  <c r="C98" i="27" a="1"/>
  <c r="C98" i="27" s="1"/>
  <c r="K98" i="27" a="1"/>
  <c r="K98" i="27" s="1"/>
  <c r="A100" i="27"/>
  <c r="H98" i="27"/>
  <c r="B98" i="27"/>
  <c r="L98" i="27"/>
  <c r="I98" i="27" a="1"/>
  <c r="I98" i="27" s="1"/>
  <c r="L113" i="32" l="1"/>
  <c r="M113" i="32" s="1"/>
  <c r="I114" i="32" s="1"/>
  <c r="B84" i="32"/>
  <c r="F100" i="27"/>
  <c r="D100" i="27" a="1"/>
  <c r="D100" i="27" s="1"/>
  <c r="F101" i="27"/>
  <c r="D101" i="27" a="1"/>
  <c r="D101" i="27" s="1"/>
  <c r="H101" i="27"/>
  <c r="B101" i="27"/>
  <c r="E101" i="27" a="1"/>
  <c r="E101" i="27" s="1"/>
  <c r="C101" i="27" a="1"/>
  <c r="C101" i="27" s="1"/>
  <c r="J101" i="27" a="1"/>
  <c r="J101" i="27" s="1"/>
  <c r="I101" i="27" a="1"/>
  <c r="I101" i="27" s="1"/>
  <c r="L101" i="27"/>
  <c r="A103" i="27"/>
  <c r="K101" i="27" a="1"/>
  <c r="K101" i="27" s="1"/>
  <c r="G101" i="27"/>
  <c r="H100" i="27"/>
  <c r="B100" i="27"/>
  <c r="G100" i="27"/>
  <c r="I100" i="27" a="1"/>
  <c r="I100" i="27" s="1"/>
  <c r="E100" i="27" a="1"/>
  <c r="E100" i="27" s="1"/>
  <c r="K100" i="27" a="1"/>
  <c r="K100" i="27" s="1"/>
  <c r="J100" i="27" a="1"/>
  <c r="J100" i="27" s="1"/>
  <c r="C100" i="27" a="1"/>
  <c r="C100" i="27" s="1"/>
  <c r="A102" i="27"/>
  <c r="L100" i="27"/>
  <c r="L114" i="32" l="1"/>
  <c r="M114" i="32" s="1"/>
  <c r="I115" i="32" s="1"/>
  <c r="E84" i="32"/>
  <c r="F84" i="32" s="1"/>
  <c r="F103" i="27"/>
  <c r="D103" i="27" a="1"/>
  <c r="D103" i="27" s="1"/>
  <c r="F102" i="27"/>
  <c r="D102" i="27" a="1"/>
  <c r="D102" i="27" s="1"/>
  <c r="C102" i="27" a="1"/>
  <c r="C102" i="27" s="1"/>
  <c r="G102" i="27"/>
  <c r="L102" i="27"/>
  <c r="A104" i="27"/>
  <c r="H102" i="27"/>
  <c r="J102" i="27" a="1"/>
  <c r="J102" i="27" s="1"/>
  <c r="K102" i="27" a="1"/>
  <c r="K102" i="27" s="1"/>
  <c r="E102" i="27" a="1"/>
  <c r="E102" i="27" s="1"/>
  <c r="I102" i="27" a="1"/>
  <c r="I102" i="27" s="1"/>
  <c r="B102" i="27"/>
  <c r="C103" i="27" a="1"/>
  <c r="C103" i="27" s="1"/>
  <c r="B103" i="27"/>
  <c r="G103" i="27"/>
  <c r="A105" i="27"/>
  <c r="L103" i="27"/>
  <c r="K103" i="27" a="1"/>
  <c r="K103" i="27" s="1"/>
  <c r="I103" i="27" a="1"/>
  <c r="I103" i="27" s="1"/>
  <c r="H103" i="27"/>
  <c r="E103" i="27" a="1"/>
  <c r="E103" i="27" s="1"/>
  <c r="J103" i="27" a="1"/>
  <c r="J103" i="27" s="1"/>
  <c r="L115" i="32" l="1"/>
  <c r="M115" i="32"/>
  <c r="I116" i="32" s="1"/>
  <c r="B85" i="32"/>
  <c r="E85" i="32" s="1"/>
  <c r="F85" i="32" s="1"/>
  <c r="F104" i="27"/>
  <c r="D104" i="27" a="1"/>
  <c r="D104" i="27" s="1"/>
  <c r="F105" i="27"/>
  <c r="D105" i="27" a="1"/>
  <c r="D105" i="27" s="1"/>
  <c r="L104" i="27"/>
  <c r="H104" i="27"/>
  <c r="C104" i="27" a="1"/>
  <c r="C104" i="27" s="1"/>
  <c r="G104" i="27"/>
  <c r="I104" i="27" a="1"/>
  <c r="I104" i="27" s="1"/>
  <c r="J104" i="27" a="1"/>
  <c r="J104" i="27" s="1"/>
  <c r="E104" i="27" a="1"/>
  <c r="E104" i="27" s="1"/>
  <c r="K104" i="27" a="1"/>
  <c r="K104" i="27" s="1"/>
  <c r="A106" i="27"/>
  <c r="B104" i="27"/>
  <c r="E105" i="27" a="1"/>
  <c r="E105" i="27" s="1"/>
  <c r="G105" i="27"/>
  <c r="L105" i="27"/>
  <c r="J105" i="27" a="1"/>
  <c r="J105" i="27" s="1"/>
  <c r="K105" i="27" a="1"/>
  <c r="K105" i="27" s="1"/>
  <c r="B105" i="27"/>
  <c r="A107" i="27"/>
  <c r="C105" i="27" a="1"/>
  <c r="C105" i="27" s="1"/>
  <c r="H105" i="27"/>
  <c r="I105" i="27" a="1"/>
  <c r="I105" i="27" s="1"/>
  <c r="L116" i="32" l="1"/>
  <c r="M116" i="32"/>
  <c r="I117" i="32" s="1"/>
  <c r="B86" i="32"/>
  <c r="F106" i="27"/>
  <c r="D106" i="27" a="1"/>
  <c r="D106" i="27" s="1"/>
  <c r="F107" i="27"/>
  <c r="D107" i="27" a="1"/>
  <c r="D107" i="27" s="1"/>
  <c r="E107" i="27" a="1"/>
  <c r="E107" i="27" s="1"/>
  <c r="K107" i="27" a="1"/>
  <c r="K107" i="27" s="1"/>
  <c r="J107" i="27" a="1"/>
  <c r="J107" i="27" s="1"/>
  <c r="C107" i="27" a="1"/>
  <c r="C107" i="27" s="1"/>
  <c r="G107" i="27"/>
  <c r="A109" i="27"/>
  <c r="L107" i="27"/>
  <c r="H107" i="27"/>
  <c r="I107" i="27" a="1"/>
  <c r="I107" i="27" s="1"/>
  <c r="B107" i="27"/>
  <c r="E106" i="27" a="1"/>
  <c r="E106" i="27" s="1"/>
  <c r="A108" i="27"/>
  <c r="J106" i="27" a="1"/>
  <c r="J106" i="27" s="1"/>
  <c r="G106" i="27"/>
  <c r="C106" i="27" a="1"/>
  <c r="C106" i="27" s="1"/>
  <c r="K106" i="27" a="1"/>
  <c r="K106" i="27" s="1"/>
  <c r="I106" i="27" a="1"/>
  <c r="I106" i="27" s="1"/>
  <c r="L106" i="27"/>
  <c r="B106" i="27"/>
  <c r="H106" i="27"/>
  <c r="L117" i="32" l="1"/>
  <c r="M117" i="32"/>
  <c r="I118" i="32" s="1"/>
  <c r="E86" i="32"/>
  <c r="F86" i="32"/>
  <c r="F108" i="27"/>
  <c r="D108" i="27" a="1"/>
  <c r="D108" i="27" s="1"/>
  <c r="F109" i="27"/>
  <c r="D109" i="27" a="1"/>
  <c r="D109" i="27" s="1"/>
  <c r="E109" i="27" a="1"/>
  <c r="E109" i="27" s="1"/>
  <c r="G109" i="27"/>
  <c r="H109" i="27"/>
  <c r="J109" i="27" a="1"/>
  <c r="J109" i="27" s="1"/>
  <c r="I109" i="27" a="1"/>
  <c r="I109" i="27" s="1"/>
  <c r="A111" i="27"/>
  <c r="C109" i="27" a="1"/>
  <c r="C109" i="27" s="1"/>
  <c r="B109" i="27"/>
  <c r="K109" i="27" a="1"/>
  <c r="K109" i="27" s="1"/>
  <c r="L109" i="27"/>
  <c r="C108" i="27" a="1"/>
  <c r="C108" i="27" s="1"/>
  <c r="H108" i="27"/>
  <c r="I108" i="27" a="1"/>
  <c r="I108" i="27" s="1"/>
  <c r="J108" i="27" a="1"/>
  <c r="J108" i="27" s="1"/>
  <c r="G108" i="27"/>
  <c r="K108" i="27" a="1"/>
  <c r="K108" i="27" s="1"/>
  <c r="E108" i="27" a="1"/>
  <c r="E108" i="27" s="1"/>
  <c r="L108" i="27"/>
  <c r="B108" i="27"/>
  <c r="A110" i="27"/>
  <c r="L118" i="32" l="1"/>
  <c r="M118" i="32"/>
  <c r="I119" i="32" s="1"/>
  <c r="B87" i="32"/>
  <c r="F110" i="27"/>
  <c r="D110" i="27" a="1"/>
  <c r="D110" i="27" s="1"/>
  <c r="F111" i="27"/>
  <c r="D111" i="27" a="1"/>
  <c r="D111" i="27" s="1"/>
  <c r="G111" i="27"/>
  <c r="A113" i="27"/>
  <c r="J111" i="27" a="1"/>
  <c r="J111" i="27" s="1"/>
  <c r="K111" i="27" a="1"/>
  <c r="K111" i="27" s="1"/>
  <c r="L111" i="27"/>
  <c r="I111" i="27" a="1"/>
  <c r="I111" i="27" s="1"/>
  <c r="H111" i="27"/>
  <c r="C111" i="27" a="1"/>
  <c r="C111" i="27" s="1"/>
  <c r="B111" i="27"/>
  <c r="E111" i="27" a="1"/>
  <c r="E111" i="27" s="1"/>
  <c r="G110" i="27"/>
  <c r="C110" i="27" a="1"/>
  <c r="C110" i="27" s="1"/>
  <c r="L110" i="27"/>
  <c r="J110" i="27" a="1"/>
  <c r="J110" i="27" s="1"/>
  <c r="K110" i="27" a="1"/>
  <c r="K110" i="27" s="1"/>
  <c r="H110" i="27"/>
  <c r="A112" i="27"/>
  <c r="E110" i="27" a="1"/>
  <c r="E110" i="27" s="1"/>
  <c r="I110" i="27" a="1"/>
  <c r="I110" i="27" s="1"/>
  <c r="B110" i="27"/>
  <c r="L119" i="32" l="1"/>
  <c r="M119" i="32" s="1"/>
  <c r="I120" i="32" s="1"/>
  <c r="E87" i="32"/>
  <c r="F87" i="32" s="1"/>
  <c r="F113" i="27"/>
  <c r="D113" i="27" a="1"/>
  <c r="D113" i="27" s="1"/>
  <c r="F112" i="27"/>
  <c r="D112" i="27" a="1"/>
  <c r="D112" i="27" s="1"/>
  <c r="H112" i="27"/>
  <c r="L112" i="27"/>
  <c r="C112" i="27" a="1"/>
  <c r="C112" i="27" s="1"/>
  <c r="I112" i="27" a="1"/>
  <c r="I112" i="27" s="1"/>
  <c r="E112" i="27" a="1"/>
  <c r="E112" i="27" s="1"/>
  <c r="B112" i="27"/>
  <c r="K112" i="27" a="1"/>
  <c r="K112" i="27" s="1"/>
  <c r="G112" i="27"/>
  <c r="J112" i="27" a="1"/>
  <c r="J112" i="27" s="1"/>
  <c r="A114" i="27"/>
  <c r="E113" i="27" a="1"/>
  <c r="E113" i="27" s="1"/>
  <c r="J113" i="27" a="1"/>
  <c r="J113" i="27" s="1"/>
  <c r="B113" i="27"/>
  <c r="A115" i="27"/>
  <c r="C113" i="27" a="1"/>
  <c r="C113" i="27" s="1"/>
  <c r="H113" i="27"/>
  <c r="I113" i="27" a="1"/>
  <c r="I113" i="27" s="1"/>
  <c r="G113" i="27"/>
  <c r="K113" i="27" a="1"/>
  <c r="K113" i="27" s="1"/>
  <c r="L113" i="27"/>
  <c r="L120" i="32" l="1"/>
  <c r="M120" i="32"/>
  <c r="I121" i="32" s="1"/>
  <c r="B88" i="32"/>
  <c r="F114" i="27"/>
  <c r="D114" i="27" a="1"/>
  <c r="D114" i="27" s="1"/>
  <c r="F115" i="27"/>
  <c r="D115" i="27" a="1"/>
  <c r="D115" i="27" s="1"/>
  <c r="K115" i="27" a="1"/>
  <c r="K115" i="27" s="1"/>
  <c r="J115" i="27" a="1"/>
  <c r="J115" i="27" s="1"/>
  <c r="I115" i="27" a="1"/>
  <c r="I115" i="27" s="1"/>
  <c r="C115" i="27" a="1"/>
  <c r="C115" i="27" s="1"/>
  <c r="E115" i="27" a="1"/>
  <c r="E115" i="27" s="1"/>
  <c r="G115" i="27"/>
  <c r="L115" i="27"/>
  <c r="A117" i="27"/>
  <c r="H115" i="27"/>
  <c r="B115" i="27"/>
  <c r="J114" i="27" a="1"/>
  <c r="J114" i="27" s="1"/>
  <c r="K114" i="27" a="1"/>
  <c r="K114" i="27" s="1"/>
  <c r="C114" i="27" a="1"/>
  <c r="C114" i="27" s="1"/>
  <c r="I114" i="27" a="1"/>
  <c r="I114" i="27" s="1"/>
  <c r="G114" i="27"/>
  <c r="A116" i="27"/>
  <c r="E114" i="27" a="1"/>
  <c r="E114" i="27" s="1"/>
  <c r="L114" i="27"/>
  <c r="H114" i="27"/>
  <c r="B114" i="27"/>
  <c r="L121" i="32" l="1"/>
  <c r="M121" i="32" s="1"/>
  <c r="I122" i="32" s="1"/>
  <c r="E88" i="32"/>
  <c r="F88" i="32" s="1"/>
  <c r="F116" i="27"/>
  <c r="D116" i="27" a="1"/>
  <c r="D116" i="27" s="1"/>
  <c r="F117" i="27"/>
  <c r="D117" i="27" a="1"/>
  <c r="D117" i="27" s="1"/>
  <c r="E116" i="27" a="1"/>
  <c r="E116" i="27" s="1"/>
  <c r="G116" i="27"/>
  <c r="A118" i="27"/>
  <c r="L116" i="27"/>
  <c r="K116" i="27" a="1"/>
  <c r="K116" i="27" s="1"/>
  <c r="J116" i="27" a="1"/>
  <c r="J116" i="27" s="1"/>
  <c r="C116" i="27" a="1"/>
  <c r="C116" i="27" s="1"/>
  <c r="B116" i="27"/>
  <c r="H116" i="27"/>
  <c r="I116" i="27" a="1"/>
  <c r="I116" i="27" s="1"/>
  <c r="L117" i="27"/>
  <c r="K117" i="27" a="1"/>
  <c r="K117" i="27" s="1"/>
  <c r="G117" i="27"/>
  <c r="A119" i="27"/>
  <c r="C117" i="27" a="1"/>
  <c r="C117" i="27" s="1"/>
  <c r="H117" i="27"/>
  <c r="B117" i="27"/>
  <c r="I117" i="27" a="1"/>
  <c r="I117" i="27" s="1"/>
  <c r="E117" i="27" a="1"/>
  <c r="E117" i="27" s="1"/>
  <c r="J117" i="27" a="1"/>
  <c r="J117" i="27" s="1"/>
  <c r="L122" i="32" l="1"/>
  <c r="M122" i="32" s="1"/>
  <c r="I123" i="32" s="1"/>
  <c r="B89" i="32"/>
  <c r="F118" i="27"/>
  <c r="D118" i="27" a="1"/>
  <c r="D118" i="27" s="1"/>
  <c r="F119" i="27"/>
  <c r="D119" i="27" a="1"/>
  <c r="D119" i="27" s="1"/>
  <c r="G118" i="27"/>
  <c r="L118" i="27"/>
  <c r="B118" i="27"/>
  <c r="H118" i="27"/>
  <c r="E118" i="27" a="1"/>
  <c r="E118" i="27" s="1"/>
  <c r="J118" i="27" a="1"/>
  <c r="J118" i="27" s="1"/>
  <c r="I118" i="27" a="1"/>
  <c r="I118" i="27" s="1"/>
  <c r="C118" i="27" a="1"/>
  <c r="C118" i="27" s="1"/>
  <c r="K118" i="27" a="1"/>
  <c r="K118" i="27" s="1"/>
  <c r="A120" i="27"/>
  <c r="G119" i="27"/>
  <c r="A121" i="27"/>
  <c r="L119" i="27"/>
  <c r="I119" i="27" a="1"/>
  <c r="I119" i="27" s="1"/>
  <c r="H119" i="27"/>
  <c r="C119" i="27" a="1"/>
  <c r="C119" i="27" s="1"/>
  <c r="B119" i="27"/>
  <c r="E119" i="27" a="1"/>
  <c r="E119" i="27" s="1"/>
  <c r="J119" i="27" a="1"/>
  <c r="J119" i="27" s="1"/>
  <c r="K119" i="27" a="1"/>
  <c r="K119" i="27" s="1"/>
  <c r="L123" i="32" l="1"/>
  <c r="M123" i="32" s="1"/>
  <c r="I124" i="32" s="1"/>
  <c r="E89" i="32"/>
  <c r="F89" i="32" s="1"/>
  <c r="F121" i="27"/>
  <c r="D121" i="27" a="1"/>
  <c r="D121" i="27" s="1"/>
  <c r="F120" i="27"/>
  <c r="D120" i="27" a="1"/>
  <c r="D120" i="27" s="1"/>
  <c r="I121" i="27" a="1"/>
  <c r="I121" i="27" s="1"/>
  <c r="A123" i="27"/>
  <c r="E121" i="27" a="1"/>
  <c r="E121" i="27" s="1"/>
  <c r="J121" i="27" a="1"/>
  <c r="J121" i="27" s="1"/>
  <c r="B121" i="27"/>
  <c r="C121" i="27" a="1"/>
  <c r="C121" i="27" s="1"/>
  <c r="G121" i="27"/>
  <c r="K121" i="27" a="1"/>
  <c r="K121" i="27" s="1"/>
  <c r="L121" i="27"/>
  <c r="H121" i="27"/>
  <c r="C120" i="27" a="1"/>
  <c r="C120" i="27" s="1"/>
  <c r="H120" i="27"/>
  <c r="G120" i="27"/>
  <c r="L120" i="27"/>
  <c r="E120" i="27" a="1"/>
  <c r="E120" i="27" s="1"/>
  <c r="I120" i="27" a="1"/>
  <c r="I120" i="27" s="1"/>
  <c r="J120" i="27" a="1"/>
  <c r="J120" i="27" s="1"/>
  <c r="A122" i="27"/>
  <c r="B120" i="27"/>
  <c r="K120" i="27" a="1"/>
  <c r="K120" i="27" s="1"/>
  <c r="L124" i="32" l="1"/>
  <c r="M124" i="32"/>
  <c r="I125" i="32" s="1"/>
  <c r="B90" i="32"/>
  <c r="F122" i="27"/>
  <c r="D122" i="27" a="1"/>
  <c r="D122" i="27" s="1"/>
  <c r="F123" i="27"/>
  <c r="D123" i="27" a="1"/>
  <c r="D123" i="27" s="1"/>
  <c r="E122" i="27" a="1"/>
  <c r="E122" i="27" s="1"/>
  <c r="J122" i="27" a="1"/>
  <c r="J122" i="27" s="1"/>
  <c r="I122" i="27" a="1"/>
  <c r="I122" i="27" s="1"/>
  <c r="C122" i="27" a="1"/>
  <c r="C122" i="27" s="1"/>
  <c r="A124" i="27"/>
  <c r="G122" i="27"/>
  <c r="K122" i="27" a="1"/>
  <c r="K122" i="27" s="1"/>
  <c r="L122" i="27"/>
  <c r="H122" i="27"/>
  <c r="B122" i="27"/>
  <c r="E123" i="27" a="1"/>
  <c r="E123" i="27" s="1"/>
  <c r="I123" i="27" a="1"/>
  <c r="I123" i="27" s="1"/>
  <c r="K123" i="27" a="1"/>
  <c r="K123" i="27" s="1"/>
  <c r="J123" i="27" a="1"/>
  <c r="J123" i="27" s="1"/>
  <c r="C123" i="27" a="1"/>
  <c r="C123" i="27" s="1"/>
  <c r="G123" i="27"/>
  <c r="L123" i="27"/>
  <c r="A125" i="27"/>
  <c r="H123" i="27"/>
  <c r="B123" i="27"/>
  <c r="L125" i="32" l="1"/>
  <c r="M125" i="32" s="1"/>
  <c r="I126" i="32" s="1"/>
  <c r="E90" i="32"/>
  <c r="F90" i="32" s="1"/>
  <c r="F125" i="27"/>
  <c r="D125" i="27" a="1"/>
  <c r="D125" i="27" s="1"/>
  <c r="F124" i="27"/>
  <c r="D124" i="27" a="1"/>
  <c r="D124" i="27" s="1"/>
  <c r="G124" i="27"/>
  <c r="I124" i="27" a="1"/>
  <c r="I124" i="27" s="1"/>
  <c r="L124" i="27"/>
  <c r="B124" i="27"/>
  <c r="C124" i="27" a="1"/>
  <c r="C124" i="27" s="1"/>
  <c r="H124" i="27"/>
  <c r="A126" i="27"/>
  <c r="E124" i="27" a="1"/>
  <c r="E124" i="27" s="1"/>
  <c r="K124" i="27" a="1"/>
  <c r="K124" i="27" s="1"/>
  <c r="J124" i="27" a="1"/>
  <c r="J124" i="27" s="1"/>
  <c r="J125" i="27" a="1"/>
  <c r="J125" i="27" s="1"/>
  <c r="I125" i="27" a="1"/>
  <c r="I125" i="27" s="1"/>
  <c r="E125" i="27" a="1"/>
  <c r="E125" i="27" s="1"/>
  <c r="K125" i="27" a="1"/>
  <c r="K125" i="27" s="1"/>
  <c r="C125" i="27" a="1"/>
  <c r="C125" i="27" s="1"/>
  <c r="A127" i="27"/>
  <c r="G125" i="27"/>
  <c r="B125" i="27"/>
  <c r="L125" i="27"/>
  <c r="H125" i="27"/>
  <c r="L126" i="32" l="1"/>
  <c r="M126" i="32"/>
  <c r="I127" i="32" s="1"/>
  <c r="B91" i="32"/>
  <c r="F127" i="27"/>
  <c r="D127" i="27" a="1"/>
  <c r="D127" i="27" s="1"/>
  <c r="F126" i="27"/>
  <c r="D126" i="27" a="1"/>
  <c r="D126" i="27" s="1"/>
  <c r="K127" i="27" a="1"/>
  <c r="K127" i="27" s="1"/>
  <c r="J127" i="27" a="1"/>
  <c r="J127" i="27" s="1"/>
  <c r="C127" i="27" a="1"/>
  <c r="C127" i="27" s="1"/>
  <c r="H127" i="27"/>
  <c r="G127" i="27"/>
  <c r="L127" i="27"/>
  <c r="I127" i="27" a="1"/>
  <c r="I127" i="27" s="1"/>
  <c r="E127" i="27" a="1"/>
  <c r="E127" i="27" s="1"/>
  <c r="B127" i="27"/>
  <c r="A129" i="27"/>
  <c r="H126" i="27"/>
  <c r="A128" i="27"/>
  <c r="E126" i="27" a="1"/>
  <c r="E126" i="27" s="1"/>
  <c r="J126" i="27" a="1"/>
  <c r="J126" i="27" s="1"/>
  <c r="I126" i="27" a="1"/>
  <c r="I126" i="27" s="1"/>
  <c r="L126" i="27"/>
  <c r="B126" i="27"/>
  <c r="K126" i="27" a="1"/>
  <c r="K126" i="27" s="1"/>
  <c r="C126" i="27" a="1"/>
  <c r="C126" i="27" s="1"/>
  <c r="G126" i="27"/>
  <c r="L127" i="32" l="1"/>
  <c r="M127" i="32" s="1"/>
  <c r="I128" i="32" s="1"/>
  <c r="E91" i="32"/>
  <c r="F91" i="32" s="1"/>
  <c r="F128" i="27"/>
  <c r="D128" i="27" a="1"/>
  <c r="D128" i="27" s="1"/>
  <c r="F129" i="27"/>
  <c r="D129" i="27" a="1"/>
  <c r="D129" i="27" s="1"/>
  <c r="K128" i="27" a="1"/>
  <c r="K128" i="27" s="1"/>
  <c r="A130" i="27"/>
  <c r="C128" i="27" a="1"/>
  <c r="C128" i="27" s="1"/>
  <c r="B128" i="27"/>
  <c r="H128" i="27"/>
  <c r="G128" i="27"/>
  <c r="L128" i="27"/>
  <c r="I128" i="27" a="1"/>
  <c r="I128" i="27" s="1"/>
  <c r="J128" i="27" a="1"/>
  <c r="J128" i="27" s="1"/>
  <c r="E128" i="27" a="1"/>
  <c r="E128" i="27" s="1"/>
  <c r="H129" i="27"/>
  <c r="A131" i="27"/>
  <c r="I129" i="27" a="1"/>
  <c r="I129" i="27" s="1"/>
  <c r="E129" i="27" a="1"/>
  <c r="E129" i="27" s="1"/>
  <c r="J129" i="27" a="1"/>
  <c r="J129" i="27" s="1"/>
  <c r="C129" i="27" a="1"/>
  <c r="C129" i="27" s="1"/>
  <c r="K129" i="27" a="1"/>
  <c r="K129" i="27" s="1"/>
  <c r="G129" i="27"/>
  <c r="L129" i="27"/>
  <c r="B129" i="27"/>
  <c r="L128" i="32" l="1"/>
  <c r="M128" i="32" s="1"/>
  <c r="I129" i="32" s="1"/>
  <c r="B92" i="32"/>
  <c r="F130" i="27"/>
  <c r="D130" i="27" a="1"/>
  <c r="D130" i="27" s="1"/>
  <c r="F131" i="27"/>
  <c r="D131" i="27" a="1"/>
  <c r="D131" i="27" s="1"/>
  <c r="I131" i="27" a="1"/>
  <c r="I131" i="27" s="1"/>
  <c r="L131" i="27"/>
  <c r="E131" i="27" a="1"/>
  <c r="E131" i="27" s="1"/>
  <c r="K131" i="27" a="1"/>
  <c r="K131" i="27" s="1"/>
  <c r="J131" i="27" a="1"/>
  <c r="J131" i="27" s="1"/>
  <c r="A133" i="27"/>
  <c r="C131" i="27" a="1"/>
  <c r="C131" i="27" s="1"/>
  <c r="G131" i="27"/>
  <c r="H131" i="27"/>
  <c r="B131" i="27"/>
  <c r="G130" i="27"/>
  <c r="K130" i="27" a="1"/>
  <c r="K130" i="27" s="1"/>
  <c r="I130" i="27" a="1"/>
  <c r="I130" i="27" s="1"/>
  <c r="A132" i="27"/>
  <c r="L130" i="27"/>
  <c r="H130" i="27"/>
  <c r="B130" i="27"/>
  <c r="E130" i="27" a="1"/>
  <c r="E130" i="27" s="1"/>
  <c r="C130" i="27" a="1"/>
  <c r="C130" i="27" s="1"/>
  <c r="J130" i="27" a="1"/>
  <c r="J130" i="27" s="1"/>
  <c r="L129" i="32" l="1"/>
  <c r="M129" i="32" s="1"/>
  <c r="I130" i="32" s="1"/>
  <c r="E92" i="32"/>
  <c r="F92" i="32" s="1"/>
  <c r="F133" i="27"/>
  <c r="D133" i="27" a="1"/>
  <c r="D133" i="27" s="1"/>
  <c r="F132" i="27"/>
  <c r="D132" i="27" a="1"/>
  <c r="D132" i="27" s="1"/>
  <c r="J133" i="27" a="1"/>
  <c r="J133" i="27" s="1"/>
  <c r="I133" i="27" a="1"/>
  <c r="I133" i="27" s="1"/>
  <c r="E133" i="27" a="1"/>
  <c r="E133" i="27" s="1"/>
  <c r="G133" i="27"/>
  <c r="B133" i="27"/>
  <c r="K133" i="27" a="1"/>
  <c r="K133" i="27" s="1"/>
  <c r="L133" i="27"/>
  <c r="C133" i="27" a="1"/>
  <c r="C133" i="27" s="1"/>
  <c r="A135" i="27"/>
  <c r="H133" i="27"/>
  <c r="I132" i="27" a="1"/>
  <c r="I132" i="27" s="1"/>
  <c r="E132" i="27" a="1"/>
  <c r="E132" i="27" s="1"/>
  <c r="L132" i="27"/>
  <c r="A134" i="27"/>
  <c r="K132" i="27" a="1"/>
  <c r="K132" i="27" s="1"/>
  <c r="J132" i="27" a="1"/>
  <c r="J132" i="27" s="1"/>
  <c r="G132" i="27"/>
  <c r="C132" i="27" a="1"/>
  <c r="C132" i="27" s="1"/>
  <c r="B132" i="27"/>
  <c r="H132" i="27"/>
  <c r="L130" i="32" l="1"/>
  <c r="M130" i="32" s="1"/>
  <c r="I131" i="32" s="1"/>
  <c r="B93" i="32"/>
  <c r="F135" i="27"/>
  <c r="D135" i="27" a="1"/>
  <c r="D135" i="27" s="1"/>
  <c r="F134" i="27"/>
  <c r="D134" i="27" a="1"/>
  <c r="D134" i="27" s="1"/>
  <c r="B135" i="27"/>
  <c r="K135" i="27" a="1"/>
  <c r="K135" i="27" s="1"/>
  <c r="A137" i="27"/>
  <c r="E135" i="27" a="1"/>
  <c r="E135" i="27" s="1"/>
  <c r="C135" i="27" a="1"/>
  <c r="C135" i="27" s="1"/>
  <c r="H135" i="27"/>
  <c r="G135" i="27"/>
  <c r="J135" i="27" a="1"/>
  <c r="J135" i="27" s="1"/>
  <c r="L135" i="27"/>
  <c r="I135" i="27" a="1"/>
  <c r="I135" i="27" s="1"/>
  <c r="L134" i="27"/>
  <c r="H134" i="27"/>
  <c r="E134" i="27" a="1"/>
  <c r="E134" i="27" s="1"/>
  <c r="K134" i="27" a="1"/>
  <c r="K134" i="27" s="1"/>
  <c r="C134" i="27" a="1"/>
  <c r="C134" i="27" s="1"/>
  <c r="J134" i="27" a="1"/>
  <c r="J134" i="27" s="1"/>
  <c r="I134" i="27" a="1"/>
  <c r="I134" i="27" s="1"/>
  <c r="B134" i="27"/>
  <c r="G134" i="27"/>
  <c r="A136" i="27"/>
  <c r="L131" i="32" l="1"/>
  <c r="M131" i="32" s="1"/>
  <c r="I132" i="32" s="1"/>
  <c r="E93" i="32"/>
  <c r="F93" i="32" s="1"/>
  <c r="F137" i="27"/>
  <c r="D137" i="27" a="1"/>
  <c r="D137" i="27" s="1"/>
  <c r="F136" i="27"/>
  <c r="D136" i="27" a="1"/>
  <c r="D136" i="27" s="1"/>
  <c r="I137" i="27" a="1"/>
  <c r="I137" i="27" s="1"/>
  <c r="A139" i="27"/>
  <c r="E137" i="27" a="1"/>
  <c r="E137" i="27" s="1"/>
  <c r="B137" i="27"/>
  <c r="J137" i="27" a="1"/>
  <c r="J137" i="27" s="1"/>
  <c r="L137" i="27"/>
  <c r="C137" i="27" a="1"/>
  <c r="C137" i="27" s="1"/>
  <c r="H137" i="27"/>
  <c r="G137" i="27"/>
  <c r="K137" i="27" a="1"/>
  <c r="K137" i="27" s="1"/>
  <c r="C136" i="27" a="1"/>
  <c r="C136" i="27" s="1"/>
  <c r="A138" i="27"/>
  <c r="H136" i="27"/>
  <c r="G136" i="27"/>
  <c r="J136" i="27" a="1"/>
  <c r="J136" i="27" s="1"/>
  <c r="B136" i="27"/>
  <c r="L136" i="27"/>
  <c r="I136" i="27" a="1"/>
  <c r="I136" i="27" s="1"/>
  <c r="K136" i="27" a="1"/>
  <c r="K136" i="27" s="1"/>
  <c r="E136" i="27" a="1"/>
  <c r="E136" i="27" s="1"/>
  <c r="L132" i="32" l="1"/>
  <c r="M132" i="32"/>
  <c r="I133" i="32" s="1"/>
  <c r="B94" i="32"/>
  <c r="F139" i="27"/>
  <c r="D139" i="27" a="1"/>
  <c r="D139" i="27" s="1"/>
  <c r="F138" i="27"/>
  <c r="D138" i="27" a="1"/>
  <c r="D138" i="27" s="1"/>
  <c r="E138" i="27" a="1"/>
  <c r="E138" i="27" s="1"/>
  <c r="B138" i="27"/>
  <c r="I138" i="27" a="1"/>
  <c r="I138" i="27" s="1"/>
  <c r="J138" i="27" a="1"/>
  <c r="J138" i="27" s="1"/>
  <c r="C138" i="27" a="1"/>
  <c r="C138" i="27" s="1"/>
  <c r="K138" i="27" a="1"/>
  <c r="K138" i="27" s="1"/>
  <c r="A140" i="27"/>
  <c r="G138" i="27"/>
  <c r="L138" i="27"/>
  <c r="H138" i="27"/>
  <c r="E139" i="27" a="1"/>
  <c r="E139" i="27" s="1"/>
  <c r="K139" i="27" a="1"/>
  <c r="K139" i="27" s="1"/>
  <c r="J139" i="27" a="1"/>
  <c r="J139" i="27" s="1"/>
  <c r="I139" i="27" a="1"/>
  <c r="I139" i="27" s="1"/>
  <c r="C139" i="27" a="1"/>
  <c r="C139" i="27" s="1"/>
  <c r="G139" i="27"/>
  <c r="L139" i="27"/>
  <c r="A141" i="27"/>
  <c r="H139" i="27"/>
  <c r="B139" i="27"/>
  <c r="L133" i="32" l="1"/>
  <c r="M133" i="32" s="1"/>
  <c r="I134" i="32" s="1"/>
  <c r="E94" i="32"/>
  <c r="F94" i="32" s="1"/>
  <c r="F141" i="27"/>
  <c r="D141" i="27" a="1"/>
  <c r="D141" i="27" s="1"/>
  <c r="F140" i="27"/>
  <c r="D140" i="27" a="1"/>
  <c r="D140" i="27" s="1"/>
  <c r="I140" i="27" a="1"/>
  <c r="I140" i="27" s="1"/>
  <c r="A142" i="27"/>
  <c r="E140" i="27" a="1"/>
  <c r="E140" i="27" s="1"/>
  <c r="G140" i="27"/>
  <c r="H140" i="27"/>
  <c r="K140" i="27" a="1"/>
  <c r="K140" i="27" s="1"/>
  <c r="J140" i="27" a="1"/>
  <c r="J140" i="27" s="1"/>
  <c r="C140" i="27" a="1"/>
  <c r="C140" i="27" s="1"/>
  <c r="B140" i="27"/>
  <c r="L140" i="27"/>
  <c r="E141" i="27" a="1"/>
  <c r="E141" i="27" s="1"/>
  <c r="J141" i="27" a="1"/>
  <c r="J141" i="27" s="1"/>
  <c r="I141" i="27" a="1"/>
  <c r="I141" i="27" s="1"/>
  <c r="B141" i="27"/>
  <c r="K141" i="27" a="1"/>
  <c r="K141" i="27" s="1"/>
  <c r="G141" i="27"/>
  <c r="H141" i="27"/>
  <c r="C141" i="27" a="1"/>
  <c r="C141" i="27" s="1"/>
  <c r="L141" i="27"/>
  <c r="A143" i="27"/>
  <c r="L134" i="32" l="1"/>
  <c r="M134" i="32" s="1"/>
  <c r="I135" i="32" s="1"/>
  <c r="B95" i="32"/>
  <c r="F143" i="27"/>
  <c r="D143" i="27" a="1"/>
  <c r="D143" i="27" s="1"/>
  <c r="F142" i="27"/>
  <c r="D142" i="27" a="1"/>
  <c r="D142" i="27" s="1"/>
  <c r="G142" i="27"/>
  <c r="A144" i="27"/>
  <c r="L142" i="27"/>
  <c r="C142" i="27" a="1"/>
  <c r="C142" i="27" s="1"/>
  <c r="H142" i="27"/>
  <c r="K142" i="27" a="1"/>
  <c r="K142" i="27" s="1"/>
  <c r="E142" i="27" a="1"/>
  <c r="E142" i="27" s="1"/>
  <c r="I142" i="27" a="1"/>
  <c r="I142" i="27" s="1"/>
  <c r="B142" i="27"/>
  <c r="J142" i="27" a="1"/>
  <c r="J142" i="27" s="1"/>
  <c r="G143" i="27"/>
  <c r="L143" i="27"/>
  <c r="H143" i="27"/>
  <c r="I143" i="27" a="1"/>
  <c r="I143" i="27" s="1"/>
  <c r="K143" i="27" a="1"/>
  <c r="K143" i="27" s="1"/>
  <c r="A145" i="27"/>
  <c r="E143" i="27" a="1"/>
  <c r="E143" i="27" s="1"/>
  <c r="B143" i="27"/>
  <c r="C143" i="27" a="1"/>
  <c r="C143" i="27" s="1"/>
  <c r="J143" i="27" a="1"/>
  <c r="J143" i="27" s="1"/>
  <c r="L135" i="32" l="1"/>
  <c r="M135" i="32"/>
  <c r="I136" i="32" s="1"/>
  <c r="E95" i="32"/>
  <c r="F95" i="32" s="1"/>
  <c r="F144" i="27"/>
  <c r="D144" i="27" a="1"/>
  <c r="D144" i="27" s="1"/>
  <c r="F145" i="27"/>
  <c r="D145" i="27" a="1"/>
  <c r="D145" i="27" s="1"/>
  <c r="J145" i="27" a="1"/>
  <c r="J145" i="27" s="1"/>
  <c r="H145" i="27"/>
  <c r="C145" i="27" a="1"/>
  <c r="C145" i="27" s="1"/>
  <c r="B145" i="27"/>
  <c r="A147" i="27"/>
  <c r="G145" i="27"/>
  <c r="K145" i="27" a="1"/>
  <c r="K145" i="27" s="1"/>
  <c r="L145" i="27"/>
  <c r="I145" i="27" a="1"/>
  <c r="I145" i="27" s="1"/>
  <c r="E145" i="27" a="1"/>
  <c r="E145" i="27" s="1"/>
  <c r="L144" i="27"/>
  <c r="J144" i="27" a="1"/>
  <c r="J144" i="27" s="1"/>
  <c r="I144" i="27" a="1"/>
  <c r="I144" i="27" s="1"/>
  <c r="K144" i="27" a="1"/>
  <c r="K144" i="27" s="1"/>
  <c r="B144" i="27"/>
  <c r="E144" i="27" a="1"/>
  <c r="E144" i="27" s="1"/>
  <c r="A146" i="27"/>
  <c r="C144" i="27" a="1"/>
  <c r="C144" i="27" s="1"/>
  <c r="H144" i="27"/>
  <c r="G144" i="27"/>
  <c r="L136" i="32" l="1"/>
  <c r="M136" i="32" s="1"/>
  <c r="I137" i="32" s="1"/>
  <c r="H45" i="32"/>
  <c r="BA10" i="10" s="1" a="1"/>
  <c r="BA10" i="10" s="1"/>
  <c r="AY10" i="10" s="1" a="1"/>
  <c r="AY10" i="10" s="1"/>
  <c r="I45" i="32" s="1"/>
  <c r="B96" i="32"/>
  <c r="F146" i="27"/>
  <c r="D146" i="27" a="1"/>
  <c r="D146" i="27" s="1"/>
  <c r="F147" i="27"/>
  <c r="D147" i="27" a="1"/>
  <c r="D147" i="27" s="1"/>
  <c r="L147" i="27"/>
  <c r="A149" i="27"/>
  <c r="H147" i="27"/>
  <c r="B147" i="27"/>
  <c r="K147" i="27" a="1"/>
  <c r="K147" i="27" s="1"/>
  <c r="J147" i="27" a="1"/>
  <c r="J147" i="27" s="1"/>
  <c r="I147" i="27" a="1"/>
  <c r="I147" i="27" s="1"/>
  <c r="E147" i="27" a="1"/>
  <c r="E147" i="27" s="1"/>
  <c r="C147" i="27" a="1"/>
  <c r="C147" i="27" s="1"/>
  <c r="G147" i="27"/>
  <c r="E146" i="27" a="1"/>
  <c r="E146" i="27" s="1"/>
  <c r="J146" i="27" a="1"/>
  <c r="J146" i="27" s="1"/>
  <c r="C146" i="27" a="1"/>
  <c r="C146" i="27" s="1"/>
  <c r="H146" i="27"/>
  <c r="G146" i="27"/>
  <c r="K146" i="27" a="1"/>
  <c r="K146" i="27" s="1"/>
  <c r="L146" i="27"/>
  <c r="B146" i="27"/>
  <c r="I146" i="27" a="1"/>
  <c r="I146" i="27" s="1"/>
  <c r="A148" i="27"/>
  <c r="L137" i="32" l="1"/>
  <c r="M137" i="32"/>
  <c r="I138" i="32" s="1"/>
  <c r="F96" i="32"/>
  <c r="E96" i="32"/>
  <c r="F149" i="27"/>
  <c r="D149" i="27" a="1"/>
  <c r="D149" i="27" s="1"/>
  <c r="F148" i="27"/>
  <c r="D148" i="27" a="1"/>
  <c r="D148" i="27" s="1"/>
  <c r="E148" i="27" a="1"/>
  <c r="E148" i="27" s="1"/>
  <c r="K148" i="27" a="1"/>
  <c r="K148" i="27" s="1"/>
  <c r="J148" i="27" a="1"/>
  <c r="J148" i="27" s="1"/>
  <c r="B148" i="27"/>
  <c r="C148" i="27" a="1"/>
  <c r="C148" i="27" s="1"/>
  <c r="G148" i="27"/>
  <c r="I148" i="27" a="1"/>
  <c r="I148" i="27" s="1"/>
  <c r="L148" i="27"/>
  <c r="H148" i="27"/>
  <c r="A150" i="27"/>
  <c r="L149" i="27"/>
  <c r="H149" i="27"/>
  <c r="E149" i="27" a="1"/>
  <c r="E149" i="27" s="1"/>
  <c r="K149" i="27" a="1"/>
  <c r="K149" i="27" s="1"/>
  <c r="C149" i="27" a="1"/>
  <c r="C149" i="27" s="1"/>
  <c r="G149" i="27"/>
  <c r="J149" i="27" a="1"/>
  <c r="J149" i="27" s="1"/>
  <c r="I149" i="27" a="1"/>
  <c r="I149" i="27" s="1"/>
  <c r="A151" i="27"/>
  <c r="B149" i="27"/>
  <c r="L138" i="32" l="1"/>
  <c r="M138" i="32" s="1"/>
  <c r="I139" i="32" s="1"/>
  <c r="B97" i="32"/>
  <c r="F151" i="27"/>
  <c r="D151" i="27" a="1"/>
  <c r="D151" i="27" s="1"/>
  <c r="F150" i="27"/>
  <c r="D150" i="27" a="1"/>
  <c r="D150" i="27" s="1"/>
  <c r="J151" i="27" a="1"/>
  <c r="J151" i="27" s="1"/>
  <c r="A153" i="27"/>
  <c r="C151" i="27" a="1"/>
  <c r="C151" i="27" s="1"/>
  <c r="I151" i="27" a="1"/>
  <c r="I151" i="27" s="1"/>
  <c r="G151" i="27"/>
  <c r="K151" i="27" a="1"/>
  <c r="K151" i="27" s="1"/>
  <c r="E151" i="27" a="1"/>
  <c r="E151" i="27" s="1"/>
  <c r="L151" i="27"/>
  <c r="H151" i="27"/>
  <c r="B151" i="27"/>
  <c r="K150" i="27" a="1"/>
  <c r="K150" i="27" s="1"/>
  <c r="J150" i="27" a="1"/>
  <c r="J150" i="27" s="1"/>
  <c r="C150" i="27" a="1"/>
  <c r="C150" i="27" s="1"/>
  <c r="E150" i="27" a="1"/>
  <c r="E150" i="27" s="1"/>
  <c r="G150" i="27"/>
  <c r="I150" i="27" a="1"/>
  <c r="I150" i="27" s="1"/>
  <c r="B150" i="27"/>
  <c r="L150" i="27"/>
  <c r="A152" i="27"/>
  <c r="H150" i="27"/>
  <c r="L139" i="32" l="1"/>
  <c r="M139" i="32" s="1"/>
  <c r="I140" i="32" s="1"/>
  <c r="F97" i="32"/>
  <c r="E97" i="32"/>
  <c r="F153" i="27"/>
  <c r="D153" i="27" a="1"/>
  <c r="D153" i="27" s="1"/>
  <c r="F152" i="27"/>
  <c r="D152" i="27" a="1"/>
  <c r="D152" i="27" s="1"/>
  <c r="K152" i="27" a="1"/>
  <c r="K152" i="27" s="1"/>
  <c r="J152" i="27" a="1"/>
  <c r="J152" i="27" s="1"/>
  <c r="C152" i="27" a="1"/>
  <c r="C152" i="27" s="1"/>
  <c r="G152" i="27"/>
  <c r="L152" i="27"/>
  <c r="B152" i="27"/>
  <c r="H152" i="27"/>
  <c r="E152" i="27" a="1"/>
  <c r="E152" i="27" s="1"/>
  <c r="A154" i="27"/>
  <c r="I152" i="27" a="1"/>
  <c r="I152" i="27" s="1"/>
  <c r="I153" i="27" a="1"/>
  <c r="I153" i="27" s="1"/>
  <c r="E153" i="27" a="1"/>
  <c r="E153" i="27" s="1"/>
  <c r="K153" i="27" a="1"/>
  <c r="K153" i="27" s="1"/>
  <c r="J153" i="27" a="1"/>
  <c r="J153" i="27" s="1"/>
  <c r="H153" i="27"/>
  <c r="C153" i="27" a="1"/>
  <c r="C153" i="27" s="1"/>
  <c r="B153" i="27"/>
  <c r="A155" i="27"/>
  <c r="G153" i="27"/>
  <c r="L153" i="27"/>
  <c r="L140" i="32" l="1"/>
  <c r="M140" i="32" s="1"/>
  <c r="I141" i="32" s="1"/>
  <c r="B98" i="32"/>
  <c r="F154" i="27"/>
  <c r="D154" i="27" a="1"/>
  <c r="D154" i="27" s="1"/>
  <c r="F155" i="27"/>
  <c r="D155" i="27" a="1"/>
  <c r="D155" i="27" s="1"/>
  <c r="J155" i="27" a="1"/>
  <c r="J155" i="27" s="1"/>
  <c r="I155" i="27" a="1"/>
  <c r="I155" i="27" s="1"/>
  <c r="E155" i="27" a="1"/>
  <c r="E155" i="27" s="1"/>
  <c r="B155" i="27"/>
  <c r="K155" i="27" a="1"/>
  <c r="K155" i="27" s="1"/>
  <c r="C155" i="27" a="1"/>
  <c r="C155" i="27" s="1"/>
  <c r="A157" i="27"/>
  <c r="G155" i="27"/>
  <c r="L155" i="27"/>
  <c r="H155" i="27"/>
  <c r="K154" i="27" a="1"/>
  <c r="K154" i="27" s="1"/>
  <c r="C154" i="27" a="1"/>
  <c r="C154" i="27" s="1"/>
  <c r="B154" i="27"/>
  <c r="G154" i="27"/>
  <c r="A156" i="27"/>
  <c r="H154" i="27"/>
  <c r="L154" i="27"/>
  <c r="E154" i="27" a="1"/>
  <c r="E154" i="27" s="1"/>
  <c r="J154" i="27" a="1"/>
  <c r="J154" i="27" s="1"/>
  <c r="I154" i="27" a="1"/>
  <c r="I154" i="27" s="1"/>
  <c r="L141" i="32" l="1"/>
  <c r="M141" i="32"/>
  <c r="I142" i="32" s="1"/>
  <c r="E98" i="32"/>
  <c r="F98" i="32" s="1"/>
  <c r="F157" i="27"/>
  <c r="D157" i="27" a="1"/>
  <c r="D157" i="27" s="1"/>
  <c r="F156" i="27"/>
  <c r="D156" i="27" a="1"/>
  <c r="D156" i="27" s="1"/>
  <c r="K156" i="27" a="1"/>
  <c r="K156" i="27" s="1"/>
  <c r="A158" i="27"/>
  <c r="E156" i="27" a="1"/>
  <c r="E156" i="27" s="1"/>
  <c r="C156" i="27" a="1"/>
  <c r="C156" i="27" s="1"/>
  <c r="I156" i="27" a="1"/>
  <c r="I156" i="27" s="1"/>
  <c r="G156" i="27"/>
  <c r="H156" i="27"/>
  <c r="L156" i="27"/>
  <c r="B156" i="27"/>
  <c r="J156" i="27" a="1"/>
  <c r="J156" i="27" s="1"/>
  <c r="C157" i="27" a="1"/>
  <c r="C157" i="27" s="1"/>
  <c r="E157" i="27" a="1"/>
  <c r="E157" i="27" s="1"/>
  <c r="H157" i="27"/>
  <c r="G157" i="27"/>
  <c r="A159" i="27"/>
  <c r="K157" i="27" a="1"/>
  <c r="K157" i="27" s="1"/>
  <c r="L157" i="27"/>
  <c r="I157" i="27" a="1"/>
  <c r="I157" i="27" s="1"/>
  <c r="J157" i="27" a="1"/>
  <c r="J157" i="27" s="1"/>
  <c r="B157" i="27"/>
  <c r="L142" i="32" l="1"/>
  <c r="M142" i="32" s="1"/>
  <c r="I143" i="32" s="1"/>
  <c r="B99" i="32"/>
  <c r="F158" i="27"/>
  <c r="D158" i="27" a="1"/>
  <c r="D158" i="27" s="1"/>
  <c r="F159" i="27"/>
  <c r="D159" i="27" a="1"/>
  <c r="D159" i="27" s="1"/>
  <c r="E158" i="27" a="1"/>
  <c r="E158" i="27" s="1"/>
  <c r="H158" i="27"/>
  <c r="I158" i="27" a="1"/>
  <c r="I158" i="27" s="1"/>
  <c r="J158" i="27" a="1"/>
  <c r="J158" i="27" s="1"/>
  <c r="A160" i="27"/>
  <c r="C158" i="27" a="1"/>
  <c r="C158" i="27" s="1"/>
  <c r="G158" i="27"/>
  <c r="K158" i="27" a="1"/>
  <c r="K158" i="27" s="1"/>
  <c r="B158" i="27"/>
  <c r="L158" i="27"/>
  <c r="C159" i="27" a="1"/>
  <c r="C159" i="27" s="1"/>
  <c r="K159" i="27" a="1"/>
  <c r="K159" i="27" s="1"/>
  <c r="G159" i="27"/>
  <c r="L159" i="27"/>
  <c r="I159" i="27" a="1"/>
  <c r="I159" i="27" s="1"/>
  <c r="A161" i="27"/>
  <c r="H159" i="27"/>
  <c r="J159" i="27" a="1"/>
  <c r="J159" i="27" s="1"/>
  <c r="E159" i="27" a="1"/>
  <c r="E159" i="27" s="1"/>
  <c r="B159" i="27"/>
  <c r="L143" i="32" l="1"/>
  <c r="M143" i="32" s="1"/>
  <c r="I144" i="32" s="1"/>
  <c r="E99" i="32"/>
  <c r="F99" i="32" s="1"/>
  <c r="F161" i="27"/>
  <c r="D161" i="27" a="1"/>
  <c r="D161" i="27" s="1"/>
  <c r="F160" i="27"/>
  <c r="D160" i="27" a="1"/>
  <c r="D160" i="27" s="1"/>
  <c r="E160" i="27" a="1"/>
  <c r="E160" i="27" s="1"/>
  <c r="K160" i="27" a="1"/>
  <c r="K160" i="27" s="1"/>
  <c r="J160" i="27" a="1"/>
  <c r="J160" i="27" s="1"/>
  <c r="C160" i="27" a="1"/>
  <c r="C160" i="27" s="1"/>
  <c r="I160" i="27" a="1"/>
  <c r="I160" i="27" s="1"/>
  <c r="G160" i="27"/>
  <c r="A162" i="27"/>
  <c r="L160" i="27"/>
  <c r="H160" i="27"/>
  <c r="B160" i="27"/>
  <c r="I161" i="27" a="1"/>
  <c r="I161" i="27" s="1"/>
  <c r="B161" i="27"/>
  <c r="E161" i="27" a="1"/>
  <c r="E161" i="27" s="1"/>
  <c r="K161" i="27" a="1"/>
  <c r="K161" i="27" s="1"/>
  <c r="J161" i="27" a="1"/>
  <c r="J161" i="27" s="1"/>
  <c r="A163" i="27"/>
  <c r="C161" i="27" a="1"/>
  <c r="C161" i="27" s="1"/>
  <c r="H161" i="27"/>
  <c r="G161" i="27"/>
  <c r="L161" i="27"/>
  <c r="L144" i="32" l="1"/>
  <c r="M144" i="32"/>
  <c r="I145" i="32" s="1"/>
  <c r="B100" i="32"/>
  <c r="F163" i="27"/>
  <c r="D163" i="27" a="1"/>
  <c r="D163" i="27" s="1"/>
  <c r="F162" i="27"/>
  <c r="D162" i="27" a="1"/>
  <c r="D162" i="27" s="1"/>
  <c r="L163" i="27"/>
  <c r="A165" i="27"/>
  <c r="H163" i="27"/>
  <c r="E163" i="27" a="1"/>
  <c r="E163" i="27" s="1"/>
  <c r="I163" i="27" a="1"/>
  <c r="I163" i="27" s="1"/>
  <c r="J163" i="27" a="1"/>
  <c r="J163" i="27" s="1"/>
  <c r="B163" i="27"/>
  <c r="G163" i="27"/>
  <c r="C163" i="27" a="1"/>
  <c r="C163" i="27" s="1"/>
  <c r="K163" i="27" a="1"/>
  <c r="K163" i="27" s="1"/>
  <c r="E162" i="27" a="1"/>
  <c r="E162" i="27" s="1"/>
  <c r="L162" i="27"/>
  <c r="J162" i="27" a="1"/>
  <c r="J162" i="27" s="1"/>
  <c r="I162" i="27" a="1"/>
  <c r="I162" i="27" s="1"/>
  <c r="H162" i="27"/>
  <c r="K162" i="27" a="1"/>
  <c r="K162" i="27" s="1"/>
  <c r="C162" i="27" a="1"/>
  <c r="C162" i="27" s="1"/>
  <c r="A164" i="27"/>
  <c r="G162" i="27"/>
  <c r="B162" i="27"/>
  <c r="L145" i="32" l="1"/>
  <c r="M145" i="32" s="1"/>
  <c r="I146" i="32" s="1"/>
  <c r="E100" i="32"/>
  <c r="F100" i="32" s="1"/>
  <c r="F164" i="27"/>
  <c r="D164" i="27" a="1"/>
  <c r="D164" i="27" s="1"/>
  <c r="F165" i="27"/>
  <c r="D165" i="27" a="1"/>
  <c r="D165" i="27" s="1"/>
  <c r="L164" i="27"/>
  <c r="G164" i="27"/>
  <c r="I164" i="27" a="1"/>
  <c r="I164" i="27" s="1"/>
  <c r="H164" i="27"/>
  <c r="K164" i="27" a="1"/>
  <c r="K164" i="27" s="1"/>
  <c r="E164" i="27" a="1"/>
  <c r="E164" i="27" s="1"/>
  <c r="C164" i="27" a="1"/>
  <c r="C164" i="27" s="1"/>
  <c r="J164" i="27" a="1"/>
  <c r="J164" i="27" s="1"/>
  <c r="B164" i="27"/>
  <c r="A166" i="27"/>
  <c r="K165" i="27" a="1"/>
  <c r="K165" i="27" s="1"/>
  <c r="J165" i="27" a="1"/>
  <c r="J165" i="27" s="1"/>
  <c r="C165" i="27" a="1"/>
  <c r="C165" i="27" s="1"/>
  <c r="G165" i="27"/>
  <c r="A167" i="27"/>
  <c r="H165" i="27"/>
  <c r="L165" i="27"/>
  <c r="E165" i="27" a="1"/>
  <c r="E165" i="27" s="1"/>
  <c r="I165" i="27" a="1"/>
  <c r="I165" i="27" s="1"/>
  <c r="B165" i="27"/>
  <c r="L146" i="32" l="1"/>
  <c r="M146" i="32"/>
  <c r="I147" i="32" s="1"/>
  <c r="B101" i="32"/>
  <c r="F166" i="27"/>
  <c r="D166" i="27" a="1"/>
  <c r="D166" i="27" s="1"/>
  <c r="F167" i="27"/>
  <c r="D167" i="27" a="1"/>
  <c r="D167" i="27" s="1"/>
  <c r="C166" i="27" a="1"/>
  <c r="C166" i="27" s="1"/>
  <c r="G166" i="27"/>
  <c r="K166" i="27" a="1"/>
  <c r="K166" i="27" s="1"/>
  <c r="B166" i="27"/>
  <c r="A168" i="27"/>
  <c r="L166" i="27"/>
  <c r="H166" i="27"/>
  <c r="J166" i="27" a="1"/>
  <c r="J166" i="27" s="1"/>
  <c r="I166" i="27" a="1"/>
  <c r="I166" i="27" s="1"/>
  <c r="E166" i="27" a="1"/>
  <c r="E166" i="27" s="1"/>
  <c r="E167" i="27" a="1"/>
  <c r="E167" i="27" s="1"/>
  <c r="A169" i="27"/>
  <c r="I167" i="27" a="1"/>
  <c r="I167" i="27" s="1"/>
  <c r="J167" i="27" a="1"/>
  <c r="J167" i="27" s="1"/>
  <c r="B167" i="27"/>
  <c r="C167" i="27" a="1"/>
  <c r="C167" i="27" s="1"/>
  <c r="L167" i="27"/>
  <c r="G167" i="27"/>
  <c r="K167" i="27" a="1"/>
  <c r="K167" i="27" s="1"/>
  <c r="H167" i="27"/>
  <c r="L147" i="32" l="1"/>
  <c r="M147" i="32"/>
  <c r="I148" i="32" s="1"/>
  <c r="E101" i="32"/>
  <c r="F101" i="32" s="1"/>
  <c r="F169" i="27"/>
  <c r="D169" i="27" a="1"/>
  <c r="D169" i="27" s="1"/>
  <c r="F168" i="27"/>
  <c r="D168" i="27" a="1"/>
  <c r="D168" i="27" s="1"/>
  <c r="I169" i="27" a="1"/>
  <c r="I169" i="27" s="1"/>
  <c r="G169" i="27"/>
  <c r="L169" i="27"/>
  <c r="E169" i="27" a="1"/>
  <c r="E169" i="27" s="1"/>
  <c r="A171" i="27"/>
  <c r="H169" i="27"/>
  <c r="K169" i="27" a="1"/>
  <c r="K169" i="27" s="1"/>
  <c r="J169" i="27" a="1"/>
  <c r="J169" i="27" s="1"/>
  <c r="C169" i="27" a="1"/>
  <c r="C169" i="27" s="1"/>
  <c r="B169" i="27"/>
  <c r="E168" i="27" a="1"/>
  <c r="E168" i="27" s="1"/>
  <c r="K168" i="27" a="1"/>
  <c r="K168" i="27" s="1"/>
  <c r="J168" i="27" a="1"/>
  <c r="J168" i="27" s="1"/>
  <c r="B168" i="27"/>
  <c r="C168" i="27" a="1"/>
  <c r="C168" i="27" s="1"/>
  <c r="G168" i="27"/>
  <c r="L168" i="27"/>
  <c r="A170" i="27"/>
  <c r="H168" i="27"/>
  <c r="I168" i="27" a="1"/>
  <c r="I168" i="27" s="1"/>
  <c r="L148" i="32" l="1"/>
  <c r="M148" i="32"/>
  <c r="I149" i="32" s="1"/>
  <c r="BA13" i="10" a="1"/>
  <c r="BA13" i="10" s="1"/>
  <c r="AY13" i="10" s="1" a="1"/>
  <c r="AY13" i="10" s="1"/>
  <c r="I48" i="32" s="1"/>
  <c r="B102" i="32"/>
  <c r="F170" i="27"/>
  <c r="D170" i="27" a="1"/>
  <c r="D170" i="27" s="1"/>
  <c r="F171" i="27"/>
  <c r="D171" i="27" a="1"/>
  <c r="D171" i="27" s="1"/>
  <c r="E171" i="27" a="1"/>
  <c r="E171" i="27" s="1"/>
  <c r="L171" i="27"/>
  <c r="B171" i="27"/>
  <c r="J171" i="27" a="1"/>
  <c r="J171" i="27" s="1"/>
  <c r="I171" i="27" a="1"/>
  <c r="I171" i="27" s="1"/>
  <c r="G171" i="27"/>
  <c r="A173" i="27"/>
  <c r="H171" i="27"/>
  <c r="K171" i="27" a="1"/>
  <c r="K171" i="27" s="1"/>
  <c r="C171" i="27" a="1"/>
  <c r="C171" i="27" s="1"/>
  <c r="L170" i="27"/>
  <c r="H170" i="27"/>
  <c r="J170" i="27" a="1"/>
  <c r="J170" i="27" s="1"/>
  <c r="E170" i="27" a="1"/>
  <c r="E170" i="27" s="1"/>
  <c r="K170" i="27" a="1"/>
  <c r="K170" i="27" s="1"/>
  <c r="I170" i="27" a="1"/>
  <c r="I170" i="27" s="1"/>
  <c r="C170" i="27" a="1"/>
  <c r="C170" i="27" s="1"/>
  <c r="B170" i="27"/>
  <c r="A172" i="27"/>
  <c r="G170" i="27"/>
  <c r="L149" i="32" l="1"/>
  <c r="M149" i="32"/>
  <c r="I150" i="32" s="1"/>
  <c r="E102" i="32"/>
  <c r="F102" i="32" s="1"/>
  <c r="B103" i="32" s="1"/>
  <c r="F172" i="27"/>
  <c r="D172" i="27" a="1"/>
  <c r="D172" i="27" s="1"/>
  <c r="F173" i="27"/>
  <c r="D173" i="27" a="1"/>
  <c r="D173" i="27" s="1"/>
  <c r="L172" i="27"/>
  <c r="A174" i="27"/>
  <c r="I172" i="27" a="1"/>
  <c r="I172" i="27" s="1"/>
  <c r="H172" i="27"/>
  <c r="E172" i="27" a="1"/>
  <c r="E172" i="27" s="1"/>
  <c r="J172" i="27" a="1"/>
  <c r="J172" i="27" s="1"/>
  <c r="G172" i="27"/>
  <c r="K172" i="27" a="1"/>
  <c r="K172" i="27" s="1"/>
  <c r="C172" i="27" a="1"/>
  <c r="C172" i="27" s="1"/>
  <c r="B172" i="27"/>
  <c r="K173" i="27" a="1"/>
  <c r="K173" i="27" s="1"/>
  <c r="C173" i="27" a="1"/>
  <c r="C173" i="27" s="1"/>
  <c r="H173" i="27"/>
  <c r="G173" i="27"/>
  <c r="L173" i="27"/>
  <c r="I173" i="27" a="1"/>
  <c r="I173" i="27" s="1"/>
  <c r="A175" i="27"/>
  <c r="E173" i="27" a="1"/>
  <c r="E173" i="27" s="1"/>
  <c r="B173" i="27"/>
  <c r="J173" i="27" a="1"/>
  <c r="J173" i="27" s="1"/>
  <c r="L150" i="32" l="1"/>
  <c r="M150" i="32" s="1"/>
  <c r="I151" i="32" s="1"/>
  <c r="F103" i="32"/>
  <c r="B104" i="32" s="1"/>
  <c r="E103" i="32"/>
  <c r="F174" i="27"/>
  <c r="D174" i="27" a="1"/>
  <c r="D174" i="27" s="1"/>
  <c r="F175" i="27"/>
  <c r="D175" i="27" a="1"/>
  <c r="D175" i="27" s="1"/>
  <c r="E175" i="27" a="1"/>
  <c r="E175" i="27" s="1"/>
  <c r="C175" i="27" a="1"/>
  <c r="C175" i="27" s="1"/>
  <c r="K175" i="27" a="1"/>
  <c r="K175" i="27" s="1"/>
  <c r="H175" i="27"/>
  <c r="J175" i="27" a="1"/>
  <c r="J175" i="27" s="1"/>
  <c r="G175" i="27"/>
  <c r="B175" i="27"/>
  <c r="I175" i="27" a="1"/>
  <c r="I175" i="27" s="1"/>
  <c r="L175" i="27"/>
  <c r="A177" i="27"/>
  <c r="C174" i="27" a="1"/>
  <c r="C174" i="27" s="1"/>
  <c r="G174" i="27"/>
  <c r="K174" i="27" a="1"/>
  <c r="K174" i="27" s="1"/>
  <c r="J174" i="27" a="1"/>
  <c r="J174" i="27" s="1"/>
  <c r="L174" i="27"/>
  <c r="B174" i="27"/>
  <c r="A176" i="27"/>
  <c r="H174" i="27"/>
  <c r="I174" i="27" a="1"/>
  <c r="I174" i="27" s="1"/>
  <c r="E174" i="27" a="1"/>
  <c r="E174" i="27" s="1"/>
  <c r="L151" i="32" l="1"/>
  <c r="M151" i="32" s="1"/>
  <c r="I152" i="32" s="1"/>
  <c r="E104" i="32"/>
  <c r="F104" i="32" s="1"/>
  <c r="B105" i="32" s="1"/>
  <c r="F176" i="27"/>
  <c r="D176" i="27" a="1"/>
  <c r="D176" i="27" s="1"/>
  <c r="F177" i="27"/>
  <c r="D177" i="27" a="1"/>
  <c r="D177" i="27" s="1"/>
  <c r="E177" i="27" a="1"/>
  <c r="E177" i="27" s="1"/>
  <c r="K177" i="27" a="1"/>
  <c r="K177" i="27" s="1"/>
  <c r="G177" i="27"/>
  <c r="B177" i="27"/>
  <c r="A179" i="27"/>
  <c r="I177" i="27" a="1"/>
  <c r="I177" i="27" s="1"/>
  <c r="L177" i="27"/>
  <c r="H177" i="27"/>
  <c r="J177" i="27" a="1"/>
  <c r="J177" i="27" s="1"/>
  <c r="C177" i="27" a="1"/>
  <c r="C177" i="27" s="1"/>
  <c r="E176" i="27" a="1"/>
  <c r="E176" i="27" s="1"/>
  <c r="L176" i="27"/>
  <c r="K176" i="27" a="1"/>
  <c r="K176" i="27" s="1"/>
  <c r="J176" i="27" a="1"/>
  <c r="J176" i="27" s="1"/>
  <c r="G176" i="27"/>
  <c r="A178" i="27"/>
  <c r="C176" i="27" a="1"/>
  <c r="C176" i="27" s="1"/>
  <c r="B176" i="27"/>
  <c r="H176" i="27"/>
  <c r="I176" i="27" a="1"/>
  <c r="I176" i="27" s="1"/>
  <c r="L152" i="32" l="1"/>
  <c r="M152" i="32" s="1"/>
  <c r="I153" i="32" s="1"/>
  <c r="E105" i="32"/>
  <c r="F105" i="32" s="1"/>
  <c r="F178" i="27"/>
  <c r="D178" i="27" a="1"/>
  <c r="D178" i="27" s="1"/>
  <c r="F179" i="27"/>
  <c r="D179" i="27" a="1"/>
  <c r="D179" i="27" s="1"/>
  <c r="L179" i="27"/>
  <c r="I179" i="27" a="1"/>
  <c r="I179" i="27" s="1"/>
  <c r="A181" i="27"/>
  <c r="H179" i="27"/>
  <c r="J179" i="27" a="1"/>
  <c r="J179" i="27" s="1"/>
  <c r="K179" i="27" a="1"/>
  <c r="K179" i="27" s="1"/>
  <c r="G179" i="27"/>
  <c r="E179" i="27" a="1"/>
  <c r="E179" i="27" s="1"/>
  <c r="B179" i="27"/>
  <c r="C179" i="27" a="1"/>
  <c r="C179" i="27" s="1"/>
  <c r="E178" i="27" a="1"/>
  <c r="E178" i="27" s="1"/>
  <c r="J178" i="27" a="1"/>
  <c r="J178" i="27" s="1"/>
  <c r="I178" i="27" a="1"/>
  <c r="I178" i="27" s="1"/>
  <c r="C178" i="27" a="1"/>
  <c r="C178" i="27" s="1"/>
  <c r="B178" i="27"/>
  <c r="K178" i="27" a="1"/>
  <c r="K178" i="27" s="1"/>
  <c r="A180" i="27"/>
  <c r="G178" i="27"/>
  <c r="H178" i="27"/>
  <c r="L178" i="27"/>
  <c r="L153" i="32" l="1"/>
  <c r="M153" i="32" s="1"/>
  <c r="I154" i="32" s="1"/>
  <c r="B106" i="32"/>
  <c r="H46" i="32"/>
  <c r="F181" i="27"/>
  <c r="D181" i="27" a="1"/>
  <c r="D181" i="27" s="1"/>
  <c r="F180" i="27"/>
  <c r="D180" i="27" a="1"/>
  <c r="D180" i="27" s="1"/>
  <c r="C180" i="27" a="1"/>
  <c r="C180" i="27" s="1"/>
  <c r="G180" i="27"/>
  <c r="L180" i="27"/>
  <c r="H180" i="27"/>
  <c r="B180" i="27"/>
  <c r="J180" i="27" a="1"/>
  <c r="J180" i="27" s="1"/>
  <c r="I180" i="27" a="1"/>
  <c r="I180" i="27" s="1"/>
  <c r="E180" i="27" a="1"/>
  <c r="E180" i="27" s="1"/>
  <c r="A182" i="27"/>
  <c r="K180" i="27" a="1"/>
  <c r="K180" i="27" s="1"/>
  <c r="H181" i="27"/>
  <c r="G181" i="27"/>
  <c r="E181" i="27" a="1"/>
  <c r="E181" i="27" s="1"/>
  <c r="J181" i="27" a="1"/>
  <c r="J181" i="27" s="1"/>
  <c r="K181" i="27" a="1"/>
  <c r="K181" i="27" s="1"/>
  <c r="L181" i="27"/>
  <c r="I181" i="27" a="1"/>
  <c r="I181" i="27" s="1"/>
  <c r="C181" i="27" a="1"/>
  <c r="C181" i="27" s="1"/>
  <c r="B181" i="27"/>
  <c r="A183" i="27"/>
  <c r="L154" i="32" l="1"/>
  <c r="M154" i="32" s="1"/>
  <c r="I155" i="32" s="1"/>
  <c r="E106" i="32"/>
  <c r="F106" i="32" s="1"/>
  <c r="B107" i="32" s="1"/>
  <c r="BA11" i="10" a="1"/>
  <c r="BA11" i="10" s="1"/>
  <c r="AY11" i="10" s="1" a="1"/>
  <c r="AY11" i="10" s="1"/>
  <c r="I46" i="32" s="1"/>
  <c r="H47" i="32"/>
  <c r="BA12" i="10" s="1" a="1"/>
  <c r="BA12" i="10" s="1"/>
  <c r="AY12" i="10" s="1" a="1"/>
  <c r="AY12" i="10" s="1"/>
  <c r="I47" i="32" s="1"/>
  <c r="F183" i="27"/>
  <c r="D183" i="27" a="1"/>
  <c r="D183" i="27" s="1"/>
  <c r="F182" i="27"/>
  <c r="D182" i="27" a="1"/>
  <c r="D182" i="27" s="1"/>
  <c r="C183" i="27" a="1"/>
  <c r="C183" i="27" s="1"/>
  <c r="G183" i="27"/>
  <c r="K183" i="27" a="1"/>
  <c r="K183" i="27" s="1"/>
  <c r="L183" i="27"/>
  <c r="A185" i="27"/>
  <c r="H183" i="27"/>
  <c r="J183" i="27" a="1"/>
  <c r="J183" i="27" s="1"/>
  <c r="I183" i="27" a="1"/>
  <c r="I183" i="27" s="1"/>
  <c r="E183" i="27" a="1"/>
  <c r="E183" i="27" s="1"/>
  <c r="B183" i="27"/>
  <c r="E182" i="27" a="1"/>
  <c r="E182" i="27" s="1"/>
  <c r="J182" i="27" a="1"/>
  <c r="J182" i="27" s="1"/>
  <c r="C182" i="27" a="1"/>
  <c r="C182" i="27" s="1"/>
  <c r="G182" i="27"/>
  <c r="K182" i="27" a="1"/>
  <c r="K182" i="27" s="1"/>
  <c r="I182" i="27" a="1"/>
  <c r="I182" i="27" s="1"/>
  <c r="L182" i="27"/>
  <c r="B182" i="27"/>
  <c r="H182" i="27"/>
  <c r="A184" i="27"/>
  <c r="L155" i="32" l="1"/>
  <c r="M155" i="32" s="1"/>
  <c r="E107" i="32"/>
  <c r="F107" i="32"/>
  <c r="B108" i="32" s="1"/>
  <c r="F184" i="27"/>
  <c r="D184" i="27" a="1"/>
  <c r="D184" i="27" s="1"/>
  <c r="F185" i="27"/>
  <c r="D185" i="27" a="1"/>
  <c r="D185" i="27" s="1"/>
  <c r="C185" i="27" a="1"/>
  <c r="C185" i="27" s="1"/>
  <c r="I185" i="27" a="1"/>
  <c r="I185" i="27" s="1"/>
  <c r="J185" i="27" a="1"/>
  <c r="J185" i="27" s="1"/>
  <c r="E185" i="27" a="1"/>
  <c r="E185" i="27" s="1"/>
  <c r="B185" i="27"/>
  <c r="H185" i="27"/>
  <c r="K185" i="27" a="1"/>
  <c r="K185" i="27" s="1"/>
  <c r="G185" i="27"/>
  <c r="A187" i="27"/>
  <c r="L185" i="27"/>
  <c r="E184" i="27" a="1"/>
  <c r="E184" i="27" s="1"/>
  <c r="K184" i="27" a="1"/>
  <c r="K184" i="27" s="1"/>
  <c r="J184" i="27" a="1"/>
  <c r="J184" i="27" s="1"/>
  <c r="I184" i="27" a="1"/>
  <c r="I184" i="27" s="1"/>
  <c r="C184" i="27" a="1"/>
  <c r="C184" i="27" s="1"/>
  <c r="G184" i="27"/>
  <c r="L184" i="27"/>
  <c r="B184" i="27"/>
  <c r="H184" i="27"/>
  <c r="A186" i="27"/>
  <c r="E108" i="32" l="1"/>
  <c r="F108" i="32" s="1"/>
  <c r="B109" i="32" s="1"/>
  <c r="F186" i="27"/>
  <c r="D186" i="27" a="1"/>
  <c r="D186" i="27" s="1"/>
  <c r="F187" i="27"/>
  <c r="D187" i="27" a="1"/>
  <c r="D187" i="27" s="1"/>
  <c r="E186" i="27" a="1"/>
  <c r="E186" i="27" s="1"/>
  <c r="B186" i="27"/>
  <c r="J186" i="27" a="1"/>
  <c r="J186" i="27" s="1"/>
  <c r="I186" i="27" a="1"/>
  <c r="I186" i="27" s="1"/>
  <c r="H186" i="27"/>
  <c r="K186" i="27" a="1"/>
  <c r="K186" i="27" s="1"/>
  <c r="C186" i="27" a="1"/>
  <c r="C186" i="27" s="1"/>
  <c r="A188" i="27"/>
  <c r="G186" i="27"/>
  <c r="L186" i="27"/>
  <c r="L187" i="27"/>
  <c r="K187" i="27" a="1"/>
  <c r="K187" i="27" s="1"/>
  <c r="H187" i="27"/>
  <c r="E187" i="27" a="1"/>
  <c r="E187" i="27" s="1"/>
  <c r="J187" i="27" a="1"/>
  <c r="J187" i="27" s="1"/>
  <c r="I187" i="27" a="1"/>
  <c r="I187" i="27" s="1"/>
  <c r="A189" i="27"/>
  <c r="G187" i="27"/>
  <c r="B187" i="27"/>
  <c r="C187" i="27" a="1"/>
  <c r="C187" i="27" s="1"/>
  <c r="E109" i="32" l="1"/>
  <c r="F109" i="32"/>
  <c r="B110" i="32" s="1"/>
  <c r="F188" i="27"/>
  <c r="D188" i="27" a="1"/>
  <c r="D188" i="27" s="1"/>
  <c r="F189" i="27"/>
  <c r="D189" i="27" a="1"/>
  <c r="D189" i="27" s="1"/>
  <c r="H189" i="27"/>
  <c r="C189" i="27" a="1"/>
  <c r="C189" i="27" s="1"/>
  <c r="G189" i="27"/>
  <c r="A191" i="27"/>
  <c r="B189" i="27"/>
  <c r="I189" i="27" a="1"/>
  <c r="I189" i="27" s="1"/>
  <c r="E189" i="27" a="1"/>
  <c r="E189" i="27" s="1"/>
  <c r="J189" i="27" a="1"/>
  <c r="J189" i="27" s="1"/>
  <c r="L189" i="27"/>
  <c r="K189" i="27" a="1"/>
  <c r="K189" i="27" s="1"/>
  <c r="C188" i="27" a="1"/>
  <c r="C188" i="27" s="1"/>
  <c r="G188" i="27"/>
  <c r="L188" i="27"/>
  <c r="I188" i="27" a="1"/>
  <c r="I188" i="27" s="1"/>
  <c r="H188" i="27"/>
  <c r="E188" i="27" a="1"/>
  <c r="E188" i="27" s="1"/>
  <c r="B188" i="27"/>
  <c r="J188" i="27" a="1"/>
  <c r="J188" i="27" s="1"/>
  <c r="A190" i="27"/>
  <c r="K188" i="27" a="1"/>
  <c r="K188" i="27" s="1"/>
  <c r="E110" i="32" l="1"/>
  <c r="F110" i="32"/>
  <c r="B111" i="32" s="1"/>
  <c r="F191" i="27"/>
  <c r="D191" i="27" a="1"/>
  <c r="D191" i="27" s="1"/>
  <c r="F190" i="27"/>
  <c r="D190" i="27" a="1"/>
  <c r="D190" i="27" s="1"/>
  <c r="C190" i="27" a="1"/>
  <c r="C190" i="27" s="1"/>
  <c r="G190" i="27"/>
  <c r="K190" i="27" a="1"/>
  <c r="K190" i="27" s="1"/>
  <c r="A192" i="27"/>
  <c r="L190" i="27"/>
  <c r="E190" i="27" a="1"/>
  <c r="E190" i="27" s="1"/>
  <c r="H190" i="27"/>
  <c r="J190" i="27" a="1"/>
  <c r="J190" i="27" s="1"/>
  <c r="B190" i="27"/>
  <c r="I190" i="27" a="1"/>
  <c r="I190" i="27" s="1"/>
  <c r="E191" i="27" a="1"/>
  <c r="E191" i="27" s="1"/>
  <c r="J191" i="27" a="1"/>
  <c r="J191" i="27" s="1"/>
  <c r="C191" i="27" a="1"/>
  <c r="C191" i="27" s="1"/>
  <c r="G191" i="27"/>
  <c r="K191" i="27" a="1"/>
  <c r="K191" i="27" s="1"/>
  <c r="H191" i="27"/>
  <c r="L191" i="27"/>
  <c r="A193" i="27"/>
  <c r="B191" i="27"/>
  <c r="I191" i="27" a="1"/>
  <c r="I191" i="27" s="1"/>
  <c r="E111" i="32" l="1"/>
  <c r="F111" i="32"/>
  <c r="B112" i="32" s="1"/>
  <c r="F192" i="27"/>
  <c r="D192" i="27" a="1"/>
  <c r="D192" i="27" s="1"/>
  <c r="F193" i="27"/>
  <c r="D193" i="27" a="1"/>
  <c r="D193" i="27" s="1"/>
  <c r="J193" i="27" a="1"/>
  <c r="J193" i="27" s="1"/>
  <c r="B193" i="27"/>
  <c r="K193" i="27" a="1"/>
  <c r="K193" i="27" s="1"/>
  <c r="E193" i="27" a="1"/>
  <c r="E193" i="27" s="1"/>
  <c r="A195" i="27"/>
  <c r="C193" i="27" a="1"/>
  <c r="C193" i="27" s="1"/>
  <c r="H193" i="27"/>
  <c r="I193" i="27" a="1"/>
  <c r="I193" i="27" s="1"/>
  <c r="G193" i="27"/>
  <c r="L193" i="27"/>
  <c r="J192" i="27" a="1"/>
  <c r="J192" i="27" s="1"/>
  <c r="I192" i="27" a="1"/>
  <c r="I192" i="27" s="1"/>
  <c r="H192" i="27"/>
  <c r="E192" i="27" a="1"/>
  <c r="E192" i="27" s="1"/>
  <c r="K192" i="27" a="1"/>
  <c r="K192" i="27" s="1"/>
  <c r="G192" i="27"/>
  <c r="C192" i="27" a="1"/>
  <c r="C192" i="27" s="1"/>
  <c r="A194" i="27"/>
  <c r="B192" i="27"/>
  <c r="L192" i="27"/>
  <c r="E112" i="32" l="1"/>
  <c r="F112" i="32" s="1"/>
  <c r="B113" i="32" s="1"/>
  <c r="F194" i="27"/>
  <c r="D194" i="27" a="1"/>
  <c r="D194" i="27" s="1"/>
  <c r="F195" i="27"/>
  <c r="D195" i="27" a="1"/>
  <c r="D195" i="27" s="1"/>
  <c r="L194" i="27"/>
  <c r="H194" i="27"/>
  <c r="E194" i="27" a="1"/>
  <c r="E194" i="27" s="1"/>
  <c r="A196" i="27"/>
  <c r="J194" i="27" a="1"/>
  <c r="J194" i="27" s="1"/>
  <c r="I194" i="27" a="1"/>
  <c r="I194" i="27" s="1"/>
  <c r="B194" i="27"/>
  <c r="K194" i="27" a="1"/>
  <c r="K194" i="27" s="1"/>
  <c r="C194" i="27" a="1"/>
  <c r="C194" i="27" s="1"/>
  <c r="G194" i="27"/>
  <c r="E195" i="27" a="1"/>
  <c r="E195" i="27" s="1"/>
  <c r="J195" i="27" a="1"/>
  <c r="J195" i="27" s="1"/>
  <c r="I195" i="27" a="1"/>
  <c r="I195" i="27" s="1"/>
  <c r="B195" i="27"/>
  <c r="K195" i="27" a="1"/>
  <c r="K195" i="27" s="1"/>
  <c r="C195" i="27" a="1"/>
  <c r="C195" i="27" s="1"/>
  <c r="H195" i="27"/>
  <c r="G195" i="27"/>
  <c r="L195" i="27"/>
  <c r="A197" i="27"/>
  <c r="E113" i="32" l="1"/>
  <c r="F113" i="32"/>
  <c r="B114" i="32" s="1"/>
  <c r="F196" i="27"/>
  <c r="D196" i="27" a="1"/>
  <c r="D196" i="27" s="1"/>
  <c r="F197" i="27"/>
  <c r="D197" i="27" a="1"/>
  <c r="D197" i="27" s="1"/>
  <c r="C196" i="27" a="1"/>
  <c r="C196" i="27" s="1"/>
  <c r="K196" i="27" a="1"/>
  <c r="K196" i="27" s="1"/>
  <c r="G196" i="27"/>
  <c r="L196" i="27"/>
  <c r="I196" i="27" a="1"/>
  <c r="I196" i="27" s="1"/>
  <c r="H196" i="27"/>
  <c r="A198" i="27"/>
  <c r="E196" i="27" a="1"/>
  <c r="E196" i="27" s="1"/>
  <c r="J196" i="27" a="1"/>
  <c r="J196" i="27" s="1"/>
  <c r="B196" i="27"/>
  <c r="H197" i="27"/>
  <c r="L197" i="27"/>
  <c r="C197" i="27" a="1"/>
  <c r="C197" i="27" s="1"/>
  <c r="I197" i="27" a="1"/>
  <c r="I197" i="27" s="1"/>
  <c r="G197" i="27"/>
  <c r="E197" i="27" a="1"/>
  <c r="E197" i="27" s="1"/>
  <c r="J197" i="27" a="1"/>
  <c r="J197" i="27" s="1"/>
  <c r="A199" i="27"/>
  <c r="B197" i="27"/>
  <c r="K197" i="27" a="1"/>
  <c r="K197" i="27" s="1"/>
  <c r="E114" i="32" l="1"/>
  <c r="F114" i="32"/>
  <c r="B115" i="32" s="1"/>
  <c r="F199" i="27"/>
  <c r="D199" i="27" a="1"/>
  <c r="D199" i="27" s="1"/>
  <c r="F198" i="27"/>
  <c r="D198" i="27" a="1"/>
  <c r="D198" i="27" s="1"/>
  <c r="C198" i="27" a="1"/>
  <c r="C198" i="27" s="1"/>
  <c r="G198" i="27"/>
  <c r="K198" i="27" a="1"/>
  <c r="K198" i="27" s="1"/>
  <c r="L198" i="27"/>
  <c r="H198" i="27"/>
  <c r="B198" i="27"/>
  <c r="A200" i="27"/>
  <c r="I198" i="27" a="1"/>
  <c r="I198" i="27" s="1"/>
  <c r="E198" i="27" a="1"/>
  <c r="E198" i="27" s="1"/>
  <c r="J198" i="27" a="1"/>
  <c r="J198" i="27" s="1"/>
  <c r="E199" i="27" a="1"/>
  <c r="E199" i="27" s="1"/>
  <c r="I199" i="27" a="1"/>
  <c r="I199" i="27" s="1"/>
  <c r="J199" i="27" a="1"/>
  <c r="J199" i="27" s="1"/>
  <c r="A201" i="27"/>
  <c r="C199" i="27" a="1"/>
  <c r="C199" i="27" s="1"/>
  <c r="G199" i="27"/>
  <c r="K199" i="27" a="1"/>
  <c r="K199" i="27" s="1"/>
  <c r="L199" i="27"/>
  <c r="H199" i="27"/>
  <c r="B199" i="27"/>
  <c r="E115" i="32" l="1"/>
  <c r="F115" i="32"/>
  <c r="B116" i="32" s="1"/>
  <c r="F200" i="27"/>
  <c r="D200" i="27" a="1"/>
  <c r="D200" i="27" s="1"/>
  <c r="F201" i="27"/>
  <c r="D201" i="27" a="1"/>
  <c r="D201" i="27" s="1"/>
  <c r="C201" i="27" a="1"/>
  <c r="C201" i="27" s="1"/>
  <c r="I201" i="27" a="1"/>
  <c r="I201" i="27" s="1"/>
  <c r="E201" i="27" a="1"/>
  <c r="E201" i="27" s="1"/>
  <c r="G201" i="27"/>
  <c r="H201" i="27"/>
  <c r="K201" i="27" a="1"/>
  <c r="K201" i="27" s="1"/>
  <c r="J201" i="27" a="1"/>
  <c r="J201" i="27" s="1"/>
  <c r="A203" i="27"/>
  <c r="L201" i="27"/>
  <c r="B201" i="27"/>
  <c r="E200" i="27" a="1"/>
  <c r="E200" i="27" s="1"/>
  <c r="B200" i="27"/>
  <c r="K200" i="27" a="1"/>
  <c r="K200" i="27" s="1"/>
  <c r="J200" i="27" a="1"/>
  <c r="J200" i="27" s="1"/>
  <c r="A202" i="27"/>
  <c r="C200" i="27" a="1"/>
  <c r="C200" i="27" s="1"/>
  <c r="G200" i="27"/>
  <c r="H200" i="27"/>
  <c r="L200" i="27"/>
  <c r="I200" i="27" a="1"/>
  <c r="I200" i="27" s="1"/>
  <c r="E116" i="32" l="1"/>
  <c r="F116" i="32"/>
  <c r="B117" i="32" s="1"/>
  <c r="F203" i="27"/>
  <c r="D203" i="27" a="1"/>
  <c r="D203" i="27" s="1"/>
  <c r="F202" i="27"/>
  <c r="D202" i="27" a="1"/>
  <c r="D202" i="27" s="1"/>
  <c r="E202" i="27" a="1"/>
  <c r="E202" i="27" s="1"/>
  <c r="H202" i="27"/>
  <c r="J202" i="27" a="1"/>
  <c r="J202" i="27" s="1"/>
  <c r="I202" i="27" a="1"/>
  <c r="I202" i="27" s="1"/>
  <c r="K202" i="27" a="1"/>
  <c r="K202" i="27" s="1"/>
  <c r="G202" i="27"/>
  <c r="A204" i="27"/>
  <c r="C202" i="27" a="1"/>
  <c r="C202" i="27" s="1"/>
  <c r="L202" i="27"/>
  <c r="B202" i="27"/>
  <c r="L203" i="27"/>
  <c r="B203" i="27"/>
  <c r="H203" i="27"/>
  <c r="K203" i="27" a="1"/>
  <c r="K203" i="27" s="1"/>
  <c r="G203" i="27"/>
  <c r="E203" i="27" a="1"/>
  <c r="E203" i="27" s="1"/>
  <c r="J203" i="27" a="1"/>
  <c r="J203" i="27" s="1"/>
  <c r="I203" i="27" a="1"/>
  <c r="I203" i="27" s="1"/>
  <c r="A205" i="27"/>
  <c r="C203" i="27" a="1"/>
  <c r="C203" i="27" s="1"/>
  <c r="E117" i="32" l="1"/>
  <c r="F117" i="32"/>
  <c r="B118" i="32" s="1"/>
  <c r="F205" i="27"/>
  <c r="D205" i="27" a="1"/>
  <c r="D205" i="27" s="1"/>
  <c r="F204" i="27"/>
  <c r="D204" i="27" a="1"/>
  <c r="D204" i="27" s="1"/>
  <c r="H205" i="27"/>
  <c r="G205" i="27"/>
  <c r="B205" i="27"/>
  <c r="L205" i="27"/>
  <c r="I205" i="27" a="1"/>
  <c r="I205" i="27" s="1"/>
  <c r="E205" i="27" a="1"/>
  <c r="E205" i="27" s="1"/>
  <c r="C205" i="27" a="1"/>
  <c r="C205" i="27" s="1"/>
  <c r="J205" i="27" a="1"/>
  <c r="J205" i="27" s="1"/>
  <c r="K205" i="27" a="1"/>
  <c r="K205" i="27" s="1"/>
  <c r="A207" i="27"/>
  <c r="C204" i="27" a="1"/>
  <c r="C204" i="27" s="1"/>
  <c r="A206" i="27"/>
  <c r="G204" i="27"/>
  <c r="L204" i="27"/>
  <c r="I204" i="27" a="1"/>
  <c r="I204" i="27" s="1"/>
  <c r="H204" i="27"/>
  <c r="E204" i="27" a="1"/>
  <c r="E204" i="27" s="1"/>
  <c r="B204" i="27"/>
  <c r="J204" i="27" a="1"/>
  <c r="J204" i="27" s="1"/>
  <c r="K204" i="27" a="1"/>
  <c r="K204" i="27" s="1"/>
  <c r="E118" i="32" l="1"/>
  <c r="F118" i="32"/>
  <c r="B119" i="32" s="1"/>
  <c r="F206" i="27"/>
  <c r="D206" i="27" a="1"/>
  <c r="D206" i="27" s="1"/>
  <c r="F207" i="27"/>
  <c r="D207" i="27" a="1"/>
  <c r="D207" i="27" s="1"/>
  <c r="E206" i="27" a="1"/>
  <c r="E206" i="27" s="1"/>
  <c r="H206" i="27"/>
  <c r="J206" i="27" a="1"/>
  <c r="J206" i="27" s="1"/>
  <c r="B206" i="27"/>
  <c r="C206" i="27" a="1"/>
  <c r="C206" i="27" s="1"/>
  <c r="G206" i="27"/>
  <c r="K206" i="27" a="1"/>
  <c r="K206" i="27" s="1"/>
  <c r="L206" i="27"/>
  <c r="I206" i="27" a="1"/>
  <c r="I206" i="27" s="1"/>
  <c r="A208" i="27"/>
  <c r="C207" i="27" a="1"/>
  <c r="C207" i="27" s="1"/>
  <c r="J207" i="27" a="1"/>
  <c r="J207" i="27" s="1"/>
  <c r="G207" i="27"/>
  <c r="K207" i="27" a="1"/>
  <c r="K207" i="27" s="1"/>
  <c r="L207" i="27"/>
  <c r="H207" i="27"/>
  <c r="A209" i="27"/>
  <c r="B207" i="27"/>
  <c r="I207" i="27" a="1"/>
  <c r="I207" i="27" s="1"/>
  <c r="E207" i="27" a="1"/>
  <c r="E207" i="27" s="1"/>
  <c r="E119" i="32" l="1"/>
  <c r="F119" i="32"/>
  <c r="B120" i="32" s="1"/>
  <c r="F209" i="27"/>
  <c r="D209" i="27" a="1"/>
  <c r="D209" i="27" s="1"/>
  <c r="F208" i="27"/>
  <c r="D208" i="27" a="1"/>
  <c r="D208" i="27" s="1"/>
  <c r="E209" i="27" a="1"/>
  <c r="E209" i="27" s="1"/>
  <c r="H209" i="27"/>
  <c r="K209" i="27" a="1"/>
  <c r="K209" i="27" s="1"/>
  <c r="J209" i="27" a="1"/>
  <c r="J209" i="27" s="1"/>
  <c r="C209" i="27" a="1"/>
  <c r="C209" i="27" s="1"/>
  <c r="G209" i="27"/>
  <c r="A211" i="27"/>
  <c r="L209" i="27"/>
  <c r="I209" i="27" a="1"/>
  <c r="I209" i="27" s="1"/>
  <c r="B209" i="27"/>
  <c r="I208" i="27" a="1"/>
  <c r="I208" i="27" s="1"/>
  <c r="G208" i="27"/>
  <c r="E208" i="27" a="1"/>
  <c r="E208" i="27" s="1"/>
  <c r="A210" i="27"/>
  <c r="K208" i="27" a="1"/>
  <c r="K208" i="27" s="1"/>
  <c r="J208" i="27" a="1"/>
  <c r="J208" i="27" s="1"/>
  <c r="B208" i="27"/>
  <c r="C208" i="27" a="1"/>
  <c r="C208" i="27" s="1"/>
  <c r="L208" i="27"/>
  <c r="H208" i="27"/>
  <c r="E120" i="32" l="1"/>
  <c r="F120" i="32" s="1"/>
  <c r="B121" i="32" s="1"/>
  <c r="E121" i="32" s="1"/>
  <c r="F121" i="32" s="1"/>
  <c r="B122" i="32" s="1"/>
  <c r="E122" i="32" s="1"/>
  <c r="F122" i="32" s="1"/>
  <c r="B123" i="32" s="1"/>
  <c r="F211" i="27"/>
  <c r="D211" i="27" a="1"/>
  <c r="D211" i="27" s="1"/>
  <c r="F210" i="27"/>
  <c r="D210" i="27" a="1"/>
  <c r="D210" i="27" s="1"/>
  <c r="L211" i="27"/>
  <c r="K211" i="27" a="1"/>
  <c r="K211" i="27" s="1"/>
  <c r="A213" i="27"/>
  <c r="H211" i="27"/>
  <c r="E211" i="27" a="1"/>
  <c r="E211" i="27" s="1"/>
  <c r="J211" i="27" a="1"/>
  <c r="J211" i="27" s="1"/>
  <c r="I211" i="27" a="1"/>
  <c r="I211" i="27" s="1"/>
  <c r="C211" i="27" a="1"/>
  <c r="C211" i="27" s="1"/>
  <c r="G211" i="27"/>
  <c r="B211" i="27"/>
  <c r="E210" i="27" a="1"/>
  <c r="E210" i="27" s="1"/>
  <c r="L210" i="27"/>
  <c r="J210" i="27" a="1"/>
  <c r="J210" i="27" s="1"/>
  <c r="I210" i="27" a="1"/>
  <c r="I210" i="27" s="1"/>
  <c r="G210" i="27"/>
  <c r="B210" i="27"/>
  <c r="A212" i="27"/>
  <c r="K210" i="27" a="1"/>
  <c r="K210" i="27" s="1"/>
  <c r="C210" i="27" a="1"/>
  <c r="C210" i="27" s="1"/>
  <c r="H210" i="27"/>
  <c r="E123" i="32" l="1"/>
  <c r="F123" i="32" s="1"/>
  <c r="B124" i="32" s="1"/>
  <c r="E124" i="32" s="1"/>
  <c r="F124" i="32" s="1"/>
  <c r="B125" i="32" s="1"/>
  <c r="E125" i="32" s="1"/>
  <c r="F125" i="32" s="1"/>
  <c r="B126" i="32" s="1"/>
  <c r="E126" i="32" s="1"/>
  <c r="F126" i="32" s="1"/>
  <c r="B127" i="32" s="1"/>
  <c r="E127" i="32" s="1"/>
  <c r="F127" i="32" s="1"/>
  <c r="B128" i="32" s="1"/>
  <c r="F213" i="27"/>
  <c r="D213" i="27" a="1"/>
  <c r="D213" i="27" s="1"/>
  <c r="F212" i="27"/>
  <c r="D212" i="27" a="1"/>
  <c r="D212" i="27" s="1"/>
  <c r="L212" i="27"/>
  <c r="K212" i="27" a="1"/>
  <c r="K212" i="27" s="1"/>
  <c r="A214" i="27"/>
  <c r="I212" i="27" a="1"/>
  <c r="I212" i="27" s="1"/>
  <c r="H212" i="27"/>
  <c r="G212" i="27"/>
  <c r="E212" i="27" a="1"/>
  <c r="E212" i="27" s="1"/>
  <c r="C212" i="27" a="1"/>
  <c r="C212" i="27" s="1"/>
  <c r="J212" i="27" a="1"/>
  <c r="J212" i="27" s="1"/>
  <c r="B212" i="27"/>
  <c r="K213" i="27" a="1"/>
  <c r="K213" i="27" s="1"/>
  <c r="C213" i="27" a="1"/>
  <c r="C213" i="27" s="1"/>
  <c r="E213" i="27" a="1"/>
  <c r="E213" i="27" s="1"/>
  <c r="J213" i="27" a="1"/>
  <c r="J213" i="27" s="1"/>
  <c r="H213" i="27"/>
  <c r="G213" i="27"/>
  <c r="L213" i="27"/>
  <c r="A215" i="27"/>
  <c r="I213" i="27" a="1"/>
  <c r="I213" i="27" s="1"/>
  <c r="B213" i="27"/>
  <c r="F128" i="32" l="1"/>
  <c r="B129" i="32" s="1"/>
  <c r="E129" i="32" s="1"/>
  <c r="F129" i="32" s="1"/>
  <c r="B130" i="32" s="1"/>
  <c r="E130" i="32" s="1"/>
  <c r="F130" i="32" s="1"/>
  <c r="B131" i="32" s="1"/>
  <c r="E131" i="32" s="1"/>
  <c r="F131" i="32" s="1"/>
  <c r="B132" i="32" s="1"/>
  <c r="E128" i="32"/>
  <c r="F214" i="27"/>
  <c r="D214" i="27" a="1"/>
  <c r="D214" i="27" s="1"/>
  <c r="F215" i="27"/>
  <c r="D215" i="27" a="1"/>
  <c r="D215" i="27" s="1"/>
  <c r="C215" i="27" a="1"/>
  <c r="C215" i="27" s="1"/>
  <c r="E215" i="27" a="1"/>
  <c r="E215" i="27" s="1"/>
  <c r="G215" i="27"/>
  <c r="K215" i="27" a="1"/>
  <c r="K215" i="27" s="1"/>
  <c r="B215" i="27"/>
  <c r="L215" i="27"/>
  <c r="H215" i="27"/>
  <c r="I215" i="27" a="1"/>
  <c r="I215" i="27" s="1"/>
  <c r="J215" i="27" a="1"/>
  <c r="J215" i="27" s="1"/>
  <c r="A217" i="27"/>
  <c r="E214" i="27" a="1"/>
  <c r="E214" i="27" s="1"/>
  <c r="A216" i="27"/>
  <c r="I214" i="27" a="1"/>
  <c r="I214" i="27" s="1"/>
  <c r="J214" i="27" a="1"/>
  <c r="J214" i="27" s="1"/>
  <c r="L214" i="27"/>
  <c r="C214" i="27" a="1"/>
  <c r="C214" i="27" s="1"/>
  <c r="H214" i="27"/>
  <c r="G214" i="27"/>
  <c r="K214" i="27" a="1"/>
  <c r="K214" i="27" s="1"/>
  <c r="B214" i="27"/>
  <c r="E132" i="32" l="1"/>
  <c r="F132" i="32" s="1"/>
  <c r="B133" i="32" s="1"/>
  <c r="F217" i="27"/>
  <c r="D217" i="27" a="1"/>
  <c r="D217" i="27" s="1"/>
  <c r="F216" i="27"/>
  <c r="D216" i="27" a="1"/>
  <c r="D216" i="27" s="1"/>
  <c r="E216" i="27" a="1"/>
  <c r="E216" i="27" s="1"/>
  <c r="K216" i="27" a="1"/>
  <c r="K216" i="27" s="1"/>
  <c r="J216" i="27" a="1"/>
  <c r="J216" i="27" s="1"/>
  <c r="A218" i="27"/>
  <c r="C216" i="27" a="1"/>
  <c r="C216" i="27" s="1"/>
  <c r="I216" i="27" a="1"/>
  <c r="I216" i="27" s="1"/>
  <c r="G216" i="27"/>
  <c r="L216" i="27"/>
  <c r="B216" i="27"/>
  <c r="H216" i="27"/>
  <c r="G217" i="27"/>
  <c r="I217" i="27" a="1"/>
  <c r="I217" i="27" s="1"/>
  <c r="E217" i="27" a="1"/>
  <c r="E217" i="27" s="1"/>
  <c r="K217" i="27" a="1"/>
  <c r="K217" i="27" s="1"/>
  <c r="J217" i="27" a="1"/>
  <c r="J217" i="27" s="1"/>
  <c r="L217" i="27"/>
  <c r="H217" i="27"/>
  <c r="C217" i="27" a="1"/>
  <c r="C217" i="27" s="1"/>
  <c r="A219" i="27"/>
  <c r="B217" i="27"/>
  <c r="E133" i="32" l="1"/>
  <c r="F133" i="32"/>
  <c r="B134" i="32" s="1"/>
  <c r="E134" i="32" s="1"/>
  <c r="F134" i="32" s="1"/>
  <c r="B135" i="32" s="1"/>
  <c r="E135" i="32" s="1"/>
  <c r="F135" i="32" s="1"/>
  <c r="B136" i="32" s="1"/>
  <c r="F218" i="27"/>
  <c r="D218" i="27" a="1"/>
  <c r="D218" i="27" s="1"/>
  <c r="F219" i="27"/>
  <c r="D219" i="27" a="1"/>
  <c r="D219" i="27" s="1"/>
  <c r="E219" i="27" a="1"/>
  <c r="E219" i="27" s="1"/>
  <c r="J219" i="27" a="1"/>
  <c r="J219" i="27" s="1"/>
  <c r="I219" i="27" a="1"/>
  <c r="I219" i="27" s="1"/>
  <c r="G219" i="27"/>
  <c r="K219" i="27" a="1"/>
  <c r="K219" i="27" s="1"/>
  <c r="C219" i="27" a="1"/>
  <c r="C219" i="27" s="1"/>
  <c r="H219" i="27"/>
  <c r="A221" i="27"/>
  <c r="L219" i="27"/>
  <c r="B219" i="27"/>
  <c r="L218" i="27"/>
  <c r="A220" i="27"/>
  <c r="G218" i="27"/>
  <c r="H218" i="27"/>
  <c r="B218" i="27"/>
  <c r="E218" i="27" a="1"/>
  <c r="E218" i="27" s="1"/>
  <c r="I218" i="27" a="1"/>
  <c r="I218" i="27" s="1"/>
  <c r="J218" i="27" a="1"/>
  <c r="J218" i="27" s="1"/>
  <c r="K218" i="27" a="1"/>
  <c r="K218" i="27" s="1"/>
  <c r="C218" i="27" a="1"/>
  <c r="C218" i="27" s="1"/>
  <c r="E136" i="32" l="1"/>
  <c r="F136" i="32"/>
  <c r="B137" i="32" s="1"/>
  <c r="F220" i="27"/>
  <c r="D220" i="27" a="1"/>
  <c r="D220" i="27" s="1"/>
  <c r="F221" i="27"/>
  <c r="D221" i="27" a="1"/>
  <c r="D221" i="27" s="1"/>
  <c r="C220" i="27" a="1"/>
  <c r="C220" i="27" s="1"/>
  <c r="B220" i="27"/>
  <c r="G220" i="27"/>
  <c r="J220" i="27" a="1"/>
  <c r="J220" i="27" s="1"/>
  <c r="K220" i="27" a="1"/>
  <c r="K220" i="27" s="1"/>
  <c r="H220" i="27"/>
  <c r="I220" i="27" a="1"/>
  <c r="I220" i="27" s="1"/>
  <c r="L220" i="27"/>
  <c r="A222" i="27"/>
  <c r="E220" i="27" a="1"/>
  <c r="E220" i="27" s="1"/>
  <c r="H221" i="27"/>
  <c r="G221" i="27"/>
  <c r="L221" i="27"/>
  <c r="I221" i="27" a="1"/>
  <c r="I221" i="27" s="1"/>
  <c r="E221" i="27" a="1"/>
  <c r="E221" i="27" s="1"/>
  <c r="J221" i="27" a="1"/>
  <c r="J221" i="27" s="1"/>
  <c r="B221" i="27"/>
  <c r="A223" i="27"/>
  <c r="K221" i="27" a="1"/>
  <c r="K221" i="27" s="1"/>
  <c r="C221" i="27" a="1"/>
  <c r="C221" i="27" s="1"/>
  <c r="E137" i="32" l="1"/>
  <c r="F137" i="32" s="1"/>
  <c r="B138" i="32" s="1"/>
  <c r="E138" i="32" s="1"/>
  <c r="F138" i="32" s="1"/>
  <c r="B139" i="32" s="1"/>
  <c r="E139" i="32" s="1"/>
  <c r="F139" i="32" s="1"/>
  <c r="B140" i="32" s="1"/>
  <c r="F223" i="27"/>
  <c r="D223" i="27" a="1"/>
  <c r="D223" i="27" s="1"/>
  <c r="F222" i="27"/>
  <c r="D222" i="27" a="1"/>
  <c r="D222" i="27" s="1"/>
  <c r="C223" i="27" a="1"/>
  <c r="C223" i="27" s="1"/>
  <c r="G223" i="27"/>
  <c r="K223" i="27" a="1"/>
  <c r="K223" i="27" s="1"/>
  <c r="L223" i="27"/>
  <c r="B223" i="27"/>
  <c r="I223" i="27" a="1"/>
  <c r="I223" i="27" s="1"/>
  <c r="H223" i="27"/>
  <c r="A225" i="27"/>
  <c r="J223" i="27" a="1"/>
  <c r="J223" i="27" s="1"/>
  <c r="E223" i="27" a="1"/>
  <c r="E223" i="27" s="1"/>
  <c r="E222" i="27" a="1"/>
  <c r="E222" i="27" s="1"/>
  <c r="L222" i="27"/>
  <c r="H222" i="27"/>
  <c r="J222" i="27" a="1"/>
  <c r="J222" i="27" s="1"/>
  <c r="B222" i="27"/>
  <c r="C222" i="27" a="1"/>
  <c r="C222" i="27" s="1"/>
  <c r="G222" i="27"/>
  <c r="K222" i="27" a="1"/>
  <c r="K222" i="27" s="1"/>
  <c r="I222" i="27" a="1"/>
  <c r="I222" i="27" s="1"/>
  <c r="A224" i="27"/>
  <c r="E140" i="32" l="1"/>
  <c r="F140" i="32"/>
  <c r="B141" i="32" s="1"/>
  <c r="E141" i="32" s="1"/>
  <c r="F141" i="32" s="1"/>
  <c r="B142" i="32" s="1"/>
  <c r="E142" i="32" s="1"/>
  <c r="F142" i="32" s="1"/>
  <c r="B143" i="32" s="1"/>
  <c r="E143" i="32" s="1"/>
  <c r="F143" i="32" s="1"/>
  <c r="B144" i="32" s="1"/>
  <c r="E144" i="32" s="1"/>
  <c r="F144" i="32" s="1"/>
  <c r="B145" i="32" s="1"/>
  <c r="E145" i="32" s="1"/>
  <c r="F145" i="32" s="1"/>
  <c r="B146" i="32" s="1"/>
  <c r="E146" i="32" s="1"/>
  <c r="F146" i="32" s="1"/>
  <c r="B147" i="32" s="1"/>
  <c r="E147" i="32" s="1"/>
  <c r="F147" i="32" s="1"/>
  <c r="B148" i="32" s="1"/>
  <c r="E148" i="32" s="1"/>
  <c r="F148" i="32" s="1"/>
  <c r="B149" i="32" s="1"/>
  <c r="E149" i="32" s="1"/>
  <c r="F149" i="32" s="1"/>
  <c r="B150" i="32" s="1"/>
  <c r="E150" i="32" s="1"/>
  <c r="F150" i="32" s="1"/>
  <c r="B151" i="32" s="1"/>
  <c r="E151" i="32" s="1"/>
  <c r="F151" i="32" s="1"/>
  <c r="B152" i="32" s="1"/>
  <c r="F224" i="27"/>
  <c r="D224" i="27" a="1"/>
  <c r="D224" i="27" s="1"/>
  <c r="F225" i="27"/>
  <c r="D225" i="27" a="1"/>
  <c r="D225" i="27" s="1"/>
  <c r="E224" i="27" a="1"/>
  <c r="E224" i="27" s="1"/>
  <c r="A226" i="27"/>
  <c r="I224" i="27" a="1"/>
  <c r="I224" i="27" s="1"/>
  <c r="K224" i="27" a="1"/>
  <c r="K224" i="27" s="1"/>
  <c r="J224" i="27" a="1"/>
  <c r="J224" i="27" s="1"/>
  <c r="C224" i="27" a="1"/>
  <c r="C224" i="27" s="1"/>
  <c r="G224" i="27"/>
  <c r="H224" i="27"/>
  <c r="L224" i="27"/>
  <c r="B224" i="27"/>
  <c r="I225" i="27" a="1"/>
  <c r="I225" i="27" s="1"/>
  <c r="K225" i="27" a="1"/>
  <c r="K225" i="27" s="1"/>
  <c r="H225" i="27"/>
  <c r="E225" i="27" a="1"/>
  <c r="E225" i="27" s="1"/>
  <c r="J225" i="27" a="1"/>
  <c r="J225" i="27" s="1"/>
  <c r="C225" i="27" a="1"/>
  <c r="C225" i="27" s="1"/>
  <c r="A227" i="27"/>
  <c r="B225" i="27"/>
  <c r="G225" i="27"/>
  <c r="L225" i="27"/>
  <c r="E152" i="32" l="1"/>
  <c r="F152" i="32" s="1"/>
  <c r="B153" i="32" s="1"/>
  <c r="F226" i="27"/>
  <c r="D226" i="27" a="1"/>
  <c r="D226" i="27" s="1"/>
  <c r="F227" i="27"/>
  <c r="D227" i="27" a="1"/>
  <c r="D227" i="27" s="1"/>
  <c r="L227" i="27"/>
  <c r="B227" i="27"/>
  <c r="A229" i="27"/>
  <c r="C227" i="27" a="1"/>
  <c r="C227" i="27" s="1"/>
  <c r="E227" i="27" a="1"/>
  <c r="E227" i="27" s="1"/>
  <c r="H227" i="27"/>
  <c r="I227" i="27" a="1"/>
  <c r="I227" i="27" s="1"/>
  <c r="J227" i="27" a="1"/>
  <c r="J227" i="27" s="1"/>
  <c r="K227" i="27" a="1"/>
  <c r="K227" i="27" s="1"/>
  <c r="G227" i="27"/>
  <c r="E226" i="27" a="1"/>
  <c r="E226" i="27" s="1"/>
  <c r="I226" i="27" a="1"/>
  <c r="I226" i="27" s="1"/>
  <c r="C226" i="27" a="1"/>
  <c r="C226" i="27" s="1"/>
  <c r="J226" i="27" a="1"/>
  <c r="J226" i="27" s="1"/>
  <c r="G226" i="27"/>
  <c r="A228" i="27"/>
  <c r="K226" i="27" a="1"/>
  <c r="K226" i="27" s="1"/>
  <c r="L226" i="27"/>
  <c r="B226" i="27"/>
  <c r="H226" i="27"/>
  <c r="E153" i="32" l="1"/>
  <c r="F153" i="32"/>
  <c r="B154" i="32" s="1"/>
  <c r="E154" i="32" s="1"/>
  <c r="F154" i="32" s="1"/>
  <c r="B155" i="32" s="1"/>
  <c r="E155" i="32" s="1"/>
  <c r="F155" i="32" s="1"/>
  <c r="F229" i="27"/>
  <c r="D229" i="27" a="1"/>
  <c r="D229" i="27" s="1"/>
  <c r="F228" i="27"/>
  <c r="D228" i="27" a="1"/>
  <c r="D228" i="27" s="1"/>
  <c r="K229" i="27" a="1"/>
  <c r="K229" i="27" s="1"/>
  <c r="G229" i="27"/>
  <c r="L229" i="27"/>
  <c r="B229" i="27"/>
  <c r="H229" i="27"/>
  <c r="C229" i="27" a="1"/>
  <c r="C229" i="27" s="1"/>
  <c r="J229" i="27" a="1"/>
  <c r="J229" i="27" s="1"/>
  <c r="A231" i="27"/>
  <c r="E229" i="27" a="1"/>
  <c r="E229" i="27" s="1"/>
  <c r="I229" i="27" a="1"/>
  <c r="I229" i="27" s="1"/>
  <c r="H228" i="27"/>
  <c r="B228" i="27"/>
  <c r="I228" i="27" a="1"/>
  <c r="I228" i="27" s="1"/>
  <c r="L228" i="27"/>
  <c r="A230" i="27"/>
  <c r="G228" i="27"/>
  <c r="E228" i="27" a="1"/>
  <c r="E228" i="27" s="1"/>
  <c r="J228" i="27" a="1"/>
  <c r="J228" i="27" s="1"/>
  <c r="K228" i="27" a="1"/>
  <c r="K228" i="27" s="1"/>
  <c r="C228" i="27" a="1"/>
  <c r="C228" i="27" s="1"/>
  <c r="F231" i="27" l="1"/>
  <c r="D231" i="27" a="1"/>
  <c r="D231" i="27" s="1"/>
  <c r="F230" i="27"/>
  <c r="D230" i="27" a="1"/>
  <c r="D230" i="27" s="1"/>
  <c r="C230" i="27" a="1"/>
  <c r="C230" i="27" s="1"/>
  <c r="G230" i="27"/>
  <c r="K230" i="27" a="1"/>
  <c r="K230" i="27" s="1"/>
  <c r="H230" i="27"/>
  <c r="I230" i="27" a="1"/>
  <c r="I230" i="27" s="1"/>
  <c r="A232" i="27"/>
  <c r="B230" i="27"/>
  <c r="E230" i="27" a="1"/>
  <c r="E230" i="27" s="1"/>
  <c r="L230" i="27"/>
  <c r="J230" i="27" a="1"/>
  <c r="J230" i="27" s="1"/>
  <c r="E231" i="27" a="1"/>
  <c r="E231" i="27" s="1"/>
  <c r="C231" i="27" a="1"/>
  <c r="C231" i="27" s="1"/>
  <c r="J231" i="27" a="1"/>
  <c r="J231" i="27" s="1"/>
  <c r="L231" i="27"/>
  <c r="K231" i="27" a="1"/>
  <c r="K231" i="27" s="1"/>
  <c r="H231" i="27"/>
  <c r="G231" i="27"/>
  <c r="B231" i="27"/>
  <c r="A233" i="27"/>
  <c r="I231" i="27" a="1"/>
  <c r="I231" i="27" s="1"/>
  <c r="F233" i="27" l="1"/>
  <c r="D233" i="27" a="1"/>
  <c r="D233" i="27" s="1"/>
  <c r="F232" i="27"/>
  <c r="D232" i="27" a="1"/>
  <c r="D232" i="27" s="1"/>
  <c r="E232" i="27" a="1"/>
  <c r="E232" i="27" s="1"/>
  <c r="K232" i="27" a="1"/>
  <c r="K232" i="27" s="1"/>
  <c r="J232" i="27" a="1"/>
  <c r="J232" i="27" s="1"/>
  <c r="B232" i="27"/>
  <c r="C232" i="27" a="1"/>
  <c r="C232" i="27" s="1"/>
  <c r="L232" i="27"/>
  <c r="H232" i="27"/>
  <c r="I232" i="27" a="1"/>
  <c r="I232" i="27" s="1"/>
  <c r="G232" i="27"/>
  <c r="A234" i="27"/>
  <c r="I233" i="27" a="1"/>
  <c r="I233" i="27" s="1"/>
  <c r="G233" i="27"/>
  <c r="L233" i="27"/>
  <c r="J233" i="27" a="1"/>
  <c r="J233" i="27" s="1"/>
  <c r="K233" i="27" a="1"/>
  <c r="K233" i="27" s="1"/>
  <c r="E233" i="27" a="1"/>
  <c r="E233" i="27" s="1"/>
  <c r="B233" i="27"/>
  <c r="C233" i="27" a="1"/>
  <c r="C233" i="27" s="1"/>
  <c r="A235" i="27"/>
  <c r="H233" i="27"/>
  <c r="F234" i="27" l="1"/>
  <c r="D234" i="27" a="1"/>
  <c r="D234" i="27" s="1"/>
  <c r="F235" i="27"/>
  <c r="D235" i="27" a="1"/>
  <c r="D235" i="27" s="1"/>
  <c r="E235" i="27" a="1"/>
  <c r="E235" i="27" s="1"/>
  <c r="I235" i="27" a="1"/>
  <c r="I235" i="27" s="1"/>
  <c r="B235" i="27"/>
  <c r="J235" i="27" a="1"/>
  <c r="J235" i="27" s="1"/>
  <c r="C235" i="27" a="1"/>
  <c r="C235" i="27" s="1"/>
  <c r="L235" i="27"/>
  <c r="A237" i="27"/>
  <c r="H235" i="27"/>
  <c r="K235" i="27" a="1"/>
  <c r="K235" i="27" s="1"/>
  <c r="G235" i="27"/>
  <c r="L234" i="27"/>
  <c r="J234" i="27" a="1"/>
  <c r="J234" i="27" s="1"/>
  <c r="C234" i="27" a="1"/>
  <c r="C234" i="27" s="1"/>
  <c r="A236" i="27"/>
  <c r="H234" i="27"/>
  <c r="E234" i="27" a="1"/>
  <c r="E234" i="27" s="1"/>
  <c r="I234" i="27" a="1"/>
  <c r="I234" i="27" s="1"/>
  <c r="K234" i="27" a="1"/>
  <c r="K234" i="27" s="1"/>
  <c r="B234" i="27"/>
  <c r="G234" i="27"/>
  <c r="F237" i="27" l="1"/>
  <c r="D237" i="27" a="1"/>
  <c r="D237" i="27" s="1"/>
  <c r="F236" i="27"/>
  <c r="D236" i="27" a="1"/>
  <c r="D236" i="27" s="1"/>
  <c r="C236" i="27" a="1"/>
  <c r="C236" i="27" s="1"/>
  <c r="H236" i="27"/>
  <c r="L236" i="27"/>
  <c r="A238" i="27"/>
  <c r="G236" i="27"/>
  <c r="B236" i="27"/>
  <c r="E236" i="27" a="1"/>
  <c r="E236" i="27" s="1"/>
  <c r="J236" i="27" a="1"/>
  <c r="J236" i="27" s="1"/>
  <c r="I236" i="27" a="1"/>
  <c r="I236" i="27" s="1"/>
  <c r="K236" i="27" a="1"/>
  <c r="K236" i="27" s="1"/>
  <c r="H237" i="27"/>
  <c r="L237" i="27"/>
  <c r="K237" i="27" a="1"/>
  <c r="K237" i="27" s="1"/>
  <c r="C237" i="27" a="1"/>
  <c r="C237" i="27" s="1"/>
  <c r="J237" i="27" a="1"/>
  <c r="J237" i="27" s="1"/>
  <c r="B237" i="27"/>
  <c r="G237" i="27"/>
  <c r="I237" i="27" a="1"/>
  <c r="I237" i="27" s="1"/>
  <c r="E237" i="27" a="1"/>
  <c r="E237" i="27" s="1"/>
  <c r="A239" i="27"/>
  <c r="F238" i="27" l="1"/>
  <c r="D238" i="27" a="1"/>
  <c r="D238" i="27" s="1"/>
  <c r="F239" i="27"/>
  <c r="D239" i="27" a="1"/>
  <c r="D239" i="27" s="1"/>
  <c r="E238" i="27" a="1"/>
  <c r="E238" i="27" s="1"/>
  <c r="J238" i="27" a="1"/>
  <c r="J238" i="27" s="1"/>
  <c r="L238" i="27"/>
  <c r="C238" i="27" a="1"/>
  <c r="C238" i="27" s="1"/>
  <c r="G238" i="27"/>
  <c r="K238" i="27" a="1"/>
  <c r="K238" i="27" s="1"/>
  <c r="H238" i="27"/>
  <c r="I238" i="27" a="1"/>
  <c r="I238" i="27" s="1"/>
  <c r="B238" i="27"/>
  <c r="A240" i="27"/>
  <c r="C239" i="27" a="1"/>
  <c r="C239" i="27" s="1"/>
  <c r="E239" i="27" a="1"/>
  <c r="E239" i="27" s="1"/>
  <c r="G239" i="27"/>
  <c r="K239" i="27" a="1"/>
  <c r="K239" i="27" s="1"/>
  <c r="A241" i="27"/>
  <c r="L239" i="27"/>
  <c r="J239" i="27" a="1"/>
  <c r="J239" i="27" s="1"/>
  <c r="H239" i="27"/>
  <c r="B239" i="27"/>
  <c r="I239" i="27" a="1"/>
  <c r="I239" i="27" s="1"/>
  <c r="F240" i="27" l="1"/>
  <c r="D240" i="27" a="1"/>
  <c r="D240" i="27" s="1"/>
  <c r="F241" i="27"/>
  <c r="D241" i="27" a="1"/>
  <c r="D241" i="27" s="1"/>
  <c r="E240" i="27" a="1"/>
  <c r="E240" i="27" s="1"/>
  <c r="I240" i="27" a="1"/>
  <c r="I240" i="27" s="1"/>
  <c r="K240" i="27" a="1"/>
  <c r="K240" i="27" s="1"/>
  <c r="J240" i="27" a="1"/>
  <c r="J240" i="27" s="1"/>
  <c r="C240" i="27" a="1"/>
  <c r="C240" i="27" s="1"/>
  <c r="G240" i="27"/>
  <c r="H240" i="27"/>
  <c r="L240" i="27"/>
  <c r="B240" i="27"/>
  <c r="A242" i="27"/>
  <c r="G241" i="27"/>
  <c r="I241" i="27" a="1"/>
  <c r="I241" i="27" s="1"/>
  <c r="E241" i="27" a="1"/>
  <c r="E241" i="27" s="1"/>
  <c r="A243" i="27"/>
  <c r="K241" i="27" a="1"/>
  <c r="K241" i="27" s="1"/>
  <c r="J241" i="27" a="1"/>
  <c r="J241" i="27" s="1"/>
  <c r="H241" i="27"/>
  <c r="C241" i="27" a="1"/>
  <c r="C241" i="27" s="1"/>
  <c r="L241" i="27"/>
  <c r="B241" i="27"/>
  <c r="F242" i="27" l="1"/>
  <c r="D242" i="27" a="1"/>
  <c r="D242" i="27" s="1"/>
  <c r="F243" i="27"/>
  <c r="D243" i="27" a="1"/>
  <c r="D243" i="27" s="1"/>
  <c r="L242" i="27"/>
  <c r="H242" i="27"/>
  <c r="A244" i="27"/>
  <c r="E242" i="27" a="1"/>
  <c r="E242" i="27" s="1"/>
  <c r="G242" i="27"/>
  <c r="J242" i="27" a="1"/>
  <c r="J242" i="27" s="1"/>
  <c r="I242" i="27" a="1"/>
  <c r="I242" i="27" s="1"/>
  <c r="K242" i="27" a="1"/>
  <c r="K242" i="27" s="1"/>
  <c r="C242" i="27" a="1"/>
  <c r="C242" i="27" s="1"/>
  <c r="B242" i="27"/>
  <c r="E243" i="27" a="1"/>
  <c r="E243" i="27" s="1"/>
  <c r="H243" i="27"/>
  <c r="J243" i="27" a="1"/>
  <c r="J243" i="27" s="1"/>
  <c r="I243" i="27" a="1"/>
  <c r="I243" i="27" s="1"/>
  <c r="K243" i="27" a="1"/>
  <c r="K243" i="27" s="1"/>
  <c r="C243" i="27" a="1"/>
  <c r="C243" i="27" s="1"/>
  <c r="B243" i="27"/>
  <c r="G243" i="27"/>
  <c r="A245" i="27"/>
  <c r="L243" i="27"/>
  <c r="F244" i="27" l="1"/>
  <c r="D244" i="27" a="1"/>
  <c r="D244" i="27" s="1"/>
  <c r="F245" i="27"/>
  <c r="D245" i="27" a="1"/>
  <c r="D245" i="27" s="1"/>
  <c r="H245" i="27"/>
  <c r="G245" i="27"/>
  <c r="L245" i="27"/>
  <c r="I245" i="27" a="1"/>
  <c r="I245" i="27" s="1"/>
  <c r="E245" i="27" a="1"/>
  <c r="E245" i="27" s="1"/>
  <c r="J245" i="27" a="1"/>
  <c r="J245" i="27" s="1"/>
  <c r="C245" i="27" a="1"/>
  <c r="C245" i="27" s="1"/>
  <c r="A247" i="27"/>
  <c r="K245" i="27" a="1"/>
  <c r="K245" i="27" s="1"/>
  <c r="B245" i="27"/>
  <c r="L244" i="27"/>
  <c r="J244" i="27" a="1"/>
  <c r="J244" i="27" s="1"/>
  <c r="C244" i="27" a="1"/>
  <c r="C244" i="27" s="1"/>
  <c r="B244" i="27"/>
  <c r="K244" i="27" a="1"/>
  <c r="K244" i="27" s="1"/>
  <c r="G244" i="27"/>
  <c r="I244" i="27" a="1"/>
  <c r="I244" i="27" s="1"/>
  <c r="H244" i="27"/>
  <c r="A246" i="27"/>
  <c r="E244" i="27" a="1"/>
  <c r="E244" i="27" s="1"/>
  <c r="F246" i="27" l="1"/>
  <c r="D246" i="27" a="1"/>
  <c r="D246" i="27" s="1"/>
  <c r="F247" i="27"/>
  <c r="D247" i="27" a="1"/>
  <c r="D247" i="27" s="1"/>
  <c r="E246" i="27" a="1"/>
  <c r="E246" i="27" s="1"/>
  <c r="J246" i="27" a="1"/>
  <c r="J246" i="27" s="1"/>
  <c r="G246" i="27"/>
  <c r="H246" i="27"/>
  <c r="C246" i="27" a="1"/>
  <c r="C246" i="27" s="1"/>
  <c r="K246" i="27" a="1"/>
  <c r="K246" i="27" s="1"/>
  <c r="A248" i="27"/>
  <c r="I246" i="27" a="1"/>
  <c r="I246" i="27" s="1"/>
  <c r="L246" i="27"/>
  <c r="B246" i="27"/>
  <c r="C247" i="27" a="1"/>
  <c r="C247" i="27" s="1"/>
  <c r="G247" i="27"/>
  <c r="K247" i="27" a="1"/>
  <c r="K247" i="27" s="1"/>
  <c r="B247" i="27"/>
  <c r="E247" i="27" a="1"/>
  <c r="E247" i="27" s="1"/>
  <c r="J247" i="27" a="1"/>
  <c r="J247" i="27" s="1"/>
  <c r="L247" i="27"/>
  <c r="H247" i="27"/>
  <c r="I247" i="27" a="1"/>
  <c r="I247" i="27" s="1"/>
  <c r="A249" i="27"/>
  <c r="F249" i="27" l="1"/>
  <c r="D249" i="27" a="1"/>
  <c r="D249" i="27" s="1"/>
  <c r="F248" i="27"/>
  <c r="D248" i="27" a="1"/>
  <c r="D248" i="27" s="1"/>
  <c r="E249" i="27" a="1"/>
  <c r="E249" i="27" s="1"/>
  <c r="J249" i="27" a="1"/>
  <c r="J249" i="27" s="1"/>
  <c r="K249" i="27" a="1"/>
  <c r="K249" i="27" s="1"/>
  <c r="I249" i="27" a="1"/>
  <c r="I249" i="27" s="1"/>
  <c r="C249" i="27" a="1"/>
  <c r="C249" i="27" s="1"/>
  <c r="B249" i="27"/>
  <c r="G249" i="27"/>
  <c r="L249" i="27"/>
  <c r="H249" i="27"/>
  <c r="A251" i="27"/>
  <c r="B248" i="27"/>
  <c r="I248" i="27" a="1"/>
  <c r="I248" i="27" s="1"/>
  <c r="G248" i="27"/>
  <c r="J248" i="27" a="1"/>
  <c r="J248" i="27" s="1"/>
  <c r="K248" i="27" a="1"/>
  <c r="K248" i="27" s="1"/>
  <c r="A250" i="27"/>
  <c r="E248" i="27" a="1"/>
  <c r="E248" i="27" s="1"/>
  <c r="C248" i="27" a="1"/>
  <c r="C248" i="27" s="1"/>
  <c r="H248" i="27"/>
  <c r="L248" i="27"/>
  <c r="F251" i="27" l="1"/>
  <c r="D251" i="27" a="1"/>
  <c r="D251" i="27" s="1"/>
  <c r="F250" i="27"/>
  <c r="D250" i="27" a="1"/>
  <c r="D250" i="27" s="1"/>
  <c r="E250" i="27" a="1"/>
  <c r="E250" i="27" s="1"/>
  <c r="I250" i="27" a="1"/>
  <c r="I250" i="27" s="1"/>
  <c r="A252" i="27"/>
  <c r="J250" i="27" a="1"/>
  <c r="J250" i="27" s="1"/>
  <c r="K250" i="27" a="1"/>
  <c r="K250" i="27" s="1"/>
  <c r="C250" i="27" a="1"/>
  <c r="C250" i="27" s="1"/>
  <c r="B250" i="27"/>
  <c r="G250" i="27"/>
  <c r="H250" i="27"/>
  <c r="L250" i="27"/>
  <c r="L251" i="27"/>
  <c r="B251" i="27"/>
  <c r="E251" i="27" a="1"/>
  <c r="E251" i="27" s="1"/>
  <c r="H251" i="27"/>
  <c r="J251" i="27" a="1"/>
  <c r="J251" i="27" s="1"/>
  <c r="C251" i="27" a="1"/>
  <c r="C251" i="27" s="1"/>
  <c r="I251" i="27" a="1"/>
  <c r="I251" i="27" s="1"/>
  <c r="A253" i="27"/>
  <c r="K251" i="27" a="1"/>
  <c r="K251" i="27" s="1"/>
  <c r="G251" i="27"/>
  <c r="F252" i="27" l="1"/>
  <c r="D252" i="27" a="1"/>
  <c r="D252" i="27" s="1"/>
  <c r="F253" i="27"/>
  <c r="D253" i="27" a="1"/>
  <c r="D253" i="27" s="1"/>
  <c r="H253" i="27"/>
  <c r="G253" i="27"/>
  <c r="K253" i="27" a="1"/>
  <c r="K253" i="27" s="1"/>
  <c r="L253" i="27"/>
  <c r="I253" i="27" a="1"/>
  <c r="I253" i="27" s="1"/>
  <c r="E253" i="27" a="1"/>
  <c r="E253" i="27" s="1"/>
  <c r="B253" i="27"/>
  <c r="J253" i="27" a="1"/>
  <c r="J253" i="27" s="1"/>
  <c r="C253" i="27" a="1"/>
  <c r="C253" i="27" s="1"/>
  <c r="A255" i="27"/>
  <c r="G252" i="27"/>
  <c r="A254" i="27"/>
  <c r="H252" i="27"/>
  <c r="E252" i="27" a="1"/>
  <c r="E252" i="27" s="1"/>
  <c r="L252" i="27"/>
  <c r="I252" i="27" a="1"/>
  <c r="I252" i="27" s="1"/>
  <c r="C252" i="27" a="1"/>
  <c r="C252" i="27" s="1"/>
  <c r="B252" i="27"/>
  <c r="K252" i="27" a="1"/>
  <c r="K252" i="27" s="1"/>
  <c r="J252" i="27" a="1"/>
  <c r="J252" i="27" s="1"/>
  <c r="F255" i="27" l="1"/>
  <c r="D255" i="27" a="1"/>
  <c r="D255" i="27" s="1"/>
  <c r="F254" i="27"/>
  <c r="D254" i="27" a="1"/>
  <c r="D254" i="27" s="1"/>
  <c r="E254" i="27" a="1"/>
  <c r="E254" i="27" s="1"/>
  <c r="J254" i="27" a="1"/>
  <c r="J254" i="27" s="1"/>
  <c r="K254" i="27" a="1"/>
  <c r="K254" i="27" s="1"/>
  <c r="B254" i="27"/>
  <c r="G254" i="27"/>
  <c r="A256" i="27"/>
  <c r="C254" i="27" a="1"/>
  <c r="C254" i="27" s="1"/>
  <c r="H254" i="27"/>
  <c r="L254" i="27"/>
  <c r="I254" i="27" a="1"/>
  <c r="I254" i="27" s="1"/>
  <c r="C255" i="27" a="1"/>
  <c r="C255" i="27" s="1"/>
  <c r="E255" i="27" a="1"/>
  <c r="E255" i="27" s="1"/>
  <c r="G255" i="27"/>
  <c r="K255" i="27" a="1"/>
  <c r="K255" i="27" s="1"/>
  <c r="A257" i="27"/>
  <c r="L255" i="27"/>
  <c r="H255" i="27"/>
  <c r="B255" i="27"/>
  <c r="I255" i="27" a="1"/>
  <c r="I255" i="27" s="1"/>
  <c r="J255" i="27" a="1"/>
  <c r="J255" i="27" s="1"/>
  <c r="F257" i="27" l="1"/>
  <c r="D257" i="27" a="1"/>
  <c r="D257" i="27" s="1"/>
  <c r="F256" i="27"/>
  <c r="D256" i="27" a="1"/>
  <c r="D256" i="27" s="1"/>
  <c r="E257" i="27" a="1"/>
  <c r="E257" i="27" s="1"/>
  <c r="J257" i="27" a="1"/>
  <c r="J257" i="27" s="1"/>
  <c r="L257" i="27"/>
  <c r="H257" i="27"/>
  <c r="C257" i="27" a="1"/>
  <c r="C257" i="27" s="1"/>
  <c r="G257" i="27"/>
  <c r="K257" i="27" a="1"/>
  <c r="K257" i="27" s="1"/>
  <c r="I257" i="27" a="1"/>
  <c r="I257" i="27" s="1"/>
  <c r="B257" i="27"/>
  <c r="A259" i="27"/>
  <c r="J256" i="27" a="1"/>
  <c r="J256" i="27" s="1"/>
  <c r="B256" i="27"/>
  <c r="I256" i="27" a="1"/>
  <c r="I256" i="27" s="1"/>
  <c r="C256" i="27" a="1"/>
  <c r="C256" i="27" s="1"/>
  <c r="K256" i="27" a="1"/>
  <c r="K256" i="27" s="1"/>
  <c r="H256" i="27"/>
  <c r="L256" i="27"/>
  <c r="A258" i="27"/>
  <c r="E256" i="27" a="1"/>
  <c r="E256" i="27" s="1"/>
  <c r="G256" i="27"/>
  <c r="F259" i="27" l="1"/>
  <c r="D259" i="27" a="1"/>
  <c r="D259" i="27" s="1"/>
  <c r="F258" i="27"/>
  <c r="D258" i="27" a="1"/>
  <c r="D258" i="27" s="1"/>
  <c r="E258" i="27" a="1"/>
  <c r="E258" i="27" s="1"/>
  <c r="L258" i="27"/>
  <c r="I258" i="27" a="1"/>
  <c r="I258" i="27" s="1"/>
  <c r="C258" i="27" a="1"/>
  <c r="C258" i="27" s="1"/>
  <c r="A260" i="27"/>
  <c r="J258" i="27" a="1"/>
  <c r="J258" i="27" s="1"/>
  <c r="K258" i="27" a="1"/>
  <c r="K258" i="27" s="1"/>
  <c r="G258" i="27"/>
  <c r="B258" i="27"/>
  <c r="H258" i="27"/>
  <c r="E259" i="27" a="1"/>
  <c r="E259" i="27" s="1"/>
  <c r="B259" i="27"/>
  <c r="K259" i="27" a="1"/>
  <c r="K259" i="27" s="1"/>
  <c r="J259" i="27" a="1"/>
  <c r="J259" i="27" s="1"/>
  <c r="C259" i="27" a="1"/>
  <c r="C259" i="27" s="1"/>
  <c r="A261" i="27"/>
  <c r="G259" i="27"/>
  <c r="L259" i="27"/>
  <c r="H259" i="27"/>
  <c r="I259" i="27" a="1"/>
  <c r="I259" i="27" s="1"/>
  <c r="F261" i="27" l="1"/>
  <c r="D261" i="27" a="1"/>
  <c r="D261" i="27" s="1"/>
  <c r="F260" i="27"/>
  <c r="D260" i="27" a="1"/>
  <c r="D260" i="27" s="1"/>
  <c r="L260" i="27"/>
  <c r="B260" i="27"/>
  <c r="H260" i="27"/>
  <c r="K260" i="27" a="1"/>
  <c r="K260" i="27" s="1"/>
  <c r="E260" i="27" a="1"/>
  <c r="E260" i="27" s="1"/>
  <c r="C260" i="27" a="1"/>
  <c r="C260" i="27" s="1"/>
  <c r="J260" i="27" a="1"/>
  <c r="J260" i="27" s="1"/>
  <c r="I260" i="27" a="1"/>
  <c r="I260" i="27" s="1"/>
  <c r="G260" i="27"/>
  <c r="A262" i="27"/>
  <c r="E261" i="27" a="1"/>
  <c r="E261" i="27" s="1"/>
  <c r="A263" i="27"/>
  <c r="J261" i="27" a="1"/>
  <c r="J261" i="27" s="1"/>
  <c r="I261" i="27" a="1"/>
  <c r="I261" i="27" s="1"/>
  <c r="K261" i="27" a="1"/>
  <c r="K261" i="27" s="1"/>
  <c r="C261" i="27" a="1"/>
  <c r="C261" i="27" s="1"/>
  <c r="B261" i="27"/>
  <c r="G261" i="27"/>
  <c r="L261" i="27"/>
  <c r="H261" i="27"/>
  <c r="F262" i="27" l="1"/>
  <c r="D262" i="27" a="1"/>
  <c r="D262" i="27" s="1"/>
  <c r="F263" i="27"/>
  <c r="D263" i="27" a="1"/>
  <c r="D263" i="27" s="1"/>
  <c r="K263" i="27" a="1"/>
  <c r="K263" i="27" s="1"/>
  <c r="J263" i="27" a="1"/>
  <c r="J263" i="27" s="1"/>
  <c r="C263" i="27" a="1"/>
  <c r="C263" i="27" s="1"/>
  <c r="H263" i="27"/>
  <c r="G263" i="27"/>
  <c r="L263" i="27"/>
  <c r="I263" i="27" a="1"/>
  <c r="I263" i="27" s="1"/>
  <c r="B263" i="27"/>
  <c r="A265" i="27"/>
  <c r="E263" i="27" a="1"/>
  <c r="E263" i="27" s="1"/>
  <c r="L262" i="27"/>
  <c r="I262" i="27" a="1"/>
  <c r="I262" i="27" s="1"/>
  <c r="H262" i="27"/>
  <c r="E262" i="27" a="1"/>
  <c r="E262" i="27" s="1"/>
  <c r="A264" i="27"/>
  <c r="J262" i="27" a="1"/>
  <c r="J262" i="27" s="1"/>
  <c r="C262" i="27" a="1"/>
  <c r="C262" i="27" s="1"/>
  <c r="K262" i="27" a="1"/>
  <c r="K262" i="27" s="1"/>
  <c r="B262" i="27"/>
  <c r="G262" i="27"/>
  <c r="F265" i="27" l="1"/>
  <c r="D265" i="27" a="1"/>
  <c r="D265" i="27" s="1"/>
  <c r="F264" i="27"/>
  <c r="D264" i="27" a="1"/>
  <c r="D264" i="27" s="1"/>
  <c r="C264" i="27" a="1"/>
  <c r="C264" i="27" s="1"/>
  <c r="G264" i="27"/>
  <c r="K264" i="27" a="1"/>
  <c r="K264" i="27" s="1"/>
  <c r="A266" i="27"/>
  <c r="L264" i="27"/>
  <c r="E264" i="27" a="1"/>
  <c r="E264" i="27" s="1"/>
  <c r="J264" i="27" a="1"/>
  <c r="J264" i="27" s="1"/>
  <c r="H264" i="27"/>
  <c r="B264" i="27"/>
  <c r="I264" i="27" a="1"/>
  <c r="I264" i="27" s="1"/>
  <c r="E265" i="27" a="1"/>
  <c r="E265" i="27" s="1"/>
  <c r="H265" i="27"/>
  <c r="J265" i="27" a="1"/>
  <c r="J265" i="27" s="1"/>
  <c r="C265" i="27" a="1"/>
  <c r="C265" i="27" s="1"/>
  <c r="G265" i="27"/>
  <c r="K265" i="27" a="1"/>
  <c r="K265" i="27" s="1"/>
  <c r="L265" i="27"/>
  <c r="A267" i="27"/>
  <c r="B265" i="27"/>
  <c r="I265" i="27" a="1"/>
  <c r="I265" i="27" s="1"/>
  <c r="F266" i="27" l="1"/>
  <c r="D266" i="27" a="1"/>
  <c r="D266" i="27" s="1"/>
  <c r="F267" i="27"/>
  <c r="D267" i="27" a="1"/>
  <c r="D267" i="27" s="1"/>
  <c r="E267" i="27" a="1"/>
  <c r="E267" i="27" s="1"/>
  <c r="A269" i="27"/>
  <c r="K267" i="27" a="1"/>
  <c r="K267" i="27" s="1"/>
  <c r="J267" i="27" a="1"/>
  <c r="J267" i="27" s="1"/>
  <c r="C267" i="27" a="1"/>
  <c r="C267" i="27" s="1"/>
  <c r="L267" i="27"/>
  <c r="B267" i="27"/>
  <c r="G267" i="27"/>
  <c r="H267" i="27"/>
  <c r="I267" i="27" a="1"/>
  <c r="I267" i="27" s="1"/>
  <c r="C266" i="27" a="1"/>
  <c r="C266" i="27" s="1"/>
  <c r="I266" i="27" a="1"/>
  <c r="I266" i="27" s="1"/>
  <c r="E266" i="27" a="1"/>
  <c r="E266" i="27" s="1"/>
  <c r="K266" i="27" a="1"/>
  <c r="K266" i="27" s="1"/>
  <c r="J266" i="27" a="1"/>
  <c r="J266" i="27" s="1"/>
  <c r="G266" i="27"/>
  <c r="A268" i="27"/>
  <c r="L266" i="27"/>
  <c r="B266" i="27"/>
  <c r="H266" i="27"/>
  <c r="F269" i="27" l="1"/>
  <c r="D269" i="27" a="1"/>
  <c r="D269" i="27" s="1"/>
  <c r="F268" i="27"/>
  <c r="D268" i="27" a="1"/>
  <c r="D268" i="27" s="1"/>
  <c r="L268" i="27"/>
  <c r="H268" i="27"/>
  <c r="E268" i="27" a="1"/>
  <c r="E268" i="27" s="1"/>
  <c r="J268" i="27" a="1"/>
  <c r="J268" i="27" s="1"/>
  <c r="G268" i="27"/>
  <c r="I268" i="27" a="1"/>
  <c r="I268" i="27" s="1"/>
  <c r="K268" i="27" a="1"/>
  <c r="K268" i="27" s="1"/>
  <c r="A270" i="27"/>
  <c r="C268" i="27" a="1"/>
  <c r="C268" i="27" s="1"/>
  <c r="B268" i="27"/>
  <c r="E269" i="27" a="1"/>
  <c r="E269" i="27" s="1"/>
  <c r="J269" i="27" a="1"/>
  <c r="J269" i="27" s="1"/>
  <c r="I269" i="27" a="1"/>
  <c r="I269" i="27" s="1"/>
  <c r="B269" i="27"/>
  <c r="G269" i="27"/>
  <c r="A271" i="27"/>
  <c r="K269" i="27" a="1"/>
  <c r="K269" i="27" s="1"/>
  <c r="C269" i="27" a="1"/>
  <c r="C269" i="27" s="1"/>
  <c r="L269" i="27"/>
  <c r="H269" i="27"/>
  <c r="F270" i="27" l="1"/>
  <c r="D270" i="27" a="1"/>
  <c r="D270" i="27" s="1"/>
  <c r="F271" i="27"/>
  <c r="D271" i="27" a="1"/>
  <c r="D271" i="27" s="1"/>
  <c r="K271" i="27" a="1"/>
  <c r="K271" i="27" s="1"/>
  <c r="E271" i="27" a="1"/>
  <c r="E271" i="27" s="1"/>
  <c r="L271" i="27"/>
  <c r="I271" i="27" a="1"/>
  <c r="I271" i="27" s="1"/>
  <c r="A273" i="27"/>
  <c r="H271" i="27"/>
  <c r="C271" i="27" a="1"/>
  <c r="C271" i="27" s="1"/>
  <c r="G271" i="27"/>
  <c r="B271" i="27"/>
  <c r="J271" i="27" a="1"/>
  <c r="J271" i="27" s="1"/>
  <c r="L270" i="27"/>
  <c r="A272" i="27"/>
  <c r="I270" i="27" a="1"/>
  <c r="I270" i="27" s="1"/>
  <c r="H270" i="27"/>
  <c r="E270" i="27" a="1"/>
  <c r="E270" i="27" s="1"/>
  <c r="G270" i="27"/>
  <c r="J270" i="27" a="1"/>
  <c r="J270" i="27" s="1"/>
  <c r="K270" i="27" a="1"/>
  <c r="K270" i="27" s="1"/>
  <c r="C270" i="27" a="1"/>
  <c r="C270" i="27" s="1"/>
  <c r="B270" i="27"/>
  <c r="F272" i="27" l="1"/>
  <c r="D272" i="27" a="1"/>
  <c r="D272" i="27" s="1"/>
  <c r="F273" i="27"/>
  <c r="D273" i="27" a="1"/>
  <c r="D273" i="27" s="1"/>
  <c r="E272" i="27" a="1"/>
  <c r="E272" i="27" s="1"/>
  <c r="K272" i="27" a="1"/>
  <c r="K272" i="27" s="1"/>
  <c r="J272" i="27" a="1"/>
  <c r="J272" i="27" s="1"/>
  <c r="C272" i="27" a="1"/>
  <c r="C272" i="27" s="1"/>
  <c r="H272" i="27"/>
  <c r="G272" i="27"/>
  <c r="B272" i="27"/>
  <c r="A274" i="27"/>
  <c r="L272" i="27"/>
  <c r="I272" i="27" a="1"/>
  <c r="I272" i="27" s="1"/>
  <c r="C273" i="27" a="1"/>
  <c r="C273" i="27" s="1"/>
  <c r="G273" i="27"/>
  <c r="K273" i="27" a="1"/>
  <c r="K273" i="27" s="1"/>
  <c r="B273" i="27"/>
  <c r="I273" i="27" a="1"/>
  <c r="I273" i="27" s="1"/>
  <c r="L273" i="27"/>
  <c r="H273" i="27"/>
  <c r="J273" i="27" a="1"/>
  <c r="J273" i="27" s="1"/>
  <c r="A275" i="27"/>
  <c r="E273" i="27" a="1"/>
  <c r="E273" i="27" s="1"/>
  <c r="F274" i="27" l="1"/>
  <c r="D274" i="27" a="1"/>
  <c r="D274" i="27" s="1"/>
  <c r="F275" i="27"/>
  <c r="D275" i="27" a="1"/>
  <c r="D275" i="27" s="1"/>
  <c r="J275" i="27" a="1"/>
  <c r="J275" i="27" s="1"/>
  <c r="H275" i="27"/>
  <c r="K275" i="27" a="1"/>
  <c r="K275" i="27" s="1"/>
  <c r="E275" i="27" a="1"/>
  <c r="E275" i="27" s="1"/>
  <c r="C275" i="27" a="1"/>
  <c r="C275" i="27" s="1"/>
  <c r="A277" i="27"/>
  <c r="G275" i="27"/>
  <c r="B275" i="27"/>
  <c r="L275" i="27"/>
  <c r="I275" i="27" a="1"/>
  <c r="I275" i="27" s="1"/>
  <c r="I274" i="27" a="1"/>
  <c r="I274" i="27" s="1"/>
  <c r="G274" i="27"/>
  <c r="E274" i="27" a="1"/>
  <c r="E274" i="27" s="1"/>
  <c r="B274" i="27"/>
  <c r="A276" i="27"/>
  <c r="K274" i="27" a="1"/>
  <c r="K274" i="27" s="1"/>
  <c r="J274" i="27" a="1"/>
  <c r="J274" i="27" s="1"/>
  <c r="C274" i="27" a="1"/>
  <c r="C274" i="27" s="1"/>
  <c r="L274" i="27"/>
  <c r="H274" i="27"/>
  <c r="F276" i="27" l="1"/>
  <c r="D276" i="27" a="1"/>
  <c r="D276" i="27" s="1"/>
  <c r="F277" i="27"/>
  <c r="D277" i="27" a="1"/>
  <c r="D277" i="27" s="1"/>
  <c r="L277" i="27"/>
  <c r="H277" i="27"/>
  <c r="E277" i="27" a="1"/>
  <c r="E277" i="27" s="1"/>
  <c r="K277" i="27" a="1"/>
  <c r="K277" i="27" s="1"/>
  <c r="G277" i="27"/>
  <c r="I277" i="27" a="1"/>
  <c r="I277" i="27" s="1"/>
  <c r="C277" i="27" a="1"/>
  <c r="C277" i="27" s="1"/>
  <c r="J277" i="27" a="1"/>
  <c r="J277" i="27" s="1"/>
  <c r="A279" i="27"/>
  <c r="B277" i="27"/>
  <c r="E276" i="27" a="1"/>
  <c r="E276" i="27" s="1"/>
  <c r="L276" i="27"/>
  <c r="J276" i="27" a="1"/>
  <c r="J276" i="27" s="1"/>
  <c r="I276" i="27" a="1"/>
  <c r="I276" i="27" s="1"/>
  <c r="C276" i="27" a="1"/>
  <c r="C276" i="27" s="1"/>
  <c r="K276" i="27" a="1"/>
  <c r="K276" i="27" s="1"/>
  <c r="A278" i="27"/>
  <c r="G276" i="27"/>
  <c r="B276" i="27"/>
  <c r="H276" i="27"/>
  <c r="F279" i="27" l="1"/>
  <c r="D279" i="27" a="1"/>
  <c r="D279" i="27" s="1"/>
  <c r="F278" i="27"/>
  <c r="D278" i="27" a="1"/>
  <c r="D278" i="27" s="1"/>
  <c r="L278" i="27"/>
  <c r="J278" i="27" a="1"/>
  <c r="J278" i="27" s="1"/>
  <c r="I278" i="27" a="1"/>
  <c r="I278" i="27" s="1"/>
  <c r="H278" i="27"/>
  <c r="E278" i="27" a="1"/>
  <c r="E278" i="27" s="1"/>
  <c r="K278" i="27" a="1"/>
  <c r="K278" i="27" s="1"/>
  <c r="C278" i="27" a="1"/>
  <c r="C278" i="27" s="1"/>
  <c r="A280" i="27"/>
  <c r="G278" i="27"/>
  <c r="B278" i="27"/>
  <c r="K279" i="27" a="1"/>
  <c r="K279" i="27" s="1"/>
  <c r="G279" i="27"/>
  <c r="H279" i="27"/>
  <c r="L279" i="27"/>
  <c r="I279" i="27" a="1"/>
  <c r="I279" i="27" s="1"/>
  <c r="B279" i="27"/>
  <c r="E279" i="27" a="1"/>
  <c r="E279" i="27" s="1"/>
  <c r="A281" i="27"/>
  <c r="J279" i="27" a="1"/>
  <c r="J279" i="27" s="1"/>
  <c r="C279" i="27" a="1"/>
  <c r="C279" i="27" s="1"/>
  <c r="F280" i="27" l="1"/>
  <c r="D280" i="27" a="1"/>
  <c r="D280" i="27" s="1"/>
  <c r="F281" i="27"/>
  <c r="D281" i="27" a="1"/>
  <c r="D281" i="27" s="1"/>
  <c r="C281" i="27" a="1"/>
  <c r="C281" i="27" s="1"/>
  <c r="J281" i="27" a="1"/>
  <c r="J281" i="27" s="1"/>
  <c r="G281" i="27"/>
  <c r="K281" i="27" a="1"/>
  <c r="K281" i="27" s="1"/>
  <c r="L281" i="27"/>
  <c r="E281" i="27" a="1"/>
  <c r="E281" i="27" s="1"/>
  <c r="H281" i="27"/>
  <c r="B281" i="27"/>
  <c r="I281" i="27" a="1"/>
  <c r="I281" i="27" s="1"/>
  <c r="A283" i="27"/>
  <c r="E280" i="27" a="1"/>
  <c r="E280" i="27" s="1"/>
  <c r="L280" i="27"/>
  <c r="J280" i="27" a="1"/>
  <c r="J280" i="27" s="1"/>
  <c r="A282" i="27"/>
  <c r="I280" i="27" a="1"/>
  <c r="I280" i="27" s="1"/>
  <c r="C280" i="27" a="1"/>
  <c r="C280" i="27" s="1"/>
  <c r="B280" i="27"/>
  <c r="G280" i="27"/>
  <c r="K280" i="27" a="1"/>
  <c r="K280" i="27" s="1"/>
  <c r="H280" i="27"/>
  <c r="F283" i="27" l="1"/>
  <c r="D283" i="27" a="1"/>
  <c r="D283" i="27" s="1"/>
  <c r="F282" i="27"/>
  <c r="D282" i="27" a="1"/>
  <c r="D282" i="27" s="1"/>
  <c r="E283" i="27" a="1"/>
  <c r="E283" i="27" s="1"/>
  <c r="B283" i="27"/>
  <c r="K283" i="27" a="1"/>
  <c r="K283" i="27" s="1"/>
  <c r="J283" i="27" a="1"/>
  <c r="J283" i="27" s="1"/>
  <c r="C283" i="27" a="1"/>
  <c r="C283" i="27" s="1"/>
  <c r="H283" i="27"/>
  <c r="G283" i="27"/>
  <c r="L283" i="27"/>
  <c r="I283" i="27" a="1"/>
  <c r="I283" i="27" s="1"/>
  <c r="A285" i="27"/>
  <c r="E282" i="27" a="1"/>
  <c r="E282" i="27" s="1"/>
  <c r="B282" i="27"/>
  <c r="G282" i="27"/>
  <c r="I282" i="27" a="1"/>
  <c r="I282" i="27" s="1"/>
  <c r="J282" i="27" a="1"/>
  <c r="J282" i="27" s="1"/>
  <c r="C282" i="27" a="1"/>
  <c r="C282" i="27" s="1"/>
  <c r="A284" i="27"/>
  <c r="K282" i="27" a="1"/>
  <c r="K282" i="27" s="1"/>
  <c r="L282" i="27"/>
  <c r="H282" i="27"/>
  <c r="F285" i="27" l="1"/>
  <c r="D285" i="27" a="1"/>
  <c r="D285" i="27" s="1"/>
  <c r="F284" i="27"/>
  <c r="D284" i="27" a="1"/>
  <c r="D284" i="27" s="1"/>
  <c r="E284" i="27" a="1"/>
  <c r="E284" i="27" s="1"/>
  <c r="J284" i="27" a="1"/>
  <c r="J284" i="27" s="1"/>
  <c r="I284" i="27" a="1"/>
  <c r="I284" i="27" s="1"/>
  <c r="G284" i="27"/>
  <c r="K284" i="27" a="1"/>
  <c r="K284" i="27" s="1"/>
  <c r="C284" i="27" a="1"/>
  <c r="C284" i="27" s="1"/>
  <c r="A286" i="27"/>
  <c r="L284" i="27"/>
  <c r="H284" i="27"/>
  <c r="B284" i="27"/>
  <c r="L285" i="27"/>
  <c r="H285" i="27"/>
  <c r="B285" i="27"/>
  <c r="E285" i="27" a="1"/>
  <c r="E285" i="27" s="1"/>
  <c r="I285" i="27" a="1"/>
  <c r="I285" i="27" s="1"/>
  <c r="A287" i="27"/>
  <c r="J285" i="27" a="1"/>
  <c r="J285" i="27" s="1"/>
  <c r="K285" i="27" a="1"/>
  <c r="K285" i="27" s="1"/>
  <c r="G285" i="27"/>
  <c r="C285" i="27" a="1"/>
  <c r="C285" i="27" s="1"/>
  <c r="F286" i="27" l="1"/>
  <c r="D286" i="27" a="1"/>
  <c r="D286" i="27" s="1"/>
  <c r="F287" i="27"/>
  <c r="D287" i="27" a="1"/>
  <c r="D287" i="27" s="1"/>
  <c r="H287" i="27"/>
  <c r="G287" i="27"/>
  <c r="K287" i="27" a="1"/>
  <c r="K287" i="27" s="1"/>
  <c r="L287" i="27"/>
  <c r="I287" i="27" a="1"/>
  <c r="I287" i="27" s="1"/>
  <c r="E287" i="27" a="1"/>
  <c r="E287" i="27" s="1"/>
  <c r="J287" i="27" a="1"/>
  <c r="J287" i="27" s="1"/>
  <c r="B287" i="27"/>
  <c r="A289" i="27"/>
  <c r="C287" i="27" a="1"/>
  <c r="C287" i="27" s="1"/>
  <c r="C286" i="27" a="1"/>
  <c r="C286" i="27" s="1"/>
  <c r="A288" i="27"/>
  <c r="J286" i="27" a="1"/>
  <c r="J286" i="27" s="1"/>
  <c r="G286" i="27"/>
  <c r="L286" i="27"/>
  <c r="I286" i="27" a="1"/>
  <c r="I286" i="27" s="1"/>
  <c r="H286" i="27"/>
  <c r="E286" i="27" a="1"/>
  <c r="E286" i="27" s="1"/>
  <c r="B286" i="27"/>
  <c r="K286" i="27" a="1"/>
  <c r="K286" i="27" s="1"/>
  <c r="F288" i="27" l="1"/>
  <c r="D288" i="27" a="1"/>
  <c r="D288" i="27" s="1"/>
  <c r="F289" i="27"/>
  <c r="D289" i="27" a="1"/>
  <c r="D289" i="27" s="1"/>
  <c r="C288" i="27" a="1"/>
  <c r="C288" i="27" s="1"/>
  <c r="L288" i="27"/>
  <c r="H288" i="27"/>
  <c r="I288" i="27" a="1"/>
  <c r="I288" i="27" s="1"/>
  <c r="B288" i="27"/>
  <c r="G288" i="27"/>
  <c r="K288" i="27" a="1"/>
  <c r="K288" i="27" s="1"/>
  <c r="E288" i="27" a="1"/>
  <c r="E288" i="27" s="1"/>
  <c r="J288" i="27" a="1"/>
  <c r="J288" i="27" s="1"/>
  <c r="A290" i="27"/>
  <c r="E289" i="27" a="1"/>
  <c r="E289" i="27" s="1"/>
  <c r="C289" i="27" a="1"/>
  <c r="C289" i="27" s="1"/>
  <c r="K289" i="27" a="1"/>
  <c r="K289" i="27" s="1"/>
  <c r="J289" i="27" a="1"/>
  <c r="J289" i="27" s="1"/>
  <c r="L289" i="27"/>
  <c r="G289" i="27"/>
  <c r="A291" i="27"/>
  <c r="H289" i="27"/>
  <c r="B289" i="27"/>
  <c r="I289" i="27" a="1"/>
  <c r="I289" i="27" s="1"/>
  <c r="F290" i="27" l="1"/>
  <c r="D290" i="27" a="1"/>
  <c r="D290" i="27" s="1"/>
  <c r="F291" i="27"/>
  <c r="D291" i="27" a="1"/>
  <c r="D291" i="27" s="1"/>
  <c r="J291" i="27" a="1"/>
  <c r="J291" i="27" s="1"/>
  <c r="B291" i="27"/>
  <c r="I291" i="27" a="1"/>
  <c r="I291" i="27" s="1"/>
  <c r="E291" i="27" a="1"/>
  <c r="E291" i="27" s="1"/>
  <c r="C291" i="27" a="1"/>
  <c r="C291" i="27" s="1"/>
  <c r="K291" i="27" a="1"/>
  <c r="K291" i="27" s="1"/>
  <c r="G291" i="27"/>
  <c r="L291" i="27"/>
  <c r="A293" i="27"/>
  <c r="H291" i="27"/>
  <c r="E290" i="27" a="1"/>
  <c r="E290" i="27" s="1"/>
  <c r="B290" i="27"/>
  <c r="K290" i="27" a="1"/>
  <c r="K290" i="27" s="1"/>
  <c r="J290" i="27" a="1"/>
  <c r="J290" i="27" s="1"/>
  <c r="C290" i="27" a="1"/>
  <c r="C290" i="27" s="1"/>
  <c r="G290" i="27"/>
  <c r="L290" i="27"/>
  <c r="H290" i="27"/>
  <c r="A292" i="27"/>
  <c r="I290" i="27" a="1"/>
  <c r="I290" i="27" s="1"/>
  <c r="F292" i="27" l="1"/>
  <c r="D292" i="27" a="1"/>
  <c r="D292" i="27" s="1"/>
  <c r="F293" i="27"/>
  <c r="D293" i="27" a="1"/>
  <c r="D293" i="27" s="1"/>
  <c r="L292" i="27"/>
  <c r="E292" i="27" a="1"/>
  <c r="E292" i="27" s="1"/>
  <c r="J292" i="27" a="1"/>
  <c r="J292" i="27" s="1"/>
  <c r="K292" i="27" a="1"/>
  <c r="K292" i="27" s="1"/>
  <c r="H292" i="27"/>
  <c r="I292" i="27" a="1"/>
  <c r="I292" i="27" s="1"/>
  <c r="C292" i="27" a="1"/>
  <c r="C292" i="27" s="1"/>
  <c r="A294" i="27"/>
  <c r="G292" i="27"/>
  <c r="B292" i="27"/>
  <c r="E293" i="27" a="1"/>
  <c r="E293" i="27" s="1"/>
  <c r="I293" i="27" a="1"/>
  <c r="I293" i="27" s="1"/>
  <c r="B293" i="27"/>
  <c r="G293" i="27"/>
  <c r="L293" i="27"/>
  <c r="J293" i="27" a="1"/>
  <c r="J293" i="27" s="1"/>
  <c r="C293" i="27" a="1"/>
  <c r="C293" i="27" s="1"/>
  <c r="K293" i="27" a="1"/>
  <c r="K293" i="27" s="1"/>
  <c r="A295" i="27"/>
  <c r="H293" i="27"/>
  <c r="F295" i="27" l="1"/>
  <c r="D295" i="27" a="1"/>
  <c r="D295" i="27" s="1"/>
  <c r="F294" i="27"/>
  <c r="D294" i="27" a="1"/>
  <c r="D294" i="27" s="1"/>
  <c r="K295" i="27" a="1"/>
  <c r="K295" i="27" s="1"/>
  <c r="L295" i="27"/>
  <c r="I295" i="27" a="1"/>
  <c r="I295" i="27" s="1"/>
  <c r="B295" i="27"/>
  <c r="C295" i="27" a="1"/>
  <c r="C295" i="27" s="1"/>
  <c r="H295" i="27"/>
  <c r="G295" i="27"/>
  <c r="E295" i="27" a="1"/>
  <c r="E295" i="27" s="1"/>
  <c r="J295" i="27" a="1"/>
  <c r="J295" i="27" s="1"/>
  <c r="A297" i="27"/>
  <c r="L294" i="27"/>
  <c r="C294" i="27" a="1"/>
  <c r="C294" i="27" s="1"/>
  <c r="G294" i="27"/>
  <c r="I294" i="27" a="1"/>
  <c r="I294" i="27" s="1"/>
  <c r="H294" i="27"/>
  <c r="A296" i="27"/>
  <c r="E294" i="27" a="1"/>
  <c r="E294" i="27" s="1"/>
  <c r="J294" i="27" a="1"/>
  <c r="J294" i="27" s="1"/>
  <c r="K294" i="27" a="1"/>
  <c r="K294" i="27" s="1"/>
  <c r="B294" i="27"/>
  <c r="F297" i="27" l="1"/>
  <c r="D297" i="27" a="1"/>
  <c r="D297" i="27" s="1"/>
  <c r="F296" i="27"/>
  <c r="D296" i="27" a="1"/>
  <c r="D296" i="27" s="1"/>
  <c r="C296" i="27" a="1"/>
  <c r="C296" i="27" s="1"/>
  <c r="G296" i="27"/>
  <c r="K296" i="27" a="1"/>
  <c r="K296" i="27" s="1"/>
  <c r="L296" i="27"/>
  <c r="E296" i="27" a="1"/>
  <c r="E296" i="27" s="1"/>
  <c r="H296" i="27"/>
  <c r="B296" i="27"/>
  <c r="J296" i="27" a="1"/>
  <c r="J296" i="27" s="1"/>
  <c r="I296" i="27" a="1"/>
  <c r="I296" i="27" s="1"/>
  <c r="A298" i="27"/>
  <c r="E297" i="27" a="1"/>
  <c r="E297" i="27" s="1"/>
  <c r="J297" i="27" a="1"/>
  <c r="J297" i="27" s="1"/>
  <c r="G297" i="27"/>
  <c r="C297" i="27" a="1"/>
  <c r="C297" i="27" s="1"/>
  <c r="H297" i="27"/>
  <c r="A299" i="27"/>
  <c r="L297" i="27"/>
  <c r="I297" i="27" a="1"/>
  <c r="I297" i="27" s="1"/>
  <c r="B297" i="27"/>
  <c r="K297" i="27" a="1"/>
  <c r="K297" i="27" s="1"/>
  <c r="F298" i="27" l="1"/>
  <c r="D298" i="27" a="1"/>
  <c r="D298" i="27" s="1"/>
  <c r="F299" i="27"/>
  <c r="D299" i="27" a="1"/>
  <c r="D299" i="27" s="1"/>
  <c r="J298" i="27" a="1"/>
  <c r="J298" i="27" s="1"/>
  <c r="L298" i="27"/>
  <c r="I298" i="27" a="1"/>
  <c r="I298" i="27" s="1"/>
  <c r="K298" i="27" a="1"/>
  <c r="K298" i="27" s="1"/>
  <c r="E298" i="27" a="1"/>
  <c r="E298" i="27" s="1"/>
  <c r="C298" i="27" a="1"/>
  <c r="C298" i="27" s="1"/>
  <c r="A300" i="27"/>
  <c r="G298" i="27"/>
  <c r="B298" i="27"/>
  <c r="H298" i="27"/>
  <c r="E299" i="27" a="1"/>
  <c r="E299" i="27" s="1"/>
  <c r="B299" i="27"/>
  <c r="K299" i="27" a="1"/>
  <c r="K299" i="27" s="1"/>
  <c r="J299" i="27" a="1"/>
  <c r="J299" i="27" s="1"/>
  <c r="H299" i="27"/>
  <c r="C299" i="27" a="1"/>
  <c r="C299" i="27" s="1"/>
  <c r="I299" i="27" a="1"/>
  <c r="I299" i="27" s="1"/>
  <c r="G299" i="27"/>
  <c r="A301" i="27"/>
  <c r="L299" i="27"/>
  <c r="F300" i="27" l="1"/>
  <c r="D300" i="27" a="1"/>
  <c r="D300" i="27" s="1"/>
  <c r="F301" i="27"/>
  <c r="D301" i="27" a="1"/>
  <c r="D301" i="27" s="1"/>
  <c r="E301" i="27" a="1"/>
  <c r="E301" i="27" s="1"/>
  <c r="H301" i="27"/>
  <c r="J301" i="27" a="1"/>
  <c r="J301" i="27" s="1"/>
  <c r="I301" i="27" a="1"/>
  <c r="I301" i="27" s="1"/>
  <c r="K301" i="27" a="1"/>
  <c r="K301" i="27" s="1"/>
  <c r="B301" i="27"/>
  <c r="A303" i="27"/>
  <c r="C301" i="27" a="1"/>
  <c r="C301" i="27" s="1"/>
  <c r="G301" i="27"/>
  <c r="L301" i="27"/>
  <c r="L300" i="27"/>
  <c r="H300" i="27"/>
  <c r="A302" i="27"/>
  <c r="B300" i="27"/>
  <c r="E300" i="27" a="1"/>
  <c r="E300" i="27" s="1"/>
  <c r="I300" i="27" a="1"/>
  <c r="I300" i="27" s="1"/>
  <c r="K300" i="27" a="1"/>
  <c r="K300" i="27" s="1"/>
  <c r="J300" i="27" a="1"/>
  <c r="J300" i="27" s="1"/>
  <c r="C300" i="27" a="1"/>
  <c r="C300" i="27" s="1"/>
  <c r="G300" i="27"/>
  <c r="F303" i="27" l="1"/>
  <c r="D303" i="27" a="1"/>
  <c r="D303" i="27" s="1"/>
  <c r="F302" i="27"/>
  <c r="D302" i="27" a="1"/>
  <c r="D302" i="27" s="1"/>
  <c r="C302" i="27" a="1"/>
  <c r="C302" i="27" s="1"/>
  <c r="H302" i="27"/>
  <c r="E302" i="27" a="1"/>
  <c r="E302" i="27" s="1"/>
  <c r="G302" i="27"/>
  <c r="I302" i="27" a="1"/>
  <c r="I302" i="27" s="1"/>
  <c r="J302" i="27" a="1"/>
  <c r="J302" i="27" s="1"/>
  <c r="L302" i="27"/>
  <c r="B302" i="27"/>
  <c r="K302" i="27" a="1"/>
  <c r="K302" i="27" s="1"/>
  <c r="A304" i="27"/>
  <c r="H303" i="27"/>
  <c r="G303" i="27"/>
  <c r="C303" i="27" a="1"/>
  <c r="C303" i="27" s="1"/>
  <c r="L303" i="27"/>
  <c r="A305" i="27"/>
  <c r="I303" i="27" a="1"/>
  <c r="I303" i="27" s="1"/>
  <c r="B303" i="27"/>
  <c r="E303" i="27" a="1"/>
  <c r="E303" i="27" s="1"/>
  <c r="J303" i="27" a="1"/>
  <c r="J303" i="27" s="1"/>
  <c r="K303" i="27" a="1"/>
  <c r="K303" i="27" s="1"/>
  <c r="F305" i="27" l="1"/>
  <c r="D305" i="27" a="1"/>
  <c r="D305" i="27" s="1"/>
  <c r="F304" i="27"/>
  <c r="D304" i="27" a="1"/>
  <c r="D304" i="27" s="1"/>
  <c r="C304" i="27" a="1"/>
  <c r="C304" i="27" s="1"/>
  <c r="K304" i="27" a="1"/>
  <c r="K304" i="27" s="1"/>
  <c r="G304" i="27"/>
  <c r="L304" i="27"/>
  <c r="B304" i="27"/>
  <c r="H304" i="27"/>
  <c r="I304" i="27" a="1"/>
  <c r="I304" i="27" s="1"/>
  <c r="E304" i="27" a="1"/>
  <c r="E304" i="27" s="1"/>
  <c r="J304" i="27" a="1"/>
  <c r="J304" i="27" s="1"/>
  <c r="A306" i="27"/>
  <c r="E305" i="27" a="1"/>
  <c r="E305" i="27" s="1"/>
  <c r="K305" i="27" a="1"/>
  <c r="K305" i="27" s="1"/>
  <c r="H305" i="27"/>
  <c r="B305" i="27"/>
  <c r="J305" i="27" a="1"/>
  <c r="J305" i="27" s="1"/>
  <c r="C305" i="27" a="1"/>
  <c r="C305" i="27" s="1"/>
  <c r="G305" i="27"/>
  <c r="L305" i="27"/>
  <c r="A307" i="27"/>
  <c r="I305" i="27" a="1"/>
  <c r="I305" i="27" s="1"/>
  <c r="F306" i="27" l="1"/>
  <c r="D306" i="27" a="1"/>
  <c r="D306" i="27" s="1"/>
  <c r="F307" i="27"/>
  <c r="D307" i="27" a="1"/>
  <c r="D307" i="27" s="1"/>
  <c r="J307" i="27" a="1"/>
  <c r="J307" i="27" s="1"/>
  <c r="L307" i="27"/>
  <c r="I307" i="27" a="1"/>
  <c r="I307" i="27" s="1"/>
  <c r="E307" i="27" a="1"/>
  <c r="E307" i="27" s="1"/>
  <c r="K307" i="27" a="1"/>
  <c r="K307" i="27" s="1"/>
  <c r="C307" i="27" a="1"/>
  <c r="C307" i="27" s="1"/>
  <c r="G307" i="27"/>
  <c r="A309" i="27"/>
  <c r="H307" i="27"/>
  <c r="B307" i="27"/>
  <c r="E306" i="27" a="1"/>
  <c r="E306" i="27" s="1"/>
  <c r="H306" i="27"/>
  <c r="K306" i="27" a="1"/>
  <c r="K306" i="27" s="1"/>
  <c r="J306" i="27" a="1"/>
  <c r="J306" i="27" s="1"/>
  <c r="C306" i="27" a="1"/>
  <c r="C306" i="27" s="1"/>
  <c r="L306" i="27"/>
  <c r="A308" i="27"/>
  <c r="B306" i="27"/>
  <c r="G306" i="27"/>
  <c r="I306" i="27" a="1"/>
  <c r="I306" i="27" s="1"/>
  <c r="F308" i="27" l="1"/>
  <c r="D308" i="27" a="1"/>
  <c r="D308" i="27" s="1"/>
  <c r="F309" i="27"/>
  <c r="D309" i="27" a="1"/>
  <c r="D309" i="27" s="1"/>
  <c r="L308" i="27"/>
  <c r="B308" i="27"/>
  <c r="A310" i="27"/>
  <c r="H308" i="27"/>
  <c r="C308" i="27" a="1"/>
  <c r="C308" i="27" s="1"/>
  <c r="G308" i="27"/>
  <c r="E308" i="27" a="1"/>
  <c r="E308" i="27" s="1"/>
  <c r="I308" i="27" a="1"/>
  <c r="I308" i="27" s="1"/>
  <c r="K308" i="27" a="1"/>
  <c r="K308" i="27" s="1"/>
  <c r="J308" i="27" a="1"/>
  <c r="J308" i="27" s="1"/>
  <c r="E309" i="27" a="1"/>
  <c r="E309" i="27" s="1"/>
  <c r="I309" i="27" a="1"/>
  <c r="I309" i="27" s="1"/>
  <c r="G309" i="27"/>
  <c r="J309" i="27" a="1"/>
  <c r="J309" i="27" s="1"/>
  <c r="C309" i="27" a="1"/>
  <c r="C309" i="27" s="1"/>
  <c r="B309" i="27"/>
  <c r="K309" i="27" a="1"/>
  <c r="K309" i="27" s="1"/>
  <c r="A311" i="27"/>
  <c r="L309" i="27"/>
  <c r="H309" i="27"/>
  <c r="F310" i="27" l="1"/>
  <c r="D310" i="27" a="1"/>
  <c r="D310" i="27" s="1"/>
  <c r="F311" i="27"/>
  <c r="D311" i="27" a="1"/>
  <c r="D311" i="27" s="1"/>
  <c r="K311" i="27" a="1"/>
  <c r="K311" i="27" s="1"/>
  <c r="C311" i="27" a="1"/>
  <c r="C311" i="27" s="1"/>
  <c r="G311" i="27"/>
  <c r="L311" i="27"/>
  <c r="H311" i="27"/>
  <c r="E311" i="27" a="1"/>
  <c r="E311" i="27" s="1"/>
  <c r="J311" i="27" a="1"/>
  <c r="J311" i="27" s="1"/>
  <c r="B311" i="27"/>
  <c r="I311" i="27" a="1"/>
  <c r="I311" i="27" s="1"/>
  <c r="A313" i="27"/>
  <c r="L310" i="27"/>
  <c r="A312" i="27"/>
  <c r="I310" i="27" a="1"/>
  <c r="I310" i="27" s="1"/>
  <c r="H310" i="27"/>
  <c r="B310" i="27"/>
  <c r="K310" i="27" a="1"/>
  <c r="K310" i="27" s="1"/>
  <c r="C310" i="27" a="1"/>
  <c r="C310" i="27" s="1"/>
  <c r="E310" i="27" a="1"/>
  <c r="E310" i="27" s="1"/>
  <c r="G310" i="27"/>
  <c r="J310" i="27" a="1"/>
  <c r="J310" i="27" s="1"/>
  <c r="F312" i="27" l="1"/>
  <c r="D312" i="27" a="1"/>
  <c r="D312" i="27" s="1"/>
  <c r="F313" i="27"/>
  <c r="D313" i="27" a="1"/>
  <c r="D313" i="27" s="1"/>
  <c r="E312" i="27" a="1"/>
  <c r="E312" i="27" s="1"/>
  <c r="J312" i="27" a="1"/>
  <c r="J312" i="27" s="1"/>
  <c r="L312" i="27"/>
  <c r="A314" i="27"/>
  <c r="I312" i="27" a="1"/>
  <c r="I312" i="27" s="1"/>
  <c r="C312" i="27" a="1"/>
  <c r="C312" i="27" s="1"/>
  <c r="G312" i="27"/>
  <c r="H312" i="27"/>
  <c r="K312" i="27" a="1"/>
  <c r="K312" i="27" s="1"/>
  <c r="B312" i="27"/>
  <c r="C313" i="27" a="1"/>
  <c r="C313" i="27" s="1"/>
  <c r="I313" i="27" a="1"/>
  <c r="I313" i="27" s="1"/>
  <c r="G313" i="27"/>
  <c r="K313" i="27" a="1"/>
  <c r="K313" i="27" s="1"/>
  <c r="L313" i="27"/>
  <c r="H313" i="27"/>
  <c r="B313" i="27"/>
  <c r="J313" i="27" a="1"/>
  <c r="J313" i="27" s="1"/>
  <c r="A315" i="27"/>
  <c r="E313" i="27" a="1"/>
  <c r="E313" i="27" s="1"/>
  <c r="F314" i="27" l="1"/>
  <c r="D314" i="27" a="1"/>
  <c r="D314" i="27" s="1"/>
  <c r="F315" i="27"/>
  <c r="D315" i="27" a="1"/>
  <c r="D315" i="27" s="1"/>
  <c r="I315" i="27" a="1"/>
  <c r="I315" i="27" s="1"/>
  <c r="B315" i="27"/>
  <c r="E315" i="27" a="1"/>
  <c r="E315" i="27" s="1"/>
  <c r="J315" i="27" a="1"/>
  <c r="J315" i="27" s="1"/>
  <c r="C315" i="27" a="1"/>
  <c r="C315" i="27" s="1"/>
  <c r="K315" i="27" a="1"/>
  <c r="K315" i="27" s="1"/>
  <c r="G315" i="27"/>
  <c r="L315" i="27"/>
  <c r="H315" i="27"/>
  <c r="A317" i="27"/>
  <c r="E314" i="27" a="1"/>
  <c r="E314" i="27" s="1"/>
  <c r="J314" i="27" a="1"/>
  <c r="J314" i="27" s="1"/>
  <c r="K314" i="27" a="1"/>
  <c r="K314" i="27" s="1"/>
  <c r="C314" i="27" a="1"/>
  <c r="C314" i="27" s="1"/>
  <c r="G314" i="27"/>
  <c r="A316" i="27"/>
  <c r="L314" i="27"/>
  <c r="H314" i="27"/>
  <c r="I314" i="27" a="1"/>
  <c r="I314" i="27" s="1"/>
  <c r="B314" i="27"/>
  <c r="F317" i="27" l="1"/>
  <c r="D317" i="27" a="1"/>
  <c r="D317" i="27" s="1"/>
  <c r="F316" i="27"/>
  <c r="D316" i="27" a="1"/>
  <c r="D316" i="27" s="1"/>
  <c r="L317" i="27"/>
  <c r="C317" i="27" a="1"/>
  <c r="C317" i="27" s="1"/>
  <c r="H317" i="27"/>
  <c r="J317" i="27" a="1"/>
  <c r="J317" i="27" s="1"/>
  <c r="K317" i="27" a="1"/>
  <c r="K317" i="27" s="1"/>
  <c r="A319" i="27"/>
  <c r="B317" i="27"/>
  <c r="E317" i="27" a="1"/>
  <c r="E317" i="27" s="1"/>
  <c r="I317" i="27" a="1"/>
  <c r="I317" i="27" s="1"/>
  <c r="G317" i="27"/>
  <c r="E316" i="27" a="1"/>
  <c r="E316" i="27" s="1"/>
  <c r="K316" i="27" a="1"/>
  <c r="K316" i="27" s="1"/>
  <c r="G316" i="27"/>
  <c r="J316" i="27" a="1"/>
  <c r="J316" i="27" s="1"/>
  <c r="I316" i="27" a="1"/>
  <c r="I316" i="27" s="1"/>
  <c r="L316" i="27"/>
  <c r="C316" i="27" a="1"/>
  <c r="C316" i="27" s="1"/>
  <c r="B316" i="27"/>
  <c r="A318" i="27"/>
  <c r="H316" i="27"/>
  <c r="F318" i="27" l="1"/>
  <c r="D318" i="27" a="1"/>
  <c r="D318" i="27" s="1"/>
  <c r="F319" i="27"/>
  <c r="D319" i="27" a="1"/>
  <c r="D319" i="27" s="1"/>
  <c r="C318" i="27" a="1"/>
  <c r="C318" i="27" s="1"/>
  <c r="G318" i="27"/>
  <c r="L318" i="27"/>
  <c r="H318" i="27"/>
  <c r="I318" i="27" a="1"/>
  <c r="I318" i="27" s="1"/>
  <c r="B318" i="27"/>
  <c r="A320" i="27"/>
  <c r="E318" i="27" a="1"/>
  <c r="E318" i="27" s="1"/>
  <c r="J318" i="27" a="1"/>
  <c r="J318" i="27" s="1"/>
  <c r="K318" i="27" a="1"/>
  <c r="K318" i="27" s="1"/>
  <c r="H319" i="27"/>
  <c r="G319" i="27"/>
  <c r="L319" i="27"/>
  <c r="I319" i="27" a="1"/>
  <c r="I319" i="27" s="1"/>
  <c r="E319" i="27" a="1"/>
  <c r="E319" i="27" s="1"/>
  <c r="A321" i="27"/>
  <c r="J319" i="27" a="1"/>
  <c r="J319" i="27" s="1"/>
  <c r="K319" i="27" a="1"/>
  <c r="K319" i="27" s="1"/>
  <c r="C319" i="27" a="1"/>
  <c r="C319" i="27" s="1"/>
  <c r="B319" i="27"/>
  <c r="F321" i="27" l="1"/>
  <c r="D321" i="27" a="1"/>
  <c r="D321" i="27" s="1"/>
  <c r="F320" i="27"/>
  <c r="D320" i="27" a="1"/>
  <c r="D320" i="27" s="1"/>
  <c r="C321" i="27" a="1"/>
  <c r="C321" i="27" s="1"/>
  <c r="B321" i="27"/>
  <c r="J321" i="27" a="1"/>
  <c r="J321" i="27" s="1"/>
  <c r="G321" i="27"/>
  <c r="K321" i="27" a="1"/>
  <c r="K321" i="27" s="1"/>
  <c r="L321" i="27"/>
  <c r="H321" i="27"/>
  <c r="E321" i="27" a="1"/>
  <c r="E321" i="27" s="1"/>
  <c r="I321" i="27" a="1"/>
  <c r="I321" i="27" s="1"/>
  <c r="A323" i="27"/>
  <c r="E320" i="27" a="1"/>
  <c r="E320" i="27" s="1"/>
  <c r="J320" i="27" a="1"/>
  <c r="J320" i="27" s="1"/>
  <c r="H320" i="27"/>
  <c r="C320" i="27" a="1"/>
  <c r="C320" i="27" s="1"/>
  <c r="G320" i="27"/>
  <c r="K320" i="27" a="1"/>
  <c r="K320" i="27" s="1"/>
  <c r="I320" i="27" a="1"/>
  <c r="I320" i="27" s="1"/>
  <c r="L320" i="27"/>
  <c r="B320" i="27"/>
  <c r="A322" i="27"/>
  <c r="F323" i="27" l="1"/>
  <c r="D323" i="27" a="1"/>
  <c r="D323" i="27" s="1"/>
  <c r="F322" i="27"/>
  <c r="D322" i="27" a="1"/>
  <c r="D322" i="27" s="1"/>
  <c r="E322" i="27" a="1"/>
  <c r="E322" i="27" s="1"/>
  <c r="K322" i="27" a="1"/>
  <c r="K322" i="27" s="1"/>
  <c r="J322" i="27" a="1"/>
  <c r="J322" i="27" s="1"/>
  <c r="C322" i="27" a="1"/>
  <c r="C322" i="27" s="1"/>
  <c r="A324" i="27"/>
  <c r="G322" i="27"/>
  <c r="L322" i="27"/>
  <c r="I322" i="27" a="1"/>
  <c r="I322" i="27" s="1"/>
  <c r="H322" i="27"/>
  <c r="B322" i="27"/>
  <c r="A325" i="27"/>
  <c r="H323" i="27"/>
  <c r="I323" i="27" a="1"/>
  <c r="I323" i="27" s="1"/>
  <c r="E323" i="27" a="1"/>
  <c r="E323" i="27" s="1"/>
  <c r="K323" i="27" a="1"/>
  <c r="K323" i="27" s="1"/>
  <c r="J323" i="27" a="1"/>
  <c r="J323" i="27" s="1"/>
  <c r="C323" i="27" a="1"/>
  <c r="C323" i="27" s="1"/>
  <c r="B323" i="27"/>
  <c r="G323" i="27"/>
  <c r="L323" i="27"/>
  <c r="F325" i="27" l="1"/>
  <c r="D325" i="27" a="1"/>
  <c r="D325" i="27" s="1"/>
  <c r="F324" i="27"/>
  <c r="D324" i="27" a="1"/>
  <c r="D324" i="27" s="1"/>
  <c r="L325" i="27"/>
  <c r="C325" i="27" a="1"/>
  <c r="C325" i="27" s="1"/>
  <c r="B325" i="27"/>
  <c r="H325" i="27"/>
  <c r="E325" i="27" a="1"/>
  <c r="E325" i="27" s="1"/>
  <c r="I325" i="27" a="1"/>
  <c r="I325" i="27" s="1"/>
  <c r="J325" i="27" a="1"/>
  <c r="J325" i="27" s="1"/>
  <c r="A327" i="27"/>
  <c r="K325" i="27" a="1"/>
  <c r="K325" i="27" s="1"/>
  <c r="G325" i="27"/>
  <c r="E324" i="27" a="1"/>
  <c r="E324" i="27" s="1"/>
  <c r="J324" i="27" a="1"/>
  <c r="J324" i="27" s="1"/>
  <c r="I324" i="27" a="1"/>
  <c r="I324" i="27" s="1"/>
  <c r="A326" i="27"/>
  <c r="H324" i="27"/>
  <c r="K324" i="27" a="1"/>
  <c r="K324" i="27" s="1"/>
  <c r="C324" i="27" a="1"/>
  <c r="C324" i="27" s="1"/>
  <c r="B324" i="27"/>
  <c r="G324" i="27"/>
  <c r="L324" i="27"/>
  <c r="F327" i="27" l="1"/>
  <c r="D327" i="27" a="1"/>
  <c r="D327" i="27" s="1"/>
  <c r="F326" i="27"/>
  <c r="D326" i="27" a="1"/>
  <c r="D326" i="27" s="1"/>
  <c r="L326" i="27"/>
  <c r="H326" i="27"/>
  <c r="I326" i="27" a="1"/>
  <c r="I326" i="27" s="1"/>
  <c r="G326" i="27"/>
  <c r="E326" i="27" a="1"/>
  <c r="E326" i="27" s="1"/>
  <c r="A328" i="27"/>
  <c r="J326" i="27" a="1"/>
  <c r="J326" i="27" s="1"/>
  <c r="K326" i="27" a="1"/>
  <c r="K326" i="27" s="1"/>
  <c r="C326" i="27" a="1"/>
  <c r="C326" i="27" s="1"/>
  <c r="B326" i="27"/>
  <c r="K327" i="27" a="1"/>
  <c r="K327" i="27" s="1"/>
  <c r="C327" i="27" a="1"/>
  <c r="C327" i="27" s="1"/>
  <c r="H327" i="27"/>
  <c r="G327" i="27"/>
  <c r="A329" i="27"/>
  <c r="E327" i="27" a="1"/>
  <c r="E327" i="27" s="1"/>
  <c r="L327" i="27"/>
  <c r="I327" i="27" a="1"/>
  <c r="I327" i="27" s="1"/>
  <c r="B327" i="27"/>
  <c r="J327" i="27" a="1"/>
  <c r="J327" i="27" s="1"/>
  <c r="F328" i="27" l="1"/>
  <c r="D328" i="27" a="1"/>
  <c r="D328" i="27" s="1"/>
  <c r="F329" i="27"/>
  <c r="D329" i="27" a="1"/>
  <c r="D329" i="27" s="1"/>
  <c r="C328" i="27" a="1"/>
  <c r="C328" i="27" s="1"/>
  <c r="B328" i="27"/>
  <c r="G328" i="27"/>
  <c r="K328" i="27" a="1"/>
  <c r="K328" i="27" s="1"/>
  <c r="I328" i="27" a="1"/>
  <c r="I328" i="27" s="1"/>
  <c r="J328" i="27" a="1"/>
  <c r="J328" i="27" s="1"/>
  <c r="L328" i="27"/>
  <c r="A330" i="27"/>
  <c r="H328" i="27"/>
  <c r="E328" i="27" a="1"/>
  <c r="E328" i="27" s="1"/>
  <c r="E329" i="27" a="1"/>
  <c r="E329" i="27" s="1"/>
  <c r="H329" i="27"/>
  <c r="J329" i="27" a="1"/>
  <c r="J329" i="27" s="1"/>
  <c r="C329" i="27" a="1"/>
  <c r="C329" i="27" s="1"/>
  <c r="L329" i="27"/>
  <c r="A331" i="27"/>
  <c r="G329" i="27"/>
  <c r="K329" i="27" a="1"/>
  <c r="K329" i="27" s="1"/>
  <c r="B329" i="27"/>
  <c r="I329" i="27" a="1"/>
  <c r="I329" i="27" s="1"/>
  <c r="F330" i="27" l="1"/>
  <c r="D330" i="27" a="1"/>
  <c r="D330" i="27" s="1"/>
  <c r="F331" i="27"/>
  <c r="D331" i="27" a="1"/>
  <c r="D331" i="27" s="1"/>
  <c r="E331" i="27" a="1"/>
  <c r="E331" i="27" s="1"/>
  <c r="C331" i="27" a="1"/>
  <c r="C331" i="27" s="1"/>
  <c r="B331" i="27"/>
  <c r="H331" i="27"/>
  <c r="K331" i="27" a="1"/>
  <c r="K331" i="27" s="1"/>
  <c r="J331" i="27" a="1"/>
  <c r="J331" i="27" s="1"/>
  <c r="A333" i="27"/>
  <c r="G331" i="27"/>
  <c r="L331" i="27"/>
  <c r="I331" i="27" a="1"/>
  <c r="I331" i="27" s="1"/>
  <c r="I330" i="27" a="1"/>
  <c r="I330" i="27" s="1"/>
  <c r="A332" i="27"/>
  <c r="E330" i="27" a="1"/>
  <c r="E330" i="27" s="1"/>
  <c r="K330" i="27" a="1"/>
  <c r="K330" i="27" s="1"/>
  <c r="J330" i="27" a="1"/>
  <c r="J330" i="27" s="1"/>
  <c r="C330" i="27" a="1"/>
  <c r="C330" i="27" s="1"/>
  <c r="G330" i="27"/>
  <c r="L330" i="27"/>
  <c r="H330" i="27"/>
  <c r="B330" i="27"/>
  <c r="F332" i="27" l="1"/>
  <c r="D332" i="27" a="1"/>
  <c r="D332" i="27" s="1"/>
  <c r="F333" i="27"/>
  <c r="D333" i="27" a="1"/>
  <c r="D333" i="27" s="1"/>
  <c r="E332" i="27" a="1"/>
  <c r="E332" i="27" s="1"/>
  <c r="B332" i="27"/>
  <c r="J332" i="27" a="1"/>
  <c r="J332" i="27" s="1"/>
  <c r="I332" i="27" a="1"/>
  <c r="I332" i="27" s="1"/>
  <c r="L332" i="27"/>
  <c r="A334" i="27"/>
  <c r="K332" i="27" a="1"/>
  <c r="K332" i="27" s="1"/>
  <c r="C332" i="27" a="1"/>
  <c r="C332" i="27" s="1"/>
  <c r="G332" i="27"/>
  <c r="H332" i="27"/>
  <c r="L333" i="27"/>
  <c r="H333" i="27"/>
  <c r="E333" i="27" a="1"/>
  <c r="E333" i="27" s="1"/>
  <c r="J333" i="27" a="1"/>
  <c r="J333" i="27" s="1"/>
  <c r="I333" i="27" a="1"/>
  <c r="I333" i="27" s="1"/>
  <c r="K333" i="27" a="1"/>
  <c r="K333" i="27" s="1"/>
  <c r="A335" i="27"/>
  <c r="C333" i="27" a="1"/>
  <c r="C333" i="27" s="1"/>
  <c r="G333" i="27"/>
  <c r="B333" i="27"/>
  <c r="F335" i="27" l="1"/>
  <c r="D335" i="27" a="1"/>
  <c r="D335" i="27" s="1"/>
  <c r="F334" i="27"/>
  <c r="D334" i="27" a="1"/>
  <c r="D334" i="27" s="1"/>
  <c r="L334" i="27"/>
  <c r="B334" i="27"/>
  <c r="A336" i="27"/>
  <c r="I334" i="27" a="1"/>
  <c r="I334" i="27" s="1"/>
  <c r="H334" i="27"/>
  <c r="K334" i="27" a="1"/>
  <c r="K334" i="27" s="1"/>
  <c r="E334" i="27" a="1"/>
  <c r="E334" i="27" s="1"/>
  <c r="J334" i="27" a="1"/>
  <c r="J334" i="27" s="1"/>
  <c r="C334" i="27" a="1"/>
  <c r="C334" i="27" s="1"/>
  <c r="G334" i="27"/>
  <c r="K335" i="27" a="1"/>
  <c r="K335" i="27" s="1"/>
  <c r="L335" i="27"/>
  <c r="H335" i="27"/>
  <c r="C335" i="27" a="1"/>
  <c r="C335" i="27" s="1"/>
  <c r="A337" i="27"/>
  <c r="B335" i="27"/>
  <c r="G335" i="27"/>
  <c r="I335" i="27" a="1"/>
  <c r="I335" i="27" s="1"/>
  <c r="E335" i="27" a="1"/>
  <c r="E335" i="27" s="1"/>
  <c r="J335" i="27" a="1"/>
  <c r="J335" i="27" s="1"/>
  <c r="F336" i="27" l="1"/>
  <c r="D336" i="27" a="1"/>
  <c r="D336" i="27" s="1"/>
  <c r="F337" i="27"/>
  <c r="D337" i="27" a="1"/>
  <c r="D337" i="27" s="1"/>
  <c r="C336" i="27" a="1"/>
  <c r="C336" i="27" s="1"/>
  <c r="G336" i="27"/>
  <c r="K336" i="27" a="1"/>
  <c r="K336" i="27" s="1"/>
  <c r="L336" i="27"/>
  <c r="E336" i="27" a="1"/>
  <c r="E336" i="27" s="1"/>
  <c r="A338" i="27"/>
  <c r="H336" i="27"/>
  <c r="B336" i="27"/>
  <c r="J336" i="27" a="1"/>
  <c r="J336" i="27" s="1"/>
  <c r="I336" i="27" a="1"/>
  <c r="I336" i="27" s="1"/>
  <c r="E337" i="27" a="1"/>
  <c r="E337" i="27" s="1"/>
  <c r="G337" i="27"/>
  <c r="H337" i="27"/>
  <c r="I337" i="27" a="1"/>
  <c r="I337" i="27" s="1"/>
  <c r="J337" i="27" a="1"/>
  <c r="J337" i="27" s="1"/>
  <c r="B337" i="27"/>
  <c r="A339" i="27"/>
  <c r="C337" i="27" a="1"/>
  <c r="C337" i="27" s="1"/>
  <c r="K337" i="27" a="1"/>
  <c r="K337" i="27" s="1"/>
  <c r="L337" i="27"/>
  <c r="F338" i="27" l="1"/>
  <c r="D338" i="27" a="1"/>
  <c r="D338" i="27" s="1"/>
  <c r="F339" i="27"/>
  <c r="D339" i="27" a="1"/>
  <c r="D339" i="27" s="1"/>
  <c r="E338" i="27" a="1"/>
  <c r="E338" i="27" s="1"/>
  <c r="H338" i="27"/>
  <c r="I338" i="27" a="1"/>
  <c r="I338" i="27" s="1"/>
  <c r="K338" i="27" a="1"/>
  <c r="K338" i="27" s="1"/>
  <c r="J338" i="27" a="1"/>
  <c r="J338" i="27" s="1"/>
  <c r="C338" i="27" a="1"/>
  <c r="C338" i="27" s="1"/>
  <c r="G338" i="27"/>
  <c r="L338" i="27"/>
  <c r="A340" i="27"/>
  <c r="B338" i="27"/>
  <c r="J339" i="27" a="1"/>
  <c r="J339" i="27" s="1"/>
  <c r="K339" i="27" a="1"/>
  <c r="K339" i="27" s="1"/>
  <c r="I339" i="27" a="1"/>
  <c r="I339" i="27" s="1"/>
  <c r="E339" i="27" a="1"/>
  <c r="E339" i="27" s="1"/>
  <c r="A341" i="27"/>
  <c r="G339" i="27"/>
  <c r="L339" i="27"/>
  <c r="H339" i="27"/>
  <c r="C339" i="27" a="1"/>
  <c r="C339" i="27" s="1"/>
  <c r="B339" i="27"/>
  <c r="F340" i="27" l="1"/>
  <c r="D340" i="27" a="1"/>
  <c r="D340" i="27" s="1"/>
  <c r="F341" i="27"/>
  <c r="D341" i="27" a="1"/>
  <c r="D341" i="27" s="1"/>
  <c r="E341" i="27" a="1"/>
  <c r="E341" i="27" s="1"/>
  <c r="C341" i="27" a="1"/>
  <c r="C341" i="27" s="1"/>
  <c r="J341" i="27" a="1"/>
  <c r="J341" i="27" s="1"/>
  <c r="I341" i="27" a="1"/>
  <c r="I341" i="27" s="1"/>
  <c r="G341" i="27"/>
  <c r="K341" i="27" a="1"/>
  <c r="K341" i="27" s="1"/>
  <c r="B341" i="27"/>
  <c r="A343" i="27"/>
  <c r="L341" i="27"/>
  <c r="H341" i="27"/>
  <c r="L340" i="27"/>
  <c r="E340" i="27" a="1"/>
  <c r="E340" i="27" s="1"/>
  <c r="H340" i="27"/>
  <c r="A342" i="27"/>
  <c r="J340" i="27" a="1"/>
  <c r="J340" i="27" s="1"/>
  <c r="I340" i="27" a="1"/>
  <c r="I340" i="27" s="1"/>
  <c r="K340" i="27" a="1"/>
  <c r="K340" i="27" s="1"/>
  <c r="C340" i="27" a="1"/>
  <c r="C340" i="27" s="1"/>
  <c r="B340" i="27"/>
  <c r="G340" i="27"/>
  <c r="F343" i="27" l="1"/>
  <c r="D343" i="27" a="1"/>
  <c r="D343" i="27" s="1"/>
  <c r="F342" i="27"/>
  <c r="D342" i="27" a="1"/>
  <c r="D342" i="27" s="1"/>
  <c r="L342" i="27"/>
  <c r="I342" i="27" a="1"/>
  <c r="I342" i="27" s="1"/>
  <c r="H342" i="27"/>
  <c r="B342" i="27"/>
  <c r="G342" i="27"/>
  <c r="E342" i="27" a="1"/>
  <c r="E342" i="27" s="1"/>
  <c r="K342" i="27" a="1"/>
  <c r="K342" i="27" s="1"/>
  <c r="J342" i="27" a="1"/>
  <c r="J342" i="27" s="1"/>
  <c r="A344" i="27"/>
  <c r="C342" i="27" a="1"/>
  <c r="C342" i="27" s="1"/>
  <c r="K343" i="27" a="1"/>
  <c r="K343" i="27" s="1"/>
  <c r="G343" i="27"/>
  <c r="E343" i="27" a="1"/>
  <c r="E343" i="27" s="1"/>
  <c r="J343" i="27" a="1"/>
  <c r="J343" i="27" s="1"/>
  <c r="B343" i="27"/>
  <c r="H343" i="27"/>
  <c r="L343" i="27"/>
  <c r="C343" i="27" a="1"/>
  <c r="C343" i="27" s="1"/>
  <c r="A345" i="27"/>
  <c r="I343" i="27" a="1"/>
  <c r="I343" i="27" s="1"/>
  <c r="F345" i="27" l="1"/>
  <c r="D345" i="27" a="1"/>
  <c r="D345" i="27" s="1"/>
  <c r="F344" i="27"/>
  <c r="D344" i="27" a="1"/>
  <c r="D344" i="27" s="1"/>
  <c r="C345" i="27" a="1"/>
  <c r="C345" i="27" s="1"/>
  <c r="E345" i="27" a="1"/>
  <c r="E345" i="27" s="1"/>
  <c r="G345" i="27"/>
  <c r="K345" i="27" a="1"/>
  <c r="K345" i="27" s="1"/>
  <c r="A347" i="27"/>
  <c r="J345" i="27" a="1"/>
  <c r="J345" i="27" s="1"/>
  <c r="L345" i="27"/>
  <c r="B345" i="27"/>
  <c r="H345" i="27"/>
  <c r="I345" i="27" a="1"/>
  <c r="I345" i="27" s="1"/>
  <c r="E344" i="27" a="1"/>
  <c r="E344" i="27" s="1"/>
  <c r="J344" i="27" a="1"/>
  <c r="J344" i="27" s="1"/>
  <c r="L344" i="27"/>
  <c r="C344" i="27" a="1"/>
  <c r="C344" i="27" s="1"/>
  <c r="H344" i="27"/>
  <c r="B344" i="27"/>
  <c r="I344" i="27" a="1"/>
  <c r="I344" i="27" s="1"/>
  <c r="G344" i="27"/>
  <c r="K344" i="27" a="1"/>
  <c r="K344" i="27" s="1"/>
  <c r="A346" i="27"/>
  <c r="F346" i="27" l="1"/>
  <c r="D346" i="27" a="1"/>
  <c r="D346" i="27" s="1"/>
  <c r="F347" i="27"/>
  <c r="D347" i="27" a="1"/>
  <c r="D347" i="27" s="1"/>
  <c r="K347" i="27" a="1"/>
  <c r="K347" i="27" s="1"/>
  <c r="I347" i="27" a="1"/>
  <c r="I347" i="27" s="1"/>
  <c r="B347" i="27"/>
  <c r="G347" i="27"/>
  <c r="E347" i="27" a="1"/>
  <c r="E347" i="27" s="1"/>
  <c r="J347" i="27" a="1"/>
  <c r="J347" i="27" s="1"/>
  <c r="A349" i="27"/>
  <c r="C347" i="27" a="1"/>
  <c r="C347" i="27" s="1"/>
  <c r="L347" i="27"/>
  <c r="H347" i="27"/>
  <c r="E346" i="27" a="1"/>
  <c r="E346" i="27" s="1"/>
  <c r="K346" i="27" a="1"/>
  <c r="K346" i="27" s="1"/>
  <c r="J346" i="27" a="1"/>
  <c r="J346" i="27" s="1"/>
  <c r="C346" i="27" a="1"/>
  <c r="C346" i="27" s="1"/>
  <c r="H346" i="27"/>
  <c r="G346" i="27"/>
  <c r="L346" i="27"/>
  <c r="A348" i="27"/>
  <c r="I346" i="27" a="1"/>
  <c r="I346" i="27" s="1"/>
  <c r="B346" i="27"/>
  <c r="F349" i="27" l="1"/>
  <c r="D349" i="27" a="1"/>
  <c r="D349" i="27" s="1"/>
  <c r="F348" i="27"/>
  <c r="D348" i="27" a="1"/>
  <c r="D348" i="27" s="1"/>
  <c r="E348" i="27" a="1"/>
  <c r="E348" i="27" s="1"/>
  <c r="J348" i="27" a="1"/>
  <c r="J348" i="27" s="1"/>
  <c r="I348" i="27" a="1"/>
  <c r="I348" i="27" s="1"/>
  <c r="G348" i="27"/>
  <c r="B348" i="27"/>
  <c r="K348" i="27" a="1"/>
  <c r="K348" i="27" s="1"/>
  <c r="C348" i="27" a="1"/>
  <c r="C348" i="27" s="1"/>
  <c r="L348" i="27"/>
  <c r="A350" i="27"/>
  <c r="H348" i="27"/>
  <c r="L349" i="27"/>
  <c r="I349" i="27" a="1"/>
  <c r="I349" i="27" s="1"/>
  <c r="H349" i="27"/>
  <c r="E349" i="27" a="1"/>
  <c r="E349" i="27" s="1"/>
  <c r="A351" i="27"/>
  <c r="K349" i="27" a="1"/>
  <c r="K349" i="27" s="1"/>
  <c r="C349" i="27" a="1"/>
  <c r="C349" i="27" s="1"/>
  <c r="B349" i="27"/>
  <c r="G349" i="27"/>
  <c r="J349" i="27" a="1"/>
  <c r="J349" i="27" s="1"/>
  <c r="F350" i="27" l="1"/>
  <c r="D350" i="27" a="1"/>
  <c r="D350" i="27" s="1"/>
  <c r="F351" i="27"/>
  <c r="D351" i="27" a="1"/>
  <c r="D351" i="27" s="1"/>
  <c r="L350" i="27"/>
  <c r="B350" i="27"/>
  <c r="A352" i="27"/>
  <c r="I350" i="27" a="1"/>
  <c r="I350" i="27" s="1"/>
  <c r="H350" i="27"/>
  <c r="E350" i="27" a="1"/>
  <c r="E350" i="27" s="1"/>
  <c r="J350" i="27" a="1"/>
  <c r="J350" i="27" s="1"/>
  <c r="K350" i="27" a="1"/>
  <c r="K350" i="27" s="1"/>
  <c r="C350" i="27" a="1"/>
  <c r="C350" i="27" s="1"/>
  <c r="G350" i="27"/>
  <c r="K351" i="27" a="1"/>
  <c r="K351" i="27" s="1"/>
  <c r="G351" i="27"/>
  <c r="C351" i="27" a="1"/>
  <c r="C351" i="27" s="1"/>
  <c r="H351" i="27"/>
  <c r="L351" i="27"/>
  <c r="E351" i="27" a="1"/>
  <c r="E351" i="27" s="1"/>
  <c r="I351" i="27" a="1"/>
  <c r="I351" i="27" s="1"/>
  <c r="J351" i="27" a="1"/>
  <c r="J351" i="27" s="1"/>
  <c r="B351" i="27"/>
  <c r="A353" i="27"/>
  <c r="F352" i="27" l="1"/>
  <c r="D352" i="27" a="1"/>
  <c r="D352" i="27" s="1"/>
  <c r="F353" i="27"/>
  <c r="D353" i="27" a="1"/>
  <c r="D353" i="27" s="1"/>
  <c r="C353" i="27" a="1"/>
  <c r="C353" i="27" s="1"/>
  <c r="B353" i="27"/>
  <c r="I353" i="27" a="1"/>
  <c r="I353" i="27" s="1"/>
  <c r="G353" i="27"/>
  <c r="K353" i="27" a="1"/>
  <c r="K353" i="27" s="1"/>
  <c r="J353" i="27" a="1"/>
  <c r="J353" i="27" s="1"/>
  <c r="L353" i="27"/>
  <c r="H353" i="27"/>
  <c r="A355" i="27"/>
  <c r="E353" i="27" a="1"/>
  <c r="E353" i="27" s="1"/>
  <c r="E352" i="27" a="1"/>
  <c r="E352" i="27" s="1"/>
  <c r="B352" i="27"/>
  <c r="J352" i="27" a="1"/>
  <c r="J352" i="27" s="1"/>
  <c r="L352" i="27"/>
  <c r="H352" i="27"/>
  <c r="A354" i="27"/>
  <c r="C352" i="27" a="1"/>
  <c r="C352" i="27" s="1"/>
  <c r="K352" i="27" a="1"/>
  <c r="K352" i="27" s="1"/>
  <c r="G352" i="27"/>
  <c r="I352" i="27" a="1"/>
  <c r="I352" i="27" s="1"/>
  <c r="F354" i="27" l="1"/>
  <c r="D354" i="27" a="1"/>
  <c r="D354" i="27" s="1"/>
  <c r="F355" i="27"/>
  <c r="D355" i="27" a="1"/>
  <c r="D355" i="27" s="1"/>
  <c r="I354" i="27" a="1"/>
  <c r="I354" i="27" s="1"/>
  <c r="G354" i="27"/>
  <c r="E354" i="27" a="1"/>
  <c r="E354" i="27" s="1"/>
  <c r="K354" i="27" a="1"/>
  <c r="K354" i="27" s="1"/>
  <c r="J354" i="27" a="1"/>
  <c r="J354" i="27" s="1"/>
  <c r="C354" i="27" a="1"/>
  <c r="C354" i="27" s="1"/>
  <c r="A356" i="27"/>
  <c r="L354" i="27"/>
  <c r="H354" i="27"/>
  <c r="B354" i="27"/>
  <c r="E355" i="27" a="1"/>
  <c r="E355" i="27" s="1"/>
  <c r="K355" i="27" a="1"/>
  <c r="K355" i="27" s="1"/>
  <c r="J355" i="27" a="1"/>
  <c r="J355" i="27" s="1"/>
  <c r="C355" i="27" a="1"/>
  <c r="C355" i="27" s="1"/>
  <c r="B355" i="27"/>
  <c r="G355" i="27"/>
  <c r="L355" i="27"/>
  <c r="H355" i="27"/>
  <c r="A357" i="27"/>
  <c r="I355" i="27" a="1"/>
  <c r="I355" i="27" s="1"/>
  <c r="F356" i="27" l="1"/>
  <c r="D356" i="27" a="1"/>
  <c r="D356" i="27" s="1"/>
  <c r="F357" i="27"/>
  <c r="D357" i="27" a="1"/>
  <c r="D357" i="27" s="1"/>
  <c r="L357" i="27"/>
  <c r="H357" i="27"/>
  <c r="E357" i="27" a="1"/>
  <c r="E357" i="27" s="1"/>
  <c r="K357" i="27" a="1"/>
  <c r="K357" i="27" s="1"/>
  <c r="C357" i="27" a="1"/>
  <c r="C357" i="27" s="1"/>
  <c r="B357" i="27"/>
  <c r="J357" i="27" a="1"/>
  <c r="J357" i="27" s="1"/>
  <c r="I357" i="27" a="1"/>
  <c r="I357" i="27" s="1"/>
  <c r="G357" i="27"/>
  <c r="A359" i="27"/>
  <c r="E356" i="27" a="1"/>
  <c r="E356" i="27" s="1"/>
  <c r="G356" i="27"/>
  <c r="J356" i="27" a="1"/>
  <c r="J356" i="27" s="1"/>
  <c r="I356" i="27" a="1"/>
  <c r="I356" i="27" s="1"/>
  <c r="B356" i="27"/>
  <c r="H356" i="27"/>
  <c r="K356" i="27" a="1"/>
  <c r="K356" i="27" s="1"/>
  <c r="L356" i="27"/>
  <c r="C356" i="27" a="1"/>
  <c r="C356" i="27" s="1"/>
  <c r="A358" i="27"/>
  <c r="F359" i="27" l="1"/>
  <c r="D359" i="27" a="1"/>
  <c r="D359" i="27" s="1"/>
  <c r="F358" i="27"/>
  <c r="D358" i="27" a="1"/>
  <c r="D358" i="27" s="1"/>
  <c r="L358" i="27"/>
  <c r="I358" i="27" a="1"/>
  <c r="I358" i="27" s="1"/>
  <c r="H358" i="27"/>
  <c r="E358" i="27" a="1"/>
  <c r="E358" i="27" s="1"/>
  <c r="K358" i="27" a="1"/>
  <c r="K358" i="27" s="1"/>
  <c r="G358" i="27"/>
  <c r="J358" i="27" a="1"/>
  <c r="J358" i="27" s="1"/>
  <c r="B358" i="27"/>
  <c r="C358" i="27" a="1"/>
  <c r="C358" i="27" s="1"/>
  <c r="A360" i="27"/>
  <c r="K359" i="27" a="1"/>
  <c r="K359" i="27" s="1"/>
  <c r="B359" i="27"/>
  <c r="C359" i="27" a="1"/>
  <c r="C359" i="27" s="1"/>
  <c r="E359" i="27" a="1"/>
  <c r="E359" i="27" s="1"/>
  <c r="H359" i="27"/>
  <c r="G359" i="27"/>
  <c r="L359" i="27"/>
  <c r="A361" i="27"/>
  <c r="I359" i="27" a="1"/>
  <c r="I359" i="27" s="1"/>
  <c r="J359" i="27" a="1"/>
  <c r="J359" i="27" s="1"/>
  <c r="F361" i="27" l="1"/>
  <c r="D361" i="27" a="1"/>
  <c r="D361" i="27" s="1"/>
  <c r="F360" i="27"/>
  <c r="D360" i="27" a="1"/>
  <c r="D360" i="27" s="1"/>
  <c r="E361" i="27" a="1"/>
  <c r="E361" i="27" s="1"/>
  <c r="I361" i="27" a="1"/>
  <c r="I361" i="27" s="1"/>
  <c r="J361" i="27" a="1"/>
  <c r="J361" i="27" s="1"/>
  <c r="H361" i="27"/>
  <c r="C361" i="27" a="1"/>
  <c r="C361" i="27" s="1"/>
  <c r="G361" i="27"/>
  <c r="K361" i="27" a="1"/>
  <c r="K361" i="27" s="1"/>
  <c r="L361" i="27"/>
  <c r="B361" i="27"/>
  <c r="A363" i="27"/>
  <c r="C360" i="27" a="1"/>
  <c r="C360" i="27" s="1"/>
  <c r="A362" i="27"/>
  <c r="G360" i="27"/>
  <c r="K360" i="27" a="1"/>
  <c r="K360" i="27" s="1"/>
  <c r="L360" i="27"/>
  <c r="B360" i="27"/>
  <c r="H360" i="27"/>
  <c r="J360" i="27" a="1"/>
  <c r="J360" i="27" s="1"/>
  <c r="I360" i="27" a="1"/>
  <c r="I360" i="27" s="1"/>
  <c r="E360" i="27" a="1"/>
  <c r="E360" i="27" s="1"/>
  <c r="F362" i="27" l="1"/>
  <c r="D362" i="27" a="1"/>
  <c r="D362" i="27" s="1"/>
  <c r="F363" i="27"/>
  <c r="D363" i="27" a="1"/>
  <c r="D363" i="27" s="1"/>
  <c r="I362" i="27" a="1"/>
  <c r="I362" i="27" s="1"/>
  <c r="B362" i="27"/>
  <c r="E362" i="27" a="1"/>
  <c r="E362" i="27" s="1"/>
  <c r="C362" i="27" a="1"/>
  <c r="C362" i="27" s="1"/>
  <c r="L362" i="27"/>
  <c r="K362" i="27" a="1"/>
  <c r="K362" i="27" s="1"/>
  <c r="J362" i="27" a="1"/>
  <c r="J362" i="27" s="1"/>
  <c r="G362" i="27"/>
  <c r="A364" i="27"/>
  <c r="H362" i="27"/>
  <c r="E363" i="27" a="1"/>
  <c r="E363" i="27" s="1"/>
  <c r="A365" i="27"/>
  <c r="K363" i="27" a="1"/>
  <c r="K363" i="27" s="1"/>
  <c r="J363" i="27" a="1"/>
  <c r="J363" i="27" s="1"/>
  <c r="B363" i="27"/>
  <c r="C363" i="27" a="1"/>
  <c r="C363" i="27" s="1"/>
  <c r="G363" i="27"/>
  <c r="H363" i="27"/>
  <c r="L363" i="27"/>
  <c r="I363" i="27" a="1"/>
  <c r="I363" i="27" s="1"/>
  <c r="F365" i="27" l="1"/>
  <c r="D365" i="27" a="1"/>
  <c r="D365" i="27" s="1"/>
  <c r="F364" i="27"/>
  <c r="D364" i="27" a="1"/>
  <c r="D364" i="27" s="1"/>
  <c r="L365" i="27"/>
  <c r="K365" i="27" a="1"/>
  <c r="K365" i="27" s="1"/>
  <c r="A367" i="27"/>
  <c r="G365" i="27"/>
  <c r="H365" i="27"/>
  <c r="B365" i="27"/>
  <c r="E365" i="27" a="1"/>
  <c r="E365" i="27" s="1"/>
  <c r="I365" i="27" a="1"/>
  <c r="I365" i="27" s="1"/>
  <c r="C365" i="27" a="1"/>
  <c r="C365" i="27" s="1"/>
  <c r="J365" i="27" a="1"/>
  <c r="J365" i="27" s="1"/>
  <c r="E364" i="27" a="1"/>
  <c r="E364" i="27" s="1"/>
  <c r="C364" i="27" a="1"/>
  <c r="C364" i="27" s="1"/>
  <c r="J364" i="27" a="1"/>
  <c r="J364" i="27" s="1"/>
  <c r="I364" i="27" a="1"/>
  <c r="I364" i="27" s="1"/>
  <c r="B364" i="27"/>
  <c r="G364" i="27"/>
  <c r="K364" i="27" a="1"/>
  <c r="K364" i="27" s="1"/>
  <c r="L364" i="27"/>
  <c r="A366" i="27"/>
  <c r="H364" i="27"/>
  <c r="F367" i="27" l="1"/>
  <c r="D367" i="27" a="1"/>
  <c r="D367" i="27" s="1"/>
  <c r="F366" i="27"/>
  <c r="D366" i="27" a="1"/>
  <c r="D366" i="27" s="1"/>
  <c r="C366" i="27" a="1"/>
  <c r="C366" i="27" s="1"/>
  <c r="G366" i="27"/>
  <c r="L366" i="27"/>
  <c r="J366" i="27" a="1"/>
  <c r="J366" i="27" s="1"/>
  <c r="I366" i="27" a="1"/>
  <c r="I366" i="27" s="1"/>
  <c r="H366" i="27"/>
  <c r="B366" i="27"/>
  <c r="E366" i="27" a="1"/>
  <c r="E366" i="27" s="1"/>
  <c r="K366" i="27" a="1"/>
  <c r="K366" i="27" s="1"/>
  <c r="A368" i="27"/>
  <c r="H367" i="27"/>
  <c r="G367" i="27"/>
  <c r="L367" i="27"/>
  <c r="I367" i="27" a="1"/>
  <c r="I367" i="27" s="1"/>
  <c r="A369" i="27"/>
  <c r="K367" i="27" a="1"/>
  <c r="K367" i="27" s="1"/>
  <c r="E367" i="27" a="1"/>
  <c r="E367" i="27" s="1"/>
  <c r="J367" i="27" a="1"/>
  <c r="J367" i="27" s="1"/>
  <c r="C367" i="27" a="1"/>
  <c r="C367" i="27" s="1"/>
  <c r="B367" i="27"/>
  <c r="F369" i="27" l="1"/>
  <c r="D369" i="27" a="1"/>
  <c r="D369" i="27" s="1"/>
  <c r="F368" i="27"/>
  <c r="D368" i="27" a="1"/>
  <c r="D368" i="27" s="1"/>
  <c r="E368" i="27" a="1"/>
  <c r="E368" i="27" s="1"/>
  <c r="C368" i="27" a="1"/>
  <c r="C368" i="27" s="1"/>
  <c r="H368" i="27"/>
  <c r="I368" i="27" a="1"/>
  <c r="I368" i="27" s="1"/>
  <c r="J368" i="27" a="1"/>
  <c r="J368" i="27" s="1"/>
  <c r="B368" i="27"/>
  <c r="G368" i="27"/>
  <c r="K368" i="27" a="1"/>
  <c r="K368" i="27" s="1"/>
  <c r="A370" i="27"/>
  <c r="L368" i="27"/>
  <c r="C369" i="27" a="1"/>
  <c r="C369" i="27" s="1"/>
  <c r="K369" i="27" a="1"/>
  <c r="K369" i="27" s="1"/>
  <c r="B369" i="27"/>
  <c r="G369" i="27"/>
  <c r="L369" i="27"/>
  <c r="E369" i="27" a="1"/>
  <c r="E369" i="27" s="1"/>
  <c r="H369" i="27"/>
  <c r="J369" i="27" a="1"/>
  <c r="J369" i="27" s="1"/>
  <c r="I369" i="27" a="1"/>
  <c r="I369" i="27" s="1"/>
  <c r="A371" i="27"/>
  <c r="F371" i="27" l="1"/>
  <c r="D371" i="27" a="1"/>
  <c r="D371" i="27" s="1"/>
  <c r="F370" i="27"/>
  <c r="D370" i="27" a="1"/>
  <c r="D370" i="27" s="1"/>
  <c r="E371" i="27" a="1"/>
  <c r="E371" i="27" s="1"/>
  <c r="H371" i="27"/>
  <c r="K371" i="27" a="1"/>
  <c r="K371" i="27" s="1"/>
  <c r="J371" i="27" a="1"/>
  <c r="J371" i="27" s="1"/>
  <c r="I371" i="27" a="1"/>
  <c r="I371" i="27" s="1"/>
  <c r="C371" i="27" a="1"/>
  <c r="C371" i="27" s="1"/>
  <c r="G371" i="27"/>
  <c r="L371" i="27"/>
  <c r="B371" i="27"/>
  <c r="A373" i="27"/>
  <c r="E370" i="27" a="1"/>
  <c r="E370" i="27" s="1"/>
  <c r="I370" i="27" a="1"/>
  <c r="I370" i="27" s="1"/>
  <c r="C370" i="27" a="1"/>
  <c r="C370" i="27" s="1"/>
  <c r="J370" i="27" a="1"/>
  <c r="J370" i="27" s="1"/>
  <c r="L370" i="27"/>
  <c r="K370" i="27" a="1"/>
  <c r="K370" i="27" s="1"/>
  <c r="G370" i="27"/>
  <c r="A372" i="27"/>
  <c r="H370" i="27"/>
  <c r="B370" i="27"/>
  <c r="F372" i="27" l="1"/>
  <c r="D372" i="27" a="1"/>
  <c r="D372" i="27" s="1"/>
  <c r="F373" i="27"/>
  <c r="D373" i="27" a="1"/>
  <c r="D373" i="27" s="1"/>
  <c r="L372" i="27"/>
  <c r="B372" i="27"/>
  <c r="K372" i="27" a="1"/>
  <c r="K372" i="27" s="1"/>
  <c r="H372" i="27"/>
  <c r="A374" i="27"/>
  <c r="G372" i="27"/>
  <c r="E372" i="27" a="1"/>
  <c r="E372" i="27" s="1"/>
  <c r="I372" i="27" a="1"/>
  <c r="I372" i="27" s="1"/>
  <c r="J372" i="27" a="1"/>
  <c r="J372" i="27" s="1"/>
  <c r="C372" i="27" a="1"/>
  <c r="C372" i="27" s="1"/>
  <c r="E373" i="27" a="1"/>
  <c r="E373" i="27" s="1"/>
  <c r="H373" i="27"/>
  <c r="B373" i="27"/>
  <c r="J373" i="27" a="1"/>
  <c r="J373" i="27" s="1"/>
  <c r="I373" i="27" a="1"/>
  <c r="I373" i="27" s="1"/>
  <c r="K373" i="27" a="1"/>
  <c r="K373" i="27" s="1"/>
  <c r="C373" i="27" a="1"/>
  <c r="C373" i="27" s="1"/>
  <c r="G373" i="27"/>
  <c r="L373" i="27"/>
  <c r="A375" i="27"/>
  <c r="F375" i="27" l="1"/>
  <c r="D375" i="27" a="1"/>
  <c r="D375" i="27" s="1"/>
  <c r="F374" i="27"/>
  <c r="D374" i="27" a="1"/>
  <c r="D374" i="27" s="1"/>
  <c r="H374" i="27"/>
  <c r="L374" i="27"/>
  <c r="K374" i="27" a="1"/>
  <c r="K374" i="27" s="1"/>
  <c r="C374" i="27" a="1"/>
  <c r="C374" i="27" s="1"/>
  <c r="E374" i="27" a="1"/>
  <c r="E374" i="27" s="1"/>
  <c r="J374" i="27" a="1"/>
  <c r="J374" i="27" s="1"/>
  <c r="I374" i="27" a="1"/>
  <c r="I374" i="27" s="1"/>
  <c r="G374" i="27"/>
  <c r="B374" i="27"/>
  <c r="A376" i="27"/>
  <c r="H375" i="27"/>
  <c r="G375" i="27"/>
  <c r="B375" i="27"/>
  <c r="L375" i="27"/>
  <c r="I375" i="27" a="1"/>
  <c r="I375" i="27" s="1"/>
  <c r="C375" i="27" a="1"/>
  <c r="C375" i="27" s="1"/>
  <c r="E375" i="27" a="1"/>
  <c r="E375" i="27" s="1"/>
  <c r="J375" i="27" a="1"/>
  <c r="J375" i="27" s="1"/>
  <c r="A377" i="27"/>
  <c r="K375" i="27" a="1"/>
  <c r="K375" i="27" s="1"/>
  <c r="F377" i="27" l="1"/>
  <c r="D377" i="27" a="1"/>
  <c r="D377" i="27" s="1"/>
  <c r="F376" i="27"/>
  <c r="D376" i="27" a="1"/>
  <c r="D376" i="27" s="1"/>
  <c r="C377" i="27" a="1"/>
  <c r="C377" i="27" s="1"/>
  <c r="G377" i="27"/>
  <c r="K377" i="27" a="1"/>
  <c r="K377" i="27" s="1"/>
  <c r="I377" i="27" a="1"/>
  <c r="I377" i="27" s="1"/>
  <c r="L377" i="27"/>
  <c r="H377" i="27"/>
  <c r="E377" i="27" a="1"/>
  <c r="E377" i="27" s="1"/>
  <c r="A379" i="27"/>
  <c r="B377" i="27"/>
  <c r="J377" i="27" a="1"/>
  <c r="J377" i="27" s="1"/>
  <c r="E376" i="27" a="1"/>
  <c r="E376" i="27" s="1"/>
  <c r="J376" i="27" a="1"/>
  <c r="J376" i="27" s="1"/>
  <c r="L376" i="27"/>
  <c r="C376" i="27" a="1"/>
  <c r="C376" i="27" s="1"/>
  <c r="K376" i="27" a="1"/>
  <c r="K376" i="27" s="1"/>
  <c r="B376" i="27"/>
  <c r="A378" i="27"/>
  <c r="G376" i="27"/>
  <c r="H376" i="27"/>
  <c r="I376" i="27" a="1"/>
  <c r="I376" i="27" s="1"/>
  <c r="F378" i="27" l="1"/>
  <c r="D378" i="27" a="1"/>
  <c r="D378" i="27" s="1"/>
  <c r="F379" i="27"/>
  <c r="D379" i="27" a="1"/>
  <c r="D379" i="27" s="1"/>
  <c r="J378" i="27" a="1"/>
  <c r="J378" i="27" s="1"/>
  <c r="K378" i="27" a="1"/>
  <c r="K378" i="27" s="1"/>
  <c r="E378" i="27" a="1"/>
  <c r="E378" i="27" s="1"/>
  <c r="A380" i="27"/>
  <c r="I378" i="27" a="1"/>
  <c r="I378" i="27" s="1"/>
  <c r="B378" i="27"/>
  <c r="C378" i="27" a="1"/>
  <c r="C378" i="27" s="1"/>
  <c r="L378" i="27"/>
  <c r="G378" i="27"/>
  <c r="H378" i="27"/>
  <c r="I379" i="27" a="1"/>
  <c r="I379" i="27" s="1"/>
  <c r="C379" i="27" a="1"/>
  <c r="C379" i="27" s="1"/>
  <c r="G379" i="27"/>
  <c r="E379" i="27" a="1"/>
  <c r="E379" i="27" s="1"/>
  <c r="L379" i="27"/>
  <c r="K379" i="27" a="1"/>
  <c r="K379" i="27" s="1"/>
  <c r="J379" i="27" a="1"/>
  <c r="J379" i="27" s="1"/>
  <c r="B379" i="27"/>
  <c r="A381" i="27"/>
  <c r="H379" i="27"/>
  <c r="F380" i="27" l="1"/>
  <c r="D380" i="27" a="1"/>
  <c r="D380" i="27" s="1"/>
  <c r="F381" i="27"/>
  <c r="D381" i="27" a="1"/>
  <c r="D381" i="27" s="1"/>
  <c r="E381" i="27" a="1"/>
  <c r="E381" i="27" s="1"/>
  <c r="H381" i="27"/>
  <c r="J381" i="27" a="1"/>
  <c r="J381" i="27" s="1"/>
  <c r="I381" i="27" a="1"/>
  <c r="I381" i="27" s="1"/>
  <c r="G381" i="27"/>
  <c r="K381" i="27" a="1"/>
  <c r="K381" i="27" s="1"/>
  <c r="B381" i="27"/>
  <c r="C381" i="27" a="1"/>
  <c r="C381" i="27" s="1"/>
  <c r="A383" i="27"/>
  <c r="L381" i="27"/>
  <c r="L380" i="27"/>
  <c r="H380" i="27"/>
  <c r="G380" i="27"/>
  <c r="E380" i="27" a="1"/>
  <c r="E380" i="27" s="1"/>
  <c r="I380" i="27" a="1"/>
  <c r="I380" i="27" s="1"/>
  <c r="A382" i="27"/>
  <c r="J380" i="27" a="1"/>
  <c r="J380" i="27" s="1"/>
  <c r="K380" i="27" a="1"/>
  <c r="K380" i="27" s="1"/>
  <c r="C380" i="27" a="1"/>
  <c r="C380" i="27" s="1"/>
  <c r="B380" i="27"/>
  <c r="F382" i="27" l="1"/>
  <c r="D382" i="27" a="1"/>
  <c r="D382" i="27" s="1"/>
  <c r="F383" i="27"/>
  <c r="D383" i="27" a="1"/>
  <c r="D383" i="27" s="1"/>
  <c r="L382" i="27"/>
  <c r="K382" i="27" a="1"/>
  <c r="K382" i="27" s="1"/>
  <c r="I382" i="27" a="1"/>
  <c r="I382" i="27" s="1"/>
  <c r="C382" i="27" a="1"/>
  <c r="C382" i="27" s="1"/>
  <c r="A384" i="27"/>
  <c r="E382" i="27" a="1"/>
  <c r="E382" i="27" s="1"/>
  <c r="H382" i="27"/>
  <c r="J382" i="27" a="1"/>
  <c r="J382" i="27" s="1"/>
  <c r="B382" i="27"/>
  <c r="G382" i="27"/>
  <c r="K383" i="27" a="1"/>
  <c r="K383" i="27" s="1"/>
  <c r="I383" i="27" a="1"/>
  <c r="I383" i="27" s="1"/>
  <c r="E383" i="27" a="1"/>
  <c r="E383" i="27" s="1"/>
  <c r="A385" i="27"/>
  <c r="L383" i="27"/>
  <c r="H383" i="27"/>
  <c r="C383" i="27" a="1"/>
  <c r="C383" i="27" s="1"/>
  <c r="G383" i="27"/>
  <c r="J383" i="27" a="1"/>
  <c r="J383" i="27" s="1"/>
  <c r="B383" i="27"/>
  <c r="F385" i="27" l="1"/>
  <c r="D385" i="27" a="1"/>
  <c r="D385" i="27" s="1"/>
  <c r="F384" i="27"/>
  <c r="D384" i="27" a="1"/>
  <c r="D384" i="27" s="1"/>
  <c r="C384" i="27" a="1"/>
  <c r="C384" i="27" s="1"/>
  <c r="A386" i="27"/>
  <c r="G384" i="27"/>
  <c r="K384" i="27" a="1"/>
  <c r="K384" i="27" s="1"/>
  <c r="L384" i="27"/>
  <c r="H384" i="27"/>
  <c r="J384" i="27" a="1"/>
  <c r="J384" i="27" s="1"/>
  <c r="E384" i="27" a="1"/>
  <c r="E384" i="27" s="1"/>
  <c r="I384" i="27" a="1"/>
  <c r="I384" i="27" s="1"/>
  <c r="B384" i="27"/>
  <c r="E385" i="27" a="1"/>
  <c r="E385" i="27" s="1"/>
  <c r="J385" i="27" a="1"/>
  <c r="J385" i="27" s="1"/>
  <c r="G385" i="27"/>
  <c r="B385" i="27"/>
  <c r="I385" i="27" a="1"/>
  <c r="I385" i="27" s="1"/>
  <c r="C385" i="27" a="1"/>
  <c r="C385" i="27" s="1"/>
  <c r="K385" i="27" a="1"/>
  <c r="K385" i="27" s="1"/>
  <c r="H385" i="27"/>
  <c r="L385" i="27"/>
  <c r="A387" i="27"/>
  <c r="F386" i="27" l="1"/>
  <c r="D386" i="27" a="1"/>
  <c r="D386" i="27" s="1"/>
  <c r="F387" i="27"/>
  <c r="D387" i="27" a="1"/>
  <c r="D387" i="27" s="1"/>
  <c r="E386" i="27" a="1"/>
  <c r="E386" i="27" s="1"/>
  <c r="K386" i="27" a="1"/>
  <c r="K386" i="27" s="1"/>
  <c r="J386" i="27" a="1"/>
  <c r="J386" i="27" s="1"/>
  <c r="C386" i="27" a="1"/>
  <c r="C386" i="27" s="1"/>
  <c r="H386" i="27"/>
  <c r="G386" i="27"/>
  <c r="L386" i="27"/>
  <c r="A388" i="27"/>
  <c r="I386" i="27" a="1"/>
  <c r="I386" i="27" s="1"/>
  <c r="B386" i="27"/>
  <c r="E387" i="27" a="1"/>
  <c r="E387" i="27" s="1"/>
  <c r="I387" i="27" a="1"/>
  <c r="I387" i="27" s="1"/>
  <c r="G387" i="27"/>
  <c r="J387" i="27" a="1"/>
  <c r="J387" i="27" s="1"/>
  <c r="K387" i="27" a="1"/>
  <c r="K387" i="27" s="1"/>
  <c r="C387" i="27" a="1"/>
  <c r="C387" i="27" s="1"/>
  <c r="B387" i="27"/>
  <c r="L387" i="27"/>
  <c r="A389" i="27"/>
  <c r="H387" i="27"/>
  <c r="F389" i="27" l="1"/>
  <c r="D389" i="27" a="1"/>
  <c r="D389" i="27" s="1"/>
  <c r="F388" i="27"/>
  <c r="D388" i="27" a="1"/>
  <c r="D388" i="27" s="1"/>
  <c r="L389" i="27"/>
  <c r="I389" i="27" a="1"/>
  <c r="I389" i="27" s="1"/>
  <c r="E389" i="27" a="1"/>
  <c r="E389" i="27" s="1"/>
  <c r="A391" i="27"/>
  <c r="J389" i="27" a="1"/>
  <c r="J389" i="27" s="1"/>
  <c r="H389" i="27"/>
  <c r="K389" i="27" a="1"/>
  <c r="K389" i="27" s="1"/>
  <c r="C389" i="27" a="1"/>
  <c r="C389" i="27" s="1"/>
  <c r="G389" i="27"/>
  <c r="B389" i="27"/>
  <c r="E388" i="27" a="1"/>
  <c r="E388" i="27" s="1"/>
  <c r="I388" i="27" a="1"/>
  <c r="I388" i="27" s="1"/>
  <c r="B388" i="27"/>
  <c r="J388" i="27" a="1"/>
  <c r="J388" i="27" s="1"/>
  <c r="G388" i="27"/>
  <c r="A390" i="27"/>
  <c r="K388" i="27" a="1"/>
  <c r="K388" i="27" s="1"/>
  <c r="C388" i="27" a="1"/>
  <c r="C388" i="27" s="1"/>
  <c r="L388" i="27"/>
  <c r="H388" i="27"/>
  <c r="F391" i="27" l="1"/>
  <c r="D391" i="27" a="1"/>
  <c r="D391" i="27" s="1"/>
  <c r="F390" i="27"/>
  <c r="D390" i="27" a="1"/>
  <c r="D390" i="27" s="1"/>
  <c r="K391" i="27" a="1"/>
  <c r="K391" i="27" s="1"/>
  <c r="E391" i="27" a="1"/>
  <c r="E391" i="27" s="1"/>
  <c r="G391" i="27"/>
  <c r="C391" i="27" a="1"/>
  <c r="C391" i="27" s="1"/>
  <c r="H391" i="27"/>
  <c r="L391" i="27"/>
  <c r="J391" i="27" a="1"/>
  <c r="J391" i="27" s="1"/>
  <c r="I391" i="27" a="1"/>
  <c r="I391" i="27" s="1"/>
  <c r="A393" i="27"/>
  <c r="B391" i="27"/>
  <c r="H390" i="27"/>
  <c r="I390" i="27" a="1"/>
  <c r="I390" i="27" s="1"/>
  <c r="L390" i="27"/>
  <c r="C390" i="27" a="1"/>
  <c r="C390" i="27" s="1"/>
  <c r="E390" i="27" a="1"/>
  <c r="E390" i="27" s="1"/>
  <c r="B390" i="27"/>
  <c r="J390" i="27" a="1"/>
  <c r="J390" i="27" s="1"/>
  <c r="A392" i="27"/>
  <c r="K390" i="27" a="1"/>
  <c r="K390" i="27" s="1"/>
  <c r="G390" i="27"/>
  <c r="F392" i="27" l="1"/>
  <c r="D392" i="27" a="1"/>
  <c r="D392" i="27" s="1"/>
  <c r="F393" i="27"/>
  <c r="D393" i="27" a="1"/>
  <c r="D393" i="27" s="1"/>
  <c r="E392" i="27" a="1"/>
  <c r="E392" i="27" s="1"/>
  <c r="J392" i="27" a="1"/>
  <c r="J392" i="27" s="1"/>
  <c r="I392" i="27" a="1"/>
  <c r="I392" i="27" s="1"/>
  <c r="C392" i="27" a="1"/>
  <c r="C392" i="27" s="1"/>
  <c r="K392" i="27" a="1"/>
  <c r="K392" i="27" s="1"/>
  <c r="G392" i="27"/>
  <c r="L392" i="27"/>
  <c r="B392" i="27"/>
  <c r="H392" i="27"/>
  <c r="A394" i="27"/>
  <c r="C393" i="27" a="1"/>
  <c r="C393" i="27" s="1"/>
  <c r="B393" i="27"/>
  <c r="G393" i="27"/>
  <c r="K393" i="27" a="1"/>
  <c r="K393" i="27" s="1"/>
  <c r="I393" i="27" a="1"/>
  <c r="I393" i="27" s="1"/>
  <c r="E393" i="27" a="1"/>
  <c r="E393" i="27" s="1"/>
  <c r="J393" i="27" a="1"/>
  <c r="J393" i="27" s="1"/>
  <c r="L393" i="27"/>
  <c r="H393" i="27"/>
  <c r="A395" i="27"/>
  <c r="F395" i="27" l="1"/>
  <c r="D395" i="27" a="1"/>
  <c r="D395" i="27" s="1"/>
  <c r="F394" i="27"/>
  <c r="D394" i="27" a="1"/>
  <c r="D394" i="27" s="1"/>
  <c r="E395" i="27" a="1"/>
  <c r="E395" i="27" s="1"/>
  <c r="C395" i="27" a="1"/>
  <c r="C395" i="27" s="1"/>
  <c r="I395" i="27" a="1"/>
  <c r="I395" i="27" s="1"/>
  <c r="K395" i="27" a="1"/>
  <c r="K395" i="27" s="1"/>
  <c r="J395" i="27" a="1"/>
  <c r="J395" i="27" s="1"/>
  <c r="G395" i="27"/>
  <c r="H395" i="27"/>
  <c r="A397" i="27"/>
  <c r="L395" i="27"/>
  <c r="B395" i="27"/>
  <c r="E394" i="27" a="1"/>
  <c r="E394" i="27" s="1"/>
  <c r="J394" i="27" a="1"/>
  <c r="J394" i="27" s="1"/>
  <c r="G394" i="27"/>
  <c r="A396" i="27"/>
  <c r="I394" i="27" a="1"/>
  <c r="I394" i="27" s="1"/>
  <c r="K394" i="27" a="1"/>
  <c r="K394" i="27" s="1"/>
  <c r="C394" i="27" a="1"/>
  <c r="C394" i="27" s="1"/>
  <c r="H394" i="27"/>
  <c r="L394" i="27"/>
  <c r="B394" i="27"/>
  <c r="F397" i="27" l="1"/>
  <c r="D397" i="27" a="1"/>
  <c r="D397" i="27" s="1"/>
  <c r="F396" i="27"/>
  <c r="D396" i="27" a="1"/>
  <c r="D396" i="27" s="1"/>
  <c r="E396" i="27" a="1"/>
  <c r="E396" i="27" s="1"/>
  <c r="H396" i="27"/>
  <c r="J396" i="27" a="1"/>
  <c r="J396" i="27" s="1"/>
  <c r="I396" i="27" a="1"/>
  <c r="I396" i="27" s="1"/>
  <c r="G396" i="27"/>
  <c r="K396" i="27" a="1"/>
  <c r="K396" i="27" s="1"/>
  <c r="L396" i="27"/>
  <c r="C396" i="27" a="1"/>
  <c r="C396" i="27" s="1"/>
  <c r="B396" i="27"/>
  <c r="A398" i="27"/>
  <c r="G397" i="27"/>
  <c r="J397" i="27" a="1"/>
  <c r="J397" i="27" s="1"/>
  <c r="K397" i="27" a="1"/>
  <c r="K397" i="27" s="1"/>
  <c r="C397" i="27" a="1"/>
  <c r="C397" i="27" s="1"/>
  <c r="H397" i="27"/>
  <c r="L397" i="27"/>
  <c r="E397" i="27" a="1"/>
  <c r="E397" i="27" s="1"/>
  <c r="I397" i="27" a="1"/>
  <c r="I397" i="27" s="1"/>
  <c r="B397" i="27"/>
  <c r="A399" i="27"/>
  <c r="F399" i="27" l="1"/>
  <c r="D399" i="27" a="1"/>
  <c r="D399" i="27" s="1"/>
  <c r="F398" i="27"/>
  <c r="D398" i="27" a="1"/>
  <c r="D398" i="27" s="1"/>
  <c r="H399" i="27"/>
  <c r="G399" i="27"/>
  <c r="A401" i="27"/>
  <c r="L399" i="27"/>
  <c r="I399" i="27" a="1"/>
  <c r="I399" i="27" s="1"/>
  <c r="C399" i="27" a="1"/>
  <c r="C399" i="27" s="1"/>
  <c r="B399" i="27"/>
  <c r="E399" i="27" a="1"/>
  <c r="E399" i="27" s="1"/>
  <c r="K399" i="27" a="1"/>
  <c r="K399" i="27" s="1"/>
  <c r="J399" i="27" a="1"/>
  <c r="J399" i="27" s="1"/>
  <c r="C398" i="27" a="1"/>
  <c r="C398" i="27" s="1"/>
  <c r="I398" i="27" a="1"/>
  <c r="I398" i="27" s="1"/>
  <c r="E398" i="27" a="1"/>
  <c r="E398" i="27" s="1"/>
  <c r="A400" i="27"/>
  <c r="G398" i="27"/>
  <c r="L398" i="27"/>
  <c r="B398" i="27"/>
  <c r="J398" i="27" a="1"/>
  <c r="J398" i="27" s="1"/>
  <c r="H398" i="27"/>
  <c r="K398" i="27" a="1"/>
  <c r="K398" i="27" s="1"/>
  <c r="F401" i="27" l="1"/>
  <c r="D401" i="27" a="1"/>
  <c r="D401" i="27" s="1"/>
  <c r="F400" i="27"/>
  <c r="D400" i="27" a="1"/>
  <c r="D400" i="27" s="1"/>
  <c r="C401" i="27" a="1"/>
  <c r="C401" i="27" s="1"/>
  <c r="B401" i="27"/>
  <c r="I401" i="27" a="1"/>
  <c r="I401" i="27" s="1"/>
  <c r="G401" i="27"/>
  <c r="K401" i="27" a="1"/>
  <c r="K401" i="27" s="1"/>
  <c r="A403" i="27"/>
  <c r="L401" i="27"/>
  <c r="H401" i="27"/>
  <c r="E401" i="27" a="1"/>
  <c r="E401" i="27" s="1"/>
  <c r="J401" i="27" a="1"/>
  <c r="J401" i="27" s="1"/>
  <c r="E400" i="27" a="1"/>
  <c r="E400" i="27" s="1"/>
  <c r="J400" i="27" a="1"/>
  <c r="J400" i="27" s="1"/>
  <c r="C400" i="27" a="1"/>
  <c r="C400" i="27" s="1"/>
  <c r="L400" i="27"/>
  <c r="B400" i="27"/>
  <c r="G400" i="27"/>
  <c r="K400" i="27" a="1"/>
  <c r="K400" i="27" s="1"/>
  <c r="I400" i="27" a="1"/>
  <c r="I400" i="27" s="1"/>
  <c r="A402" i="27"/>
  <c r="H400" i="27"/>
  <c r="F402" i="27" l="1"/>
  <c r="D402" i="27" a="1"/>
  <c r="D402" i="27" s="1"/>
  <c r="F403" i="27"/>
  <c r="D403" i="27" a="1"/>
  <c r="D403" i="27" s="1"/>
  <c r="E403" i="27" a="1"/>
  <c r="E403" i="27" s="1"/>
  <c r="K403" i="27" a="1"/>
  <c r="K403" i="27" s="1"/>
  <c r="J403" i="27" a="1"/>
  <c r="J403" i="27" s="1"/>
  <c r="B403" i="27"/>
  <c r="C403" i="27" a="1"/>
  <c r="C403" i="27" s="1"/>
  <c r="G403" i="27"/>
  <c r="L403" i="27"/>
  <c r="H403" i="27"/>
  <c r="A405" i="27"/>
  <c r="I403" i="27" a="1"/>
  <c r="I403" i="27" s="1"/>
  <c r="K402" i="27" a="1"/>
  <c r="K402" i="27" s="1"/>
  <c r="A404" i="27"/>
  <c r="I402" i="27" a="1"/>
  <c r="I402" i="27" s="1"/>
  <c r="G402" i="27"/>
  <c r="L402" i="27"/>
  <c r="B402" i="27"/>
  <c r="E402" i="27" a="1"/>
  <c r="E402" i="27" s="1"/>
  <c r="J402" i="27" a="1"/>
  <c r="J402" i="27" s="1"/>
  <c r="C402" i="27" a="1"/>
  <c r="C402" i="27" s="1"/>
  <c r="H402" i="27"/>
  <c r="F404" i="27" l="1"/>
  <c r="D404" i="27" a="1"/>
  <c r="D404" i="27" s="1"/>
  <c r="F405" i="27"/>
  <c r="D405" i="27" a="1"/>
  <c r="D405" i="27" s="1"/>
  <c r="L404" i="27"/>
  <c r="H404" i="27"/>
  <c r="K404" i="27" a="1"/>
  <c r="K404" i="27" s="1"/>
  <c r="E404" i="27" a="1"/>
  <c r="E404" i="27" s="1"/>
  <c r="I404" i="27" a="1"/>
  <c r="I404" i="27" s="1"/>
  <c r="C404" i="27" a="1"/>
  <c r="C404" i="27" s="1"/>
  <c r="J404" i="27" a="1"/>
  <c r="J404" i="27" s="1"/>
  <c r="B404" i="27"/>
  <c r="G404" i="27"/>
  <c r="A406" i="27"/>
  <c r="E405" i="27" a="1"/>
  <c r="E405" i="27" s="1"/>
  <c r="B405" i="27"/>
  <c r="J405" i="27" a="1"/>
  <c r="J405" i="27" s="1"/>
  <c r="I405" i="27" a="1"/>
  <c r="I405" i="27" s="1"/>
  <c r="L405" i="27"/>
  <c r="A407" i="27"/>
  <c r="H405" i="27"/>
  <c r="G405" i="27"/>
  <c r="K405" i="27" a="1"/>
  <c r="K405" i="27" s="1"/>
  <c r="C405" i="27" a="1"/>
  <c r="C405" i="27" s="1"/>
  <c r="F406" i="27" l="1"/>
  <c r="D406" i="27" a="1"/>
  <c r="D406" i="27" s="1"/>
  <c r="F407" i="27"/>
  <c r="D407" i="27" a="1"/>
  <c r="D407" i="27" s="1"/>
  <c r="L406" i="27"/>
  <c r="E406" i="27" a="1"/>
  <c r="E406" i="27" s="1"/>
  <c r="I406" i="27" a="1"/>
  <c r="I406" i="27" s="1"/>
  <c r="H406" i="27"/>
  <c r="J406" i="27" a="1"/>
  <c r="J406" i="27" s="1"/>
  <c r="G406" i="27"/>
  <c r="C406" i="27" a="1"/>
  <c r="C406" i="27" s="1"/>
  <c r="A408" i="27"/>
  <c r="K406" i="27" a="1"/>
  <c r="K406" i="27" s="1"/>
  <c r="B406" i="27"/>
  <c r="K407" i="27" a="1"/>
  <c r="K407" i="27" s="1"/>
  <c r="H407" i="27"/>
  <c r="C407" i="27" a="1"/>
  <c r="C407" i="27" s="1"/>
  <c r="G407" i="27"/>
  <c r="L407" i="27"/>
  <c r="I407" i="27" a="1"/>
  <c r="I407" i="27" s="1"/>
  <c r="A409" i="27"/>
  <c r="J407" i="27" a="1"/>
  <c r="J407" i="27" s="1"/>
  <c r="E407" i="27" a="1"/>
  <c r="E407" i="27" s="1"/>
  <c r="B407" i="27"/>
  <c r="F408" i="27" l="1"/>
  <c r="D408" i="27" a="1"/>
  <c r="D408" i="27" s="1"/>
  <c r="F409" i="27"/>
  <c r="D409" i="27" a="1"/>
  <c r="D409" i="27" s="1"/>
  <c r="E409" i="27" a="1"/>
  <c r="E409" i="27" s="1"/>
  <c r="G409" i="27"/>
  <c r="J409" i="27" a="1"/>
  <c r="J409" i="27" s="1"/>
  <c r="A411" i="27"/>
  <c r="C409" i="27" a="1"/>
  <c r="C409" i="27" s="1"/>
  <c r="K409" i="27" a="1"/>
  <c r="K409" i="27" s="1"/>
  <c r="L409" i="27"/>
  <c r="B409" i="27"/>
  <c r="H409" i="27"/>
  <c r="I409" i="27" a="1"/>
  <c r="I409" i="27" s="1"/>
  <c r="C408" i="27" a="1"/>
  <c r="C408" i="27" s="1"/>
  <c r="G408" i="27"/>
  <c r="K408" i="27" a="1"/>
  <c r="K408" i="27" s="1"/>
  <c r="H408" i="27"/>
  <c r="L408" i="27"/>
  <c r="E408" i="27" a="1"/>
  <c r="E408" i="27" s="1"/>
  <c r="I408" i="27" a="1"/>
  <c r="I408" i="27" s="1"/>
  <c r="B408" i="27"/>
  <c r="J408" i="27" a="1"/>
  <c r="J408" i="27" s="1"/>
  <c r="A410" i="27"/>
  <c r="F411" i="27" l="1"/>
  <c r="D411" i="27" a="1"/>
  <c r="D411" i="27" s="1"/>
  <c r="F410" i="27"/>
  <c r="D410" i="27" a="1"/>
  <c r="D410" i="27" s="1"/>
  <c r="K411" i="27" a="1"/>
  <c r="K411" i="27" s="1"/>
  <c r="L411" i="27"/>
  <c r="I411" i="27" a="1"/>
  <c r="I411" i="27" s="1"/>
  <c r="C411" i="27" a="1"/>
  <c r="C411" i="27" s="1"/>
  <c r="G411" i="27"/>
  <c r="A413" i="27"/>
  <c r="E411" i="27" a="1"/>
  <c r="E411" i="27" s="1"/>
  <c r="J411" i="27" a="1"/>
  <c r="J411" i="27" s="1"/>
  <c r="B411" i="27"/>
  <c r="H411" i="27"/>
  <c r="E410" i="27" a="1"/>
  <c r="E410" i="27" s="1"/>
  <c r="A412" i="27"/>
  <c r="B410" i="27"/>
  <c r="K410" i="27" a="1"/>
  <c r="K410" i="27" s="1"/>
  <c r="J410" i="27" a="1"/>
  <c r="J410" i="27" s="1"/>
  <c r="G410" i="27"/>
  <c r="C410" i="27" a="1"/>
  <c r="C410" i="27" s="1"/>
  <c r="L410" i="27"/>
  <c r="H410" i="27"/>
  <c r="I410" i="27" a="1"/>
  <c r="I410" i="27" s="1"/>
  <c r="F412" i="27" l="1"/>
  <c r="D412" i="27" a="1"/>
  <c r="D412" i="27" s="1"/>
  <c r="F413" i="27"/>
  <c r="D413" i="27" a="1"/>
  <c r="D413" i="27" s="1"/>
  <c r="L412" i="27"/>
  <c r="B412" i="27"/>
  <c r="H412" i="27"/>
  <c r="E412" i="27" a="1"/>
  <c r="E412" i="27" s="1"/>
  <c r="C412" i="27" a="1"/>
  <c r="C412" i="27" s="1"/>
  <c r="J412" i="27" a="1"/>
  <c r="J412" i="27" s="1"/>
  <c r="I412" i="27" a="1"/>
  <c r="I412" i="27" s="1"/>
  <c r="A414" i="27"/>
  <c r="K412" i="27" a="1"/>
  <c r="K412" i="27" s="1"/>
  <c r="G412" i="27"/>
  <c r="E413" i="27" a="1"/>
  <c r="E413" i="27" s="1"/>
  <c r="J413" i="27" a="1"/>
  <c r="J413" i="27" s="1"/>
  <c r="I413" i="27" a="1"/>
  <c r="I413" i="27" s="1"/>
  <c r="B413" i="27"/>
  <c r="H413" i="27"/>
  <c r="K413" i="27" a="1"/>
  <c r="K413" i="27" s="1"/>
  <c r="L413" i="27"/>
  <c r="C413" i="27" a="1"/>
  <c r="C413" i="27" s="1"/>
  <c r="A415" i="27"/>
  <c r="G413" i="27"/>
  <c r="F414" i="27" l="1"/>
  <c r="D414" i="27" a="1"/>
  <c r="D414" i="27" s="1"/>
  <c r="F415" i="27"/>
  <c r="D415" i="27" a="1"/>
  <c r="D415" i="27" s="1"/>
  <c r="H415" i="27"/>
  <c r="G415" i="27"/>
  <c r="L415" i="27"/>
  <c r="I415" i="27" a="1"/>
  <c r="I415" i="27" s="1"/>
  <c r="E415" i="27" a="1"/>
  <c r="E415" i="27" s="1"/>
  <c r="J415" i="27" a="1"/>
  <c r="J415" i="27" s="1"/>
  <c r="K415" i="27" a="1"/>
  <c r="K415" i="27" s="1"/>
  <c r="C415" i="27" a="1"/>
  <c r="C415" i="27" s="1"/>
  <c r="B415" i="27"/>
  <c r="A417" i="27"/>
  <c r="C414" i="27" a="1"/>
  <c r="C414" i="27" s="1"/>
  <c r="G414" i="27"/>
  <c r="I414" i="27" a="1"/>
  <c r="I414" i="27" s="1"/>
  <c r="A416" i="27"/>
  <c r="L414" i="27"/>
  <c r="H414" i="27"/>
  <c r="J414" i="27" a="1"/>
  <c r="J414" i="27" s="1"/>
  <c r="E414" i="27" a="1"/>
  <c r="E414" i="27" s="1"/>
  <c r="B414" i="27"/>
  <c r="K414" i="27" a="1"/>
  <c r="K414" i="27" s="1"/>
  <c r="F417" i="27" l="1"/>
  <c r="D417" i="27" a="1"/>
  <c r="D417" i="27" s="1"/>
  <c r="F416" i="27"/>
  <c r="D416" i="27" a="1"/>
  <c r="D416" i="27" s="1"/>
  <c r="E417" i="27" a="1"/>
  <c r="E417" i="27" s="1"/>
  <c r="J417" i="27" a="1"/>
  <c r="J417" i="27" s="1"/>
  <c r="C417" i="27" a="1"/>
  <c r="C417" i="27" s="1"/>
  <c r="H417" i="27"/>
  <c r="G417" i="27"/>
  <c r="K417" i="27" a="1"/>
  <c r="K417" i="27" s="1"/>
  <c r="B417" i="27"/>
  <c r="I417" i="27" a="1"/>
  <c r="I417" i="27" s="1"/>
  <c r="L417" i="27"/>
  <c r="A419" i="27"/>
  <c r="C416" i="27" a="1"/>
  <c r="C416" i="27" s="1"/>
  <c r="A418" i="27"/>
  <c r="G416" i="27"/>
  <c r="K416" i="27" a="1"/>
  <c r="K416" i="27" s="1"/>
  <c r="E416" i="27" a="1"/>
  <c r="E416" i="27" s="1"/>
  <c r="L416" i="27"/>
  <c r="H416" i="27"/>
  <c r="B416" i="27"/>
  <c r="J416" i="27" a="1"/>
  <c r="J416" i="27" s="1"/>
  <c r="I416" i="27" a="1"/>
  <c r="I416" i="27" s="1"/>
  <c r="F419" i="27" l="1"/>
  <c r="D419" i="27" a="1"/>
  <c r="D419" i="27" s="1"/>
  <c r="F418" i="27"/>
  <c r="D418" i="27" a="1"/>
  <c r="D418" i="27" s="1"/>
  <c r="I418" i="27" a="1"/>
  <c r="I418" i="27" s="1"/>
  <c r="E418" i="27" a="1"/>
  <c r="E418" i="27" s="1"/>
  <c r="B418" i="27"/>
  <c r="K418" i="27" a="1"/>
  <c r="K418" i="27" s="1"/>
  <c r="J418" i="27" a="1"/>
  <c r="J418" i="27" s="1"/>
  <c r="G418" i="27"/>
  <c r="C418" i="27" a="1"/>
  <c r="C418" i="27" s="1"/>
  <c r="A420" i="27"/>
  <c r="L418" i="27"/>
  <c r="H418" i="27"/>
  <c r="E419" i="27" a="1"/>
  <c r="E419" i="27" s="1"/>
  <c r="I419" i="27" a="1"/>
  <c r="I419" i="27" s="1"/>
  <c r="K419" i="27" a="1"/>
  <c r="K419" i="27" s="1"/>
  <c r="J419" i="27" a="1"/>
  <c r="J419" i="27" s="1"/>
  <c r="H419" i="27"/>
  <c r="C419" i="27" a="1"/>
  <c r="C419" i="27" s="1"/>
  <c r="G419" i="27"/>
  <c r="L419" i="27"/>
  <c r="B419" i="27"/>
  <c r="A421" i="27"/>
  <c r="F421" i="27" l="1"/>
  <c r="D421" i="27" a="1"/>
  <c r="D421" i="27" s="1"/>
  <c r="F420" i="27"/>
  <c r="D420" i="27" a="1"/>
  <c r="D420" i="27" s="1"/>
  <c r="E421" i="27" a="1"/>
  <c r="E421" i="27" s="1"/>
  <c r="A423" i="27"/>
  <c r="B421" i="27"/>
  <c r="J421" i="27" a="1"/>
  <c r="J421" i="27" s="1"/>
  <c r="I421" i="27" a="1"/>
  <c r="I421" i="27" s="1"/>
  <c r="K421" i="27" a="1"/>
  <c r="K421" i="27" s="1"/>
  <c r="C421" i="27" a="1"/>
  <c r="C421" i="27" s="1"/>
  <c r="G421" i="27"/>
  <c r="H421" i="27"/>
  <c r="L421" i="27"/>
  <c r="L420" i="27"/>
  <c r="H420" i="27"/>
  <c r="K420" i="27" a="1"/>
  <c r="K420" i="27" s="1"/>
  <c r="E420" i="27" a="1"/>
  <c r="E420" i="27" s="1"/>
  <c r="G420" i="27"/>
  <c r="J420" i="27" a="1"/>
  <c r="J420" i="27" s="1"/>
  <c r="I420" i="27" a="1"/>
  <c r="I420" i="27" s="1"/>
  <c r="A422" i="27"/>
  <c r="C420" i="27" a="1"/>
  <c r="C420" i="27" s="1"/>
  <c r="B420" i="27"/>
  <c r="F423" i="27" l="1"/>
  <c r="D423" i="27" a="1"/>
  <c r="D423" i="27" s="1"/>
  <c r="F422" i="27"/>
  <c r="D422" i="27" a="1"/>
  <c r="D422" i="27" s="1"/>
  <c r="L422" i="27"/>
  <c r="I422" i="27" a="1"/>
  <c r="I422" i="27" s="1"/>
  <c r="H422" i="27"/>
  <c r="A424" i="27"/>
  <c r="E422" i="27" a="1"/>
  <c r="E422" i="27" s="1"/>
  <c r="B422" i="27"/>
  <c r="K422" i="27" a="1"/>
  <c r="K422" i="27" s="1"/>
  <c r="C422" i="27" a="1"/>
  <c r="C422" i="27" s="1"/>
  <c r="J422" i="27" a="1"/>
  <c r="J422" i="27" s="1"/>
  <c r="G422" i="27"/>
  <c r="K423" i="27" a="1"/>
  <c r="K423" i="27" s="1"/>
  <c r="C423" i="27" a="1"/>
  <c r="C423" i="27" s="1"/>
  <c r="L423" i="27"/>
  <c r="H423" i="27"/>
  <c r="G423" i="27"/>
  <c r="I423" i="27" a="1"/>
  <c r="I423" i="27" s="1"/>
  <c r="A425" i="27"/>
  <c r="E423" i="27" a="1"/>
  <c r="E423" i="27" s="1"/>
  <c r="B423" i="27"/>
  <c r="J423" i="27" a="1"/>
  <c r="J423" i="27" s="1"/>
  <c r="F424" i="27" l="1"/>
  <c r="D424" i="27" a="1"/>
  <c r="D424" i="27" s="1"/>
  <c r="F425" i="27"/>
  <c r="D425" i="27" a="1"/>
  <c r="D425" i="27" s="1"/>
  <c r="E424" i="27" a="1"/>
  <c r="E424" i="27" s="1"/>
  <c r="B424" i="27"/>
  <c r="J424" i="27" a="1"/>
  <c r="J424" i="27" s="1"/>
  <c r="C424" i="27" a="1"/>
  <c r="C424" i="27" s="1"/>
  <c r="A426" i="27"/>
  <c r="G424" i="27"/>
  <c r="K424" i="27" a="1"/>
  <c r="K424" i="27" s="1"/>
  <c r="L424" i="27"/>
  <c r="H424" i="27"/>
  <c r="I424" i="27" a="1"/>
  <c r="I424" i="27" s="1"/>
  <c r="C425" i="27" a="1"/>
  <c r="C425" i="27" s="1"/>
  <c r="I425" i="27" a="1"/>
  <c r="I425" i="27" s="1"/>
  <c r="G425" i="27"/>
  <c r="K425" i="27" a="1"/>
  <c r="K425" i="27" s="1"/>
  <c r="L425" i="27"/>
  <c r="H425" i="27"/>
  <c r="E425" i="27" a="1"/>
  <c r="E425" i="27" s="1"/>
  <c r="B425" i="27"/>
  <c r="A427" i="27"/>
  <c r="J425" i="27" a="1"/>
  <c r="J425" i="27" s="1"/>
  <c r="F427" i="27" l="1"/>
  <c r="D427" i="27" a="1"/>
  <c r="D427" i="27" s="1"/>
  <c r="F426" i="27"/>
  <c r="D426" i="27" a="1"/>
  <c r="D426" i="27" s="1"/>
  <c r="E426" i="27" a="1"/>
  <c r="E426" i="27" s="1"/>
  <c r="I426" i="27" a="1"/>
  <c r="I426" i="27" s="1"/>
  <c r="K426" i="27" a="1"/>
  <c r="K426" i="27" s="1"/>
  <c r="J426" i="27" a="1"/>
  <c r="J426" i="27" s="1"/>
  <c r="C426" i="27" a="1"/>
  <c r="C426" i="27" s="1"/>
  <c r="G426" i="27"/>
  <c r="L426" i="27"/>
  <c r="H426" i="27"/>
  <c r="A428" i="27"/>
  <c r="B426" i="27"/>
  <c r="L427" i="27"/>
  <c r="I427" i="27" a="1"/>
  <c r="I427" i="27" s="1"/>
  <c r="A429" i="27"/>
  <c r="J427" i="27" a="1"/>
  <c r="J427" i="27" s="1"/>
  <c r="H427" i="27"/>
  <c r="K427" i="27" a="1"/>
  <c r="K427" i="27" s="1"/>
  <c r="E427" i="27" a="1"/>
  <c r="E427" i="27" s="1"/>
  <c r="G427" i="27"/>
  <c r="C427" i="27" a="1"/>
  <c r="C427" i="27" s="1"/>
  <c r="B427" i="27"/>
  <c r="F428" i="27" l="1"/>
  <c r="D428" i="27" a="1"/>
  <c r="D428" i="27" s="1"/>
  <c r="F429" i="27"/>
  <c r="D429" i="27" a="1"/>
  <c r="D429" i="27" s="1"/>
  <c r="E429" i="27" a="1"/>
  <c r="E429" i="27" s="1"/>
  <c r="J429" i="27" a="1"/>
  <c r="J429" i="27" s="1"/>
  <c r="I429" i="27" a="1"/>
  <c r="I429" i="27" s="1"/>
  <c r="B429" i="27"/>
  <c r="A431" i="27"/>
  <c r="K429" i="27" a="1"/>
  <c r="K429" i="27" s="1"/>
  <c r="C429" i="27" a="1"/>
  <c r="C429" i="27" s="1"/>
  <c r="G429" i="27"/>
  <c r="L429" i="27"/>
  <c r="H429" i="27"/>
  <c r="L428" i="27"/>
  <c r="E428" i="27" a="1"/>
  <c r="E428" i="27" s="1"/>
  <c r="C428" i="27" a="1"/>
  <c r="C428" i="27" s="1"/>
  <c r="G428" i="27"/>
  <c r="H428" i="27"/>
  <c r="K428" i="27" a="1"/>
  <c r="K428" i="27" s="1"/>
  <c r="J428" i="27" a="1"/>
  <c r="J428" i="27" s="1"/>
  <c r="I428" i="27" a="1"/>
  <c r="I428" i="27" s="1"/>
  <c r="B428" i="27"/>
  <c r="A430" i="27"/>
  <c r="F430" i="27" l="1"/>
  <c r="D430" i="27" a="1"/>
  <c r="D430" i="27" s="1"/>
  <c r="F431" i="27"/>
  <c r="D431" i="27" a="1"/>
  <c r="D431" i="27" s="1"/>
  <c r="C430" i="27" a="1"/>
  <c r="C430" i="27" s="1"/>
  <c r="I430" i="27" a="1"/>
  <c r="I430" i="27" s="1"/>
  <c r="G430" i="27"/>
  <c r="B430" i="27"/>
  <c r="A432" i="27"/>
  <c r="L430" i="27"/>
  <c r="J430" i="27" a="1"/>
  <c r="J430" i="27" s="1"/>
  <c r="K430" i="27" a="1"/>
  <c r="K430" i="27" s="1"/>
  <c r="H430" i="27"/>
  <c r="E430" i="27" a="1"/>
  <c r="E430" i="27" s="1"/>
  <c r="H431" i="27"/>
  <c r="L431" i="27"/>
  <c r="K431" i="27" a="1"/>
  <c r="K431" i="27" s="1"/>
  <c r="C431" i="27" a="1"/>
  <c r="C431" i="27" s="1"/>
  <c r="E431" i="27" a="1"/>
  <c r="E431" i="27" s="1"/>
  <c r="I431" i="27" a="1"/>
  <c r="I431" i="27" s="1"/>
  <c r="G431" i="27"/>
  <c r="J431" i="27" a="1"/>
  <c r="J431" i="27" s="1"/>
  <c r="A433" i="27"/>
  <c r="B431" i="27"/>
  <c r="F433" i="27" l="1"/>
  <c r="D433" i="27" a="1"/>
  <c r="D433" i="27" s="1"/>
  <c r="F432" i="27"/>
  <c r="D432" i="27" a="1"/>
  <c r="D432" i="27" s="1"/>
  <c r="E433" i="27" a="1"/>
  <c r="E433" i="27" s="1"/>
  <c r="J433" i="27" a="1"/>
  <c r="J433" i="27" s="1"/>
  <c r="L433" i="27"/>
  <c r="H433" i="27"/>
  <c r="C433" i="27" a="1"/>
  <c r="C433" i="27" s="1"/>
  <c r="A435" i="27"/>
  <c r="B433" i="27"/>
  <c r="G433" i="27"/>
  <c r="K433" i="27" a="1"/>
  <c r="K433" i="27" s="1"/>
  <c r="I433" i="27" a="1"/>
  <c r="I433" i="27" s="1"/>
  <c r="C432" i="27" a="1"/>
  <c r="C432" i="27" s="1"/>
  <c r="B432" i="27"/>
  <c r="G432" i="27"/>
  <c r="K432" i="27" a="1"/>
  <c r="K432" i="27" s="1"/>
  <c r="L432" i="27"/>
  <c r="H432" i="27"/>
  <c r="I432" i="27" a="1"/>
  <c r="I432" i="27" s="1"/>
  <c r="A434" i="27"/>
  <c r="E432" i="27" a="1"/>
  <c r="E432" i="27" s="1"/>
  <c r="J432" i="27" a="1"/>
  <c r="J432" i="27" s="1"/>
  <c r="F434" i="27" l="1"/>
  <c r="D434" i="27" a="1"/>
  <c r="D434" i="27" s="1"/>
  <c r="F435" i="27"/>
  <c r="D435" i="27" a="1"/>
  <c r="D435" i="27" s="1"/>
  <c r="I435" i="27" a="1"/>
  <c r="I435" i="27" s="1"/>
  <c r="G435" i="27"/>
  <c r="B435" i="27"/>
  <c r="E435" i="27" a="1"/>
  <c r="E435" i="27" s="1"/>
  <c r="J435" i="27" a="1"/>
  <c r="J435" i="27" s="1"/>
  <c r="C435" i="27" a="1"/>
  <c r="C435" i="27" s="1"/>
  <c r="A437" i="27"/>
  <c r="K435" i="27" a="1"/>
  <c r="K435" i="27" s="1"/>
  <c r="H435" i="27"/>
  <c r="L435" i="27"/>
  <c r="E434" i="27" a="1"/>
  <c r="E434" i="27" s="1"/>
  <c r="L434" i="27"/>
  <c r="B434" i="27"/>
  <c r="K434" i="27" a="1"/>
  <c r="K434" i="27" s="1"/>
  <c r="J434" i="27" a="1"/>
  <c r="J434" i="27" s="1"/>
  <c r="H434" i="27"/>
  <c r="C434" i="27" a="1"/>
  <c r="C434" i="27" s="1"/>
  <c r="G434" i="27"/>
  <c r="I434" i="27" a="1"/>
  <c r="I434" i="27" s="1"/>
  <c r="A436" i="27"/>
  <c r="F436" i="27" l="1"/>
  <c r="D436" i="27" a="1"/>
  <c r="D436" i="27" s="1"/>
  <c r="F437" i="27"/>
  <c r="D437" i="27" a="1"/>
  <c r="D437" i="27" s="1"/>
  <c r="E436" i="27" a="1"/>
  <c r="E436" i="27" s="1"/>
  <c r="A438" i="27"/>
  <c r="J436" i="27" a="1"/>
  <c r="J436" i="27" s="1"/>
  <c r="I436" i="27" a="1"/>
  <c r="I436" i="27" s="1"/>
  <c r="L436" i="27"/>
  <c r="K436" i="27" a="1"/>
  <c r="K436" i="27" s="1"/>
  <c r="H436" i="27"/>
  <c r="C436" i="27" a="1"/>
  <c r="C436" i="27" s="1"/>
  <c r="B436" i="27"/>
  <c r="G436" i="27"/>
  <c r="L437" i="27"/>
  <c r="B437" i="27"/>
  <c r="G437" i="27"/>
  <c r="H437" i="27"/>
  <c r="A439" i="27"/>
  <c r="E437" i="27" a="1"/>
  <c r="E437" i="27" s="1"/>
  <c r="J437" i="27" a="1"/>
  <c r="J437" i="27" s="1"/>
  <c r="I437" i="27" a="1"/>
  <c r="I437" i="27" s="1"/>
  <c r="C437" i="27" a="1"/>
  <c r="C437" i="27" s="1"/>
  <c r="K437" i="27" a="1"/>
  <c r="K437" i="27" s="1"/>
  <c r="F438" i="27" l="1"/>
  <c r="D438" i="27" a="1"/>
  <c r="D438" i="27" s="1"/>
  <c r="F439" i="27"/>
  <c r="D439" i="27" a="1"/>
  <c r="D439" i="27" s="1"/>
  <c r="C438" i="27" a="1"/>
  <c r="C438" i="27" s="1"/>
  <c r="E438" i="27" a="1"/>
  <c r="E438" i="27" s="1"/>
  <c r="G438" i="27"/>
  <c r="B438" i="27"/>
  <c r="L438" i="27"/>
  <c r="I438" i="27" a="1"/>
  <c r="I438" i="27" s="1"/>
  <c r="A440" i="27"/>
  <c r="H438" i="27"/>
  <c r="J438" i="27" a="1"/>
  <c r="J438" i="27" s="1"/>
  <c r="K438" i="27" a="1"/>
  <c r="K438" i="27" s="1"/>
  <c r="H439" i="27"/>
  <c r="G439" i="27"/>
  <c r="E439" i="27" a="1"/>
  <c r="E439" i="27" s="1"/>
  <c r="L439" i="27"/>
  <c r="K439" i="27" a="1"/>
  <c r="K439" i="27" s="1"/>
  <c r="I439" i="27" a="1"/>
  <c r="I439" i="27" s="1"/>
  <c r="A441" i="27"/>
  <c r="B439" i="27"/>
  <c r="C439" i="27" a="1"/>
  <c r="C439" i="27" s="1"/>
  <c r="J439" i="27" a="1"/>
  <c r="J439" i="27" s="1"/>
  <c r="F441" i="27" l="1"/>
  <c r="D441" i="27" a="1"/>
  <c r="D441" i="27" s="1"/>
  <c r="F440" i="27"/>
  <c r="D440" i="27" a="1"/>
  <c r="D440" i="27" s="1"/>
  <c r="E440" i="27" a="1"/>
  <c r="E440" i="27" s="1"/>
  <c r="K440" i="27" a="1"/>
  <c r="K440" i="27" s="1"/>
  <c r="L440" i="27"/>
  <c r="I440" i="27" a="1"/>
  <c r="I440" i="27" s="1"/>
  <c r="J440" i="27" a="1"/>
  <c r="J440" i="27" s="1"/>
  <c r="G440" i="27"/>
  <c r="C440" i="27" a="1"/>
  <c r="C440" i="27" s="1"/>
  <c r="H440" i="27"/>
  <c r="B440" i="27"/>
  <c r="A442" i="27"/>
  <c r="C441" i="27" a="1"/>
  <c r="C441" i="27" s="1"/>
  <c r="G441" i="27"/>
  <c r="K441" i="27" a="1"/>
  <c r="K441" i="27" s="1"/>
  <c r="H441" i="27"/>
  <c r="A443" i="27"/>
  <c r="L441" i="27"/>
  <c r="J441" i="27" a="1"/>
  <c r="J441" i="27" s="1"/>
  <c r="I441" i="27" a="1"/>
  <c r="I441" i="27" s="1"/>
  <c r="B441" i="27"/>
  <c r="E441" i="27" a="1"/>
  <c r="E441" i="27" s="1"/>
  <c r="F442" i="27" l="1"/>
  <c r="D442" i="27" a="1"/>
  <c r="D442" i="27" s="1"/>
  <c r="F443" i="27"/>
  <c r="D443" i="27" a="1"/>
  <c r="D443" i="27" s="1"/>
  <c r="G442" i="27"/>
  <c r="L442" i="27"/>
  <c r="I442" i="27" a="1"/>
  <c r="I442" i="27" s="1"/>
  <c r="C442" i="27" a="1"/>
  <c r="C442" i="27" s="1"/>
  <c r="B442" i="27"/>
  <c r="E442" i="27" a="1"/>
  <c r="E442" i="27" s="1"/>
  <c r="K442" i="27" a="1"/>
  <c r="K442" i="27" s="1"/>
  <c r="A444" i="27"/>
  <c r="J442" i="27" a="1"/>
  <c r="J442" i="27" s="1"/>
  <c r="H442" i="27"/>
  <c r="E443" i="27" a="1"/>
  <c r="E443" i="27" s="1"/>
  <c r="H443" i="27"/>
  <c r="K443" i="27" a="1"/>
  <c r="K443" i="27" s="1"/>
  <c r="J443" i="27" a="1"/>
  <c r="J443" i="27" s="1"/>
  <c r="L443" i="27"/>
  <c r="C443" i="27" a="1"/>
  <c r="C443" i="27" s="1"/>
  <c r="G443" i="27"/>
  <c r="B443" i="27"/>
  <c r="I443" i="27" a="1"/>
  <c r="I443" i="27" s="1"/>
  <c r="A445" i="27"/>
  <c r="F444" i="27" l="1"/>
  <c r="D444" i="27" a="1"/>
  <c r="D444" i="27" s="1"/>
  <c r="F445" i="27"/>
  <c r="D445" i="27" a="1"/>
  <c r="D445" i="27" s="1"/>
  <c r="E445" i="27" a="1"/>
  <c r="E445" i="27" s="1"/>
  <c r="G445" i="27"/>
  <c r="A447" i="27"/>
  <c r="J445" i="27" a="1"/>
  <c r="J445" i="27" s="1"/>
  <c r="I445" i="27" a="1"/>
  <c r="I445" i="27" s="1"/>
  <c r="B445" i="27"/>
  <c r="H445" i="27"/>
  <c r="K445" i="27" a="1"/>
  <c r="K445" i="27" s="1"/>
  <c r="C445" i="27" a="1"/>
  <c r="C445" i="27" s="1"/>
  <c r="L445" i="27"/>
  <c r="L444" i="27"/>
  <c r="H444" i="27"/>
  <c r="E444" i="27" a="1"/>
  <c r="E444" i="27" s="1"/>
  <c r="I444" i="27" a="1"/>
  <c r="I444" i="27" s="1"/>
  <c r="J444" i="27" a="1"/>
  <c r="J444" i="27" s="1"/>
  <c r="B444" i="27"/>
  <c r="K444" i="27" a="1"/>
  <c r="K444" i="27" s="1"/>
  <c r="A446" i="27"/>
  <c r="G444" i="27"/>
  <c r="C444" i="27" a="1"/>
  <c r="C444" i="27" s="1"/>
  <c r="F447" i="27" l="1"/>
  <c r="D447" i="27" a="1"/>
  <c r="D447" i="27" s="1"/>
  <c r="F446" i="27"/>
  <c r="D446" i="27" a="1"/>
  <c r="D446" i="27" s="1"/>
  <c r="C446" i="27" a="1"/>
  <c r="C446" i="27" s="1"/>
  <c r="G446" i="27"/>
  <c r="L446" i="27"/>
  <c r="H446" i="27"/>
  <c r="I446" i="27" a="1"/>
  <c r="I446" i="27" s="1"/>
  <c r="A448" i="27"/>
  <c r="B446" i="27"/>
  <c r="E446" i="27" a="1"/>
  <c r="E446" i="27" s="1"/>
  <c r="J446" i="27" a="1"/>
  <c r="J446" i="27" s="1"/>
  <c r="K446" i="27" a="1"/>
  <c r="K446" i="27" s="1"/>
  <c r="H447" i="27"/>
  <c r="G447" i="27"/>
  <c r="L447" i="27"/>
  <c r="I447" i="27" a="1"/>
  <c r="I447" i="27" s="1"/>
  <c r="E447" i="27" a="1"/>
  <c r="E447" i="27" s="1"/>
  <c r="K447" i="27" a="1"/>
  <c r="K447" i="27" s="1"/>
  <c r="C447" i="27" a="1"/>
  <c r="C447" i="27" s="1"/>
  <c r="A449" i="27"/>
  <c r="J447" i="27" a="1"/>
  <c r="J447" i="27" s="1"/>
  <c r="B447" i="27"/>
  <c r="F449" i="27" l="1"/>
  <c r="D449" i="27" a="1"/>
  <c r="D449" i="27" s="1"/>
  <c r="F448" i="27"/>
  <c r="D448" i="27" a="1"/>
  <c r="D448" i="27" s="1"/>
  <c r="C448" i="27" a="1"/>
  <c r="C448" i="27" s="1"/>
  <c r="G448" i="27"/>
  <c r="B448" i="27"/>
  <c r="A450" i="27"/>
  <c r="K448" i="27" a="1"/>
  <c r="K448" i="27" s="1"/>
  <c r="I448" i="27" a="1"/>
  <c r="I448" i="27" s="1"/>
  <c r="L448" i="27"/>
  <c r="H448" i="27"/>
  <c r="J448" i="27" a="1"/>
  <c r="J448" i="27" s="1"/>
  <c r="E448" i="27" a="1"/>
  <c r="E448" i="27" s="1"/>
  <c r="E449" i="27" a="1"/>
  <c r="E449" i="27" s="1"/>
  <c r="J449" i="27" a="1"/>
  <c r="J449" i="27" s="1"/>
  <c r="I449" i="27" a="1"/>
  <c r="I449" i="27" s="1"/>
  <c r="C449" i="27" a="1"/>
  <c r="C449" i="27" s="1"/>
  <c r="B449" i="27"/>
  <c r="G449" i="27"/>
  <c r="K449" i="27" a="1"/>
  <c r="K449" i="27" s="1"/>
  <c r="L449" i="27"/>
  <c r="H449" i="27"/>
  <c r="A451" i="27"/>
  <c r="F450" i="27" l="1"/>
  <c r="D450" i="27" a="1"/>
  <c r="D450" i="27" s="1"/>
  <c r="F451" i="27"/>
  <c r="D451" i="27" a="1"/>
  <c r="D451" i="27" s="1"/>
  <c r="E450" i="27" a="1"/>
  <c r="E450" i="27" s="1"/>
  <c r="J450" i="27" a="1"/>
  <c r="J450" i="27" s="1"/>
  <c r="K450" i="27" a="1"/>
  <c r="K450" i="27" s="1"/>
  <c r="C450" i="27" a="1"/>
  <c r="C450" i="27" s="1"/>
  <c r="A452" i="27"/>
  <c r="G450" i="27"/>
  <c r="L450" i="27"/>
  <c r="B450" i="27"/>
  <c r="H450" i="27"/>
  <c r="I450" i="27" a="1"/>
  <c r="I450" i="27" s="1"/>
  <c r="I451" i="27" a="1"/>
  <c r="I451" i="27" s="1"/>
  <c r="L451" i="27"/>
  <c r="E451" i="27" a="1"/>
  <c r="E451" i="27" s="1"/>
  <c r="K451" i="27" a="1"/>
  <c r="K451" i="27" s="1"/>
  <c r="J451" i="27" a="1"/>
  <c r="J451" i="27" s="1"/>
  <c r="C451" i="27" a="1"/>
  <c r="C451" i="27" s="1"/>
  <c r="H451" i="27"/>
  <c r="A453" i="27"/>
  <c r="G451" i="27"/>
  <c r="B451" i="27"/>
  <c r="F453" i="27" l="1"/>
  <c r="D453" i="27" a="1"/>
  <c r="D453" i="27" s="1"/>
  <c r="F452" i="27"/>
  <c r="D452" i="27" a="1"/>
  <c r="D452" i="27" s="1"/>
  <c r="L452" i="27"/>
  <c r="H452" i="27"/>
  <c r="I452" i="27" a="1"/>
  <c r="I452" i="27" s="1"/>
  <c r="B452" i="27"/>
  <c r="E452" i="27" a="1"/>
  <c r="E452" i="27" s="1"/>
  <c r="J452" i="27" a="1"/>
  <c r="J452" i="27" s="1"/>
  <c r="K452" i="27" a="1"/>
  <c r="K452" i="27" s="1"/>
  <c r="G452" i="27"/>
  <c r="C452" i="27" a="1"/>
  <c r="C452" i="27" s="1"/>
  <c r="A454" i="27"/>
  <c r="E453" i="27" a="1"/>
  <c r="E453" i="27" s="1"/>
  <c r="B453" i="27"/>
  <c r="J453" i="27" a="1"/>
  <c r="J453" i="27" s="1"/>
  <c r="I453" i="27" a="1"/>
  <c r="I453" i="27" s="1"/>
  <c r="A455" i="27"/>
  <c r="K453" i="27" a="1"/>
  <c r="K453" i="27" s="1"/>
  <c r="G453" i="27"/>
  <c r="H453" i="27"/>
  <c r="C453" i="27" a="1"/>
  <c r="C453" i="27" s="1"/>
  <c r="L453" i="27"/>
  <c r="F454" i="27" l="1"/>
  <c r="D454" i="27" a="1"/>
  <c r="D454" i="27" s="1"/>
  <c r="F455" i="27"/>
  <c r="D455" i="27" a="1"/>
  <c r="D455" i="27" s="1"/>
  <c r="C454" i="27" a="1"/>
  <c r="C454" i="27" s="1"/>
  <c r="K454" i="27" a="1"/>
  <c r="K454" i="27" s="1"/>
  <c r="G454" i="27"/>
  <c r="J454" i="27" a="1"/>
  <c r="J454" i="27" s="1"/>
  <c r="A456" i="27"/>
  <c r="L454" i="27"/>
  <c r="H454" i="27"/>
  <c r="I454" i="27" a="1"/>
  <c r="I454" i="27" s="1"/>
  <c r="E454" i="27" a="1"/>
  <c r="E454" i="27" s="1"/>
  <c r="B454" i="27"/>
  <c r="H455" i="27"/>
  <c r="G455" i="27"/>
  <c r="J455" i="27" a="1"/>
  <c r="J455" i="27" s="1"/>
  <c r="A457" i="27"/>
  <c r="L455" i="27"/>
  <c r="B455" i="27"/>
  <c r="I455" i="27" a="1"/>
  <c r="I455" i="27" s="1"/>
  <c r="K455" i="27" a="1"/>
  <c r="K455" i="27" s="1"/>
  <c r="E455" i="27" a="1"/>
  <c r="E455" i="27" s="1"/>
  <c r="C455" i="27" a="1"/>
  <c r="C455" i="27" s="1"/>
  <c r="F457" i="27" l="1"/>
  <c r="D457" i="27" a="1"/>
  <c r="D457" i="27" s="1"/>
  <c r="F456" i="27"/>
  <c r="D456" i="27" a="1"/>
  <c r="D456" i="27" s="1"/>
  <c r="E457" i="27" a="1"/>
  <c r="E457" i="27" s="1"/>
  <c r="L457" i="27"/>
  <c r="J457" i="27" a="1"/>
  <c r="J457" i="27" s="1"/>
  <c r="K457" i="27" a="1"/>
  <c r="K457" i="27" s="1"/>
  <c r="G457" i="27"/>
  <c r="C457" i="27" a="1"/>
  <c r="C457" i="27" s="1"/>
  <c r="H457" i="27"/>
  <c r="I457" i="27" a="1"/>
  <c r="I457" i="27" s="1"/>
  <c r="A459" i="27"/>
  <c r="B457" i="27"/>
  <c r="C456" i="27" a="1"/>
  <c r="C456" i="27" s="1"/>
  <c r="I456" i="27" a="1"/>
  <c r="I456" i="27" s="1"/>
  <c r="A458" i="27"/>
  <c r="G456" i="27"/>
  <c r="K456" i="27" a="1"/>
  <c r="K456" i="27" s="1"/>
  <c r="L456" i="27"/>
  <c r="H456" i="27"/>
  <c r="J456" i="27" a="1"/>
  <c r="J456" i="27" s="1"/>
  <c r="E456" i="27" a="1"/>
  <c r="E456" i="27" s="1"/>
  <c r="B456" i="27"/>
  <c r="F459" i="27" l="1"/>
  <c r="D459" i="27" a="1"/>
  <c r="D459" i="27" s="1"/>
  <c r="F458" i="27"/>
  <c r="D458" i="27" a="1"/>
  <c r="D458" i="27" s="1"/>
  <c r="E458" i="27" a="1"/>
  <c r="E458" i="27" s="1"/>
  <c r="K458" i="27" a="1"/>
  <c r="K458" i="27" s="1"/>
  <c r="J458" i="27" a="1"/>
  <c r="J458" i="27" s="1"/>
  <c r="B458" i="27"/>
  <c r="H458" i="27"/>
  <c r="C458" i="27" a="1"/>
  <c r="C458" i="27" s="1"/>
  <c r="G458" i="27"/>
  <c r="L458" i="27"/>
  <c r="A460" i="27"/>
  <c r="I458" i="27" a="1"/>
  <c r="I458" i="27" s="1"/>
  <c r="I459" i="27" a="1"/>
  <c r="I459" i="27" s="1"/>
  <c r="K459" i="27" a="1"/>
  <c r="K459" i="27" s="1"/>
  <c r="L459" i="27"/>
  <c r="A461" i="27"/>
  <c r="E459" i="27" a="1"/>
  <c r="E459" i="27" s="1"/>
  <c r="J459" i="27" a="1"/>
  <c r="J459" i="27" s="1"/>
  <c r="C459" i="27" a="1"/>
  <c r="C459" i="27" s="1"/>
  <c r="G459" i="27"/>
  <c r="B459" i="27"/>
  <c r="H459" i="27"/>
  <c r="F460" i="27" l="1"/>
  <c r="D460" i="27" a="1"/>
  <c r="D460" i="27" s="1"/>
  <c r="F461" i="27"/>
  <c r="D461" i="27" a="1"/>
  <c r="D461" i="27" s="1"/>
  <c r="L460" i="27"/>
  <c r="H460" i="27"/>
  <c r="E460" i="27" a="1"/>
  <c r="E460" i="27" s="1"/>
  <c r="J460" i="27" a="1"/>
  <c r="J460" i="27" s="1"/>
  <c r="I460" i="27" a="1"/>
  <c r="I460" i="27" s="1"/>
  <c r="K460" i="27" a="1"/>
  <c r="K460" i="27" s="1"/>
  <c r="C460" i="27" a="1"/>
  <c r="C460" i="27" s="1"/>
  <c r="A462" i="27"/>
  <c r="G460" i="27"/>
  <c r="B460" i="27"/>
  <c r="E461" i="27" a="1"/>
  <c r="E461" i="27" s="1"/>
  <c r="I461" i="27" a="1"/>
  <c r="I461" i="27" s="1"/>
  <c r="J461" i="27" a="1"/>
  <c r="J461" i="27" s="1"/>
  <c r="C461" i="27" a="1"/>
  <c r="C461" i="27" s="1"/>
  <c r="B461" i="27"/>
  <c r="G461" i="27"/>
  <c r="A463" i="27"/>
  <c r="L461" i="27"/>
  <c r="K461" i="27" a="1"/>
  <c r="K461" i="27" s="1"/>
  <c r="H461" i="27"/>
  <c r="F462" i="27" l="1"/>
  <c r="D462" i="27" a="1"/>
  <c r="D462" i="27" s="1"/>
  <c r="F463" i="27"/>
  <c r="D463" i="27" a="1"/>
  <c r="D463" i="27" s="1"/>
  <c r="H463" i="27"/>
  <c r="G463" i="27"/>
  <c r="L463" i="27"/>
  <c r="I463" i="27" a="1"/>
  <c r="I463" i="27" s="1"/>
  <c r="B463" i="27"/>
  <c r="E463" i="27" a="1"/>
  <c r="E463" i="27" s="1"/>
  <c r="A465" i="27"/>
  <c r="J463" i="27" a="1"/>
  <c r="J463" i="27" s="1"/>
  <c r="C463" i="27" a="1"/>
  <c r="C463" i="27" s="1"/>
  <c r="K463" i="27" a="1"/>
  <c r="K463" i="27" s="1"/>
  <c r="C462" i="27" a="1"/>
  <c r="C462" i="27" s="1"/>
  <c r="E462" i="27" a="1"/>
  <c r="E462" i="27" s="1"/>
  <c r="G462" i="27"/>
  <c r="H462" i="27"/>
  <c r="L462" i="27"/>
  <c r="I462" i="27" a="1"/>
  <c r="I462" i="27" s="1"/>
  <c r="J462" i="27" a="1"/>
  <c r="J462" i="27" s="1"/>
  <c r="A464" i="27"/>
  <c r="K462" i="27" a="1"/>
  <c r="K462" i="27" s="1"/>
  <c r="B462" i="27"/>
  <c r="F464" i="27" l="1"/>
  <c r="D464" i="27" a="1"/>
  <c r="D464" i="27" s="1"/>
  <c r="F465" i="27"/>
  <c r="D465" i="27" a="1"/>
  <c r="D465" i="27" s="1"/>
  <c r="E464" i="27" a="1"/>
  <c r="E464" i="27" s="1"/>
  <c r="K464" i="27" a="1"/>
  <c r="K464" i="27" s="1"/>
  <c r="J464" i="27" a="1"/>
  <c r="J464" i="27" s="1"/>
  <c r="G464" i="27"/>
  <c r="B464" i="27"/>
  <c r="C464" i="27" a="1"/>
  <c r="C464" i="27" s="1"/>
  <c r="H464" i="27"/>
  <c r="A466" i="27"/>
  <c r="L464" i="27"/>
  <c r="I464" i="27" a="1"/>
  <c r="I464" i="27" s="1"/>
  <c r="C465" i="27" a="1"/>
  <c r="C465" i="27" s="1"/>
  <c r="I465" i="27" a="1"/>
  <c r="I465" i="27" s="1"/>
  <c r="G465" i="27"/>
  <c r="K465" i="27" a="1"/>
  <c r="K465" i="27" s="1"/>
  <c r="B465" i="27"/>
  <c r="L465" i="27"/>
  <c r="H465" i="27"/>
  <c r="E465" i="27" a="1"/>
  <c r="E465" i="27" s="1"/>
  <c r="A467" i="27"/>
  <c r="J465" i="27" a="1"/>
  <c r="J465" i="27" s="1"/>
  <c r="F466" i="27" l="1"/>
  <c r="D466" i="27" a="1"/>
  <c r="D466" i="27" s="1"/>
  <c r="F467" i="27"/>
  <c r="D467" i="27" a="1"/>
  <c r="D467" i="27" s="1"/>
  <c r="I466" i="27" a="1"/>
  <c r="I466" i="27" s="1"/>
  <c r="A468" i="27"/>
  <c r="E466" i="27" a="1"/>
  <c r="E466" i="27" s="1"/>
  <c r="C466" i="27" a="1"/>
  <c r="C466" i="27" s="1"/>
  <c r="G466" i="27"/>
  <c r="B466" i="27"/>
  <c r="K466" i="27" a="1"/>
  <c r="K466" i="27" s="1"/>
  <c r="J466" i="27" a="1"/>
  <c r="J466" i="27" s="1"/>
  <c r="H466" i="27"/>
  <c r="L466" i="27"/>
  <c r="E467" i="27" a="1"/>
  <c r="E467" i="27" s="1"/>
  <c r="J467" i="27" a="1"/>
  <c r="J467" i="27" s="1"/>
  <c r="K467" i="27" a="1"/>
  <c r="K467" i="27" s="1"/>
  <c r="C467" i="27" a="1"/>
  <c r="C467" i="27" s="1"/>
  <c r="B467" i="27"/>
  <c r="H467" i="27"/>
  <c r="I467" i="27" a="1"/>
  <c r="I467" i="27" s="1"/>
  <c r="G467" i="27"/>
  <c r="L467" i="27"/>
  <c r="A469" i="27"/>
  <c r="F469" i="27" l="1"/>
  <c r="D469" i="27" a="1"/>
  <c r="D469" i="27" s="1"/>
  <c r="F468" i="27"/>
  <c r="D468" i="27" a="1"/>
  <c r="D468" i="27" s="1"/>
  <c r="E469" i="27" a="1"/>
  <c r="E469" i="27" s="1"/>
  <c r="J469" i="27" a="1"/>
  <c r="J469" i="27" s="1"/>
  <c r="I469" i="27" a="1"/>
  <c r="I469" i="27" s="1"/>
  <c r="C469" i="27" a="1"/>
  <c r="C469" i="27" s="1"/>
  <c r="H469" i="27"/>
  <c r="G469" i="27"/>
  <c r="K469" i="27" a="1"/>
  <c r="K469" i="27" s="1"/>
  <c r="B469" i="27"/>
  <c r="A471" i="27"/>
  <c r="L469" i="27"/>
  <c r="L468" i="27"/>
  <c r="K468" i="27" a="1"/>
  <c r="K468" i="27" s="1"/>
  <c r="H468" i="27"/>
  <c r="B468" i="27"/>
  <c r="E468" i="27" a="1"/>
  <c r="E468" i="27" s="1"/>
  <c r="J468" i="27" a="1"/>
  <c r="J468" i="27" s="1"/>
  <c r="A470" i="27"/>
  <c r="I468" i="27" a="1"/>
  <c r="I468" i="27" s="1"/>
  <c r="G468" i="27"/>
  <c r="C468" i="27" a="1"/>
  <c r="C468" i="27" s="1"/>
  <c r="F471" i="27" l="1"/>
  <c r="D471" i="27" a="1"/>
  <c r="D471" i="27" s="1"/>
  <c r="F470" i="27"/>
  <c r="D470" i="27" a="1"/>
  <c r="D470" i="27" s="1"/>
  <c r="C470" i="27" a="1"/>
  <c r="C470" i="27" s="1"/>
  <c r="I470" i="27" a="1"/>
  <c r="I470" i="27" s="1"/>
  <c r="G470" i="27"/>
  <c r="L470" i="27"/>
  <c r="A472" i="27"/>
  <c r="H470" i="27"/>
  <c r="E470" i="27" a="1"/>
  <c r="E470" i="27" s="1"/>
  <c r="J470" i="27" a="1"/>
  <c r="J470" i="27" s="1"/>
  <c r="K470" i="27" a="1"/>
  <c r="K470" i="27" s="1"/>
  <c r="B470" i="27"/>
  <c r="H471" i="27"/>
  <c r="G471" i="27"/>
  <c r="B471" i="27"/>
  <c r="K471" i="27" a="1"/>
  <c r="K471" i="27" s="1"/>
  <c r="L471" i="27"/>
  <c r="E471" i="27" a="1"/>
  <c r="E471" i="27" s="1"/>
  <c r="J471" i="27" a="1"/>
  <c r="J471" i="27" s="1"/>
  <c r="A473" i="27"/>
  <c r="C471" i="27" a="1"/>
  <c r="C471" i="27" s="1"/>
  <c r="I471" i="27" a="1"/>
  <c r="I471" i="27" s="1"/>
  <c r="F473" i="27" l="1"/>
  <c r="D473" i="27" a="1"/>
  <c r="D473" i="27" s="1"/>
  <c r="F472" i="27"/>
  <c r="D472" i="27" a="1"/>
  <c r="D472" i="27" s="1"/>
  <c r="E472" i="27" a="1"/>
  <c r="E472" i="27" s="1"/>
  <c r="K472" i="27" a="1"/>
  <c r="K472" i="27" s="1"/>
  <c r="L472" i="27"/>
  <c r="J472" i="27" a="1"/>
  <c r="J472" i="27" s="1"/>
  <c r="C472" i="27" a="1"/>
  <c r="C472" i="27" s="1"/>
  <c r="H472" i="27"/>
  <c r="G472" i="27"/>
  <c r="B472" i="27"/>
  <c r="A474" i="27"/>
  <c r="I472" i="27" a="1"/>
  <c r="I472" i="27" s="1"/>
  <c r="C473" i="27" a="1"/>
  <c r="C473" i="27" s="1"/>
  <c r="H473" i="27"/>
  <c r="G473" i="27"/>
  <c r="K473" i="27" a="1"/>
  <c r="K473" i="27" s="1"/>
  <c r="L473" i="27"/>
  <c r="A475" i="27"/>
  <c r="B473" i="27"/>
  <c r="I473" i="27" a="1"/>
  <c r="I473" i="27" s="1"/>
  <c r="J473" i="27" a="1"/>
  <c r="J473" i="27" s="1"/>
  <c r="E473" i="27" a="1"/>
  <c r="E473" i="27" s="1"/>
  <c r="F475" i="27" l="1"/>
  <c r="D475" i="27" a="1"/>
  <c r="D475" i="27" s="1"/>
  <c r="F474" i="27"/>
  <c r="D474" i="27" a="1"/>
  <c r="D474" i="27" s="1"/>
  <c r="E475" i="27" a="1"/>
  <c r="E475" i="27" s="1"/>
  <c r="K475" i="27" a="1"/>
  <c r="K475" i="27" s="1"/>
  <c r="J475" i="27" a="1"/>
  <c r="J475" i="27" s="1"/>
  <c r="H475" i="27"/>
  <c r="C475" i="27" a="1"/>
  <c r="C475" i="27" s="1"/>
  <c r="I475" i="27" a="1"/>
  <c r="I475" i="27" s="1"/>
  <c r="G475" i="27"/>
  <c r="L475" i="27"/>
  <c r="A477" i="27"/>
  <c r="B475" i="27"/>
  <c r="L474" i="27"/>
  <c r="H474" i="27"/>
  <c r="I474" i="27" a="1"/>
  <c r="I474" i="27" s="1"/>
  <c r="C474" i="27" a="1"/>
  <c r="C474" i="27" s="1"/>
  <c r="E474" i="27" a="1"/>
  <c r="E474" i="27" s="1"/>
  <c r="K474" i="27" a="1"/>
  <c r="K474" i="27" s="1"/>
  <c r="B474" i="27"/>
  <c r="A476" i="27"/>
  <c r="J474" i="27" a="1"/>
  <c r="J474" i="27" s="1"/>
  <c r="G474" i="27"/>
  <c r="F476" i="27" l="1"/>
  <c r="D476" i="27" a="1"/>
  <c r="D476" i="27" s="1"/>
  <c r="F477" i="27"/>
  <c r="D477" i="27" a="1"/>
  <c r="D477" i="27" s="1"/>
  <c r="L476" i="27"/>
  <c r="K476" i="27" a="1"/>
  <c r="K476" i="27" s="1"/>
  <c r="A478" i="27"/>
  <c r="B476" i="27"/>
  <c r="H476" i="27"/>
  <c r="E476" i="27" a="1"/>
  <c r="E476" i="27" s="1"/>
  <c r="I476" i="27" a="1"/>
  <c r="I476" i="27" s="1"/>
  <c r="J476" i="27" a="1"/>
  <c r="J476" i="27" s="1"/>
  <c r="C476" i="27" a="1"/>
  <c r="C476" i="27" s="1"/>
  <c r="G476" i="27"/>
  <c r="E477" i="27" a="1"/>
  <c r="E477" i="27" s="1"/>
  <c r="H477" i="27"/>
  <c r="J477" i="27" a="1"/>
  <c r="J477" i="27" s="1"/>
  <c r="I477" i="27" a="1"/>
  <c r="I477" i="27" s="1"/>
  <c r="C477" i="27" a="1"/>
  <c r="C477" i="27" s="1"/>
  <c r="G477" i="27"/>
  <c r="L477" i="27"/>
  <c r="K477" i="27" a="1"/>
  <c r="K477" i="27" s="1"/>
  <c r="A479" i="27"/>
  <c r="B477" i="27"/>
  <c r="F478" i="27" l="1"/>
  <c r="D478" i="27" a="1"/>
  <c r="D478" i="27" s="1"/>
  <c r="F479" i="27"/>
  <c r="D479" i="27" a="1"/>
  <c r="D479" i="27" s="1"/>
  <c r="H479" i="27"/>
  <c r="G479" i="27"/>
  <c r="J479" i="27" a="1"/>
  <c r="J479" i="27" s="1"/>
  <c r="L479" i="27"/>
  <c r="I479" i="27" a="1"/>
  <c r="I479" i="27" s="1"/>
  <c r="B479" i="27"/>
  <c r="K479" i="27" a="1"/>
  <c r="K479" i="27" s="1"/>
  <c r="E479" i="27" a="1"/>
  <c r="E479" i="27" s="1"/>
  <c r="A481" i="27"/>
  <c r="C479" i="27" a="1"/>
  <c r="C479" i="27" s="1"/>
  <c r="C478" i="27" a="1"/>
  <c r="C478" i="27" s="1"/>
  <c r="G478" i="27"/>
  <c r="H478" i="27"/>
  <c r="E478" i="27" a="1"/>
  <c r="E478" i="27" s="1"/>
  <c r="K478" i="27" a="1"/>
  <c r="K478" i="27" s="1"/>
  <c r="L478" i="27"/>
  <c r="I478" i="27" a="1"/>
  <c r="I478" i="27" s="1"/>
  <c r="J478" i="27" a="1"/>
  <c r="J478" i="27" s="1"/>
  <c r="B478" i="27"/>
  <c r="A480" i="27"/>
  <c r="F480" i="27" l="1"/>
  <c r="D480" i="27" a="1"/>
  <c r="D480" i="27" s="1"/>
  <c r="F481" i="27"/>
  <c r="D481" i="27" a="1"/>
  <c r="D481" i="27" s="1"/>
  <c r="E480" i="27" a="1"/>
  <c r="E480" i="27" s="1"/>
  <c r="J480" i="27" a="1"/>
  <c r="J480" i="27" s="1"/>
  <c r="B480" i="27"/>
  <c r="C480" i="27" a="1"/>
  <c r="C480" i="27" s="1"/>
  <c r="K480" i="27" a="1"/>
  <c r="K480" i="27" s="1"/>
  <c r="L480" i="27"/>
  <c r="G480" i="27"/>
  <c r="A482" i="27"/>
  <c r="H480" i="27"/>
  <c r="I480" i="27" a="1"/>
  <c r="I480" i="27" s="1"/>
  <c r="C481" i="27" a="1"/>
  <c r="C481" i="27" s="1"/>
  <c r="G481" i="27"/>
  <c r="K481" i="27" a="1"/>
  <c r="K481" i="27" s="1"/>
  <c r="L481" i="27"/>
  <c r="I481" i="27" a="1"/>
  <c r="I481" i="27" s="1"/>
  <c r="A483" i="27"/>
  <c r="B481" i="27"/>
  <c r="H481" i="27"/>
  <c r="E481" i="27" a="1"/>
  <c r="E481" i="27" s="1"/>
  <c r="J481" i="27" a="1"/>
  <c r="J481" i="27" s="1"/>
  <c r="F482" i="27" l="1"/>
  <c r="D482" i="27" a="1"/>
  <c r="D482" i="27" s="1"/>
  <c r="F483" i="27"/>
  <c r="D483" i="27" a="1"/>
  <c r="D483" i="27" s="1"/>
  <c r="E483" i="27" a="1"/>
  <c r="E483" i="27" s="1"/>
  <c r="A485" i="27"/>
  <c r="K483" i="27" a="1"/>
  <c r="K483" i="27" s="1"/>
  <c r="J483" i="27" a="1"/>
  <c r="J483" i="27" s="1"/>
  <c r="C483" i="27" a="1"/>
  <c r="C483" i="27" s="1"/>
  <c r="G483" i="27"/>
  <c r="H483" i="27"/>
  <c r="B483" i="27"/>
  <c r="I483" i="27" a="1"/>
  <c r="I483" i="27" s="1"/>
  <c r="L483" i="27"/>
  <c r="G482" i="27"/>
  <c r="I482" i="27" a="1"/>
  <c r="I482" i="27" s="1"/>
  <c r="E482" i="27" a="1"/>
  <c r="E482" i="27" s="1"/>
  <c r="K482" i="27" a="1"/>
  <c r="K482" i="27" s="1"/>
  <c r="J482" i="27" a="1"/>
  <c r="J482" i="27" s="1"/>
  <c r="C482" i="27" a="1"/>
  <c r="C482" i="27" s="1"/>
  <c r="A484" i="27"/>
  <c r="L482" i="27"/>
  <c r="B482" i="27"/>
  <c r="H482" i="27"/>
  <c r="F485" i="27" l="1"/>
  <c r="D485" i="27" a="1"/>
  <c r="D485" i="27" s="1"/>
  <c r="F484" i="27"/>
  <c r="D484" i="27" a="1"/>
  <c r="D484" i="27" s="1"/>
  <c r="E484" i="27" a="1"/>
  <c r="E484" i="27" s="1"/>
  <c r="B484" i="27"/>
  <c r="J484" i="27" a="1"/>
  <c r="J484" i="27" s="1"/>
  <c r="I484" i="27" a="1"/>
  <c r="I484" i="27" s="1"/>
  <c r="A486" i="27"/>
  <c r="L484" i="27"/>
  <c r="G484" i="27"/>
  <c r="K484" i="27" a="1"/>
  <c r="K484" i="27" s="1"/>
  <c r="C484" i="27" a="1"/>
  <c r="C484" i="27" s="1"/>
  <c r="H484" i="27"/>
  <c r="L485" i="27"/>
  <c r="A487" i="27"/>
  <c r="G485" i="27"/>
  <c r="B485" i="27"/>
  <c r="H485" i="27"/>
  <c r="E485" i="27" a="1"/>
  <c r="E485" i="27" s="1"/>
  <c r="C485" i="27" a="1"/>
  <c r="C485" i="27" s="1"/>
  <c r="J485" i="27" a="1"/>
  <c r="J485" i="27" s="1"/>
  <c r="I485" i="27" a="1"/>
  <c r="I485" i="27" s="1"/>
  <c r="K485" i="27" a="1"/>
  <c r="K485" i="27" s="1"/>
  <c r="F487" i="27" l="1"/>
  <c r="D487" i="27" a="1"/>
  <c r="D487" i="27" s="1"/>
  <c r="F486" i="27"/>
  <c r="D486" i="27" a="1"/>
  <c r="D486" i="27" s="1"/>
  <c r="K487" i="27" a="1"/>
  <c r="K487" i="27" s="1"/>
  <c r="L487" i="27"/>
  <c r="C487" i="27" a="1"/>
  <c r="C487" i="27" s="1"/>
  <c r="E487" i="27" a="1"/>
  <c r="E487" i="27" s="1"/>
  <c r="B487" i="27"/>
  <c r="H487" i="27"/>
  <c r="G487" i="27"/>
  <c r="I487" i="27" a="1"/>
  <c r="I487" i="27" s="1"/>
  <c r="J487" i="27" a="1"/>
  <c r="J487" i="27" s="1"/>
  <c r="A489" i="27"/>
  <c r="L486" i="27"/>
  <c r="B486" i="27"/>
  <c r="K486" i="27" a="1"/>
  <c r="K486" i="27" s="1"/>
  <c r="A488" i="27"/>
  <c r="I486" i="27" a="1"/>
  <c r="I486" i="27" s="1"/>
  <c r="H486" i="27"/>
  <c r="E486" i="27" a="1"/>
  <c r="E486" i="27" s="1"/>
  <c r="J486" i="27" a="1"/>
  <c r="J486" i="27" s="1"/>
  <c r="C486" i="27" a="1"/>
  <c r="C486" i="27" s="1"/>
  <c r="G486" i="27"/>
  <c r="F489" i="27" l="1"/>
  <c r="D489" i="27" a="1"/>
  <c r="D489" i="27" s="1"/>
  <c r="F488" i="27"/>
  <c r="D488" i="27" a="1"/>
  <c r="D488" i="27" s="1"/>
  <c r="E489" i="27" a="1"/>
  <c r="E489" i="27" s="1"/>
  <c r="G489" i="27"/>
  <c r="L489" i="27"/>
  <c r="H489" i="27"/>
  <c r="A491" i="27"/>
  <c r="J489" i="27" a="1"/>
  <c r="J489" i="27" s="1"/>
  <c r="C489" i="27" a="1"/>
  <c r="C489" i="27" s="1"/>
  <c r="I489" i="27" a="1"/>
  <c r="I489" i="27" s="1"/>
  <c r="K489" i="27" a="1"/>
  <c r="K489" i="27" s="1"/>
  <c r="B489" i="27"/>
  <c r="C488" i="27" a="1"/>
  <c r="C488" i="27" s="1"/>
  <c r="E488" i="27" a="1"/>
  <c r="E488" i="27" s="1"/>
  <c r="G488" i="27"/>
  <c r="K488" i="27" a="1"/>
  <c r="K488" i="27" s="1"/>
  <c r="A490" i="27"/>
  <c r="L488" i="27"/>
  <c r="H488" i="27"/>
  <c r="I488" i="27" a="1"/>
  <c r="I488" i="27" s="1"/>
  <c r="B488" i="27"/>
  <c r="J488" i="27" a="1"/>
  <c r="J488" i="27" s="1"/>
  <c r="F490" i="27" l="1"/>
  <c r="D490" i="27" a="1"/>
  <c r="D490" i="27" s="1"/>
  <c r="F491" i="27"/>
  <c r="D491" i="27" a="1"/>
  <c r="D491" i="27" s="1"/>
  <c r="J491" i="27" a="1"/>
  <c r="J491" i="27" s="1"/>
  <c r="L491" i="27"/>
  <c r="B491" i="27"/>
  <c r="K491" i="27" a="1"/>
  <c r="K491" i="27" s="1"/>
  <c r="E491" i="27" a="1"/>
  <c r="E491" i="27" s="1"/>
  <c r="C491" i="27" a="1"/>
  <c r="C491" i="27" s="1"/>
  <c r="G491" i="27"/>
  <c r="A493" i="27"/>
  <c r="I491" i="27" a="1"/>
  <c r="I491" i="27" s="1"/>
  <c r="H491" i="27"/>
  <c r="E490" i="27" a="1"/>
  <c r="E490" i="27" s="1"/>
  <c r="L490" i="27"/>
  <c r="I490" i="27" a="1"/>
  <c r="I490" i="27" s="1"/>
  <c r="J490" i="27" a="1"/>
  <c r="J490" i="27" s="1"/>
  <c r="G490" i="27"/>
  <c r="B490" i="27"/>
  <c r="C490" i="27" a="1"/>
  <c r="C490" i="27" s="1"/>
  <c r="K490" i="27" a="1"/>
  <c r="K490" i="27" s="1"/>
  <c r="H490" i="27"/>
  <c r="A492" i="27"/>
  <c r="F493" i="27" l="1"/>
  <c r="D493" i="27" a="1"/>
  <c r="D493" i="27" s="1"/>
  <c r="F492" i="27"/>
  <c r="D492" i="27" a="1"/>
  <c r="D492" i="27" s="1"/>
  <c r="E492" i="27" a="1"/>
  <c r="E492" i="27" s="1"/>
  <c r="J492" i="27" a="1"/>
  <c r="J492" i="27" s="1"/>
  <c r="I492" i="27" a="1"/>
  <c r="I492" i="27" s="1"/>
  <c r="C492" i="27" a="1"/>
  <c r="C492" i="27" s="1"/>
  <c r="B492" i="27"/>
  <c r="H492" i="27"/>
  <c r="G492" i="27"/>
  <c r="L492" i="27"/>
  <c r="K492" i="27" a="1"/>
  <c r="K492" i="27" s="1"/>
  <c r="A494" i="27"/>
  <c r="L493" i="27"/>
  <c r="K493" i="27" a="1"/>
  <c r="K493" i="27" s="1"/>
  <c r="G493" i="27"/>
  <c r="H493" i="27"/>
  <c r="E493" i="27" a="1"/>
  <c r="E493" i="27" s="1"/>
  <c r="I493" i="27" a="1"/>
  <c r="I493" i="27" s="1"/>
  <c r="B493" i="27"/>
  <c r="J493" i="27" a="1"/>
  <c r="J493" i="27" s="1"/>
  <c r="C493" i="27" a="1"/>
  <c r="C493" i="27" s="1"/>
  <c r="A495" i="27"/>
  <c r="F495" i="27" l="1"/>
  <c r="D495" i="27" a="1"/>
  <c r="D495" i="27" s="1"/>
  <c r="F494" i="27"/>
  <c r="D494" i="27" a="1"/>
  <c r="D494" i="27" s="1"/>
  <c r="K495" i="27" a="1"/>
  <c r="K495" i="27" s="1"/>
  <c r="L495" i="27"/>
  <c r="C495" i="27" a="1"/>
  <c r="C495" i="27" s="1"/>
  <c r="J495" i="27" a="1"/>
  <c r="J495" i="27" s="1"/>
  <c r="G495" i="27"/>
  <c r="H495" i="27"/>
  <c r="I495" i="27" a="1"/>
  <c r="I495" i="27" s="1"/>
  <c r="B495" i="27"/>
  <c r="E495" i="27" a="1"/>
  <c r="E495" i="27" s="1"/>
  <c r="A497" i="27"/>
  <c r="L494" i="27"/>
  <c r="B494" i="27"/>
  <c r="I494" i="27" a="1"/>
  <c r="I494" i="27" s="1"/>
  <c r="H494" i="27"/>
  <c r="C494" i="27" a="1"/>
  <c r="C494" i="27" s="1"/>
  <c r="E494" i="27" a="1"/>
  <c r="E494" i="27" s="1"/>
  <c r="K494" i="27" a="1"/>
  <c r="K494" i="27" s="1"/>
  <c r="G494" i="27"/>
  <c r="J494" i="27" a="1"/>
  <c r="J494" i="27" s="1"/>
  <c r="A496" i="27"/>
  <c r="F496" i="27" l="1"/>
  <c r="D496" i="27" a="1"/>
  <c r="D496" i="27" s="1"/>
  <c r="F497" i="27"/>
  <c r="D497" i="27" a="1"/>
  <c r="D497" i="27" s="1"/>
  <c r="E496" i="27" a="1"/>
  <c r="E496" i="27" s="1"/>
  <c r="C496" i="27" a="1"/>
  <c r="C496" i="27" s="1"/>
  <c r="G496" i="27"/>
  <c r="L496" i="27"/>
  <c r="B496" i="27"/>
  <c r="J496" i="27" a="1"/>
  <c r="J496" i="27" s="1"/>
  <c r="A498" i="27"/>
  <c r="H496" i="27"/>
  <c r="K496" i="27" a="1"/>
  <c r="K496" i="27" s="1"/>
  <c r="I496" i="27" a="1"/>
  <c r="I496" i="27" s="1"/>
  <c r="C497" i="27" a="1"/>
  <c r="C497" i="27" s="1"/>
  <c r="G497" i="27"/>
  <c r="K497" i="27" a="1"/>
  <c r="K497" i="27" s="1"/>
  <c r="L497" i="27"/>
  <c r="A499" i="27"/>
  <c r="E497" i="27" a="1"/>
  <c r="E497" i="27" s="1"/>
  <c r="H497" i="27"/>
  <c r="I497" i="27" a="1"/>
  <c r="I497" i="27" s="1"/>
  <c r="B497" i="27"/>
  <c r="J497" i="27" a="1"/>
  <c r="J497" i="27" s="1"/>
  <c r="F498" i="27" l="1"/>
  <c r="D498" i="27" a="1"/>
  <c r="D498" i="27" s="1"/>
  <c r="F499" i="27"/>
  <c r="D499" i="27" a="1"/>
  <c r="D499" i="27" s="1"/>
  <c r="J498" i="27" a="1"/>
  <c r="J498" i="27" s="1"/>
  <c r="I498" i="27" a="1"/>
  <c r="I498" i="27" s="1"/>
  <c r="B498" i="27"/>
  <c r="H498" i="27"/>
  <c r="E498" i="27" a="1"/>
  <c r="E498" i="27" s="1"/>
  <c r="K498" i="27" a="1"/>
  <c r="K498" i="27" s="1"/>
  <c r="C498" i="27" a="1"/>
  <c r="C498" i="27" s="1"/>
  <c r="G498" i="27"/>
  <c r="L498" i="27"/>
  <c r="A500" i="27"/>
  <c r="E499" i="27" a="1"/>
  <c r="E499" i="27" s="1"/>
  <c r="K499" i="27" a="1"/>
  <c r="K499" i="27" s="1"/>
  <c r="J499" i="27" a="1"/>
  <c r="J499" i="27" s="1"/>
  <c r="L499" i="27"/>
  <c r="H499" i="27"/>
  <c r="C499" i="27" a="1"/>
  <c r="C499" i="27" s="1"/>
  <c r="A501" i="27"/>
  <c r="G499" i="27"/>
  <c r="I499" i="27" a="1"/>
  <c r="I499" i="27" s="1"/>
  <c r="B499" i="27"/>
  <c r="F501" i="27" l="1"/>
  <c r="D501" i="27" a="1"/>
  <c r="D501" i="27" s="1"/>
  <c r="F500" i="27"/>
  <c r="D500" i="27" a="1"/>
  <c r="D500" i="27" s="1"/>
  <c r="L501" i="27"/>
  <c r="B501" i="27"/>
  <c r="H501" i="27"/>
  <c r="E501" i="27" a="1"/>
  <c r="E501" i="27" s="1"/>
  <c r="C501" i="27" a="1"/>
  <c r="C501" i="27" s="1"/>
  <c r="I501" i="27" a="1"/>
  <c r="I501" i="27" s="1"/>
  <c r="K501" i="27" a="1"/>
  <c r="K501" i="27" s="1"/>
  <c r="G501" i="27"/>
  <c r="J501" i="27" a="1"/>
  <c r="J501" i="27" s="1"/>
  <c r="A503" i="27"/>
  <c r="E500" i="27" a="1"/>
  <c r="E500" i="27" s="1"/>
  <c r="C500" i="27" a="1"/>
  <c r="C500" i="27" s="1"/>
  <c r="B500" i="27"/>
  <c r="J500" i="27" a="1"/>
  <c r="J500" i="27" s="1"/>
  <c r="I500" i="27" a="1"/>
  <c r="I500" i="27" s="1"/>
  <c r="A502" i="27"/>
  <c r="K500" i="27" a="1"/>
  <c r="K500" i="27" s="1"/>
  <c r="G500" i="27"/>
  <c r="L500" i="27"/>
  <c r="H500" i="27"/>
  <c r="F503" i="27" l="1"/>
  <c r="D503" i="27" a="1"/>
  <c r="D503" i="27" s="1"/>
  <c r="F502" i="27"/>
  <c r="D502" i="27" a="1"/>
  <c r="D502" i="27" s="1"/>
  <c r="K503" i="27" a="1"/>
  <c r="K503" i="27" s="1"/>
  <c r="J503" i="27" a="1"/>
  <c r="J503" i="27" s="1"/>
  <c r="C503" i="27" a="1"/>
  <c r="C503" i="27" s="1"/>
  <c r="G503" i="27"/>
  <c r="A505" i="27"/>
  <c r="H503" i="27"/>
  <c r="I503" i="27" a="1"/>
  <c r="I503" i="27" s="1"/>
  <c r="L503" i="27"/>
  <c r="E503" i="27" a="1"/>
  <c r="E503" i="27" s="1"/>
  <c r="B503" i="27"/>
  <c r="L502" i="27"/>
  <c r="E502" i="27" a="1"/>
  <c r="E502" i="27" s="1"/>
  <c r="A504" i="27"/>
  <c r="I502" i="27" a="1"/>
  <c r="I502" i="27" s="1"/>
  <c r="H502" i="27"/>
  <c r="J502" i="27" a="1"/>
  <c r="J502" i="27" s="1"/>
  <c r="B502" i="27"/>
  <c r="C502" i="27" a="1"/>
  <c r="C502" i="27" s="1"/>
  <c r="K502" i="27" a="1"/>
  <c r="K502" i="27" s="1"/>
  <c r="G502" i="27"/>
  <c r="F504" i="27" l="1"/>
  <c r="D504" i="27" a="1"/>
  <c r="D504" i="27" s="1"/>
  <c r="F505" i="27"/>
  <c r="D505" i="27" a="1"/>
  <c r="D505" i="27" s="1"/>
  <c r="E505" i="27" a="1"/>
  <c r="E505" i="27" s="1"/>
  <c r="J505" i="27" a="1"/>
  <c r="J505" i="27" s="1"/>
  <c r="G505" i="27"/>
  <c r="K505" i="27" a="1"/>
  <c r="K505" i="27" s="1"/>
  <c r="C505" i="27" a="1"/>
  <c r="C505" i="27" s="1"/>
  <c r="I505" i="27" a="1"/>
  <c r="I505" i="27" s="1"/>
  <c r="L505" i="27"/>
  <c r="H505" i="27"/>
  <c r="B505" i="27"/>
  <c r="A507" i="27"/>
  <c r="C504" i="27" a="1"/>
  <c r="C504" i="27" s="1"/>
  <c r="G504" i="27"/>
  <c r="A506" i="27"/>
  <c r="K504" i="27" a="1"/>
  <c r="K504" i="27" s="1"/>
  <c r="B504" i="27"/>
  <c r="J504" i="27" a="1"/>
  <c r="J504" i="27" s="1"/>
  <c r="L504" i="27"/>
  <c r="I504" i="27" a="1"/>
  <c r="I504" i="27" s="1"/>
  <c r="H504" i="27"/>
  <c r="E504" i="27" a="1"/>
  <c r="E504" i="27" s="1"/>
  <c r="F507" i="27" l="1"/>
  <c r="D507" i="27" a="1"/>
  <c r="D507" i="27" s="1"/>
  <c r="F506" i="27"/>
  <c r="D506" i="27" a="1"/>
  <c r="D506" i="27" s="1"/>
  <c r="C506" i="27" a="1"/>
  <c r="C506" i="27" s="1"/>
  <c r="B506" i="27"/>
  <c r="I506" i="27" a="1"/>
  <c r="I506" i="27" s="1"/>
  <c r="E506" i="27" a="1"/>
  <c r="E506" i="27" s="1"/>
  <c r="A508" i="27"/>
  <c r="K506" i="27" a="1"/>
  <c r="K506" i="27" s="1"/>
  <c r="J506" i="27" a="1"/>
  <c r="J506" i="27" s="1"/>
  <c r="H506" i="27"/>
  <c r="G506" i="27"/>
  <c r="L506" i="27"/>
  <c r="E507" i="27" a="1"/>
  <c r="E507" i="27" s="1"/>
  <c r="L507" i="27"/>
  <c r="A509" i="27"/>
  <c r="K507" i="27" a="1"/>
  <c r="K507" i="27" s="1"/>
  <c r="J507" i="27" a="1"/>
  <c r="J507" i="27" s="1"/>
  <c r="C507" i="27" a="1"/>
  <c r="C507" i="27" s="1"/>
  <c r="B507" i="27"/>
  <c r="G507" i="27"/>
  <c r="H507" i="27"/>
  <c r="I507" i="27" a="1"/>
  <c r="I507" i="27" s="1"/>
  <c r="F509" i="27" l="1"/>
  <c r="D509" i="27" a="1"/>
  <c r="D509" i="27" s="1"/>
  <c r="F508" i="27"/>
  <c r="D508" i="27" a="1"/>
  <c r="D508" i="27" s="1"/>
  <c r="L509" i="27"/>
  <c r="H509" i="27"/>
  <c r="I509" i="27" a="1"/>
  <c r="I509" i="27" s="1"/>
  <c r="K509" i="27" a="1"/>
  <c r="K509" i="27" s="1"/>
  <c r="A511" i="27"/>
  <c r="E509" i="27" a="1"/>
  <c r="E509" i="27" s="1"/>
  <c r="B509" i="27"/>
  <c r="J509" i="27" a="1"/>
  <c r="J509" i="27" s="1"/>
  <c r="G509" i="27"/>
  <c r="C509" i="27" a="1"/>
  <c r="C509" i="27" s="1"/>
  <c r="E508" i="27" a="1"/>
  <c r="E508" i="27" s="1"/>
  <c r="J508" i="27" a="1"/>
  <c r="J508" i="27" s="1"/>
  <c r="I508" i="27" a="1"/>
  <c r="I508" i="27" s="1"/>
  <c r="A510" i="27"/>
  <c r="L508" i="27"/>
  <c r="G508" i="27"/>
  <c r="K508" i="27" a="1"/>
  <c r="K508" i="27" s="1"/>
  <c r="B508" i="27"/>
  <c r="C508" i="27" a="1"/>
  <c r="C508" i="27" s="1"/>
  <c r="H508" i="27"/>
  <c r="F510" i="27" l="1"/>
  <c r="D510" i="27" a="1"/>
  <c r="D510" i="27" s="1"/>
  <c r="F511" i="27"/>
  <c r="D511" i="27" a="1"/>
  <c r="D511" i="27" s="1"/>
  <c r="K511" i="27" a="1"/>
  <c r="K511" i="27" s="1"/>
  <c r="L511" i="27"/>
  <c r="C511" i="27" a="1"/>
  <c r="C511" i="27" s="1"/>
  <c r="H511" i="27"/>
  <c r="G511" i="27"/>
  <c r="B511" i="27"/>
  <c r="E511" i="27" a="1"/>
  <c r="E511" i="27" s="1"/>
  <c r="J511" i="27" a="1"/>
  <c r="J511" i="27" s="1"/>
  <c r="I511" i="27" a="1"/>
  <c r="I511" i="27" s="1"/>
  <c r="A513" i="27"/>
  <c r="L510" i="27"/>
  <c r="K510" i="27" a="1"/>
  <c r="K510" i="27" s="1"/>
  <c r="C510" i="27" a="1"/>
  <c r="C510" i="27" s="1"/>
  <c r="I510" i="27" a="1"/>
  <c r="I510" i="27" s="1"/>
  <c r="H510" i="27"/>
  <c r="E510" i="27" a="1"/>
  <c r="E510" i="27" s="1"/>
  <c r="B510" i="27"/>
  <c r="A512" i="27"/>
  <c r="J510" i="27" a="1"/>
  <c r="J510" i="27" s="1"/>
  <c r="G510" i="27"/>
  <c r="F513" i="27" l="1"/>
  <c r="D513" i="27" a="1"/>
  <c r="D513" i="27" s="1"/>
  <c r="F512" i="27"/>
  <c r="D512" i="27" a="1"/>
  <c r="D512" i="27" s="1"/>
  <c r="C512" i="27" a="1"/>
  <c r="C512" i="27" s="1"/>
  <c r="G512" i="27"/>
  <c r="K512" i="27" a="1"/>
  <c r="K512" i="27" s="1"/>
  <c r="A514" i="27"/>
  <c r="L512" i="27"/>
  <c r="B512" i="27"/>
  <c r="J512" i="27" a="1"/>
  <c r="J512" i="27" s="1"/>
  <c r="H512" i="27"/>
  <c r="I512" i="27" a="1"/>
  <c r="I512" i="27" s="1"/>
  <c r="E512" i="27" a="1"/>
  <c r="E512" i="27" s="1"/>
  <c r="E513" i="27" a="1"/>
  <c r="E513" i="27" s="1"/>
  <c r="G513" i="27"/>
  <c r="L513" i="27"/>
  <c r="H513" i="27"/>
  <c r="I513" i="27" a="1"/>
  <c r="I513" i="27" s="1"/>
  <c r="J513" i="27" a="1"/>
  <c r="J513" i="27" s="1"/>
  <c r="C513" i="27" a="1"/>
  <c r="C513" i="27" s="1"/>
  <c r="K513" i="27" a="1"/>
  <c r="K513" i="27" s="1"/>
  <c r="A515" i="27"/>
  <c r="B513" i="27"/>
  <c r="F514" i="27" l="1"/>
  <c r="D514" i="27" a="1"/>
  <c r="D514" i="27" s="1"/>
  <c r="F515" i="27"/>
  <c r="D515" i="27" a="1"/>
  <c r="D515" i="27" s="1"/>
  <c r="E515" i="27" a="1"/>
  <c r="E515" i="27" s="1"/>
  <c r="K515" i="27" a="1"/>
  <c r="K515" i="27" s="1"/>
  <c r="J515" i="27" a="1"/>
  <c r="J515" i="27" s="1"/>
  <c r="A517" i="27"/>
  <c r="C515" i="27" a="1"/>
  <c r="C515" i="27" s="1"/>
  <c r="B515" i="27"/>
  <c r="G515" i="27"/>
  <c r="H515" i="27"/>
  <c r="L515" i="27"/>
  <c r="I515" i="27" a="1"/>
  <c r="I515" i="27" s="1"/>
  <c r="E514" i="27" a="1"/>
  <c r="E514" i="27" s="1"/>
  <c r="K514" i="27" a="1"/>
  <c r="K514" i="27" s="1"/>
  <c r="I514" i="27" a="1"/>
  <c r="I514" i="27" s="1"/>
  <c r="A516" i="27"/>
  <c r="J514" i="27" a="1"/>
  <c r="J514" i="27" s="1"/>
  <c r="B514" i="27"/>
  <c r="C514" i="27" a="1"/>
  <c r="C514" i="27" s="1"/>
  <c r="G514" i="27"/>
  <c r="L514" i="27"/>
  <c r="H514" i="27"/>
  <c r="F517" i="27" l="1"/>
  <c r="D517" i="27" a="1"/>
  <c r="D517" i="27" s="1"/>
  <c r="F516" i="27"/>
  <c r="D516" i="27" a="1"/>
  <c r="D516" i="27" s="1"/>
  <c r="L517" i="27"/>
  <c r="C517" i="27" a="1"/>
  <c r="C517" i="27" s="1"/>
  <c r="H517" i="27"/>
  <c r="E517" i="27" a="1"/>
  <c r="E517" i="27" s="1"/>
  <c r="K517" i="27" a="1"/>
  <c r="K517" i="27" s="1"/>
  <c r="G517" i="27"/>
  <c r="A519" i="27"/>
  <c r="J517" i="27" a="1"/>
  <c r="J517" i="27" s="1"/>
  <c r="I517" i="27" a="1"/>
  <c r="I517" i="27" s="1"/>
  <c r="B517" i="27"/>
  <c r="E516" i="27" a="1"/>
  <c r="E516" i="27" s="1"/>
  <c r="J516" i="27" a="1"/>
  <c r="J516" i="27" s="1"/>
  <c r="I516" i="27" a="1"/>
  <c r="I516" i="27" s="1"/>
  <c r="B516" i="27"/>
  <c r="K516" i="27" a="1"/>
  <c r="K516" i="27" s="1"/>
  <c r="L516" i="27"/>
  <c r="C516" i="27" a="1"/>
  <c r="C516" i="27" s="1"/>
  <c r="A518" i="27"/>
  <c r="G516" i="27"/>
  <c r="H516" i="27"/>
  <c r="F518" i="27" l="1"/>
  <c r="D518" i="27" a="1"/>
  <c r="D518" i="27" s="1"/>
  <c r="F519" i="27"/>
  <c r="D519" i="27" a="1"/>
  <c r="D519" i="27" s="1"/>
  <c r="C518" i="27" a="1"/>
  <c r="C518" i="27" s="1"/>
  <c r="I518" i="27" a="1"/>
  <c r="I518" i="27" s="1"/>
  <c r="E518" i="27" a="1"/>
  <c r="E518" i="27" s="1"/>
  <c r="G518" i="27"/>
  <c r="L518" i="27"/>
  <c r="H518" i="27"/>
  <c r="K518" i="27" a="1"/>
  <c r="K518" i="27" s="1"/>
  <c r="J518" i="27" a="1"/>
  <c r="J518" i="27" s="1"/>
  <c r="B518" i="27"/>
  <c r="A520" i="27"/>
  <c r="H519" i="27"/>
  <c r="G519" i="27"/>
  <c r="K519" i="27" a="1"/>
  <c r="K519" i="27" s="1"/>
  <c r="L519" i="27"/>
  <c r="I519" i="27" a="1"/>
  <c r="I519" i="27" s="1"/>
  <c r="J519" i="27" a="1"/>
  <c r="J519" i="27" s="1"/>
  <c r="A521" i="27"/>
  <c r="E519" i="27" a="1"/>
  <c r="E519" i="27" s="1"/>
  <c r="B519" i="27"/>
  <c r="C519" i="27" a="1"/>
  <c r="C519" i="27" s="1"/>
  <c r="F520" i="27" l="1"/>
  <c r="D520" i="27" a="1"/>
  <c r="D520" i="27" s="1"/>
  <c r="F521" i="27"/>
  <c r="D521" i="27" a="1"/>
  <c r="D521" i="27" s="1"/>
  <c r="C521" i="27" a="1"/>
  <c r="C521" i="27" s="1"/>
  <c r="K521" i="27" a="1"/>
  <c r="K521" i="27" s="1"/>
  <c r="B521" i="27"/>
  <c r="A523" i="27"/>
  <c r="G521" i="27"/>
  <c r="L521" i="27"/>
  <c r="I521" i="27" a="1"/>
  <c r="I521" i="27" s="1"/>
  <c r="E521" i="27" a="1"/>
  <c r="E521" i="27" s="1"/>
  <c r="H521" i="27"/>
  <c r="J521" i="27" a="1"/>
  <c r="J521" i="27" s="1"/>
  <c r="E520" i="27" a="1"/>
  <c r="E520" i="27" s="1"/>
  <c r="H520" i="27"/>
  <c r="J520" i="27" a="1"/>
  <c r="J520" i="27" s="1"/>
  <c r="C520" i="27" a="1"/>
  <c r="C520" i="27" s="1"/>
  <c r="G520" i="27"/>
  <c r="L520" i="27"/>
  <c r="K520" i="27" a="1"/>
  <c r="K520" i="27" s="1"/>
  <c r="A522" i="27"/>
  <c r="B520" i="27"/>
  <c r="I520" i="27" a="1"/>
  <c r="I520" i="27" s="1"/>
  <c r="F523" i="27" l="1"/>
  <c r="D523" i="27" a="1"/>
  <c r="D523" i="27" s="1"/>
  <c r="F522" i="27"/>
  <c r="D522" i="27" a="1"/>
  <c r="D522" i="27" s="1"/>
  <c r="K522" i="27" a="1"/>
  <c r="K522" i="27" s="1"/>
  <c r="C522" i="27" a="1"/>
  <c r="C522" i="27" s="1"/>
  <c r="I522" i="27" a="1"/>
  <c r="I522" i="27" s="1"/>
  <c r="E522" i="27" a="1"/>
  <c r="E522" i="27" s="1"/>
  <c r="J522" i="27" a="1"/>
  <c r="J522" i="27" s="1"/>
  <c r="B522" i="27"/>
  <c r="G522" i="27"/>
  <c r="L522" i="27"/>
  <c r="A524" i="27"/>
  <c r="H522" i="27"/>
  <c r="E523" i="27" a="1"/>
  <c r="E523" i="27" s="1"/>
  <c r="C523" i="27" a="1"/>
  <c r="C523" i="27" s="1"/>
  <c r="K523" i="27" a="1"/>
  <c r="K523" i="27" s="1"/>
  <c r="J523" i="27" a="1"/>
  <c r="J523" i="27" s="1"/>
  <c r="A525" i="27"/>
  <c r="G523" i="27"/>
  <c r="B523" i="27"/>
  <c r="L523" i="27"/>
  <c r="H523" i="27"/>
  <c r="I523" i="27" a="1"/>
  <c r="I523" i="27" s="1"/>
  <c r="F525" i="27" l="1"/>
  <c r="D525" i="27" a="1"/>
  <c r="D525" i="27" s="1"/>
  <c r="F524" i="27"/>
  <c r="D524" i="27" a="1"/>
  <c r="D524" i="27" s="1"/>
  <c r="L525" i="27"/>
  <c r="I525" i="27" a="1"/>
  <c r="I525" i="27" s="1"/>
  <c r="K525" i="27" a="1"/>
  <c r="K525" i="27" s="1"/>
  <c r="C525" i="27" a="1"/>
  <c r="C525" i="27" s="1"/>
  <c r="H525" i="27"/>
  <c r="E525" i="27" a="1"/>
  <c r="E525" i="27" s="1"/>
  <c r="A527" i="27"/>
  <c r="J525" i="27" a="1"/>
  <c r="J525" i="27" s="1"/>
  <c r="B525" i="27"/>
  <c r="G525" i="27"/>
  <c r="E524" i="27" a="1"/>
  <c r="E524" i="27" s="1"/>
  <c r="K524" i="27" a="1"/>
  <c r="K524" i="27" s="1"/>
  <c r="J524" i="27" a="1"/>
  <c r="J524" i="27" s="1"/>
  <c r="I524" i="27" a="1"/>
  <c r="I524" i="27" s="1"/>
  <c r="A526" i="27"/>
  <c r="C524" i="27" a="1"/>
  <c r="C524" i="27" s="1"/>
  <c r="G524" i="27"/>
  <c r="L524" i="27"/>
  <c r="B524" i="27"/>
  <c r="H524" i="27"/>
  <c r="F527" i="27" l="1"/>
  <c r="D527" i="27" a="1"/>
  <c r="D527" i="27" s="1"/>
  <c r="F526" i="27"/>
  <c r="D526" i="27" a="1"/>
  <c r="D526" i="27" s="1"/>
  <c r="H526" i="27"/>
  <c r="E526" i="27" a="1"/>
  <c r="E526" i="27" s="1"/>
  <c r="J526" i="27" a="1"/>
  <c r="J526" i="27" s="1"/>
  <c r="C526" i="27" a="1"/>
  <c r="C526" i="27" s="1"/>
  <c r="I526" i="27" a="1"/>
  <c r="I526" i="27" s="1"/>
  <c r="L526" i="27"/>
  <c r="B526" i="27"/>
  <c r="A528" i="27"/>
  <c r="K526" i="27" a="1"/>
  <c r="K526" i="27" s="1"/>
  <c r="G526" i="27"/>
  <c r="K527" i="27" a="1"/>
  <c r="K527" i="27" s="1"/>
  <c r="C527" i="27" a="1"/>
  <c r="C527" i="27" s="1"/>
  <c r="I527" i="27" a="1"/>
  <c r="I527" i="27" s="1"/>
  <c r="L527" i="27"/>
  <c r="H527" i="27"/>
  <c r="G527" i="27"/>
  <c r="J527" i="27" a="1"/>
  <c r="J527" i="27" s="1"/>
  <c r="E527" i="27" a="1"/>
  <c r="E527" i="27" s="1"/>
  <c r="B527" i="27"/>
  <c r="A529" i="27"/>
  <c r="F529" i="27" l="1"/>
  <c r="D529" i="27" a="1"/>
  <c r="D529" i="27" s="1"/>
  <c r="F528" i="27"/>
  <c r="D528" i="27" a="1"/>
  <c r="D528" i="27" s="1"/>
  <c r="C529" i="27" a="1"/>
  <c r="C529" i="27" s="1"/>
  <c r="K529" i="27" a="1"/>
  <c r="K529" i="27" s="1"/>
  <c r="G529" i="27"/>
  <c r="L529" i="27"/>
  <c r="I529" i="27" a="1"/>
  <c r="I529" i="27" s="1"/>
  <c r="H529" i="27"/>
  <c r="E529" i="27" a="1"/>
  <c r="E529" i="27" s="1"/>
  <c r="B529" i="27"/>
  <c r="J529" i="27" a="1"/>
  <c r="J529" i="27" s="1"/>
  <c r="A531" i="27"/>
  <c r="E528" i="27" a="1"/>
  <c r="E528" i="27" s="1"/>
  <c r="J528" i="27" a="1"/>
  <c r="J528" i="27" s="1"/>
  <c r="L528" i="27"/>
  <c r="B528" i="27"/>
  <c r="I528" i="27" a="1"/>
  <c r="I528" i="27" s="1"/>
  <c r="C528" i="27" a="1"/>
  <c r="C528" i="27" s="1"/>
  <c r="G528" i="27"/>
  <c r="K528" i="27" a="1"/>
  <c r="K528" i="27" s="1"/>
  <c r="H528" i="27"/>
  <c r="A530" i="27"/>
  <c r="F530" i="27" l="1"/>
  <c r="D530" i="27" a="1"/>
  <c r="D530" i="27" s="1"/>
  <c r="F531" i="27"/>
  <c r="D531" i="27" a="1"/>
  <c r="D531" i="27" s="1"/>
  <c r="E530" i="27" a="1"/>
  <c r="E530" i="27" s="1"/>
  <c r="G530" i="27"/>
  <c r="H530" i="27"/>
  <c r="I530" i="27" a="1"/>
  <c r="I530" i="27" s="1"/>
  <c r="C530" i="27" a="1"/>
  <c r="C530" i="27" s="1"/>
  <c r="K530" i="27" a="1"/>
  <c r="K530" i="27" s="1"/>
  <c r="J530" i="27" a="1"/>
  <c r="J530" i="27" s="1"/>
  <c r="L530" i="27"/>
  <c r="B530" i="27"/>
  <c r="A532" i="27"/>
  <c r="J531" i="27" a="1"/>
  <c r="J531" i="27" s="1"/>
  <c r="L531" i="27"/>
  <c r="K531" i="27" a="1"/>
  <c r="K531" i="27" s="1"/>
  <c r="E531" i="27" a="1"/>
  <c r="E531" i="27" s="1"/>
  <c r="B531" i="27"/>
  <c r="I531" i="27" a="1"/>
  <c r="I531" i="27" s="1"/>
  <c r="C531" i="27" a="1"/>
  <c r="C531" i="27" s="1"/>
  <c r="H531" i="27"/>
  <c r="G531" i="27"/>
  <c r="A533" i="27"/>
  <c r="F533" i="27" l="1"/>
  <c r="D533" i="27" a="1"/>
  <c r="D533" i="27" s="1"/>
  <c r="F532" i="27"/>
  <c r="D532" i="27" a="1"/>
  <c r="D532" i="27" s="1"/>
  <c r="E533" i="27" a="1"/>
  <c r="E533" i="27" s="1"/>
  <c r="L533" i="27"/>
  <c r="A535" i="27"/>
  <c r="J533" i="27" a="1"/>
  <c r="J533" i="27" s="1"/>
  <c r="H533" i="27"/>
  <c r="C533" i="27" a="1"/>
  <c r="C533" i="27" s="1"/>
  <c r="K533" i="27" a="1"/>
  <c r="K533" i="27" s="1"/>
  <c r="G533" i="27"/>
  <c r="I533" i="27" a="1"/>
  <c r="I533" i="27" s="1"/>
  <c r="B533" i="27"/>
  <c r="L532" i="27"/>
  <c r="J532" i="27" a="1"/>
  <c r="J532" i="27" s="1"/>
  <c r="H532" i="27"/>
  <c r="G532" i="27"/>
  <c r="E532" i="27" a="1"/>
  <c r="E532" i="27" s="1"/>
  <c r="B532" i="27"/>
  <c r="A534" i="27"/>
  <c r="I532" i="27" a="1"/>
  <c r="I532" i="27" s="1"/>
  <c r="C532" i="27" a="1"/>
  <c r="C532" i="27" s="1"/>
  <c r="K532" i="27" a="1"/>
  <c r="K532" i="27" s="1"/>
  <c r="F535" i="27" l="1"/>
  <c r="D535" i="27" a="1"/>
  <c r="D535" i="27" s="1"/>
  <c r="F534" i="27"/>
  <c r="D534" i="27" a="1"/>
  <c r="D534" i="27" s="1"/>
  <c r="E535" i="27" a="1"/>
  <c r="E535" i="27" s="1"/>
  <c r="G535" i="27"/>
  <c r="J535" i="27" a="1"/>
  <c r="J535" i="27" s="1"/>
  <c r="I535" i="27" a="1"/>
  <c r="I535" i="27" s="1"/>
  <c r="A537" i="27"/>
  <c r="L535" i="27"/>
  <c r="K535" i="27" a="1"/>
  <c r="K535" i="27" s="1"/>
  <c r="H535" i="27"/>
  <c r="C535" i="27" a="1"/>
  <c r="C535" i="27" s="1"/>
  <c r="B535" i="27"/>
  <c r="L534" i="27"/>
  <c r="B534" i="27"/>
  <c r="G534" i="27"/>
  <c r="H534" i="27"/>
  <c r="E534" i="27" a="1"/>
  <c r="E534" i="27" s="1"/>
  <c r="C534" i="27" a="1"/>
  <c r="C534" i="27" s="1"/>
  <c r="A536" i="27"/>
  <c r="I534" i="27" a="1"/>
  <c r="I534" i="27" s="1"/>
  <c r="K534" i="27" a="1"/>
  <c r="K534" i="27" s="1"/>
  <c r="J534" i="27" a="1"/>
  <c r="J534" i="27" s="1"/>
  <c r="F536" i="27" l="1"/>
  <c r="D536" i="27" a="1"/>
  <c r="D536" i="27" s="1"/>
  <c r="F537" i="27"/>
  <c r="D537" i="27" a="1"/>
  <c r="D537" i="27" s="1"/>
  <c r="C537" i="27" a="1"/>
  <c r="C537" i="27" s="1"/>
  <c r="B537" i="27"/>
  <c r="J537" i="27" a="1"/>
  <c r="J537" i="27" s="1"/>
  <c r="K537" i="27" a="1"/>
  <c r="K537" i="27" s="1"/>
  <c r="G537" i="27"/>
  <c r="L537" i="27"/>
  <c r="I537" i="27" a="1"/>
  <c r="I537" i="27" s="1"/>
  <c r="A539" i="27"/>
  <c r="H537" i="27"/>
  <c r="E537" i="27" a="1"/>
  <c r="E537" i="27" s="1"/>
  <c r="E536" i="27" a="1"/>
  <c r="E536" i="27" s="1"/>
  <c r="I536" i="27" a="1"/>
  <c r="I536" i="27" s="1"/>
  <c r="K536" i="27" a="1"/>
  <c r="K536" i="27" s="1"/>
  <c r="J536" i="27" a="1"/>
  <c r="J536" i="27" s="1"/>
  <c r="G536" i="27"/>
  <c r="C536" i="27" a="1"/>
  <c r="C536" i="27" s="1"/>
  <c r="L536" i="27"/>
  <c r="B536" i="27"/>
  <c r="H536" i="27"/>
  <c r="A538" i="27"/>
  <c r="F538" i="27" l="1"/>
  <c r="D538" i="27" a="1"/>
  <c r="D538" i="27" s="1"/>
  <c r="F539" i="27"/>
  <c r="D539" i="27" a="1"/>
  <c r="D539" i="27" s="1"/>
  <c r="H538" i="27"/>
  <c r="G538" i="27"/>
  <c r="E538" i="27" a="1"/>
  <c r="E538" i="27" s="1"/>
  <c r="L538" i="27"/>
  <c r="I538" i="27" a="1"/>
  <c r="I538" i="27" s="1"/>
  <c r="K538" i="27" a="1"/>
  <c r="K538" i="27" s="1"/>
  <c r="B538" i="27"/>
  <c r="J538" i="27" a="1"/>
  <c r="J538" i="27" s="1"/>
  <c r="A540" i="27"/>
  <c r="C538" i="27" a="1"/>
  <c r="C538" i="27" s="1"/>
  <c r="E539" i="27" a="1"/>
  <c r="E539" i="27" s="1"/>
  <c r="B539" i="27"/>
  <c r="A541" i="27"/>
  <c r="I539" i="27" a="1"/>
  <c r="I539" i="27" s="1"/>
  <c r="J539" i="27" a="1"/>
  <c r="J539" i="27" s="1"/>
  <c r="C539" i="27" a="1"/>
  <c r="C539" i="27" s="1"/>
  <c r="K539" i="27" a="1"/>
  <c r="K539" i="27" s="1"/>
  <c r="G539" i="27"/>
  <c r="L539" i="27"/>
  <c r="H539" i="27"/>
  <c r="F540" i="27" l="1"/>
  <c r="D540" i="27" a="1"/>
  <c r="D540" i="27" s="1"/>
  <c r="F541" i="27"/>
  <c r="D541" i="27" a="1"/>
  <c r="D541" i="27" s="1"/>
  <c r="E541" i="27" a="1"/>
  <c r="E541" i="27" s="1"/>
  <c r="K541" i="27" a="1"/>
  <c r="K541" i="27" s="1"/>
  <c r="J541" i="27" a="1"/>
  <c r="J541" i="27" s="1"/>
  <c r="H541" i="27"/>
  <c r="C541" i="27" a="1"/>
  <c r="C541" i="27" s="1"/>
  <c r="A543" i="27"/>
  <c r="G541" i="27"/>
  <c r="B541" i="27"/>
  <c r="L541" i="27"/>
  <c r="I541" i="27" a="1"/>
  <c r="I541" i="27" s="1"/>
  <c r="E540" i="27" a="1"/>
  <c r="E540" i="27" s="1"/>
  <c r="C540" i="27" a="1"/>
  <c r="C540" i="27" s="1"/>
  <c r="J540" i="27" a="1"/>
  <c r="J540" i="27" s="1"/>
  <c r="G540" i="27"/>
  <c r="K540" i="27" a="1"/>
  <c r="K540" i="27" s="1"/>
  <c r="B540" i="27"/>
  <c r="A542" i="27"/>
  <c r="L540" i="27"/>
  <c r="H540" i="27"/>
  <c r="I540" i="27" a="1"/>
  <c r="I540" i="27" s="1"/>
  <c r="F542" i="27" l="1"/>
  <c r="D542" i="27" a="1"/>
  <c r="D542" i="27" s="1"/>
  <c r="F543" i="27"/>
  <c r="D543" i="27" a="1"/>
  <c r="D543" i="27" s="1"/>
  <c r="L543" i="27"/>
  <c r="H543" i="27"/>
  <c r="E543" i="27" a="1"/>
  <c r="E543" i="27" s="1"/>
  <c r="K543" i="27" a="1"/>
  <c r="K543" i="27" s="1"/>
  <c r="C543" i="27" a="1"/>
  <c r="C543" i="27" s="1"/>
  <c r="A545" i="27"/>
  <c r="J543" i="27" a="1"/>
  <c r="J543" i="27" s="1"/>
  <c r="I543" i="27" a="1"/>
  <c r="I543" i="27" s="1"/>
  <c r="B543" i="27"/>
  <c r="G543" i="27"/>
  <c r="E542" i="27" a="1"/>
  <c r="E542" i="27" s="1"/>
  <c r="I542" i="27" a="1"/>
  <c r="I542" i="27" s="1"/>
  <c r="K542" i="27" a="1"/>
  <c r="K542" i="27" s="1"/>
  <c r="J542" i="27" a="1"/>
  <c r="J542" i="27" s="1"/>
  <c r="C542" i="27" a="1"/>
  <c r="C542" i="27" s="1"/>
  <c r="A544" i="27"/>
  <c r="G542" i="27"/>
  <c r="L542" i="27"/>
  <c r="B542" i="27"/>
  <c r="H542" i="27"/>
  <c r="F545" i="27" l="1"/>
  <c r="D545" i="27" a="1"/>
  <c r="D545" i="27" s="1"/>
  <c r="D544" i="27" a="1"/>
  <c r="D544" i="27" s="1"/>
  <c r="F544" i="27"/>
  <c r="C545" i="27" a="1"/>
  <c r="C545" i="27" s="1"/>
  <c r="H545" i="27"/>
  <c r="E545" i="27" a="1"/>
  <c r="E545" i="27" s="1"/>
  <c r="G545" i="27"/>
  <c r="L545" i="27"/>
  <c r="I545" i="27" a="1"/>
  <c r="I545" i="27" s="1"/>
  <c r="K545" i="27" a="1"/>
  <c r="K545" i="27" s="1"/>
  <c r="B545" i="27"/>
  <c r="J545" i="27" a="1"/>
  <c r="J545" i="27" s="1"/>
  <c r="A547" i="27"/>
  <c r="E544" i="27" a="1"/>
  <c r="E544" i="27" s="1"/>
  <c r="J544" i="27" a="1"/>
  <c r="J544" i="27" s="1"/>
  <c r="I544" i="27" a="1"/>
  <c r="I544" i="27" s="1"/>
  <c r="B544" i="27"/>
  <c r="H544" i="27"/>
  <c r="G544" i="27"/>
  <c r="A546" i="27"/>
  <c r="K544" i="27" a="1"/>
  <c r="K544" i="27" s="1"/>
  <c r="C544" i="27" a="1"/>
  <c r="C544" i="27" s="1"/>
  <c r="L544" i="27"/>
  <c r="F546" i="27" l="1"/>
  <c r="D546" i="27" a="1"/>
  <c r="D546" i="27" s="1"/>
  <c r="F547" i="27"/>
  <c r="D547" i="27" a="1"/>
  <c r="D547" i="27" s="1"/>
  <c r="H546" i="27"/>
  <c r="G546" i="27"/>
  <c r="I546" i="27" a="1"/>
  <c r="I546" i="27" s="1"/>
  <c r="J546" i="27" a="1"/>
  <c r="J546" i="27" s="1"/>
  <c r="K546" i="27" a="1"/>
  <c r="K546" i="27" s="1"/>
  <c r="B546" i="27"/>
  <c r="L546" i="27"/>
  <c r="E546" i="27" a="1"/>
  <c r="E546" i="27" s="1"/>
  <c r="A548" i="27"/>
  <c r="C546" i="27" a="1"/>
  <c r="C546" i="27" s="1"/>
  <c r="E547" i="27" a="1"/>
  <c r="E547" i="27" s="1"/>
  <c r="G547" i="27"/>
  <c r="J547" i="27" a="1"/>
  <c r="J547" i="27" s="1"/>
  <c r="C547" i="27" a="1"/>
  <c r="C547" i="27" s="1"/>
  <c r="B547" i="27"/>
  <c r="A549" i="27"/>
  <c r="L547" i="27"/>
  <c r="K547" i="27" a="1"/>
  <c r="K547" i="27" s="1"/>
  <c r="H547" i="27"/>
  <c r="I547" i="27" a="1"/>
  <c r="I547" i="27" s="1"/>
  <c r="F549" i="27" l="1"/>
  <c r="D549" i="27" a="1"/>
  <c r="D549" i="27" s="1"/>
  <c r="F548" i="27"/>
  <c r="D548" i="27" a="1"/>
  <c r="D548" i="27" s="1"/>
  <c r="I549" i="27" a="1"/>
  <c r="I549" i="27" s="1"/>
  <c r="E549" i="27" a="1"/>
  <c r="E549" i="27" s="1"/>
  <c r="C549" i="27" a="1"/>
  <c r="C549" i="27" s="1"/>
  <c r="L549" i="27"/>
  <c r="B549" i="27"/>
  <c r="J549" i="27" a="1"/>
  <c r="J549" i="27" s="1"/>
  <c r="G549" i="27"/>
  <c r="A551" i="27"/>
  <c r="K549" i="27" a="1"/>
  <c r="K549" i="27" s="1"/>
  <c r="H549" i="27"/>
  <c r="C548" i="27" a="1"/>
  <c r="C548" i="27" s="1"/>
  <c r="G548" i="27"/>
  <c r="K548" i="27" a="1"/>
  <c r="K548" i="27" s="1"/>
  <c r="A550" i="27"/>
  <c r="L548" i="27"/>
  <c r="B548" i="27"/>
  <c r="H548" i="27"/>
  <c r="I548" i="27" a="1"/>
  <c r="I548" i="27" s="1"/>
  <c r="E548" i="27" a="1"/>
  <c r="E548" i="27" s="1"/>
  <c r="J548" i="27" a="1"/>
  <c r="J548" i="27" s="1"/>
  <c r="F551" i="27" l="1"/>
  <c r="D551" i="27" a="1"/>
  <c r="D551" i="27" s="1"/>
  <c r="F550" i="27"/>
  <c r="D550" i="27" a="1"/>
  <c r="D550" i="27" s="1"/>
  <c r="E551" i="27" a="1"/>
  <c r="E551" i="27" s="1"/>
  <c r="B551" i="27"/>
  <c r="J551" i="27" a="1"/>
  <c r="J551" i="27" s="1"/>
  <c r="I551" i="27" a="1"/>
  <c r="I551" i="27" s="1"/>
  <c r="K551" i="27" a="1"/>
  <c r="K551" i="27" s="1"/>
  <c r="L551" i="27"/>
  <c r="C551" i="27" a="1"/>
  <c r="C551" i="27" s="1"/>
  <c r="G551" i="27"/>
  <c r="A553" i="27"/>
  <c r="H551" i="27"/>
  <c r="E550" i="27" a="1"/>
  <c r="E550" i="27" s="1"/>
  <c r="C550" i="27" a="1"/>
  <c r="C550" i="27" s="1"/>
  <c r="G550" i="27"/>
  <c r="I550" i="27" a="1"/>
  <c r="I550" i="27" s="1"/>
  <c r="B550" i="27"/>
  <c r="H550" i="27"/>
  <c r="J550" i="27" a="1"/>
  <c r="J550" i="27" s="1"/>
  <c r="A552" i="27"/>
  <c r="K550" i="27" a="1"/>
  <c r="K550" i="27" s="1"/>
  <c r="L550" i="27"/>
  <c r="F553" i="27" l="1"/>
  <c r="D553" i="27" a="1"/>
  <c r="D553" i="27" s="1"/>
  <c r="D552" i="27" a="1"/>
  <c r="D552" i="27" s="1"/>
  <c r="F552" i="27"/>
  <c r="C553" i="27" a="1"/>
  <c r="C553" i="27" s="1"/>
  <c r="H553" i="27"/>
  <c r="G553" i="27"/>
  <c r="L553" i="27"/>
  <c r="B553" i="27"/>
  <c r="J553" i="27" a="1"/>
  <c r="J553" i="27" s="1"/>
  <c r="I553" i="27" a="1"/>
  <c r="I553" i="27" s="1"/>
  <c r="E553" i="27" a="1"/>
  <c r="E553" i="27" s="1"/>
  <c r="A555" i="27"/>
  <c r="K553" i="27" a="1"/>
  <c r="K553" i="27" s="1"/>
  <c r="E552" i="27" a="1"/>
  <c r="E552" i="27" s="1"/>
  <c r="J552" i="27" a="1"/>
  <c r="J552" i="27" s="1"/>
  <c r="I552" i="27" a="1"/>
  <c r="I552" i="27" s="1"/>
  <c r="A554" i="27"/>
  <c r="K552" i="27" a="1"/>
  <c r="K552" i="27" s="1"/>
  <c r="C552" i="27" a="1"/>
  <c r="C552" i="27" s="1"/>
  <c r="L552" i="27"/>
  <c r="G552" i="27"/>
  <c r="H552" i="27"/>
  <c r="B552" i="27"/>
  <c r="F555" i="27" l="1"/>
  <c r="D555" i="27" a="1"/>
  <c r="D555" i="27" s="1"/>
  <c r="F554" i="27"/>
  <c r="D554" i="27" a="1"/>
  <c r="D554" i="27" s="1"/>
  <c r="C555" i="27" a="1"/>
  <c r="C555" i="27" s="1"/>
  <c r="B555" i="27"/>
  <c r="G555" i="27"/>
  <c r="K555" i="27" a="1"/>
  <c r="K555" i="27" s="1"/>
  <c r="A557" i="27"/>
  <c r="J555" i="27" a="1"/>
  <c r="J555" i="27" s="1"/>
  <c r="L555" i="27"/>
  <c r="H555" i="27"/>
  <c r="I555" i="27" a="1"/>
  <c r="I555" i="27" s="1"/>
  <c r="E555" i="27" a="1"/>
  <c r="E555" i="27" s="1"/>
  <c r="K554" i="27" a="1"/>
  <c r="K554" i="27" s="1"/>
  <c r="G554" i="27"/>
  <c r="L554" i="27"/>
  <c r="I554" i="27" a="1"/>
  <c r="I554" i="27" s="1"/>
  <c r="H554" i="27"/>
  <c r="C554" i="27" a="1"/>
  <c r="C554" i="27" s="1"/>
  <c r="E554" i="27" a="1"/>
  <c r="E554" i="27" s="1"/>
  <c r="J554" i="27" a="1"/>
  <c r="J554" i="27" s="1"/>
  <c r="B554" i="27"/>
  <c r="A556" i="27"/>
  <c r="F556" i="27" l="1"/>
  <c r="D556" i="27" a="1"/>
  <c r="D556" i="27" s="1"/>
  <c r="F557" i="27"/>
  <c r="D557" i="27" a="1"/>
  <c r="D557" i="27" s="1"/>
  <c r="K557" i="27" a="1"/>
  <c r="K557" i="27" s="1"/>
  <c r="B557" i="27"/>
  <c r="I557" i="27" a="1"/>
  <c r="I557" i="27" s="1"/>
  <c r="J557" i="27" a="1"/>
  <c r="J557" i="27" s="1"/>
  <c r="A559" i="27"/>
  <c r="E557" i="27" a="1"/>
  <c r="E557" i="27" s="1"/>
  <c r="G557" i="27"/>
  <c r="H557" i="27"/>
  <c r="C557" i="27" a="1"/>
  <c r="C557" i="27" s="1"/>
  <c r="L557" i="27"/>
  <c r="C556" i="27" a="1"/>
  <c r="C556" i="27" s="1"/>
  <c r="B556" i="27"/>
  <c r="A558" i="27"/>
  <c r="G556" i="27"/>
  <c r="K556" i="27" a="1"/>
  <c r="K556" i="27" s="1"/>
  <c r="L556" i="27"/>
  <c r="H556" i="27"/>
  <c r="I556" i="27" a="1"/>
  <c r="I556" i="27" s="1"/>
  <c r="E556" i="27" a="1"/>
  <c r="E556" i="27" s="1"/>
  <c r="J556" i="27" a="1"/>
  <c r="J556" i="27" s="1"/>
  <c r="F558" i="27" l="1"/>
  <c r="D558" i="27" a="1"/>
  <c r="D558" i="27" s="1"/>
  <c r="F559" i="27"/>
  <c r="D559" i="27" a="1"/>
  <c r="D559" i="27" s="1"/>
  <c r="E558" i="27" a="1"/>
  <c r="E558" i="27" s="1"/>
  <c r="K558" i="27" a="1"/>
  <c r="K558" i="27" s="1"/>
  <c r="J558" i="27" a="1"/>
  <c r="J558" i="27" s="1"/>
  <c r="C558" i="27" a="1"/>
  <c r="C558" i="27" s="1"/>
  <c r="G558" i="27"/>
  <c r="A560" i="27"/>
  <c r="L558" i="27"/>
  <c r="B558" i="27"/>
  <c r="H558" i="27"/>
  <c r="I558" i="27" a="1"/>
  <c r="I558" i="27" s="1"/>
  <c r="L559" i="27"/>
  <c r="E559" i="27" a="1"/>
  <c r="E559" i="27" s="1"/>
  <c r="J559" i="27" a="1"/>
  <c r="J559" i="27" s="1"/>
  <c r="K559" i="27" a="1"/>
  <c r="K559" i="27" s="1"/>
  <c r="G559" i="27"/>
  <c r="H559" i="27"/>
  <c r="I559" i="27" a="1"/>
  <c r="I559" i="27" s="1"/>
  <c r="B559" i="27"/>
  <c r="A561" i="27"/>
  <c r="C559" i="27" a="1"/>
  <c r="C559" i="27" s="1"/>
  <c r="F561" i="27" l="1"/>
  <c r="D561" i="27" a="1"/>
  <c r="D561" i="27" s="1"/>
  <c r="D560" i="27" a="1"/>
  <c r="D560" i="27" s="1"/>
  <c r="F560" i="27"/>
  <c r="L560" i="27"/>
  <c r="A562" i="27"/>
  <c r="B560" i="27"/>
  <c r="H560" i="27"/>
  <c r="J560" i="27" a="1"/>
  <c r="J560" i="27" s="1"/>
  <c r="E560" i="27" a="1"/>
  <c r="E560" i="27" s="1"/>
  <c r="I560" i="27" a="1"/>
  <c r="I560" i="27" s="1"/>
  <c r="K560" i="27" a="1"/>
  <c r="K560" i="27" s="1"/>
  <c r="C560" i="27" a="1"/>
  <c r="C560" i="27" s="1"/>
  <c r="G560" i="27"/>
  <c r="L561" i="27"/>
  <c r="J561" i="27" a="1"/>
  <c r="J561" i="27" s="1"/>
  <c r="A563" i="27"/>
  <c r="I561" i="27" a="1"/>
  <c r="I561" i="27" s="1"/>
  <c r="H561" i="27"/>
  <c r="E561" i="27" a="1"/>
  <c r="E561" i="27" s="1"/>
  <c r="K561" i="27" a="1"/>
  <c r="K561" i="27" s="1"/>
  <c r="C561" i="27" a="1"/>
  <c r="C561" i="27" s="1"/>
  <c r="B561" i="27"/>
  <c r="G561" i="27"/>
  <c r="F562" i="27" l="1"/>
  <c r="D562" i="27" a="1"/>
  <c r="D562" i="27" s="1"/>
  <c r="F563" i="27"/>
  <c r="D563" i="27" a="1"/>
  <c r="D563" i="27" s="1"/>
  <c r="E563" i="27" a="1"/>
  <c r="E563" i="27" s="1"/>
  <c r="K563" i="27" a="1"/>
  <c r="K563" i="27" s="1"/>
  <c r="J563" i="27" a="1"/>
  <c r="J563" i="27" s="1"/>
  <c r="C563" i="27" a="1"/>
  <c r="C563" i="27" s="1"/>
  <c r="G563" i="27"/>
  <c r="B563" i="27"/>
  <c r="A565" i="27"/>
  <c r="I563" i="27" a="1"/>
  <c r="I563" i="27" s="1"/>
  <c r="L563" i="27"/>
  <c r="H563" i="27"/>
  <c r="H562" i="27"/>
  <c r="G562" i="27"/>
  <c r="B562" i="27"/>
  <c r="A564" i="27"/>
  <c r="C562" i="27" a="1"/>
  <c r="C562" i="27" s="1"/>
  <c r="I562" i="27" a="1"/>
  <c r="I562" i="27" s="1"/>
  <c r="J562" i="27" a="1"/>
  <c r="J562" i="27" s="1"/>
  <c r="E562" i="27" a="1"/>
  <c r="E562" i="27" s="1"/>
  <c r="K562" i="27" a="1"/>
  <c r="K562" i="27" s="1"/>
  <c r="L562" i="27"/>
  <c r="F565" i="27" l="1"/>
  <c r="D565" i="27" a="1"/>
  <c r="D565" i="27" s="1"/>
  <c r="F564" i="27"/>
  <c r="D564" i="27" a="1"/>
  <c r="D564" i="27" s="1"/>
  <c r="C564" i="27" a="1"/>
  <c r="C564" i="27" s="1"/>
  <c r="H564" i="27"/>
  <c r="G564" i="27"/>
  <c r="K564" i="27" a="1"/>
  <c r="K564" i="27" s="1"/>
  <c r="L564" i="27"/>
  <c r="E564" i="27" a="1"/>
  <c r="E564" i="27" s="1"/>
  <c r="B564" i="27"/>
  <c r="I564" i="27" a="1"/>
  <c r="I564" i="27" s="1"/>
  <c r="A566" i="27"/>
  <c r="J564" i="27" a="1"/>
  <c r="J564" i="27" s="1"/>
  <c r="K565" i="27" a="1"/>
  <c r="K565" i="27" s="1"/>
  <c r="B565" i="27"/>
  <c r="L565" i="27"/>
  <c r="I565" i="27" a="1"/>
  <c r="I565" i="27" s="1"/>
  <c r="E565" i="27" a="1"/>
  <c r="E565" i="27" s="1"/>
  <c r="J565" i="27" a="1"/>
  <c r="J565" i="27" s="1"/>
  <c r="C565" i="27" a="1"/>
  <c r="C565" i="27" s="1"/>
  <c r="G565" i="27"/>
  <c r="A567" i="27"/>
  <c r="H565" i="27"/>
  <c r="F567" i="27" l="1"/>
  <c r="D567" i="27" a="1"/>
  <c r="D567" i="27" s="1"/>
  <c r="F566" i="27"/>
  <c r="D566" i="27" a="1"/>
  <c r="D566" i="27" s="1"/>
  <c r="L567" i="27"/>
  <c r="E567" i="27" a="1"/>
  <c r="E567" i="27" s="1"/>
  <c r="H567" i="27"/>
  <c r="I567" i="27" a="1"/>
  <c r="I567" i="27" s="1"/>
  <c r="K567" i="27" a="1"/>
  <c r="K567" i="27" s="1"/>
  <c r="C567" i="27" a="1"/>
  <c r="C567" i="27" s="1"/>
  <c r="J567" i="27" a="1"/>
  <c r="J567" i="27" s="1"/>
  <c r="B567" i="27"/>
  <c r="G567" i="27"/>
  <c r="A569" i="27"/>
  <c r="J566" i="27" a="1"/>
  <c r="J566" i="27" s="1"/>
  <c r="G566" i="27"/>
  <c r="K566" i="27" a="1"/>
  <c r="K566" i="27" s="1"/>
  <c r="E566" i="27" a="1"/>
  <c r="E566" i="27" s="1"/>
  <c r="C566" i="27" a="1"/>
  <c r="C566" i="27" s="1"/>
  <c r="H566" i="27"/>
  <c r="A568" i="27"/>
  <c r="L566" i="27"/>
  <c r="B566" i="27"/>
  <c r="I566" i="27" a="1"/>
  <c r="I566" i="27" s="1"/>
  <c r="D568" i="27" l="1" a="1"/>
  <c r="D568" i="27" s="1"/>
  <c r="F568" i="27"/>
  <c r="F569" i="27"/>
  <c r="D569" i="27" a="1"/>
  <c r="D569" i="27" s="1"/>
  <c r="C569" i="27" a="1"/>
  <c r="C569" i="27" s="1"/>
  <c r="I569" i="27" a="1"/>
  <c r="I569" i="27" s="1"/>
  <c r="E569" i="27" a="1"/>
  <c r="E569" i="27" s="1"/>
  <c r="B569" i="27"/>
  <c r="G569" i="27"/>
  <c r="L569" i="27"/>
  <c r="H569" i="27"/>
  <c r="A571" i="27"/>
  <c r="J569" i="27" a="1"/>
  <c r="J569" i="27" s="1"/>
  <c r="K569" i="27" a="1"/>
  <c r="K569" i="27" s="1"/>
  <c r="E568" i="27" a="1"/>
  <c r="E568" i="27" s="1"/>
  <c r="H568" i="27"/>
  <c r="J568" i="27" a="1"/>
  <c r="J568" i="27" s="1"/>
  <c r="I568" i="27" a="1"/>
  <c r="I568" i="27" s="1"/>
  <c r="C568" i="27" a="1"/>
  <c r="C568" i="27" s="1"/>
  <c r="K568" i="27" a="1"/>
  <c r="K568" i="27" s="1"/>
  <c r="G568" i="27"/>
  <c r="L568" i="27"/>
  <c r="B568" i="27"/>
  <c r="A570" i="27"/>
  <c r="F570" i="27" l="1"/>
  <c r="D570" i="27" a="1"/>
  <c r="D570" i="27" s="1"/>
  <c r="F571" i="27"/>
  <c r="D571" i="27" a="1"/>
  <c r="D571" i="27" s="1"/>
  <c r="C571" i="27" a="1"/>
  <c r="C571" i="27" s="1"/>
  <c r="G571" i="27"/>
  <c r="K571" i="27" a="1"/>
  <c r="K571" i="27" s="1"/>
  <c r="L571" i="27"/>
  <c r="H571" i="27"/>
  <c r="I571" i="27" a="1"/>
  <c r="I571" i="27" s="1"/>
  <c r="E571" i="27" a="1"/>
  <c r="E571" i="27" s="1"/>
  <c r="B571" i="27"/>
  <c r="A573" i="27"/>
  <c r="J571" i="27" a="1"/>
  <c r="J571" i="27" s="1"/>
  <c r="K570" i="27" a="1"/>
  <c r="K570" i="27" s="1"/>
  <c r="I570" i="27" a="1"/>
  <c r="I570" i="27" s="1"/>
  <c r="A572" i="27"/>
  <c r="G570" i="27"/>
  <c r="L570" i="27"/>
  <c r="C570" i="27" a="1"/>
  <c r="C570" i="27" s="1"/>
  <c r="H570" i="27"/>
  <c r="E570" i="27" a="1"/>
  <c r="E570" i="27" s="1"/>
  <c r="B570" i="27"/>
  <c r="J570" i="27" a="1"/>
  <c r="J570" i="27" s="1"/>
  <c r="F573" i="27" l="1"/>
  <c r="D573" i="27" a="1"/>
  <c r="D573" i="27" s="1"/>
  <c r="F572" i="27"/>
  <c r="D572" i="27" a="1"/>
  <c r="D572" i="27" s="1"/>
  <c r="C572" i="27" a="1"/>
  <c r="C572" i="27" s="1"/>
  <c r="E572" i="27" a="1"/>
  <c r="E572" i="27" s="1"/>
  <c r="G572" i="27"/>
  <c r="K572" i="27" a="1"/>
  <c r="K572" i="27" s="1"/>
  <c r="L572" i="27"/>
  <c r="H572" i="27"/>
  <c r="B572" i="27"/>
  <c r="A574" i="27"/>
  <c r="I572" i="27" a="1"/>
  <c r="I572" i="27" s="1"/>
  <c r="J572" i="27" a="1"/>
  <c r="J572" i="27" s="1"/>
  <c r="K573" i="27" a="1"/>
  <c r="K573" i="27" s="1"/>
  <c r="C573" i="27" a="1"/>
  <c r="C573" i="27" s="1"/>
  <c r="G573" i="27"/>
  <c r="I573" i="27" a="1"/>
  <c r="I573" i="27" s="1"/>
  <c r="L573" i="27"/>
  <c r="E573" i="27" a="1"/>
  <c r="E573" i="27" s="1"/>
  <c r="J573" i="27" a="1"/>
  <c r="J573" i="27" s="1"/>
  <c r="B573" i="27"/>
  <c r="H573" i="27"/>
  <c r="A575" i="27"/>
  <c r="F574" i="27" l="1"/>
  <c r="D574" i="27" a="1"/>
  <c r="D574" i="27" s="1"/>
  <c r="F575" i="27"/>
  <c r="D575" i="27" a="1"/>
  <c r="D575" i="27" s="1"/>
  <c r="E575" i="27" a="1"/>
  <c r="E575" i="27" s="1"/>
  <c r="K575" i="27" a="1"/>
  <c r="K575" i="27" s="1"/>
  <c r="C575" i="27" a="1"/>
  <c r="C575" i="27" s="1"/>
  <c r="G575" i="27"/>
  <c r="J575" i="27" a="1"/>
  <c r="J575" i="27" s="1"/>
  <c r="I575" i="27" a="1"/>
  <c r="I575" i="27" s="1"/>
  <c r="B575" i="27"/>
  <c r="A577" i="27"/>
  <c r="H575" i="27"/>
  <c r="L575" i="27"/>
  <c r="B574" i="27"/>
  <c r="I574" i="27" a="1"/>
  <c r="I574" i="27" s="1"/>
  <c r="E574" i="27" a="1"/>
  <c r="E574" i="27" s="1"/>
  <c r="K574" i="27" a="1"/>
  <c r="K574" i="27" s="1"/>
  <c r="C574" i="27" a="1"/>
  <c r="C574" i="27" s="1"/>
  <c r="L574" i="27"/>
  <c r="A576" i="27"/>
  <c r="H574" i="27"/>
  <c r="J574" i="27" a="1"/>
  <c r="J574" i="27" s="1"/>
  <c r="G574" i="27"/>
  <c r="D576" i="27" l="1" a="1"/>
  <c r="D576" i="27" s="1"/>
  <c r="F576" i="27"/>
  <c r="F577" i="27"/>
  <c r="D577" i="27" a="1"/>
  <c r="D577" i="27" s="1"/>
  <c r="E576" i="27" a="1"/>
  <c r="E576" i="27" s="1"/>
  <c r="L576" i="27"/>
  <c r="J576" i="27" a="1"/>
  <c r="J576" i="27" s="1"/>
  <c r="I576" i="27" a="1"/>
  <c r="I576" i="27" s="1"/>
  <c r="B576" i="27"/>
  <c r="C576" i="27" a="1"/>
  <c r="C576" i="27" s="1"/>
  <c r="A578" i="27"/>
  <c r="K576" i="27" a="1"/>
  <c r="K576" i="27" s="1"/>
  <c r="G576" i="27"/>
  <c r="H576" i="27"/>
  <c r="C577" i="27" a="1"/>
  <c r="C577" i="27" s="1"/>
  <c r="L577" i="27"/>
  <c r="I577" i="27" a="1"/>
  <c r="I577" i="27" s="1"/>
  <c r="E577" i="27" a="1"/>
  <c r="E577" i="27" s="1"/>
  <c r="G577" i="27"/>
  <c r="H577" i="27"/>
  <c r="J577" i="27" a="1"/>
  <c r="J577" i="27" s="1"/>
  <c r="A579" i="27"/>
  <c r="K577" i="27" a="1"/>
  <c r="K577" i="27" s="1"/>
  <c r="B577" i="27"/>
  <c r="F578" i="27" l="1"/>
  <c r="D578" i="27" a="1"/>
  <c r="D578" i="27" s="1"/>
  <c r="F579" i="27"/>
  <c r="D579" i="27" a="1"/>
  <c r="D579" i="27" s="1"/>
  <c r="C579" i="27" a="1"/>
  <c r="C579" i="27" s="1"/>
  <c r="G579" i="27"/>
  <c r="K579" i="27" a="1"/>
  <c r="K579" i="27" s="1"/>
  <c r="B579" i="27"/>
  <c r="L579" i="27"/>
  <c r="I579" i="27" a="1"/>
  <c r="I579" i="27" s="1"/>
  <c r="E579" i="27" a="1"/>
  <c r="E579" i="27" s="1"/>
  <c r="H579" i="27"/>
  <c r="A581" i="27"/>
  <c r="J579" i="27" a="1"/>
  <c r="J579" i="27" s="1"/>
  <c r="K578" i="27" a="1"/>
  <c r="K578" i="27" s="1"/>
  <c r="I578" i="27" a="1"/>
  <c r="I578" i="27" s="1"/>
  <c r="J578" i="27" a="1"/>
  <c r="J578" i="27" s="1"/>
  <c r="C578" i="27" a="1"/>
  <c r="C578" i="27" s="1"/>
  <c r="G578" i="27"/>
  <c r="H578" i="27"/>
  <c r="L578" i="27"/>
  <c r="E578" i="27" a="1"/>
  <c r="E578" i="27" s="1"/>
  <c r="B578" i="27"/>
  <c r="A580" i="27"/>
  <c r="F580" i="27" l="1"/>
  <c r="D580" i="27" a="1"/>
  <c r="D580" i="27" s="1"/>
  <c r="F581" i="27"/>
  <c r="D581" i="27" a="1"/>
  <c r="D581" i="27" s="1"/>
  <c r="E580" i="27" a="1"/>
  <c r="E580" i="27" s="1"/>
  <c r="C580" i="27" a="1"/>
  <c r="C580" i="27" s="1"/>
  <c r="K580" i="27" a="1"/>
  <c r="K580" i="27" s="1"/>
  <c r="A582" i="27"/>
  <c r="J580" i="27" a="1"/>
  <c r="J580" i="27" s="1"/>
  <c r="L580" i="27"/>
  <c r="I580" i="27" a="1"/>
  <c r="I580" i="27" s="1"/>
  <c r="G580" i="27"/>
  <c r="H580" i="27"/>
  <c r="B580" i="27"/>
  <c r="E581" i="27" a="1"/>
  <c r="E581" i="27" s="1"/>
  <c r="G581" i="27"/>
  <c r="H581" i="27"/>
  <c r="K581" i="27" a="1"/>
  <c r="K581" i="27" s="1"/>
  <c r="J581" i="27" a="1"/>
  <c r="J581" i="27" s="1"/>
  <c r="C581" i="27" a="1"/>
  <c r="C581" i="27" s="1"/>
  <c r="L581" i="27"/>
  <c r="B581" i="27"/>
  <c r="A583" i="27"/>
  <c r="I581" i="27" a="1"/>
  <c r="I581" i="27" s="1"/>
  <c r="F582" i="27" l="1"/>
  <c r="D582" i="27" a="1"/>
  <c r="D582" i="27" s="1"/>
  <c r="F583" i="27"/>
  <c r="D583" i="27" a="1"/>
  <c r="D583" i="27" s="1"/>
  <c r="L583" i="27"/>
  <c r="E583" i="27" a="1"/>
  <c r="E583" i="27" s="1"/>
  <c r="H583" i="27"/>
  <c r="I583" i="27" a="1"/>
  <c r="I583" i="27" s="1"/>
  <c r="A585" i="27"/>
  <c r="C583" i="27" a="1"/>
  <c r="C583" i="27" s="1"/>
  <c r="J583" i="27" a="1"/>
  <c r="J583" i="27" s="1"/>
  <c r="K583" i="27" a="1"/>
  <c r="K583" i="27" s="1"/>
  <c r="G583" i="27"/>
  <c r="B583" i="27"/>
  <c r="E582" i="27" a="1"/>
  <c r="E582" i="27" s="1"/>
  <c r="J582" i="27" a="1"/>
  <c r="J582" i="27" s="1"/>
  <c r="B582" i="27"/>
  <c r="K582" i="27" a="1"/>
  <c r="K582" i="27" s="1"/>
  <c r="C582" i="27" a="1"/>
  <c r="C582" i="27" s="1"/>
  <c r="G582" i="27"/>
  <c r="I582" i="27" a="1"/>
  <c r="I582" i="27" s="1"/>
  <c r="L582" i="27"/>
  <c r="H582" i="27"/>
  <c r="A584" i="27"/>
  <c r="F584" i="27" l="1"/>
  <c r="D584" i="27" a="1"/>
  <c r="D584" i="27" s="1"/>
  <c r="F585" i="27"/>
  <c r="D585" i="27" a="1"/>
  <c r="D585" i="27" s="1"/>
  <c r="C585" i="27" a="1"/>
  <c r="C585" i="27" s="1"/>
  <c r="H585" i="27"/>
  <c r="E585" i="27" a="1"/>
  <c r="E585" i="27" s="1"/>
  <c r="K585" i="27" a="1"/>
  <c r="K585" i="27" s="1"/>
  <c r="G585" i="27"/>
  <c r="I585" i="27" a="1"/>
  <c r="I585" i="27" s="1"/>
  <c r="J585" i="27" a="1"/>
  <c r="J585" i="27" s="1"/>
  <c r="L585" i="27"/>
  <c r="A587" i="27"/>
  <c r="B585" i="27"/>
  <c r="E584" i="27" a="1"/>
  <c r="E584" i="27" s="1"/>
  <c r="L584" i="27"/>
  <c r="J584" i="27" a="1"/>
  <c r="J584" i="27" s="1"/>
  <c r="I584" i="27" a="1"/>
  <c r="I584" i="27" s="1"/>
  <c r="A586" i="27"/>
  <c r="C584" i="27" a="1"/>
  <c r="C584" i="27" s="1"/>
  <c r="G584" i="27"/>
  <c r="H584" i="27"/>
  <c r="K584" i="27" a="1"/>
  <c r="K584" i="27" s="1"/>
  <c r="B584" i="27"/>
  <c r="F587" i="27" l="1"/>
  <c r="D587" i="27" a="1"/>
  <c r="D587" i="27" s="1"/>
  <c r="F586" i="27"/>
  <c r="D586" i="27" a="1"/>
  <c r="D586" i="27" s="1"/>
  <c r="H586" i="27"/>
  <c r="G586" i="27"/>
  <c r="L586" i="27"/>
  <c r="I586" i="27" a="1"/>
  <c r="I586" i="27" s="1"/>
  <c r="C586" i="27" a="1"/>
  <c r="C586" i="27" s="1"/>
  <c r="J586" i="27" a="1"/>
  <c r="J586" i="27" s="1"/>
  <c r="K586" i="27" a="1"/>
  <c r="K586" i="27" s="1"/>
  <c r="A588" i="27"/>
  <c r="E586" i="27" a="1"/>
  <c r="E586" i="27" s="1"/>
  <c r="B586" i="27"/>
  <c r="E587" i="27" a="1"/>
  <c r="E587" i="27" s="1"/>
  <c r="C587" i="27" a="1"/>
  <c r="C587" i="27" s="1"/>
  <c r="G587" i="27"/>
  <c r="B587" i="27"/>
  <c r="H587" i="27"/>
  <c r="J587" i="27" a="1"/>
  <c r="J587" i="27" s="1"/>
  <c r="K587" i="27" a="1"/>
  <c r="K587" i="27" s="1"/>
  <c r="L587" i="27"/>
  <c r="A589" i="27"/>
  <c r="I587" i="27" a="1"/>
  <c r="I587" i="27" s="1"/>
  <c r="F589" i="27" l="1"/>
  <c r="D589" i="27" a="1"/>
  <c r="D589" i="27" s="1"/>
  <c r="F588" i="27"/>
  <c r="D588" i="27" a="1"/>
  <c r="D588" i="27" s="1"/>
  <c r="E589" i="27" a="1"/>
  <c r="E589" i="27" s="1"/>
  <c r="J589" i="27" a="1"/>
  <c r="J589" i="27" s="1"/>
  <c r="G589" i="27"/>
  <c r="A591" i="27"/>
  <c r="I589" i="27" a="1"/>
  <c r="I589" i="27" s="1"/>
  <c r="H589" i="27"/>
  <c r="B589" i="27"/>
  <c r="K589" i="27" a="1"/>
  <c r="K589" i="27" s="1"/>
  <c r="C589" i="27" a="1"/>
  <c r="C589" i="27" s="1"/>
  <c r="L589" i="27"/>
  <c r="C588" i="27" a="1"/>
  <c r="C588" i="27" s="1"/>
  <c r="B588" i="27"/>
  <c r="G588" i="27"/>
  <c r="K588" i="27" a="1"/>
  <c r="K588" i="27" s="1"/>
  <c r="L588" i="27"/>
  <c r="H588" i="27"/>
  <c r="A590" i="27"/>
  <c r="E588" i="27" a="1"/>
  <c r="E588" i="27" s="1"/>
  <c r="I588" i="27" a="1"/>
  <c r="I588" i="27" s="1"/>
  <c r="J588" i="27" a="1"/>
  <c r="J588" i="27" s="1"/>
  <c r="F591" i="27" l="1"/>
  <c r="D591" i="27" a="1"/>
  <c r="D591" i="27" s="1"/>
  <c r="F590" i="27"/>
  <c r="D590" i="27" a="1"/>
  <c r="D590" i="27" s="1"/>
  <c r="E591" i="27" a="1"/>
  <c r="E591" i="27" s="1"/>
  <c r="C591" i="27" a="1"/>
  <c r="C591" i="27" s="1"/>
  <c r="J591" i="27" a="1"/>
  <c r="J591" i="27" s="1"/>
  <c r="I591" i="27" a="1"/>
  <c r="I591" i="27" s="1"/>
  <c r="B591" i="27"/>
  <c r="L591" i="27"/>
  <c r="K591" i="27" a="1"/>
  <c r="K591" i="27" s="1"/>
  <c r="G591" i="27"/>
  <c r="H591" i="27"/>
  <c r="K590" i="27" a="1"/>
  <c r="K590" i="27" s="1"/>
  <c r="B590" i="27"/>
  <c r="L590" i="27"/>
  <c r="I590" i="27" a="1"/>
  <c r="I590" i="27" s="1"/>
  <c r="E590" i="27" a="1"/>
  <c r="E590" i="27" s="1"/>
  <c r="J590" i="27" a="1"/>
  <c r="J590" i="27" s="1"/>
  <c r="G590" i="27"/>
  <c r="C590" i="27" a="1"/>
  <c r="C590" i="27" s="1"/>
  <c r="H590" i="2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<sst xmlns="http://schemas.openxmlformats.org/spreadsheetml/2006/main" count="447" uniqueCount="259">
  <si>
    <t>Correct Answer</t>
  </si>
  <si>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</si>
  <si>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</si>
  <si>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</si>
  <si>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</si>
  <si>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</si>
  <si>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</si>
  <si>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</si>
  <si>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</si>
  <si>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</si>
  <si>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</si>
  <si>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</si>
  <si>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</si>
  <si>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</si>
  <si>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</si>
  <si>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</si>
  <si>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</si>
  <si>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</si>
  <si>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</si>
  <si>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</si>
  <si>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Results</t>
  </si>
  <si>
    <t>A1:G141</t>
  </si>
  <si>
    <t>Instructions</t>
  </si>
  <si>
    <t>A1:F30</t>
  </si>
  <si>
    <t>X Position</t>
  </si>
  <si>
    <t>Y Position</t>
  </si>
  <si>
    <t>Mouse Moves</t>
  </si>
  <si>
    <t>Correct?</t>
  </si>
  <si>
    <t>Number of Answers</t>
  </si>
  <si>
    <t>Random Method</t>
  </si>
  <si>
    <t>Random Scenario</t>
  </si>
  <si>
    <t>Num Random Scenarios</t>
  </si>
  <si>
    <t>Scenario Update</t>
  </si>
  <si>
    <t>Activate Count</t>
  </si>
  <si>
    <t>Live Version?</t>
  </si>
  <si>
    <t>Last Time</t>
  </si>
  <si>
    <t>Total Time</t>
  </si>
  <si>
    <t>Total Time (seconds)</t>
  </si>
  <si>
    <t>Disable Check Answer</t>
  </si>
  <si>
    <t>Version Notes</t>
  </si>
  <si>
    <t>V5 Implemented 11-30-2021 to count number of activations instead of preventing copy-paste</t>
  </si>
  <si>
    <t>V6 Implemented 12-14-2021 to refresh values before progressing and track total time in spreadsheet</t>
  </si>
  <si>
    <t>V7 Implemented 5-13-2023 to only use one answer key that is based on the Questions Results tab so value checking is done internally</t>
  </si>
  <si>
    <t>V7 also updated CheckAnswer to correctly identify blank cells as incorrect</t>
  </si>
  <si>
    <t>Shift to ExPrepTemplateV1</t>
  </si>
  <si>
    <t>Need to add option for timed spreadsheet</t>
  </si>
  <si>
    <t>Add option for mouse tracking</t>
  </si>
  <si>
    <t>Add option for copy-paste blocking</t>
  </si>
  <si>
    <t>Add option for posting to social media?</t>
  </si>
  <si>
    <t>Add reset values section. For example, to change the goal seek value to a starting value for the students.</t>
  </si>
  <si>
    <t>Add separate section for whether to time each sheet</t>
  </si>
  <si>
    <t>Need option to toggle off copy-paste answers</t>
  </si>
  <si>
    <t>Data Tables?</t>
  </si>
  <si>
    <t>Generated Values</t>
  </si>
  <si>
    <t>Use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</si>
  <si>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</si>
  <si>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</si>
  <si>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</si>
  <si>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</si>
  <si>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</si>
  <si>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</si>
  <si>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</si>
  <si>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</si>
  <si>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</si>
  <si>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</si>
  <si>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</si>
  <si>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</si>
  <si>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</si>
  <si>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</si>
  <si>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</si>
  <si>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</si>
  <si>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</si>
  <si>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</si>
  <si>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</si>
  <si>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</si>
  <si>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</si>
  <si>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Tab</t>
  </si>
  <si>
    <t>Cell</t>
  </si>
  <si>
    <t>Check Cell</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</si>
  <si>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</si>
  <si>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</si>
  <si>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</si>
  <si>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</si>
  <si>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</si>
  <si>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</si>
  <si>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</si>
  <si>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</si>
  <si>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</si>
  <si>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</si>
  <si>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</si>
  <si>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</si>
  <si>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</si>
  <si>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</si>
  <si>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</si>
  <si>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</si>
  <si>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</si>
  <si>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</si>
  <si>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</si>
  <si>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</si>
  <si>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</si>
  <si>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</si>
  <si>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Percentage:</t>
  </si>
  <si>
    <t>ProblemType</t>
  </si>
  <si>
    <t>WorksheetName</t>
  </si>
  <si>
    <t>Range</t>
  </si>
  <si>
    <t>Comparison</t>
  </si>
  <si>
    <t>Grade</t>
  </si>
  <si>
    <t>CorrectFeedback</t>
  </si>
  <si>
    <t>IncorrectFeedback</t>
  </si>
  <si>
    <t>CELL</t>
  </si>
  <si>
    <t>MOEValue(.0001)</t>
  </si>
  <si>
    <t>Correct</t>
  </si>
  <si>
    <t>Incorrect</t>
  </si>
  <si>
    <t>You should not be referencing the answer cell</t>
  </si>
  <si>
    <t>N/A</t>
  </si>
  <si>
    <t>C10</t>
  </si>
  <si>
    <t>C11</t>
  </si>
  <si>
    <t>C12</t>
  </si>
  <si>
    <t>C13</t>
  </si>
  <si>
    <t>C14</t>
  </si>
  <si>
    <t>C15</t>
  </si>
  <si>
    <t>C16</t>
  </si>
  <si>
    <t>C17</t>
  </si>
  <si>
    <t>Block Copy Paste</t>
  </si>
  <si>
    <t>Time Penalty Enabled</t>
  </si>
  <si>
    <t>ExPrepExerciseTemplateV3</t>
  </si>
  <si>
    <t>Updated to handle errors in student answers</t>
  </si>
  <si>
    <t>Microsoft Excel Collegiate Challenge</t>
  </si>
  <si>
    <t>Case Author</t>
  </si>
  <si>
    <t>Walkthrough Video</t>
  </si>
  <si>
    <t>David Brown</t>
  </si>
  <si>
    <t>General Instructions</t>
  </si>
  <si>
    <t xml:space="preserve">Press the "Verify Answers" button to update parameters and check your answers. Correct answers will highlight green, incorrect red. </t>
  </si>
  <si>
    <t>Do not reference any answer cells, as you will lose credit when you submit to the ExPrep portal.</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</si>
  <si>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</si>
  <si>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</si>
  <si>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</si>
  <si>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</si>
  <si>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</si>
  <si>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</si>
  <si>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</si>
  <si>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</si>
  <si>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</si>
  <si>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</si>
  <si>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</si>
  <si>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</si>
  <si>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Your Answer</t>
  </si>
  <si>
    <t>Parameters (Inputs) and Reference Tables</t>
  </si>
  <si>
    <t>Dynamic Inputs</t>
  </si>
  <si>
    <t>The Making Cents of Excel Series</t>
  </si>
  <si>
    <t>This model is dynamic, so be sure to reference the parameters associated with each question (grey highlighted cells), as those parameters will change.</t>
  </si>
  <si>
    <t>The input parameters will change when the file is saved.</t>
  </si>
  <si>
    <t>Macros are required to run this workbook. See the "Unblock Guide" on the next tab to unblock the macros. You will also need to enable macros when you open the workbook.</t>
  </si>
  <si>
    <t>The Making Cents of Excel series is built to give you an introduction to both personal finance and Excel. The series will cover many essential Excel skills while introducing personal finance (and some general finance) concepts. Practice the models to develop your Excel skills and be sure to watch the videos to get personal finance tips. Complete six of the Making Cents of Excel Challenges within one semester and you'll also earn a badge to show off your achievement!</t>
  </si>
  <si>
    <t>Video Link</t>
  </si>
  <si>
    <t>Press the "Reset Parameters" button to only update parameters.</t>
  </si>
  <si>
    <t>Correct Answers:</t>
  </si>
  <si>
    <t>Individual Questions</t>
  </si>
  <si>
    <t>Challenge</t>
  </si>
  <si>
    <t>A1</t>
  </si>
  <si>
    <t>Score</t>
  </si>
  <si>
    <t>Output1</t>
  </si>
  <si>
    <t>Output2</t>
  </si>
  <si>
    <t>H37</t>
  </si>
  <si>
    <t>H38</t>
  </si>
  <si>
    <t>H39</t>
  </si>
  <si>
    <t>H40</t>
  </si>
  <si>
    <t>H41</t>
  </si>
  <si>
    <t>H42</t>
  </si>
  <si>
    <t>I37</t>
  </si>
  <si>
    <t>I38</t>
  </si>
  <si>
    <t>I39</t>
  </si>
  <si>
    <t>I40</t>
  </si>
  <si>
    <t>I41</t>
  </si>
  <si>
    <t>I42</t>
  </si>
  <si>
    <t>B14:I28</t>
  </si>
  <si>
    <t>Reference2(False,True,I37)</t>
  </si>
  <si>
    <t>Reference2(False,True,I38)</t>
  </si>
  <si>
    <t>Reference2(False,True,I39)</t>
  </si>
  <si>
    <t>Reference2(False,True,I40)</t>
  </si>
  <si>
    <t>Reference2(False,True,I41)</t>
  </si>
  <si>
    <t>Reference2(False,True,I42)</t>
  </si>
  <si>
    <t>C18</t>
  </si>
  <si>
    <t>Using Real Stock Return</t>
  </si>
  <si>
    <t>H43</t>
  </si>
  <si>
    <t>I43</t>
  </si>
  <si>
    <t>H44</t>
  </si>
  <si>
    <t>I44</t>
  </si>
  <si>
    <t>C19</t>
  </si>
  <si>
    <t>Reference2(False,True,I43)</t>
  </si>
  <si>
    <t>C20</t>
  </si>
  <si>
    <t>Reference2(False,True,I44)</t>
  </si>
  <si>
    <t>Annual Salary</t>
  </si>
  <si>
    <t>Savings Rate</t>
  </si>
  <si>
    <t>Employer Match</t>
  </si>
  <si>
    <t>Expected Nominal Return</t>
  </si>
  <si>
    <t>Expected Inflation</t>
  </si>
  <si>
    <t>Target Real Wealth</t>
  </si>
  <si>
    <t>Starting Salary</t>
  </si>
  <si>
    <t>What is the inflated value of $1 today in 10 years?</t>
  </si>
  <si>
    <t>What is your projected salary in year 20?</t>
  </si>
  <si>
    <t>What is your employer's projected retirement savings contribution in year 1?</t>
  </si>
  <si>
    <t>What is your expected dollar return in year 1?</t>
  </si>
  <si>
    <t>What is your expected retirement balance at the end of year 2?</t>
  </si>
  <si>
    <t>What is the real value of your expected retirement balance at the end of year 2?</t>
  </si>
  <si>
    <t>What is the total of all retirement contributions over 50 years?</t>
  </si>
  <si>
    <t>What is your projected contribution to retirement savings in year 1?</t>
  </si>
  <si>
    <t>What is your projected retirement balance at the end of 40 years?</t>
  </si>
  <si>
    <t>What is your projected retirement balance at the end of 50 years?</t>
  </si>
  <si>
    <t>What is the real value of your expected retirement balance at the end of year 50?</t>
  </si>
  <si>
    <t>In what year does the real value of your projected retirement balance exceed your real wealth target?</t>
  </si>
  <si>
    <t xml:space="preserve">In this Challenge, you will project your future retirement savings based on your salary, savings rate, and employer's matching contributions. You will also incorporate </t>
  </si>
  <si>
    <t xml:space="preserve">inflation and expected returns on your savings. See how long it takes to reach your retirement goal and compare that to how long it takes if you double your savings rate. </t>
  </si>
  <si>
    <t>This is your base salary, Each year, including year 1, it will grow by the expected inflation rate (found below).</t>
  </si>
  <si>
    <t>This is the % of your salary your employer contributes to your retirement. Your employer's contribution cannot exceed your own contribution.</t>
  </si>
  <si>
    <t>This is the % of your salary you contribute to your retirement. The amount will grow as your salary grows with inflation.</t>
  </si>
  <si>
    <t>This is the expected return on your retirement account. Contributions made during the year receive half of this return.</t>
  </si>
  <si>
    <t>This is the expected inflation each year.</t>
  </si>
  <si>
    <t>This is your retirement goal, in real dollars. To get real dollars, divide nominal dollars (which you are projecting) by the inflated value of $1.</t>
  </si>
  <si>
    <t>If you double your savings rate, in what year does the real value of your projected retirement balance</t>
  </si>
  <si>
    <t>From an Excel perspective, you will reinforce model building concepts from prior challenges (including MIN and XLOOKUP) and learn to use Data Tables. Build your model</t>
  </si>
  <si>
    <t>to project 50 years of working prior to retirement. If you save enough, you won't need to work all 50 years!</t>
  </si>
  <si>
    <t>H45</t>
  </si>
  <si>
    <t>I45</t>
  </si>
  <si>
    <t>H46</t>
  </si>
  <si>
    <t>I46</t>
  </si>
  <si>
    <t>H47</t>
  </si>
  <si>
    <t>I47</t>
  </si>
  <si>
    <t>H48</t>
  </si>
  <si>
    <t>I48</t>
  </si>
  <si>
    <t>Goal Not Met</t>
  </si>
  <si>
    <t>If your real projected retirement balance never exceeds your real target wealth, report "Goal Not Met."</t>
  </si>
  <si>
    <t>exceed your real wealth target? If it does not occur, report "Goal Not Met."</t>
  </si>
  <si>
    <t>I50</t>
  </si>
  <si>
    <t>H50</t>
  </si>
  <si>
    <t>Making Cents of Excel: Retirement Savings</t>
  </si>
  <si>
    <t>A37:G51</t>
  </si>
  <si>
    <t>I37:I51</t>
  </si>
  <si>
    <t>Reference2(False,True,I45)</t>
  </si>
  <si>
    <t>Reference2(False,True,I46)</t>
  </si>
  <si>
    <t>Reference2(False,True,I47)</t>
  </si>
  <si>
    <t>C21</t>
  </si>
  <si>
    <t>Reference2(False,True,I48)</t>
  </si>
  <si>
    <t>C22</t>
  </si>
  <si>
    <t>Reference2(False,True,I50)</t>
  </si>
  <si>
    <t>Yes</t>
  </si>
  <si>
    <t>H37:H47</t>
  </si>
  <si>
    <t>B53:O104,H48:H49,H50:H51</t>
  </si>
  <si>
    <t>https://youtu.be/Cdw4PQSZp-0</t>
  </si>
  <si>
    <t>Scenarios</t>
  </si>
  <si>
    <t>On</t>
  </si>
  <si>
    <t>Year</t>
  </si>
  <si>
    <t>Start Balance</t>
  </si>
  <si>
    <t>This year's contributions</t>
  </si>
  <si>
    <t>This year's nominal return</t>
  </si>
  <si>
    <t>Past year's return</t>
  </si>
  <si>
    <t>End Balance</t>
  </si>
  <si>
    <t>Real</t>
  </si>
  <si>
    <t>Double Savings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</si>
</sst>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Red]\(&quot;$&quot;#,##0\)"/>
    <numFmt numFmtId="165" formatCode="&quot;$&quot;#,##0.00_);[Red]\(&quot;$&quot;#,##0.00\)"/>
    <numFmt numFmtId="166" formatCode="0.0%"/>
    <numFmt numFmtId="167" formatCode="0.0000"/>
    <numFmt numFmtId="168" formatCode="&quot;$&quot;#,##0.000000_);[Red]\(&quot;$&quot;#,##0.000000\)"/>
    <numFmt numFmtId="169" formatCode="&quot;$&quot;#,##0.0_);[Red]\(&quot;$&quot;#,##0.0\)"/>
  </numFmts>
  <fonts count="19" x14ac:knownFonts="1">
    <font>
      <sz val="11"/>
      <color theme="1"/>
      <name val="Calibri"/>
      <family val="2"/>
      <scheme val="minor"/>
    </font>
    <font>
      <b/>
      <sz val="11"/>
      <color theme="1"/>
      <name val="Calibri"/>
      <family val="2"/>
      <scheme val="minor"/>
    </font>
    <font>
      <b/>
      <sz val="11"/>
      <color rgb="FF0070C0"/>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24"/>
      <color theme="0"/>
      <name val="Agency FB"/>
      <family val="2"/>
    </font>
    <font>
      <sz val="11"/>
      <color theme="1"/>
      <name val="Roboto"/>
    </font>
    <font>
      <b/>
      <sz val="18"/>
      <color theme="0"/>
      <name val="Agency FB"/>
      <family val="2"/>
    </font>
    <font>
      <b/>
      <sz val="12"/>
      <color theme="1"/>
      <name val="Calibri"/>
      <family val="2"/>
      <scheme val="minor"/>
    </font>
    <font>
      <b/>
      <sz val="11"/>
      <color rgb="FF000000"/>
      <name val="Calibri"/>
      <family val="2"/>
    </font>
    <font>
      <b/>
      <sz val="12"/>
      <color theme="0"/>
      <name val="Calibri"/>
      <family val="2"/>
      <scheme val="minor"/>
    </font>
    <font>
      <sz val="12"/>
      <color rgb="FFFFFFFF"/>
      <name val="Arial"/>
      <family val="2"/>
      <charset val="238"/>
    </font>
    <font>
      <b/>
      <sz val="11"/>
      <color theme="1"/>
      <name val="Calibri"/>
      <family val="2"/>
      <charset val="238"/>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A9D08E"/>
        <bgColor indexed="64"/>
      </patternFill>
    </fill>
    <fill>
      <patternFill patternType="solid">
        <fgColor theme="0"/>
        <bgColor indexed="64"/>
      </patternFill>
    </fill>
    <fill>
      <patternFill patternType="solid">
        <fgColor rgb="FFBF1F36"/>
        <bgColor auto="1"/>
      </patternFill>
    </fill>
    <fill>
      <patternFill patternType="solid">
        <fgColor rgb="FF228AB8"/>
        <bgColor auto="1"/>
      </patternFill>
    </fill>
    <fill>
      <patternFill patternType="solid">
        <fgColor theme="8" tint="0.79998168889431442"/>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style="medium">
        <color indexed="64"/>
      </left>
      <right/>
      <top/>
      <bottom style="thin">
        <color indexed="64"/>
      </bottom>
      <diagonal/>
    </border>
    <border>
      <left/>
      <right/>
      <top/>
      <bottom style="medium">
        <color indexed="64"/>
      </bottom>
      <diagonal/>
    </border>
  </borders>
  <cellStyleXfs count="3">
    <xf numFmtId="0" fontId="0" fillId="0" borderId="0"/>
    <xf numFmtId="0" fontId="10" fillId="0" borderId="0" applyNumberFormat="0" applyFill="0" applyBorder="0" applyAlignment="0" applyProtection="0"/>
    <xf numFmtId="0" fontId="10" fillId="0" borderId="0" applyNumberFormat="0" applyFill="0" applyBorder="0" applyAlignment="0" applyProtection="0"/>
  </cellStyleXfs>
  <cellXfs count="120">
    <xf numFmtId="0" fontId="0" fillId="0" borderId="0" xfId="0"/>
    <xf numFmtId="3" fontId="8"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164" fontId="8" fillId="0" borderId="0" xfId="0" applyNumberFormat="1" applyFon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3" borderId="2" xfId="0" applyFont="1" applyFill="1" applyBorder="1" applyAlignment="1" applyProtection="1">
      <alignment horizontal="center"/>
      <protection locked="0"/>
    </xf>
    <xf numFmtId="22" fontId="0" fillId="0" borderId="0" xfId="0" applyNumberFormat="1" applyAlignment="1" applyProtection="1">
      <alignment horizontal="center"/>
      <protection locked="0"/>
    </xf>
    <xf numFmtId="22" fontId="0" fillId="0" borderId="2" xfId="0" applyNumberFormat="1" applyBorder="1" applyAlignment="1" applyProtection="1">
      <alignment horizontal="center"/>
      <protection locked="0"/>
    </xf>
    <xf numFmtId="0" fontId="3" fillId="0" borderId="0" xfId="0" applyFont="1" applyAlignment="1" applyProtection="1">
      <alignment horizontal="center"/>
      <protection locked="0"/>
    </xf>
    <xf numFmtId="0" fontId="4" fillId="0" borderId="0" xfId="0" applyFont="1" applyProtection="1">
      <protection locked="0"/>
    </xf>
    <xf numFmtId="0" fontId="6" fillId="0" borderId="0" xfId="0" applyFont="1" applyProtection="1">
      <protection locked="0"/>
    </xf>
    <xf numFmtId="0" fontId="5" fillId="0" borderId="0" xfId="0" applyFont="1" applyProtection="1">
      <protection locked="0"/>
    </xf>
    <xf numFmtId="0" fontId="1" fillId="3" borderId="0" xfId="0" applyFont="1" applyFill="1" applyAlignment="1" applyProtection="1">
      <alignment horizontal="center"/>
      <protection locked="0"/>
    </xf>
    <xf numFmtId="0" fontId="1" fillId="0" borderId="0" xfId="0" applyFont="1" applyProtection="1">
      <protection locked="0"/>
    </xf>
    <xf numFmtId="164" fontId="0" fillId="0" borderId="0" xfId="0" applyNumberFormat="1" applyAlignment="1" applyProtection="1">
      <alignment horizontal="center"/>
      <protection locked="0"/>
    </xf>
    <xf numFmtId="9" fontId="8"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66" fontId="8" fillId="0" borderId="0" xfId="0" applyNumberFormat="1" applyFont="1" applyAlignment="1" applyProtection="1">
      <alignment horizontal="center"/>
      <protection locked="0"/>
    </xf>
    <xf numFmtId="166"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0" fontId="8" fillId="0" borderId="0" xfId="0" applyFont="1" applyAlignment="1" applyProtection="1">
      <alignment horizontal="center"/>
      <protection locked="0"/>
    </xf>
    <xf numFmtId="4" fontId="8"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167"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2" xfId="0" applyNumberFormat="1" applyBorder="1" applyAlignment="1" applyProtection="1">
      <alignment horizontal="left"/>
      <protection locked="0"/>
    </xf>
    <xf numFmtId="164" fontId="2" fillId="2" borderId="1" xfId="0" applyNumberFormat="1" applyFont="1" applyFill="1" applyBorder="1" applyAlignment="1" applyProtection="1">
      <alignment horizontal="center"/>
      <protection hidden="1"/>
    </xf>
    <xf numFmtId="165" fontId="0" fillId="8" borderId="1" xfId="0" applyNumberFormat="1" applyFill="1" applyBorder="1" applyAlignment="1" applyProtection="1">
      <alignment horizontal="center"/>
      <protection locked="0"/>
    </xf>
    <xf numFmtId="22" fontId="10" fillId="0" borderId="0" xfId="1" applyNumberFormat="1" applyAlignment="1" applyProtection="1">
      <alignment horizontal="center"/>
      <protection locked="0"/>
    </xf>
    <xf numFmtId="0" fontId="0" fillId="0" borderId="0" xfId="0"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3" fontId="9" fillId="0" borderId="0" xfId="0" applyNumberFormat="1" applyFont="1" applyAlignment="1" applyProtection="1">
      <alignment horizontal="center"/>
      <protection hidden="1"/>
    </xf>
    <xf numFmtId="9" fontId="9"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3" fontId="0" fillId="0" borderId="0" xfId="0" applyNumberFormat="1" applyAlignment="1" applyProtection="1">
      <alignment horizontal="center"/>
      <protection hidden="1"/>
    </xf>
    <xf numFmtId="0" fontId="1" fillId="0" borderId="3" xfId="0" applyFont="1" applyBorder="1" applyAlignment="1" applyProtection="1">
      <alignment horizontal="center"/>
      <protection hidden="1"/>
    </xf>
    <xf numFmtId="165" fontId="0" fillId="0" borderId="0" xfId="0" applyNumberFormat="1" applyAlignment="1" applyProtection="1">
      <alignment horizontal="center"/>
      <protection locked="0"/>
    </xf>
    <xf numFmtId="168" fontId="0" fillId="0" borderId="0" xfId="0" applyNumberFormat="1" applyAlignment="1" applyProtection="1">
      <alignment horizontal="center"/>
      <protection locked="0"/>
    </xf>
    <xf numFmtId="9" fontId="2" fillId="2" borderId="1" xfId="0" applyNumberFormat="1" applyFont="1" applyFill="1" applyBorder="1" applyAlignment="1" applyProtection="1">
      <alignment horizontal="center"/>
      <protection hidden="1"/>
    </xf>
    <xf numFmtId="0" fontId="0" fillId="0" borderId="3" xfId="0" applyBorder="1" applyProtection="1">
      <protection locked="0"/>
    </xf>
    <xf numFmtId="0" fontId="1" fillId="0" borderId="3" xfId="0" applyFont="1" applyBorder="1" applyAlignment="1" applyProtection="1">
      <alignment horizontal="center"/>
      <protection locked="0"/>
    </xf>
    <xf numFmtId="0" fontId="11" fillId="6" borderId="7" xfId="0" applyFont="1" applyFill="1" applyBorder="1" applyAlignment="1" applyProtection="1">
      <alignment horizontal="centerContinuous" vertical="center"/>
      <protection locked="0"/>
    </xf>
    <xf numFmtId="0" fontId="11" fillId="6" borderId="8" xfId="0" applyFont="1" applyFill="1" applyBorder="1" applyAlignment="1" applyProtection="1">
      <alignment horizontal="centerContinuous" vertical="center"/>
      <protection locked="0"/>
    </xf>
    <xf numFmtId="0" fontId="11" fillId="6" borderId="9" xfId="0" applyFont="1" applyFill="1" applyBorder="1" applyAlignment="1" applyProtection="1">
      <alignment horizontal="centerContinuous" vertical="center"/>
      <protection locked="0"/>
    </xf>
    <xf numFmtId="0" fontId="12" fillId="0" borderId="0" xfId="0" applyFont="1" applyProtection="1">
      <protection locked="0"/>
    </xf>
    <xf numFmtId="0" fontId="13" fillId="7" borderId="7" xfId="0" applyFont="1" applyFill="1" applyBorder="1" applyAlignment="1" applyProtection="1">
      <alignment horizontal="centerContinuous" vertical="center"/>
      <protection locked="0"/>
    </xf>
    <xf numFmtId="0" fontId="13" fillId="7" borderId="10" xfId="0" applyFont="1" applyFill="1" applyBorder="1" applyAlignment="1" applyProtection="1">
      <alignment horizontal="centerContinuous" vertical="center"/>
      <protection locked="0"/>
    </xf>
    <xf numFmtId="0" fontId="13" fillId="7" borderId="11" xfId="0" applyFont="1" applyFill="1" applyBorder="1" applyAlignment="1" applyProtection="1">
      <alignment horizontal="centerContinuous" vertical="center"/>
      <protection locked="0"/>
    </xf>
    <xf numFmtId="0" fontId="13" fillId="7" borderId="4" xfId="0" applyFont="1" applyFill="1" applyBorder="1" applyAlignment="1" applyProtection="1">
      <alignment horizontal="centerContinuous" vertical="center"/>
      <protection locked="0"/>
    </xf>
    <xf numFmtId="0" fontId="13" fillId="7" borderId="12" xfId="0" applyFont="1" applyFill="1" applyBorder="1" applyAlignment="1" applyProtection="1">
      <alignment horizontal="centerContinuous" vertical="center"/>
      <protection locked="0"/>
    </xf>
    <xf numFmtId="0" fontId="9" fillId="0" borderId="5" xfId="0" applyFont="1" applyBorder="1" applyAlignment="1" applyProtection="1">
      <alignment horizontal="centerContinuous" vertical="center"/>
      <protection locked="0"/>
    </xf>
    <xf numFmtId="0" fontId="12" fillId="0" borderId="6" xfId="0" applyFont="1" applyBorder="1" applyAlignment="1" applyProtection="1">
      <alignment horizontal="centerContinuous" vertical="center"/>
      <protection locked="0"/>
    </xf>
    <xf numFmtId="0" fontId="14" fillId="0" borderId="0" xfId="0" applyFont="1" applyAlignment="1" applyProtection="1">
      <alignment vertical="top" wrapText="1"/>
      <protection locked="0"/>
    </xf>
    <xf numFmtId="0" fontId="12" fillId="5" borderId="0" xfId="0" applyFont="1" applyFill="1" applyProtection="1">
      <protection locked="0"/>
    </xf>
    <xf numFmtId="0" fontId="13" fillId="0" borderId="0" xfId="0" applyFont="1" applyAlignment="1" applyProtection="1">
      <alignment horizontal="centerContinuous" vertical="center"/>
      <protection locked="0"/>
    </xf>
    <xf numFmtId="0" fontId="12" fillId="0" borderId="0" xfId="0" applyFont="1" applyAlignment="1" applyProtection="1">
      <alignment horizontal="left"/>
      <protection locked="0"/>
    </xf>
    <xf numFmtId="0" fontId="10" fillId="0" borderId="5" xfId="1" applyBorder="1" applyAlignment="1" applyProtection="1">
      <alignment horizontal="centerContinuous" vertical="center"/>
      <protection locked="0"/>
    </xf>
    <xf numFmtId="0" fontId="12" fillId="5"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5" fillId="0" borderId="0" xfId="0" applyFont="1" applyProtection="1">
      <protection locked="0"/>
    </xf>
    <xf numFmtId="10" fontId="1" fillId="0" borderId="0" xfId="0" applyNumberFormat="1" applyFont="1" applyAlignment="1" applyProtection="1">
      <alignment horizontal="center"/>
      <protection locked="0"/>
    </xf>
    <xf numFmtId="0" fontId="0" fillId="0" borderId="3" xfId="0" applyBorder="1" applyAlignment="1" applyProtection="1">
      <alignment horizontal="left"/>
      <protection locked="0"/>
    </xf>
    <xf numFmtId="0" fontId="1" fillId="0" borderId="0" xfId="0" applyFont="1" applyAlignment="1" applyProtection="1">
      <alignment horizontal="centerContinuous"/>
      <protection locked="0"/>
    </xf>
    <xf numFmtId="0" fontId="0" fillId="0" borderId="0" xfId="0" applyAlignment="1" applyProtection="1">
      <alignment horizontal="centerContinuous"/>
      <protection locked="0"/>
    </xf>
    <xf numFmtId="165" fontId="1" fillId="0" borderId="0" xfId="0" applyNumberFormat="1" applyFont="1" applyAlignment="1" applyProtection="1">
      <alignment horizontal="center"/>
      <protection locked="0"/>
    </xf>
    <xf numFmtId="0" fontId="14" fillId="0" borderId="3" xfId="0" applyFont="1" applyBorder="1" applyProtection="1">
      <protection locked="0"/>
    </xf>
    <xf numFmtId="9" fontId="2" fillId="0" borderId="0" xfId="0" applyNumberFormat="1" applyFont="1" applyAlignment="1" applyProtection="1">
      <alignment horizontal="center"/>
      <protection locked="0"/>
    </xf>
    <xf numFmtId="0" fontId="11" fillId="6" borderId="0" xfId="0" applyFont="1" applyFill="1" applyAlignment="1" applyProtection="1">
      <alignment horizontal="centerContinuous" vertical="center"/>
      <protection hidden="1"/>
    </xf>
    <xf numFmtId="0" fontId="13" fillId="7" borderId="13" xfId="0" applyFont="1" applyFill="1" applyBorder="1" applyAlignment="1" applyProtection="1">
      <alignment horizontal="centerContinuous" vertical="center"/>
      <protection hidden="1"/>
    </xf>
    <xf numFmtId="0" fontId="11" fillId="6" borderId="7" xfId="0" applyFont="1" applyFill="1" applyBorder="1" applyAlignment="1" applyProtection="1">
      <alignment horizontal="centerContinuous" vertical="center"/>
      <protection hidden="1"/>
    </xf>
    <xf numFmtId="0" fontId="11" fillId="6" borderId="8" xfId="0" applyFont="1" applyFill="1" applyBorder="1" applyAlignment="1" applyProtection="1">
      <alignment horizontal="centerContinuous" vertical="center"/>
      <protection hidden="1"/>
    </xf>
    <xf numFmtId="0" fontId="11" fillId="6" borderId="9" xfId="0" applyFont="1" applyFill="1" applyBorder="1" applyAlignment="1" applyProtection="1">
      <alignment horizontal="centerContinuous" vertical="center"/>
      <protection hidden="1"/>
    </xf>
    <xf numFmtId="0" fontId="12" fillId="0" borderId="0" xfId="0" applyFont="1" applyProtection="1">
      <protection hidden="1"/>
    </xf>
    <xf numFmtId="0" fontId="13" fillId="7" borderId="7" xfId="0" applyFont="1" applyFill="1" applyBorder="1" applyAlignment="1" applyProtection="1">
      <alignment horizontal="centerContinuous" vertical="center"/>
      <protection hidden="1"/>
    </xf>
    <xf numFmtId="0" fontId="13" fillId="7" borderId="10" xfId="0" applyFont="1" applyFill="1" applyBorder="1" applyAlignment="1" applyProtection="1">
      <alignment horizontal="centerContinuous" vertical="center"/>
      <protection hidden="1"/>
    </xf>
    <xf numFmtId="0" fontId="13" fillId="7" borderId="11" xfId="0" applyFont="1" applyFill="1" applyBorder="1" applyAlignment="1" applyProtection="1">
      <alignment horizontal="centerContinuous" vertical="center"/>
      <protection hidden="1"/>
    </xf>
    <xf numFmtId="0" fontId="13" fillId="7" borderId="4" xfId="0" applyFont="1" applyFill="1" applyBorder="1" applyAlignment="1" applyProtection="1">
      <alignment horizontal="centerContinuous" vertical="center"/>
      <protection hidden="1"/>
    </xf>
    <xf numFmtId="0" fontId="13" fillId="7" borderId="12" xfId="0" applyFont="1" applyFill="1" applyBorder="1" applyAlignment="1" applyProtection="1">
      <alignment horizontal="centerContinuous" vertical="center"/>
      <protection hidden="1"/>
    </xf>
    <xf numFmtId="0" fontId="10" fillId="5" borderId="0" xfId="2" applyFill="1" applyProtection="1">
      <protection hidden="1"/>
    </xf>
    <xf numFmtId="0" fontId="9" fillId="0" borderId="5" xfId="0" applyFont="1" applyBorder="1" applyAlignment="1" applyProtection="1">
      <alignment horizontal="centerContinuous" vertical="center"/>
      <protection hidden="1"/>
    </xf>
    <xf numFmtId="0" fontId="12" fillId="0" borderId="6" xfId="0" applyFont="1" applyBorder="1" applyAlignment="1" applyProtection="1">
      <alignment horizontal="centerContinuous" vertical="center"/>
      <protection hidden="1"/>
    </xf>
    <xf numFmtId="0" fontId="10" fillId="0" borderId="5" xfId="1" applyFill="1" applyBorder="1" applyAlignment="1" applyProtection="1">
      <alignment horizontal="centerContinuous" vertical="center"/>
      <protection hidden="1"/>
    </xf>
    <xf numFmtId="0" fontId="1" fillId="0" borderId="0" xfId="0" applyFont="1" applyProtection="1">
      <protection hidden="1"/>
    </xf>
    <xf numFmtId="0" fontId="1" fillId="0" borderId="0" xfId="0" applyFont="1" applyAlignment="1" applyProtection="1">
      <alignment vertical="top"/>
      <protection hidden="1"/>
    </xf>
    <xf numFmtId="0" fontId="14" fillId="0" borderId="0" xfId="0" applyFont="1" applyAlignment="1" applyProtection="1">
      <alignment vertical="top"/>
      <protection hidden="1"/>
    </xf>
    <xf numFmtId="0" fontId="12" fillId="0" borderId="0" xfId="0" applyFont="1" applyAlignment="1" applyProtection="1">
      <alignment horizontal="left" vertical="top"/>
      <protection hidden="1"/>
    </xf>
    <xf numFmtId="0" fontId="12" fillId="0" borderId="0" xfId="0" applyFont="1" applyAlignment="1" applyProtection="1">
      <alignment horizontal="left" vertical="top" wrapText="1"/>
      <protection hidden="1"/>
    </xf>
    <xf numFmtId="0" fontId="0" fillId="0" borderId="0" xfId="0" applyAlignment="1" applyProtection="1">
      <alignment horizontal="left"/>
      <protection hidden="1"/>
    </xf>
    <xf numFmtId="0" fontId="16" fillId="7" borderId="7" xfId="0" applyFont="1" applyFill="1" applyBorder="1" applyAlignment="1" applyProtection="1">
      <alignment horizontal="centerContinuous" vertical="center"/>
      <protection hidden="1"/>
    </xf>
    <xf numFmtId="0" fontId="13" fillId="7" borderId="1" xfId="0" applyFont="1" applyFill="1" applyBorder="1" applyAlignment="1" applyProtection="1">
      <alignment horizontal="centerContinuous" vertical="center"/>
      <protection hidden="1"/>
    </xf>
    <xf numFmtId="0" fontId="1" fillId="0" borderId="16" xfId="0" applyFont="1" applyBorder="1" applyAlignment="1" applyProtection="1">
      <alignment horizontal="center"/>
      <protection hidden="1"/>
    </xf>
    <xf numFmtId="0" fontId="15" fillId="0" borderId="16" xfId="0" applyFont="1" applyBorder="1" applyProtection="1">
      <protection hidden="1"/>
    </xf>
    <xf numFmtId="0" fontId="15" fillId="0" borderId="17" xfId="0" applyFont="1" applyBorder="1" applyProtection="1">
      <protection hidden="1"/>
    </xf>
    <xf numFmtId="0" fontId="15" fillId="0" borderId="16" xfId="0" applyFont="1" applyBorder="1" applyAlignment="1" applyProtection="1">
      <alignment wrapText="1"/>
      <protection hidden="1"/>
    </xf>
    <xf numFmtId="0" fontId="15" fillId="0" borderId="17" xfId="0" applyFont="1" applyBorder="1" applyAlignment="1" applyProtection="1">
      <alignment wrapText="1"/>
      <protection hidden="1"/>
    </xf>
    <xf numFmtId="0" fontId="15" fillId="0" borderId="18" xfId="0" applyFont="1" applyBorder="1" applyProtection="1">
      <protection hidden="1"/>
    </xf>
    <xf numFmtId="0" fontId="15" fillId="0" borderId="19" xfId="0" applyFont="1" applyBorder="1" applyProtection="1">
      <protection hidden="1"/>
    </xf>
    <xf numFmtId="0" fontId="15" fillId="0" borderId="3" xfId="0" applyFont="1" applyBorder="1" applyProtection="1">
      <protection hidden="1"/>
    </xf>
    <xf numFmtId="0" fontId="15" fillId="0" borderId="21" xfId="0" applyFont="1" applyBorder="1" applyProtection="1">
      <protection hidden="1"/>
    </xf>
    <xf numFmtId="19" fontId="0" fillId="0" borderId="0" xfId="0" applyNumberFormat="1" applyAlignment="1" applyProtection="1">
      <alignment horizontal="center"/>
      <protection locked="0"/>
    </xf>
    <xf numFmtId="0" fontId="17" fillId="0" borderId="0" xfId="0" applyFont="1"/>
    <xf numFmtId="0" fontId="14" fillId="0" borderId="0" xfId="0" applyFont="1" applyAlignment="1" applyProtection="1">
      <alignment horizontal="left" vertical="top" wrapText="1"/>
      <protection hidden="1"/>
    </xf>
    <xf numFmtId="0" fontId="0" fillId="0" borderId="0" xfId="0" applyAlignment="1" applyProtection="1">
      <alignment horizontal="left" wrapText="1"/>
      <protection hidden="1"/>
    </xf>
    <xf numFmtId="0" fontId="1" fillId="0" borderId="18" xfId="0" applyFont="1" applyBorder="1" applyAlignment="1" applyProtection="1">
      <alignment horizontal="center" vertical="center"/>
      <protection hidden="1"/>
    </xf>
    <xf numFmtId="0" fontId="1" fillId="0" borderId="23" xfId="0" applyFont="1" applyBorder="1" applyAlignment="1" applyProtection="1">
      <alignment horizontal="center" vertical="center"/>
      <protection hidden="1"/>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1" fontId="1" fillId="4" borderId="22" xfId="0" applyNumberFormat="1" applyFont="1" applyFill="1" applyBorder="1" applyAlignment="1" applyProtection="1">
      <alignment horizontal="center" vertical="center"/>
      <protection hidden="1"/>
    </xf>
    <xf numFmtId="0" fontId="1" fillId="0" borderId="3" xfId="0" applyFont="1" applyBorder="1" applyAlignment="1" applyProtection="1">
      <alignment horizontal="center" vertical="center"/>
      <protection hidden="1"/>
    </xf>
    <xf numFmtId="0" fontId="1" fillId="4" borderId="22" xfId="0" applyFont="1" applyFill="1" applyBorder="1" applyAlignment="1" applyProtection="1">
      <alignment horizontal="center" vertical="center"/>
      <protection hidden="1"/>
    </xf>
    <xf numFmtId="169" fontId="0" fillId="8" borderId="1" xfId="0" applyNumberFormat="1" applyFill="1" applyBorder="1" applyAlignment="1" applyProtection="1">
      <alignment horizontal="center"/>
      <protection locked="0"/>
    </xf>
    <xf numFmtId="165" fontId="18" fillId="4" borderId="16" xfId="0" applyNumberFormat="1" applyFont="1" applyFill="1" applyBorder="1" applyAlignment="1" applyProtection="1">
      <alignment horizontal="center"/>
      <protection hidden="1"/>
    </xf>
    <xf numFmtId="4" fontId="0" fillId="0" borderId="0" xfId="0" applyNumberFormat="1" applyAlignment="1" applyProtection="1">
      <alignment horizontal="left"/>
      <protection locked="0"/>
    </xf>
    <xf numFmtId="0" fontId="18" fillId="4" borderId="20" xfId="0" applyFont="1" applyFill="1" applyBorder="1" applyAlignment="1" applyProtection="1">
      <alignment horizontal="center" vertical="center"/>
      <protection hidden="1"/>
    </xf>
    <xf numFmtId="0" fontId="18" fillId="0" borderId="0" xfId="0" applyFont="1" applyProtection="1">
      <protection locked="0"/>
    </xf>
    <xf numFmtId="0" fontId="18" fillId="0" borderId="0" xfId="0" applyFont="1" applyAlignment="1" applyProtection="1">
      <alignment horizontal="centerContinuous"/>
      <protection locked="0"/>
    </xf>
    <xf numFmtId="1" fontId="18" fillId="4" borderId="20" xfId="0" applyNumberFormat="1" applyFont="1" applyFill="1" applyBorder="1" applyAlignment="1" applyProtection="1">
      <alignment horizontal="center" vertical="center"/>
      <protection hidden="1"/>
    </xf>
  </cellXfs>
  <cellStyles count="3">
    <cellStyle name="Hiperłącze" xfId="1" builtinId="8"/>
    <cellStyle name="Hyperlink 2" xfId="2" xr:uid="{E250FF14-647D-451D-9C5A-5D18DF6D59C7}"/>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1321242</xdr:colOff>
      <xdr:row>7</xdr:row>
      <xdr:rowOff>97692</xdr:rowOff>
    </xdr:to>
    <xdr:pic>
      <xdr:nvPicPr>
        <xdr:cNvPr id="2" name="Picture 1">
          <a:hlinkClick xmlns:r="http://schemas.openxmlformats.org/officeDocument/2006/relationships" r:id="rId1"/>
          <a:extLst>
            <a:ext uri="{FF2B5EF4-FFF2-40B4-BE49-F238E27FC236}">
              <a16:creationId xmlns:a16="http://schemas.microsoft.com/office/drawing/2014/main" id="{C9832946-CA53-4CF3-A2EA-A001B3081C8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364" y="778237"/>
          <a:ext cx="3076878" cy="814880"/>
        </a:xfrm>
        <a:prstGeom prst="rect">
          <a:avLst/>
        </a:prstGeom>
      </xdr:spPr>
    </xdr:pic>
    <xdr:clientData/>
  </xdr:twoCellAnchor>
  <xdr:twoCellAnchor editAs="oneCell">
    <xdr:from>
      <xdr:col>4</xdr:col>
      <xdr:colOff>325783</xdr:colOff>
      <xdr:row>3</xdr:row>
      <xdr:rowOff>37442</xdr:rowOff>
    </xdr:from>
    <xdr:to>
      <xdr:col>5</xdr:col>
      <xdr:colOff>1600805</xdr:colOff>
      <xdr:row>7</xdr:row>
      <xdr:rowOff>54224</xdr:rowOff>
    </xdr:to>
    <xdr:pic>
      <xdr:nvPicPr>
        <xdr:cNvPr id="3" name="Picture 2">
          <a:hlinkClick xmlns:r="http://schemas.openxmlformats.org/officeDocument/2006/relationships" r:id="rId3"/>
          <a:extLst>
            <a:ext uri="{FF2B5EF4-FFF2-40B4-BE49-F238E27FC236}">
              <a16:creationId xmlns:a16="http://schemas.microsoft.com/office/drawing/2014/main" id="{327A8D87-E498-4580-BCC6-DD5DE75F699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54908" y="808967"/>
          <a:ext cx="3129222" cy="740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77A1E981-5334-4559-A76E-0508A00588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5450"/>
          <a:ext cx="5200650" cy="310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82551</xdr:colOff>
      <xdr:row>22</xdr:row>
      <xdr:rowOff>44451</xdr:rowOff>
    </xdr:from>
    <xdr:to>
      <xdr:col>8</xdr:col>
      <xdr:colOff>463551</xdr:colOff>
      <xdr:row>40</xdr:row>
      <xdr:rowOff>130374</xdr:rowOff>
    </xdr:to>
    <xdr:pic>
      <xdr:nvPicPr>
        <xdr:cNvPr id="3" name="Picture 2">
          <a:extLst>
            <a:ext uri="{FF2B5EF4-FFF2-40B4-BE49-F238E27FC236}">
              <a16:creationId xmlns:a16="http://schemas.microsoft.com/office/drawing/2014/main" id="{6BAC576F-621C-45DE-A0B0-905977CB3A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505361</xdr:colOff>
      <xdr:row>68</xdr:row>
      <xdr:rowOff>133350</xdr:rowOff>
    </xdr:to>
    <xdr:pic>
      <xdr:nvPicPr>
        <xdr:cNvPr id="4" name="Picture 3">
          <a:extLst>
            <a:ext uri="{FF2B5EF4-FFF2-40B4-BE49-F238E27FC236}">
              <a16:creationId xmlns:a16="http://schemas.microsoft.com/office/drawing/2014/main" id="{0A43F556-ED95-4ACA-9EE3-A300E1F2D0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19878</xdr:colOff>
      <xdr:row>32</xdr:row>
      <xdr:rowOff>114163</xdr:rowOff>
    </xdr:from>
    <xdr:to>
      <xdr:col>8</xdr:col>
      <xdr:colOff>1770407</xdr:colOff>
      <xdr:row>34</xdr:row>
      <xdr:rowOff>57978</xdr:rowOff>
    </xdr:to>
    <xdr:sp macro="[0]!checkAllAnswers" textlink="">
      <xdr:nvSpPr>
        <xdr:cNvPr id="3" name="Bevel 7">
          <a:extLst>
            <a:ext uri="{FF2B5EF4-FFF2-40B4-BE49-F238E27FC236}">
              <a16:creationId xmlns:a16="http://schemas.microsoft.com/office/drawing/2014/main" id="{9570EC5A-F4F9-463C-A1F4-2B778564041C}"/>
            </a:ext>
          </a:extLst>
        </xdr:cNvPr>
        <xdr:cNvSpPr/>
      </xdr:nvSpPr>
      <xdr:spPr>
        <a:xfrm>
          <a:off x="9055928" y="6889613"/>
          <a:ext cx="1817204" cy="337515"/>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473076</xdr:colOff>
      <xdr:row>28</xdr:row>
      <xdr:rowOff>129622</xdr:rowOff>
    </xdr:from>
    <xdr:to>
      <xdr:col>2</xdr:col>
      <xdr:colOff>504273</xdr:colOff>
      <xdr:row>30</xdr:row>
      <xdr:rowOff>69711</xdr:rowOff>
    </xdr:to>
    <xdr:sp macro="[0]!ResetAnswerScenario" textlink="">
      <xdr:nvSpPr>
        <xdr:cNvPr id="4" name="Bevel 7">
          <a:extLst>
            <a:ext uri="{FF2B5EF4-FFF2-40B4-BE49-F238E27FC236}">
              <a16:creationId xmlns:a16="http://schemas.microsoft.com/office/drawing/2014/main" id="{530F1BB6-8EB4-4ADE-B9A8-15D2B46DEC02}"/>
            </a:ext>
          </a:extLst>
        </xdr:cNvPr>
        <xdr:cNvSpPr/>
      </xdr:nvSpPr>
      <xdr:spPr>
        <a:xfrm>
          <a:off x="1095376" y="6295472"/>
          <a:ext cx="1828247" cy="333789"/>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Reset</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Parameters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0</xdr:colOff>
      <xdr:row>4</xdr:row>
      <xdr:rowOff>133350</xdr:rowOff>
    </xdr:from>
    <xdr:to>
      <xdr:col>5</xdr:col>
      <xdr:colOff>368712</xdr:colOff>
      <xdr:row>12</xdr:row>
      <xdr:rowOff>50800</xdr:rowOff>
    </xdr:to>
    <xdr:pic>
      <xdr:nvPicPr>
        <xdr:cNvPr id="6" name="Picture 5">
          <a:extLst>
            <a:ext uri="{FF2B5EF4-FFF2-40B4-BE49-F238E27FC236}">
              <a16:creationId xmlns:a16="http://schemas.microsoft.com/office/drawing/2014/main" id="{ABFCDA60-4A60-EED3-D7B2-3D7B2645670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2300" y="1212850"/>
          <a:ext cx="6877462" cy="17208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TimedExerciseTemplateV7_PersonalFinance1.xlsm" TargetMode="External"/><Relationship Id="rId1" Type="http://schemas.openxmlformats.org/officeDocument/2006/relationships/externalLinkPath" Target="/Users/David%20Brown/Box/MECC/MECC%202024/Case%20Development/Personal%20Finance%20Models/TimedExerciseTemplateV7_PersonalFinanc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QB-RB-WR-TE Data"/>
      <sheetName val="Defense Data"/>
      <sheetName val="Kicker Data"/>
      <sheetName val="Case Questions"/>
      <sheetName val="Question Results"/>
      <sheetName val="BackgroundCalcs"/>
      <sheetName val="Output"/>
      <sheetName val="Grading Formulas"/>
      <sheetName val="Grading"/>
      <sheetName val="TimedExerciseTemplateV7_Persona"/>
    </sheetNames>
    <sheetDataSet>
      <sheetData sheetId="0"/>
      <sheetData sheetId="1"/>
      <sheetData sheetId="2"/>
      <sheetData sheetId="3"/>
      <sheetData sheetId="4"/>
      <sheetData sheetId="5"/>
      <sheetData sheetId="6"/>
      <sheetData sheetId="7">
        <row r="2">
          <cell r="B2" t="str">
            <v>Making Cents of Excel: Take-Home Pay</v>
          </cell>
        </row>
      </sheetData>
      <sheetData sheetId="8"/>
      <sheetData sheetId="9"/>
      <sheetData sheetId="10"/>
      <sheetData sheetId="11" refreshError="1"/>
    </sheetDataSet>
  </externalBook>
</externalLink>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youtu.be/Cdw4PQSZp-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youtu.be/Cdw4PQSZp-0"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youtu.be/Cdw4PQSZp-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9563-2615-4644-A844-4D55892F9D60}">
  <sheetPr codeName="Sheet16">
    <pageSetUpPr autoPageBreaks="0"/>
  </sheetPr>
  <dimension ref="A1:XX1000"/>
  <sheetViews>
    <sheetView showGridLines="0" tabSelected="1" zoomScaleNormal="100" workbookViewId="0">
      <selection activeCell="B26" sqref="B26"/>
    </sheetView>
  </sheetViews>
  <sheetFormatPr defaultColWidth="8.85546875" defaultRowHeight="14.45" customHeight="1" x14ac:dyDescent="0.25"/>
  <cols>
    <col min="1" max="1" width="6.140625" style="4" customWidth="1"/>
    <col min="2" max="3" width="26.5703125" style="4" customWidth="1"/>
    <col min="4" max="4" width="6" style="4" customWidth="1"/>
    <col min="5" max="6" width="26.5703125" style="4" customWidth="1"/>
    <col min="7" max="7" width="8.85546875" style="4" customWidth="1"/>
    <col min="8" max="16384" width="8.85546875" style="4"/>
  </cols>
  <sheetData>
    <row r="1" spans="1:9" ht="15.75" thickBot="1" x14ac:dyDescent="0.3">
      <c r="A1" s="31"/>
      <c r="B1" s="31"/>
      <c r="C1" s="31"/>
      <c r="D1" s="31"/>
      <c r="E1" s="31"/>
      <c r="F1" s="31"/>
    </row>
    <row r="2" spans="1:9" ht="30.75" thickBot="1" x14ac:dyDescent="0.3">
      <c r="A2" s="31"/>
      <c r="B2" s="72" t="s">
        <v>127</v>
      </c>
      <c r="C2" s="73"/>
      <c r="D2" s="73"/>
      <c r="E2" s="73"/>
      <c r="F2" s="74"/>
    </row>
    <row r="3" spans="1:9" ht="15" x14ac:dyDescent="0.25">
      <c r="A3" s="31"/>
      <c r="B3" s="75"/>
      <c r="C3" s="75"/>
      <c r="D3" s="75"/>
      <c r="E3" s="75"/>
      <c r="F3" s="75"/>
    </row>
    <row r="4" spans="1:9" ht="15" x14ac:dyDescent="0.25">
      <c r="A4" s="31"/>
      <c r="B4" s="75"/>
      <c r="C4" s="75"/>
      <c r="D4" s="75"/>
      <c r="E4" s="75"/>
      <c r="F4" s="75"/>
    </row>
    <row r="5" spans="1:9" ht="15" x14ac:dyDescent="0.25">
      <c r="A5" s="31"/>
      <c r="B5" s="75"/>
      <c r="C5" s="75"/>
      <c r="D5" s="75"/>
      <c r="E5" s="75"/>
      <c r="F5" s="75"/>
    </row>
    <row r="6" spans="1:9" ht="15" x14ac:dyDescent="0.25">
      <c r="A6" s="31"/>
      <c r="B6" s="75"/>
      <c r="C6" s="75"/>
      <c r="D6" s="75"/>
      <c r="E6" s="75"/>
      <c r="F6" s="75"/>
    </row>
    <row r="7" spans="1:9" ht="15" x14ac:dyDescent="0.25">
      <c r="A7" s="31"/>
      <c r="B7" s="75"/>
      <c r="C7" s="75"/>
      <c r="D7" s="75"/>
      <c r="E7" s="75"/>
      <c r="F7" s="75"/>
    </row>
    <row r="8" spans="1:9" ht="15.75" thickBot="1" x14ac:dyDescent="0.3">
      <c r="A8" s="31"/>
      <c r="B8" s="75"/>
      <c r="C8" s="75"/>
      <c r="D8" s="75"/>
      <c r="E8" s="75"/>
      <c r="F8" s="75"/>
    </row>
    <row r="9" spans="1:9" ht="26.25" thickBot="1" x14ac:dyDescent="0.3">
      <c r="A9" s="31"/>
      <c r="B9" s="76" t="str">
        <f>spreadsheetName</f>
        <v>Making Cents of Excel: Retirement Savings</v>
      </c>
      <c r="C9" s="77"/>
      <c r="D9" s="77"/>
      <c r="E9" s="77"/>
      <c r="F9" s="78"/>
    </row>
    <row r="10" spans="1:9" ht="15.75" thickBot="1" x14ac:dyDescent="0.3">
      <c r="A10" s="31"/>
      <c r="B10" s="31"/>
      <c r="C10" s="31"/>
      <c r="D10" s="31"/>
      <c r="E10" s="31"/>
      <c r="F10" s="31"/>
    </row>
    <row r="11" spans="1:9" ht="25.5" x14ac:dyDescent="0.25">
      <c r="A11" s="31"/>
      <c r="B11" s="79" t="s">
        <v>128</v>
      </c>
      <c r="C11" s="80"/>
      <c r="D11" s="81"/>
      <c r="E11" s="79" t="s">
        <v>129</v>
      </c>
      <c r="F11" s="80"/>
    </row>
    <row r="12" spans="1:9" ht="19.5" thickBot="1" x14ac:dyDescent="0.3">
      <c r="A12" s="31"/>
      <c r="B12" s="82" t="str">
        <f>caseAuthor</f>
        <v>David Brown</v>
      </c>
      <c r="C12" s="83"/>
      <c r="D12" s="81"/>
      <c r="E12" s="84" t="str">
        <f>videoLink</f>
        <v>https://youtu.be/Cdw4PQSZp-0</v>
      </c>
      <c r="F12" s="83"/>
    </row>
    <row r="13" spans="1:9" ht="14.45" customHeight="1" thickBot="1" x14ac:dyDescent="0.3">
      <c r="A13" s="31"/>
      <c r="B13" s="31"/>
      <c r="C13" s="31"/>
      <c r="D13" s="31"/>
      <c r="E13" s="31"/>
      <c r="F13" s="31"/>
    </row>
    <row r="14" spans="1:9" ht="26.25" thickBot="1" x14ac:dyDescent="0.3">
      <c r="A14" s="31"/>
      <c r="B14" s="76" t="s">
        <v>149</v>
      </c>
      <c r="C14" s="77"/>
      <c r="D14" s="77"/>
      <c r="E14" s="77"/>
      <c r="F14" s="78"/>
    </row>
    <row r="15" spans="1:9" ht="15" x14ac:dyDescent="0.25">
      <c r="A15" s="31"/>
      <c r="B15" s="31"/>
      <c r="C15" s="31"/>
      <c r="D15" s="31"/>
      <c r="E15" s="31"/>
      <c r="F15" s="31"/>
    </row>
    <row r="16" spans="1:9" ht="71.45" customHeight="1" x14ac:dyDescent="0.25">
      <c r="A16" s="85"/>
      <c r="B16" s="104" t="s">
        <v>153</v>
      </c>
      <c r="C16" s="104"/>
      <c r="D16" s="104"/>
      <c r="E16" s="104"/>
      <c r="F16" s="104"/>
      <c r="G16" s="55"/>
      <c r="H16" s="55"/>
      <c r="I16" s="55"/>
    </row>
    <row r="17" spans="1:6" ht="15.75" thickBot="1" x14ac:dyDescent="0.3">
      <c r="A17" s="31"/>
      <c r="B17" s="31"/>
      <c r="C17" s="31"/>
      <c r="D17" s="31"/>
      <c r="E17" s="31"/>
      <c r="F17" s="31"/>
    </row>
    <row r="18" spans="1:6" ht="26.25" thickBot="1" x14ac:dyDescent="0.3">
      <c r="A18" s="31"/>
      <c r="B18" s="76" t="s">
        <v>131</v>
      </c>
      <c r="C18" s="77"/>
      <c r="D18" s="77"/>
      <c r="E18" s="77"/>
      <c r="F18" s="78"/>
    </row>
    <row r="19" spans="1:6" ht="15" x14ac:dyDescent="0.25">
      <c r="A19" s="31"/>
      <c r="B19" s="31"/>
      <c r="C19" s="31"/>
      <c r="D19" s="31"/>
      <c r="E19" s="31"/>
      <c r="F19" s="31"/>
    </row>
    <row r="20" spans="1:6" ht="29.1" customHeight="1" x14ac:dyDescent="0.25">
      <c r="A20" s="86">
        <v>1</v>
      </c>
      <c r="B20" s="105" t="s">
        <v>150</v>
      </c>
      <c r="C20" s="105"/>
      <c r="D20" s="105"/>
      <c r="E20" s="105"/>
      <c r="F20" s="105"/>
    </row>
    <row r="21" spans="1:6" ht="14.45" customHeight="1" x14ac:dyDescent="0.25">
      <c r="A21" s="86">
        <v>2</v>
      </c>
      <c r="B21" s="31" t="s">
        <v>132</v>
      </c>
      <c r="C21" s="31"/>
      <c r="D21" s="31"/>
      <c r="E21" s="31"/>
      <c r="F21" s="31"/>
    </row>
    <row r="22" spans="1:6" ht="14.45" customHeight="1" x14ac:dyDescent="0.25">
      <c r="A22" s="86">
        <v>3</v>
      </c>
      <c r="B22" s="31" t="s">
        <v>155</v>
      </c>
      <c r="C22" s="31"/>
      <c r="D22" s="31"/>
      <c r="E22" s="31"/>
      <c r="F22" s="31"/>
    </row>
    <row r="23" spans="1:6" ht="15" x14ac:dyDescent="0.25">
      <c r="A23" s="86">
        <v>4</v>
      </c>
      <c r="B23" s="31" t="s">
        <v>133</v>
      </c>
      <c r="C23" s="31"/>
      <c r="D23" s="31"/>
      <c r="E23" s="31"/>
      <c r="F23" s="31"/>
    </row>
    <row r="24" spans="1:6" ht="15" x14ac:dyDescent="0.25">
      <c r="A24" s="86">
        <v>5</v>
      </c>
      <c r="B24" s="31" t="s">
        <v>151</v>
      </c>
      <c r="C24" s="31"/>
      <c r="D24" s="31"/>
      <c r="E24" s="31"/>
      <c r="F24" s="31"/>
    </row>
    <row r="25" spans="1:6" ht="29.1" customHeight="1" x14ac:dyDescent="0.25">
      <c r="A25" s="86">
        <v>6</v>
      </c>
      <c r="B25" s="105" t="s">
        <v>152</v>
      </c>
      <c r="C25" s="105"/>
      <c r="D25" s="105"/>
      <c r="E25" s="105"/>
      <c r="F25" s="105"/>
    </row>
    <row r="26" spans="1:6" ht="15" x14ac:dyDescent="0.25">
      <c r="A26" s="31"/>
      <c r="B26" s="31"/>
      <c r="C26" s="31"/>
      <c r="D26" s="31"/>
      <c r="E26" s="31"/>
      <c r="F26" s="31"/>
    </row>
    <row r="27" spans="1:6" ht="15" x14ac:dyDescent="0.25">
      <c r="A27" s="31"/>
      <c r="B27" s="31"/>
      <c r="C27" s="31"/>
      <c r="D27" s="31"/>
      <c r="E27" s="31"/>
      <c r="F27" s="31"/>
    </row>
    <row r="28" spans="1:6" ht="15" x14ac:dyDescent="0.25">
      <c r="A28" s="31"/>
      <c r="B28" s="31"/>
      <c r="C28" s="31"/>
      <c r="D28" s="31"/>
      <c r="E28" s="31"/>
      <c r="F28" s="31"/>
    </row>
    <row r="29" spans="1:6" ht="15" x14ac:dyDescent="0.25">
      <c r="A29" s="31"/>
      <c r="B29" s="31"/>
      <c r="C29" s="31"/>
      <c r="D29" s="31"/>
      <c r="E29" s="31"/>
      <c r="F29" s="31"/>
    </row>
    <row r="30" spans="1:6" ht="15" x14ac:dyDescent="0.25">
      <c r="A30" s="31"/>
      <c r="B30" s="31"/>
      <c r="C30" s="31"/>
      <c r="D30" s="31"/>
      <c r="E30" s="31"/>
      <c r="F30" s="31"/>
    </row>
    <row r="31" spans="1:6" ht="15" x14ac:dyDescent="0.25"/>
    <row r="32" spans="1:6" ht="15" x14ac:dyDescent="0.25"/>
    <row r="33" s="4" customFormat="1" ht="15" x14ac:dyDescent="0.25"/>
    <row r="34" s="4" customFormat="1" ht="15" x14ac:dyDescent="0.25"/>
    <row r="35" s="4" customFormat="1" ht="15" x14ac:dyDescent="0.25"/>
    <row r="36" s="4" customFormat="1" ht="15" x14ac:dyDescent="0.25"/>
    <row r="37" s="4" customFormat="1" ht="15" x14ac:dyDescent="0.25"/>
    <row r="38" s="4" customFormat="1" ht="15" x14ac:dyDescent="0.25"/>
    <row r="39" s="4" customFormat="1" ht="15" x14ac:dyDescent="0.25"/>
    <row r="40" s="4" customFormat="1" ht="15" x14ac:dyDescent="0.25"/>
    <row r="41" s="4" customFormat="1" ht="15" x14ac:dyDescent="0.25"/>
    <row r="42" s="4" customFormat="1" ht="15" x14ac:dyDescent="0.25"/>
    <row r="43" s="4" customFormat="1" ht="15" x14ac:dyDescent="0.25"/>
    <row r="44" s="4" customFormat="1" ht="15" x14ac:dyDescent="0.25"/>
    <row r="45" s="4" customFormat="1" ht="15" x14ac:dyDescent="0.25"/>
    <row r="46" s="4" customFormat="1" ht="15" x14ac:dyDescent="0.25"/>
    <row r="47" s="4" customFormat="1" ht="15" x14ac:dyDescent="0.25"/>
    <row r="48" s="4" customFormat="1" ht="15" x14ac:dyDescent="0.25"/>
    <row r="49" s="4" customFormat="1" ht="15" x14ac:dyDescent="0.25"/>
    <row r="50" s="4" customFormat="1" ht="15" x14ac:dyDescent="0.25"/>
    <row r="51" s="4" customFormat="1" ht="15" x14ac:dyDescent="0.25"/>
    <row r="52" s="4" customFormat="1" ht="15" x14ac:dyDescent="0.25"/>
    <row r="53" s="4" customFormat="1" ht="15" x14ac:dyDescent="0.25"/>
    <row r="54" s="4" customFormat="1" ht="15" x14ac:dyDescent="0.25"/>
    <row r="1000" spans="648:648" ht="15.75" x14ac:dyDescent="0.25">
      <c r="XX1000" s="103">
        <v>125713</v>
      </c>
    </row>
  </sheetData>
  <sheetProtection algorithmName="SHA-512" hashValue="sLogXob4iAnX5htzWrKweLrVzYTfP3Iwu2KSGoV7Xwk7UYi8ePSzkNEmVuFOIfyW25+CjXyF8W5uX6197qrtLw==" saltValue="sxaufLWziPwRTuR/higkJg==" spinCount="100000" sheet="1" objects="1" scenarios="1"/>
  <mergeCells count="3">
    <mergeCell ref="B16:F16"/>
    <mergeCell ref="B20:F20"/>
    <mergeCell ref="B25:F25"/>
  </mergeCells>
  <hyperlinks>
    <hyperlink ref="E12" r:id="rId1" display="https://youtu.be/Cdw4PQSZp-0" xr:uid="{C027C9D5-B7C3-4676-8AC1-99B46035EEB3}"/>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E1E9-A48E-4EC1-82B9-F083351FB0ED}">
  <sheetPr codeName="Sheet17"/>
  <dimension ref="A1:XX1000"/>
  <sheetViews>
    <sheetView showGridLines="0" workbookViewId="0"/>
  </sheetViews>
  <sheetFormatPr defaultColWidth="8.7109375" defaultRowHeight="15" x14ac:dyDescent="0.25"/>
  <cols>
    <col min="1" max="16384" width="8.7109375" style="4"/>
  </cols>
  <sheetData>
    <row r="1" spans="1:1" x14ac:dyDescent="0.25">
      <c r="A1" s="14" t="s">
        <v>134</v>
      </c>
    </row>
    <row r="2" spans="1:1" x14ac:dyDescent="0.25">
      <c r="A2" s="4" t="s">
        <v>135</v>
      </c>
    </row>
    <row r="21" spans="1:1" x14ac:dyDescent="0.25">
      <c r="A21" s="4" t="s">
        <v>136</v>
      </c>
    </row>
    <row r="22" spans="1:1" x14ac:dyDescent="0.25">
      <c r="A22" s="4" t="s">
        <v>137</v>
      </c>
    </row>
    <row r="43" spans="1:1" x14ac:dyDescent="0.25">
      <c r="A43" s="4" t="s">
        <v>138</v>
      </c>
    </row>
    <row r="44" spans="1:1" x14ac:dyDescent="0.25">
      <c r="A44" s="4" t="s">
        <v>139</v>
      </c>
    </row>
    <row r="45" spans="1:1" x14ac:dyDescent="0.25">
      <c r="A45" s="4" t="s">
        <v>140</v>
      </c>
    </row>
    <row r="46" spans="1:1" x14ac:dyDescent="0.25">
      <c r="A46" s="4" t="s">
        <v>141</v>
      </c>
    </row>
    <row r="47" spans="1:1" x14ac:dyDescent="0.25">
      <c r="A47" s="4" t="s">
        <v>142</v>
      </c>
    </row>
    <row r="48" spans="1:1" x14ac:dyDescent="0.25">
      <c r="A48" s="4" t="s">
        <v>143</v>
      </c>
    </row>
    <row r="49" spans="1:1" x14ac:dyDescent="0.25">
      <c r="A49" s="4" t="s">
        <v>144</v>
      </c>
    </row>
    <row r="71" spans="1:1" x14ac:dyDescent="0.25">
      <c r="A71" s="4" t="s">
        <v>145</v>
      </c>
    </row>
    <row r="1000" spans="648:648" ht="15.75" x14ac:dyDescent="0.25">
      <c r="XX1000" s="103">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AC897-68F0-4395-B782-3FA71BEE2BEE}">
  <sheetPr codeName="Sheet18">
    <tabColor rgb="FFFF3300"/>
  </sheetPr>
  <dimension ref="A1:XX1000"/>
  <sheetViews>
    <sheetView showGridLines="0" topLeftCell="A20" zoomScaleNormal="100" workbookViewId="0">
      <selection activeCell="G11" sqref="G11"/>
    </sheetView>
  </sheetViews>
  <sheetFormatPr defaultColWidth="11.140625" defaultRowHeight="15" x14ac:dyDescent="0.25"/>
  <cols>
    <col min="1" max="1" width="8.85546875" style="4" customWidth="1"/>
    <col min="2" max="2" width="25.85546875" style="4" customWidth="1"/>
    <col min="3" max="3" width="22.85546875" style="4" bestFit="1" customWidth="1"/>
    <col min="4" max="4" width="26.28515625" style="4" customWidth="1"/>
    <col min="5" max="5" width="18.28515625" style="4" customWidth="1"/>
    <col min="6" max="6" width="20" style="4" customWidth="1"/>
    <col min="7" max="7" width="15.5703125" style="4" customWidth="1"/>
    <col min="8" max="8" width="26.5703125" style="4" customWidth="1"/>
    <col min="9" max="9" width="26.5703125" style="24" customWidth="1"/>
    <col min="10" max="10" width="14" style="24" bestFit="1" customWidth="1"/>
    <col min="11" max="11" width="13" style="24" bestFit="1" customWidth="1"/>
    <col min="12" max="12" width="18.140625" style="24" customWidth="1"/>
    <col min="13" max="13" width="15.140625" style="24" customWidth="1"/>
    <col min="14" max="17" width="11.42578125" style="24" customWidth="1"/>
    <col min="18" max="18" width="2.5703125" style="24" customWidth="1"/>
    <col min="19" max="19" width="11.42578125" style="24" customWidth="1"/>
    <col min="20" max="20" width="13" style="24" bestFit="1" customWidth="1"/>
    <col min="21" max="22" width="11.42578125" style="24" customWidth="1"/>
    <col min="23" max="23" width="13" style="24" bestFit="1" customWidth="1"/>
    <col min="24" max="16384" width="11.140625" style="24"/>
  </cols>
  <sheetData>
    <row r="1" spans="2:27" ht="15.6" customHeight="1" thickBot="1" x14ac:dyDescent="0.3">
      <c r="H1" s="24"/>
    </row>
    <row r="2" spans="2:27" ht="30.75" thickBot="1" x14ac:dyDescent="0.3">
      <c r="B2" s="44" t="s">
        <v>127</v>
      </c>
      <c r="C2" s="45"/>
      <c r="D2" s="45"/>
      <c r="E2" s="45"/>
      <c r="F2" s="45"/>
      <c r="G2" s="45"/>
      <c r="H2" s="45"/>
      <c r="I2" s="46"/>
    </row>
    <row r="3" spans="2:27" ht="15.75" thickBot="1" x14ac:dyDescent="0.3">
      <c r="B3" s="47"/>
      <c r="C3" s="47"/>
      <c r="D3" s="47"/>
      <c r="E3" s="47"/>
      <c r="F3" s="47"/>
      <c r="G3" s="47"/>
      <c r="H3" s="47"/>
      <c r="I3" s="47"/>
    </row>
    <row r="4" spans="2:27" ht="26.25" thickBot="1" x14ac:dyDescent="0.3">
      <c r="B4" s="48" t="str">
        <f>spreadsheetName</f>
        <v>Making Cents of Excel: Retirement Savings</v>
      </c>
      <c r="C4" s="49"/>
      <c r="D4" s="49"/>
      <c r="E4" s="49"/>
      <c r="F4" s="49"/>
      <c r="G4" s="49"/>
      <c r="H4" s="49"/>
      <c r="I4" s="50"/>
      <c r="N4" s="47"/>
      <c r="U4" s="47"/>
    </row>
    <row r="5" spans="2:27" ht="15.75" thickBot="1" x14ac:dyDescent="0.3">
      <c r="B5" s="56"/>
      <c r="C5" s="56"/>
      <c r="D5" s="56"/>
      <c r="E5" s="56"/>
      <c r="F5" s="56"/>
      <c r="G5" s="56"/>
      <c r="H5" s="56"/>
      <c r="I5" s="56"/>
      <c r="J5" s="47"/>
      <c r="K5" s="47"/>
      <c r="L5" s="47"/>
      <c r="M5" s="47"/>
      <c r="N5" s="47"/>
      <c r="U5" s="47"/>
    </row>
    <row r="6" spans="2:27" ht="25.5" x14ac:dyDescent="0.25">
      <c r="B6" s="56"/>
      <c r="C6" s="56"/>
      <c r="D6" s="56"/>
      <c r="E6" s="56"/>
      <c r="F6" s="56"/>
      <c r="H6" s="51" t="s">
        <v>128</v>
      </c>
      <c r="I6" s="52"/>
      <c r="L6" s="47"/>
      <c r="M6" s="47"/>
      <c r="N6" s="47"/>
      <c r="O6" s="47"/>
      <c r="P6" s="47"/>
      <c r="Q6" s="47"/>
      <c r="R6" s="47"/>
      <c r="S6" s="47"/>
      <c r="T6" s="47"/>
      <c r="U6" s="47"/>
      <c r="V6" s="47"/>
      <c r="W6" s="47"/>
      <c r="X6" s="47"/>
      <c r="Y6" s="47"/>
      <c r="Z6" s="47"/>
      <c r="AA6" s="47"/>
    </row>
    <row r="7" spans="2:27" ht="26.25" thickBot="1" x14ac:dyDescent="0.3">
      <c r="B7" s="56"/>
      <c r="C7" s="56"/>
      <c r="D7" s="56"/>
      <c r="E7" s="56"/>
      <c r="F7" s="56"/>
      <c r="H7" s="53" t="str">
        <f>caseAuthor</f>
        <v>David Brown</v>
      </c>
      <c r="I7" s="54"/>
      <c r="L7" s="47"/>
      <c r="M7" s="47"/>
      <c r="N7" s="47"/>
      <c r="O7" s="57"/>
      <c r="P7" s="57"/>
      <c r="Q7" s="57"/>
      <c r="R7" s="57"/>
      <c r="S7" s="57"/>
      <c r="T7" s="57"/>
      <c r="U7" s="57"/>
      <c r="V7" s="57"/>
      <c r="W7" s="57"/>
      <c r="X7" s="57"/>
      <c r="Y7" s="57"/>
      <c r="Z7" s="57"/>
      <c r="AA7" s="57"/>
    </row>
    <row r="8" spans="2:27" x14ac:dyDescent="0.25">
      <c r="B8" s="56"/>
      <c r="C8" s="56"/>
      <c r="D8" s="56"/>
      <c r="E8" s="56"/>
      <c r="F8" s="56"/>
      <c r="H8" s="47"/>
      <c r="I8" s="47"/>
      <c r="J8" s="47"/>
      <c r="K8" s="47"/>
      <c r="L8" s="47"/>
      <c r="M8" s="47"/>
      <c r="N8" s="47"/>
      <c r="O8" s="58"/>
      <c r="P8" s="47"/>
      <c r="Q8" s="47"/>
      <c r="R8" s="47"/>
      <c r="S8" s="47"/>
      <c r="T8" s="47"/>
      <c r="U8" s="47"/>
      <c r="V8" s="47"/>
      <c r="W8" s="47"/>
      <c r="X8" s="47"/>
      <c r="Y8" s="47"/>
      <c r="Z8" s="47"/>
      <c r="AA8" s="47"/>
    </row>
    <row r="9" spans="2:27" ht="15.75" thickBot="1" x14ac:dyDescent="0.3">
      <c r="B9" s="56"/>
      <c r="C9" s="56"/>
      <c r="D9" s="56"/>
      <c r="E9" s="56"/>
      <c r="F9" s="56"/>
      <c r="H9" s="24"/>
      <c r="J9" s="47"/>
      <c r="K9" s="47"/>
      <c r="L9" s="47"/>
      <c r="M9" s="47"/>
      <c r="N9" s="47"/>
      <c r="O9" s="58"/>
      <c r="P9" s="47"/>
      <c r="Q9" s="47"/>
      <c r="R9" s="47"/>
      <c r="S9" s="47"/>
      <c r="T9" s="47"/>
      <c r="U9" s="47"/>
      <c r="V9" s="47"/>
      <c r="W9" s="47"/>
      <c r="X9" s="47"/>
      <c r="Y9" s="47"/>
      <c r="Z9" s="47"/>
      <c r="AA9" s="47"/>
    </row>
    <row r="10" spans="2:27" ht="25.5" x14ac:dyDescent="0.25">
      <c r="B10" s="56"/>
      <c r="C10" s="56"/>
      <c r="D10" s="56"/>
      <c r="E10" s="56"/>
      <c r="F10" s="56"/>
      <c r="H10" s="51" t="s">
        <v>129</v>
      </c>
      <c r="I10" s="52"/>
      <c r="J10" s="47"/>
      <c r="K10" s="47"/>
      <c r="L10" s="47"/>
      <c r="M10" s="47"/>
      <c r="N10" s="47"/>
      <c r="O10" s="47"/>
      <c r="P10" s="47"/>
      <c r="Q10" s="47"/>
      <c r="R10" s="47"/>
      <c r="S10" s="47"/>
      <c r="T10" s="47"/>
      <c r="U10" s="47"/>
      <c r="V10" s="47"/>
      <c r="W10" s="47"/>
      <c r="X10" s="47"/>
      <c r="Y10" s="47"/>
      <c r="Z10" s="47"/>
      <c r="AA10" s="47"/>
    </row>
    <row r="11" spans="2:27" ht="15.75" thickBot="1" x14ac:dyDescent="0.3">
      <c r="B11" s="56"/>
      <c r="C11" s="56"/>
      <c r="D11" s="56"/>
      <c r="E11" s="56"/>
      <c r="F11" s="47"/>
      <c r="H11" s="59" t="str">
        <f>videoLink</f>
        <v>https://youtu.be/Cdw4PQSZp-0</v>
      </c>
      <c r="I11" s="54"/>
      <c r="J11" s="47"/>
      <c r="K11" s="47"/>
      <c r="L11" s="47"/>
      <c r="M11" s="47"/>
      <c r="N11" s="47"/>
      <c r="O11" s="47"/>
      <c r="P11" s="47"/>
      <c r="Q11" s="47"/>
      <c r="R11" s="47"/>
      <c r="S11" s="47"/>
      <c r="T11" s="47"/>
      <c r="U11" s="47"/>
      <c r="V11" s="47"/>
      <c r="W11" s="47"/>
      <c r="X11" s="47"/>
      <c r="Y11" s="47"/>
      <c r="Z11" s="47"/>
      <c r="AA11" s="47"/>
    </row>
    <row r="12" spans="2:27" x14ac:dyDescent="0.25">
      <c r="B12" s="60"/>
      <c r="C12" s="60"/>
      <c r="D12" s="60"/>
      <c r="E12" s="60"/>
      <c r="F12" s="61"/>
      <c r="G12" s="47"/>
      <c r="H12" s="47"/>
      <c r="I12" s="47"/>
      <c r="J12" s="47"/>
      <c r="K12" s="47"/>
      <c r="L12" s="47"/>
      <c r="M12" s="47"/>
      <c r="N12" s="47"/>
      <c r="O12" s="47"/>
      <c r="P12" s="47"/>
      <c r="Q12" s="47"/>
      <c r="R12" s="47"/>
      <c r="S12" s="47"/>
      <c r="T12" s="47"/>
      <c r="U12" s="47"/>
      <c r="V12" s="47"/>
      <c r="W12" s="47"/>
      <c r="X12" s="47"/>
      <c r="Y12" s="47"/>
      <c r="Z12" s="47"/>
      <c r="AA12" s="47"/>
    </row>
    <row r="13" spans="2:27" ht="15.6" customHeight="1" thickBot="1" x14ac:dyDescent="0.3">
      <c r="B13" s="47"/>
      <c r="C13" s="47"/>
      <c r="D13" s="47"/>
      <c r="E13" s="47"/>
      <c r="F13" s="47"/>
      <c r="G13" s="47"/>
      <c r="H13" s="47"/>
      <c r="I13" s="47"/>
    </row>
    <row r="14" spans="2:27" ht="26.25" thickBot="1" x14ac:dyDescent="0.3">
      <c r="B14" s="76" t="s">
        <v>22</v>
      </c>
      <c r="C14" s="77"/>
      <c r="D14" s="77"/>
      <c r="E14" s="77"/>
      <c r="F14" s="77"/>
      <c r="G14" s="77"/>
      <c r="H14" s="77"/>
      <c r="I14" s="78"/>
    </row>
    <row r="15" spans="2:27" ht="14.45" customHeight="1" x14ac:dyDescent="0.25">
      <c r="B15" s="87" t="s">
        <v>211</v>
      </c>
      <c r="C15" s="87"/>
      <c r="D15" s="87"/>
      <c r="E15" s="87"/>
      <c r="F15" s="87"/>
      <c r="G15" s="87"/>
      <c r="H15" s="87"/>
      <c r="I15" s="87"/>
    </row>
    <row r="16" spans="2:27" ht="14.45" customHeight="1" x14ac:dyDescent="0.25">
      <c r="B16" s="87" t="s">
        <v>212</v>
      </c>
      <c r="C16" s="87"/>
      <c r="D16" s="87"/>
      <c r="E16" s="87"/>
      <c r="F16" s="87"/>
      <c r="G16" s="87"/>
      <c r="H16" s="87"/>
      <c r="I16" s="87"/>
    </row>
    <row r="17" spans="1:9" ht="14.45" customHeight="1" x14ac:dyDescent="0.25">
      <c r="B17" s="87" t="s">
        <v>220</v>
      </c>
      <c r="C17" s="87"/>
      <c r="D17" s="87"/>
      <c r="E17" s="87"/>
      <c r="F17" s="87"/>
      <c r="G17" s="87"/>
      <c r="H17" s="87"/>
      <c r="I17" s="87"/>
    </row>
    <row r="18" spans="1:9" ht="14.45" customHeight="1" x14ac:dyDescent="0.25">
      <c r="B18" s="87" t="s">
        <v>221</v>
      </c>
      <c r="C18" s="87"/>
      <c r="D18" s="87"/>
      <c r="E18" s="87"/>
      <c r="F18" s="87"/>
      <c r="G18" s="87"/>
      <c r="H18" s="87"/>
      <c r="I18" s="87"/>
    </row>
    <row r="19" spans="1:9" ht="15.75" thickBot="1" x14ac:dyDescent="0.3">
      <c r="B19" s="88"/>
      <c r="C19" s="89"/>
      <c r="D19" s="89"/>
      <c r="E19" s="89"/>
      <c r="F19" s="89"/>
      <c r="G19" s="89"/>
      <c r="H19" s="90"/>
      <c r="I19" s="90"/>
    </row>
    <row r="20" spans="1:9" ht="26.25" thickBot="1" x14ac:dyDescent="0.3">
      <c r="A20" s="62"/>
      <c r="B20" s="76" t="s">
        <v>147</v>
      </c>
      <c r="C20" s="77"/>
      <c r="D20" s="77"/>
      <c r="E20" s="77"/>
      <c r="F20" s="77"/>
      <c r="G20" s="77"/>
      <c r="H20" s="77"/>
      <c r="I20" s="78"/>
    </row>
    <row r="21" spans="1:9" ht="15.6" customHeight="1" thickBot="1" x14ac:dyDescent="0.3">
      <c r="A21" s="62"/>
      <c r="B21" s="31"/>
      <c r="C21" s="31"/>
      <c r="D21" s="31"/>
      <c r="E21" s="31"/>
      <c r="F21" s="31"/>
      <c r="G21" s="31"/>
      <c r="H21" s="90"/>
      <c r="I21" s="90"/>
    </row>
    <row r="22" spans="1:9" ht="15.6" customHeight="1" thickBot="1" x14ac:dyDescent="0.3">
      <c r="A22" s="62"/>
      <c r="B22" s="91" t="s">
        <v>148</v>
      </c>
      <c r="C22" s="92"/>
      <c r="D22" s="85"/>
      <c r="E22" s="31"/>
      <c r="F22" s="31"/>
      <c r="G22" s="90"/>
      <c r="H22" s="31"/>
      <c r="I22" s="90"/>
    </row>
    <row r="23" spans="1:9" ht="15.6" customHeight="1" thickBot="1" x14ac:dyDescent="0.3">
      <c r="A23" s="62"/>
      <c r="B23" s="36" t="s">
        <v>198</v>
      </c>
      <c r="C23" s="28">
        <f>BackgroundCalcs!Q2</f>
        <v>71000</v>
      </c>
      <c r="D23" s="31" t="s">
        <v>213</v>
      </c>
      <c r="E23" s="31"/>
      <c r="F23" s="31"/>
      <c r="G23" s="90"/>
      <c r="H23" s="31"/>
      <c r="I23" s="90"/>
    </row>
    <row r="24" spans="1:9" ht="15.6" customHeight="1" thickBot="1" x14ac:dyDescent="0.3">
      <c r="A24" s="62"/>
      <c r="B24" s="36" t="s">
        <v>193</v>
      </c>
      <c r="C24" s="41">
        <f>BackgroundCalcs!Q3</f>
        <v>0.1</v>
      </c>
      <c r="D24" s="31" t="s">
        <v>215</v>
      </c>
      <c r="E24" s="31"/>
      <c r="F24" s="31"/>
      <c r="G24" s="90"/>
      <c r="H24" s="31"/>
      <c r="I24" s="90"/>
    </row>
    <row r="25" spans="1:9" ht="15.6" customHeight="1" thickBot="1" x14ac:dyDescent="0.3">
      <c r="A25" s="62"/>
      <c r="B25" s="36" t="s">
        <v>194</v>
      </c>
      <c r="C25" s="41">
        <f>BackgroundCalcs!Q4</f>
        <v>7.0000000000000007E-2</v>
      </c>
      <c r="D25" s="31" t="s">
        <v>214</v>
      </c>
      <c r="E25" s="31"/>
      <c r="F25" s="31"/>
      <c r="G25" s="90"/>
      <c r="H25" s="31"/>
      <c r="I25" s="90"/>
    </row>
    <row r="26" spans="1:9" ht="15.6" customHeight="1" thickBot="1" x14ac:dyDescent="0.3">
      <c r="A26" s="62"/>
      <c r="B26" s="36" t="s">
        <v>195</v>
      </c>
      <c r="C26" s="41">
        <f>BackgroundCalcs!Q5</f>
        <v>0.04</v>
      </c>
      <c r="D26" s="31" t="s">
        <v>216</v>
      </c>
      <c r="E26" s="31"/>
      <c r="F26" s="31"/>
      <c r="G26" s="90"/>
      <c r="H26" s="31"/>
      <c r="I26" s="90"/>
    </row>
    <row r="27" spans="1:9" ht="15.6" customHeight="1" thickBot="1" x14ac:dyDescent="0.3">
      <c r="A27" s="62"/>
      <c r="B27" s="36" t="s">
        <v>196</v>
      </c>
      <c r="C27" s="41">
        <f>BackgroundCalcs!Q6</f>
        <v>0.03</v>
      </c>
      <c r="D27" s="31" t="s">
        <v>217</v>
      </c>
      <c r="E27" s="31"/>
      <c r="F27" s="31"/>
      <c r="G27" s="90"/>
      <c r="H27" s="31"/>
      <c r="I27" s="90"/>
    </row>
    <row r="28" spans="1:9" ht="15.6" customHeight="1" thickBot="1" x14ac:dyDescent="0.3">
      <c r="A28" s="62"/>
      <c r="B28" s="36" t="s">
        <v>197</v>
      </c>
      <c r="C28" s="28">
        <f>BackgroundCalcs!Q7</f>
        <v>700000</v>
      </c>
      <c r="D28" s="31" t="s">
        <v>218</v>
      </c>
      <c r="E28" s="31"/>
      <c r="F28" s="31"/>
      <c r="G28" s="90"/>
      <c r="H28" s="31"/>
      <c r="I28" s="90"/>
    </row>
    <row r="29" spans="1:9" ht="15.6" customHeight="1" x14ac:dyDescent="0.25">
      <c r="A29" s="62"/>
      <c r="H29" s="24"/>
    </row>
    <row r="30" spans="1:9" ht="15.6" customHeight="1" x14ac:dyDescent="0.25">
      <c r="A30" s="62"/>
      <c r="H30" s="24"/>
    </row>
    <row r="31" spans="1:9" ht="15.6" customHeight="1" thickBot="1" x14ac:dyDescent="0.3">
      <c r="A31" s="62"/>
      <c r="B31" s="23"/>
      <c r="C31" s="63"/>
      <c r="H31" s="24"/>
    </row>
    <row r="32" spans="1:9" ht="26.25" thickBot="1" x14ac:dyDescent="0.3">
      <c r="A32" s="62"/>
      <c r="B32" s="48" t="s">
        <v>75</v>
      </c>
      <c r="C32" s="49"/>
      <c r="D32" s="49"/>
      <c r="E32" s="49"/>
      <c r="F32" s="49"/>
      <c r="G32" s="49"/>
      <c r="H32" s="49"/>
      <c r="I32" s="50"/>
    </row>
    <row r="33" spans="1:9" ht="15.6" customHeight="1" x14ac:dyDescent="0.25">
      <c r="A33" s="62"/>
      <c r="H33" s="24"/>
    </row>
    <row r="34" spans="1:9" ht="15.6" customHeight="1" x14ac:dyDescent="0.25">
      <c r="A34" s="62"/>
      <c r="H34" s="24"/>
    </row>
    <row r="35" spans="1:9" ht="15.6" customHeight="1" x14ac:dyDescent="0.25">
      <c r="A35" s="62"/>
      <c r="H35" s="24"/>
    </row>
    <row r="36" spans="1:9" ht="15.6" customHeight="1" thickBot="1" x14ac:dyDescent="0.3">
      <c r="A36" s="42"/>
      <c r="B36" s="68"/>
      <c r="C36" s="42"/>
      <c r="D36" s="42"/>
      <c r="E36" s="42"/>
      <c r="F36" s="64"/>
      <c r="G36" s="42"/>
      <c r="H36" s="23" t="s">
        <v>146</v>
      </c>
      <c r="I36" s="43" t="s">
        <v>0</v>
      </c>
    </row>
    <row r="37" spans="1:9" ht="15.6" customHeight="1" thickBot="1" x14ac:dyDescent="0.3">
      <c r="A37" s="93">
        <v>1</v>
      </c>
      <c r="B37" s="94" t="s">
        <v>199</v>
      </c>
      <c r="C37" s="94"/>
      <c r="D37" s="94"/>
      <c r="E37" s="94"/>
      <c r="F37" s="94"/>
      <c r="G37" s="95"/>
      <c r="H37" s="113">
        <f>-FV(C27,10,0,1)</f>
        <v>1.3439163793441218</v>
      </c>
      <c r="I37" s="114">
        <f>BackgroundCalcs!AY2</f>
        <v>1.3439163793441218</v>
      </c>
    </row>
    <row r="38" spans="1:9" ht="15.6" customHeight="1" thickBot="1" x14ac:dyDescent="0.3">
      <c r="A38" s="93">
        <f>A37+1</f>
        <v>2</v>
      </c>
      <c r="B38" s="94" t="s">
        <v>200</v>
      </c>
      <c r="C38" s="94"/>
      <c r="D38" s="94"/>
      <c r="E38" s="94"/>
      <c r="F38" s="94"/>
      <c r="G38" s="95"/>
      <c r="H38" s="29">
        <f>FV(C27,20,0,-C23)</f>
        <v>128233.89766152835</v>
      </c>
      <c r="I38" s="114">
        <f>BackgroundCalcs!AY3</f>
        <v>128233.89766152835</v>
      </c>
    </row>
    <row r="39" spans="1:9" ht="15.6" customHeight="1" thickBot="1" x14ac:dyDescent="0.3">
      <c r="A39" s="93">
        <f t="shared" ref="A39:A48" si="0">A38+1</f>
        <v>3</v>
      </c>
      <c r="B39" s="94" t="s">
        <v>206</v>
      </c>
      <c r="C39" s="94"/>
      <c r="D39" s="94"/>
      <c r="E39" s="94"/>
      <c r="F39" s="94"/>
      <c r="G39" s="95"/>
      <c r="H39" s="29">
        <f>C24*(1+C27)*C23</f>
        <v>7313.0000000000009</v>
      </c>
      <c r="I39" s="114">
        <f>BackgroundCalcs!AY4</f>
        <v>7313</v>
      </c>
    </row>
    <row r="40" spans="1:9" ht="15.6" customHeight="1" thickBot="1" x14ac:dyDescent="0.3">
      <c r="A40" s="93">
        <f t="shared" si="0"/>
        <v>4</v>
      </c>
      <c r="B40" s="94" t="s">
        <v>201</v>
      </c>
      <c r="C40" s="94"/>
      <c r="D40" s="94"/>
      <c r="E40" s="94"/>
      <c r="F40" s="94"/>
      <c r="G40" s="95"/>
      <c r="H40" s="29">
        <f>C23*(1+C27)*C25</f>
        <v>5119.1000000000004</v>
      </c>
      <c r="I40" s="114">
        <f>BackgroundCalcs!AY5</f>
        <v>5119.1000000000004</v>
      </c>
    </row>
    <row r="41" spans="1:9" ht="15.6" customHeight="1" thickBot="1" x14ac:dyDescent="0.3">
      <c r="A41" s="93">
        <f t="shared" si="0"/>
        <v>5</v>
      </c>
      <c r="B41" s="94" t="s">
        <v>202</v>
      </c>
      <c r="C41" s="94"/>
      <c r="D41" s="94"/>
      <c r="E41" s="94"/>
      <c r="F41" s="94"/>
      <c r="G41" s="95"/>
      <c r="H41" s="29">
        <f>SUM(H39:H40)*C26/2</f>
        <v>248.64200000000005</v>
      </c>
      <c r="I41" s="114">
        <f>BackgroundCalcs!AY6</f>
        <v>248.64200000000002</v>
      </c>
    </row>
    <row r="42" spans="1:9" ht="15.6" customHeight="1" thickBot="1" x14ac:dyDescent="0.3">
      <c r="A42" s="93">
        <f t="shared" si="0"/>
        <v>6</v>
      </c>
      <c r="B42" s="94" t="s">
        <v>203</v>
      </c>
      <c r="C42" s="94"/>
      <c r="D42" s="94"/>
      <c r="E42" s="94"/>
      <c r="F42" s="94"/>
      <c r="G42" s="95"/>
      <c r="H42" s="29">
        <f>(SUM(H39:H40) + H41) * (1+C26) + (C24*POWER(1+C27,2)*C23 + C25*POWER(1+C27,2)*C23 ) * (1+C26/2)</f>
        <v>26249.135940000004</v>
      </c>
      <c r="I42" s="114">
        <f>BackgroundCalcs!AY7</f>
        <v>26249.13594</v>
      </c>
    </row>
    <row r="43" spans="1:9" ht="15.6" customHeight="1" thickBot="1" x14ac:dyDescent="0.3">
      <c r="A43" s="93">
        <f t="shared" si="0"/>
        <v>7</v>
      </c>
      <c r="B43" s="94" t="s">
        <v>204</v>
      </c>
      <c r="C43" s="94"/>
      <c r="D43" s="94"/>
      <c r="E43" s="94"/>
      <c r="F43" s="94"/>
      <c r="G43" s="95"/>
      <c r="H43" s="29">
        <f>H42/POWER(1+C27,2)</f>
        <v>24742.328155339812</v>
      </c>
      <c r="I43" s="114">
        <f>BackgroundCalcs!AY8</f>
        <v>24742.328155339808</v>
      </c>
    </row>
    <row r="44" spans="1:9" ht="15.6" customHeight="1" thickBot="1" x14ac:dyDescent="0.3">
      <c r="A44" s="93">
        <f t="shared" si="0"/>
        <v>8</v>
      </c>
      <c r="B44" s="94" t="s">
        <v>205</v>
      </c>
      <c r="C44" s="96"/>
      <c r="D44" s="96"/>
      <c r="E44" s="96"/>
      <c r="F44" s="96"/>
      <c r="G44" s="97"/>
      <c r="H44" s="29" cm="1">
        <f t="array" ref="H44">SUM(C23*POWER(1+C27,_xlfn.SEQUENCE(50,1,1,1))*(C25+C24))</f>
        <v>1402301.9338389463</v>
      </c>
      <c r="I44" s="114">
        <f>BackgroundCalcs!AY9</f>
        <v>1402301.9338389463</v>
      </c>
    </row>
    <row r="45" spans="1:9" ht="15.6" customHeight="1" thickBot="1" x14ac:dyDescent="0.3">
      <c r="A45" s="93">
        <f t="shared" si="0"/>
        <v>9</v>
      </c>
      <c r="B45" s="94" t="s">
        <v>207</v>
      </c>
      <c r="C45" s="96"/>
      <c r="D45" s="96"/>
      <c r="E45" s="96"/>
      <c r="F45" s="96"/>
      <c r="G45" s="97"/>
      <c r="H45" s="29">
        <f>F95</f>
        <v>1951544.4284952725</v>
      </c>
      <c r="I45" s="114">
        <f>BackgroundCalcs!AY10</f>
        <v>1951544.428495273</v>
      </c>
    </row>
    <row r="46" spans="1:9" ht="15.6" customHeight="1" thickBot="1" x14ac:dyDescent="0.3">
      <c r="A46" s="93">
        <f t="shared" si="0"/>
        <v>10</v>
      </c>
      <c r="B46" s="94" t="s">
        <v>208</v>
      </c>
      <c r="C46" s="96"/>
      <c r="D46" s="96"/>
      <c r="E46" s="96"/>
      <c r="F46" s="96"/>
      <c r="G46" s="97"/>
      <c r="H46" s="29">
        <f>F105</f>
        <v>3452683.6814380055</v>
      </c>
      <c r="I46" s="114">
        <f>BackgroundCalcs!AY11</f>
        <v>3452683.6814380074</v>
      </c>
    </row>
    <row r="47" spans="1:9" ht="15.6" customHeight="1" thickBot="1" x14ac:dyDescent="0.3">
      <c r="A47" s="93">
        <f t="shared" si="0"/>
        <v>11</v>
      </c>
      <c r="B47" s="94" t="s">
        <v>209</v>
      </c>
      <c r="C47" s="94"/>
      <c r="D47" s="94"/>
      <c r="E47" s="94"/>
      <c r="F47" s="94"/>
      <c r="G47" s="95"/>
      <c r="H47" s="29">
        <f>H46/POWER(1+C27,50)</f>
        <v>787581.59201056068</v>
      </c>
      <c r="I47" s="114">
        <f>BackgroundCalcs!AY12</f>
        <v>787581.59201056103</v>
      </c>
    </row>
    <row r="48" spans="1:9" ht="15.6" customHeight="1" x14ac:dyDescent="0.25">
      <c r="A48" s="106">
        <f t="shared" si="0"/>
        <v>12</v>
      </c>
      <c r="B48" s="98" t="s">
        <v>210</v>
      </c>
      <c r="C48" s="98"/>
      <c r="D48" s="98"/>
      <c r="E48" s="98"/>
      <c r="F48" s="98"/>
      <c r="G48" s="99"/>
      <c r="H48" s="108" cm="1">
        <f t="array" ref="H48">_xlfn.XLOOKUP(TRUE,F56:F155/POWER(1+$C$27,_xlfn.ANCHORARRAY(A56))&gt;=C28,_xlfn.ANCHORARRAY(A56),"Goal Not Met.")</f>
        <v>46</v>
      </c>
      <c r="I48" s="116">
        <f>BackgroundCalcs!AY13</f>
        <v>46</v>
      </c>
    </row>
    <row r="49" spans="1:27" ht="15.6" customHeight="1" thickBot="1" x14ac:dyDescent="0.3">
      <c r="A49" s="111"/>
      <c r="B49" s="100" t="s">
        <v>231</v>
      </c>
      <c r="C49" s="100"/>
      <c r="D49" s="100"/>
      <c r="E49" s="100"/>
      <c r="F49" s="100"/>
      <c r="G49" s="101"/>
      <c r="H49" s="109"/>
      <c r="I49" s="112"/>
    </row>
    <row r="50" spans="1:27" ht="15.6" customHeight="1" x14ac:dyDescent="0.25">
      <c r="A50" s="106">
        <f>A48+1</f>
        <v>13</v>
      </c>
      <c r="B50" s="98" t="s">
        <v>219</v>
      </c>
      <c r="C50" s="98"/>
      <c r="D50" s="98"/>
      <c r="E50" s="98"/>
      <c r="F50" s="98"/>
      <c r="G50" s="99"/>
      <c r="H50" s="108" cm="1">
        <f t="array" ref="H50">_xlfn.XLOOKUP(TRUE,M56:M155/POWER(1+$C$27,_xlfn.ANCHORARRAY(H56))&gt;=C28,_xlfn.ANCHORARRAY(H56),"Goal Not Met.")</f>
        <v>31</v>
      </c>
      <c r="I50" s="119">
        <f>BackgroundCalcs!AY14</f>
        <v>31</v>
      </c>
    </row>
    <row r="51" spans="1:27" ht="15.6" customHeight="1" thickBot="1" x14ac:dyDescent="0.3">
      <c r="A51" s="107"/>
      <c r="B51" s="100" t="s">
        <v>232</v>
      </c>
      <c r="C51" s="100"/>
      <c r="D51" s="100"/>
      <c r="E51" s="100"/>
      <c r="F51" s="100"/>
      <c r="G51" s="101"/>
      <c r="H51" s="109"/>
      <c r="I51" s="110"/>
    </row>
    <row r="52" spans="1:27" ht="15.6" customHeight="1" x14ac:dyDescent="0.25">
      <c r="A52" s="62"/>
      <c r="B52" s="69"/>
      <c r="H52" s="24"/>
    </row>
    <row r="53" spans="1:27" s="4" customFormat="1" ht="15.6" customHeight="1" x14ac:dyDescent="0.25">
      <c r="A53" s="117" t="s">
        <v>257</v>
      </c>
      <c r="B53" s="118"/>
      <c r="C53" s="66"/>
      <c r="D53" s="66"/>
      <c r="E53" s="66"/>
      <c r="F53" s="66"/>
      <c r="H53" s="117" t="s">
        <v>258</v>
      </c>
      <c r="I53" s="66"/>
      <c r="J53" s="66"/>
      <c r="K53" s="66"/>
      <c r="L53" s="66"/>
      <c r="M53" s="65"/>
      <c r="N53" s="66"/>
      <c r="O53" s="66"/>
      <c r="P53" s="66"/>
      <c r="Q53" s="66"/>
      <c r="R53" s="24"/>
      <c r="S53" s="65" t="s">
        <v>183</v>
      </c>
      <c r="T53" s="66"/>
      <c r="U53" s="66"/>
      <c r="V53" s="66"/>
      <c r="W53" s="66"/>
      <c r="X53" s="24"/>
      <c r="Y53" s="24"/>
      <c r="Z53" s="24"/>
      <c r="AA53" s="24"/>
    </row>
    <row r="54" spans="1:27" s="4" customFormat="1" ht="15.6" customHeight="1" x14ac:dyDescent="0.25">
      <c r="B54" s="23"/>
      <c r="C54" s="23"/>
      <c r="D54" s="23"/>
      <c r="E54" s="23"/>
      <c r="F54" s="23"/>
      <c r="G54" s="23"/>
      <c r="H54" s="23"/>
      <c r="I54" s="23"/>
      <c r="J54" s="23"/>
      <c r="K54" s="23"/>
      <c r="L54" s="23"/>
      <c r="M54" s="23"/>
      <c r="N54" s="67"/>
      <c r="O54" s="23"/>
      <c r="P54" s="23"/>
      <c r="Q54" s="23"/>
      <c r="R54" s="24"/>
      <c r="S54" s="23"/>
      <c r="T54" s="23"/>
      <c r="U54" s="23"/>
      <c r="V54" s="23"/>
      <c r="W54" s="23"/>
      <c r="X54" s="24"/>
      <c r="Y54" s="24"/>
      <c r="Z54" s="24"/>
      <c r="AA54" s="24"/>
    </row>
    <row r="55" spans="1:27" s="4" customFormat="1" ht="15.6" customHeight="1" x14ac:dyDescent="0.25">
      <c r="A55" s="24" t="s">
        <v>251</v>
      </c>
      <c r="B55" s="4" t="s">
        <v>252</v>
      </c>
      <c r="C55" s="115" t="s">
        <v>253</v>
      </c>
      <c r="D55" s="39" t="s">
        <v>254</v>
      </c>
      <c r="E55" s="39" t="s">
        <v>255</v>
      </c>
      <c r="F55" s="39" t="s">
        <v>256</v>
      </c>
      <c r="G55" s="39"/>
      <c r="H55" s="24" t="s">
        <v>251</v>
      </c>
      <c r="I55" s="4" t="s">
        <v>252</v>
      </c>
      <c r="J55" s="115" t="s">
        <v>253</v>
      </c>
      <c r="K55" s="39" t="s">
        <v>254</v>
      </c>
      <c r="L55" s="39" t="s">
        <v>255</v>
      </c>
      <c r="M55" s="39" t="s">
        <v>256</v>
      </c>
      <c r="N55" s="5"/>
      <c r="O55" s="15"/>
      <c r="P55" s="39"/>
      <c r="Q55" s="39"/>
      <c r="R55" s="24"/>
      <c r="S55" s="5"/>
      <c r="T55" s="39"/>
      <c r="U55" s="15"/>
      <c r="V55" s="39"/>
      <c r="W55" s="39"/>
      <c r="X55" s="24"/>
      <c r="Y55" s="24"/>
      <c r="Z55" s="24"/>
      <c r="AA55" s="24"/>
    </row>
    <row r="56" spans="1:27" s="4" customFormat="1" ht="15.6" customHeight="1" x14ac:dyDescent="0.25">
      <c r="A56" s="4" cm="1">
        <f t="array" ref="A56:A155">_xlfn.SEQUENCE(100)</f>
        <v>1</v>
      </c>
      <c r="B56" s="5">
        <v>0</v>
      </c>
      <c r="C56" s="20">
        <f>$C$23*POWER(1+$C$27,A56)*SUM($C$24:$C$25)</f>
        <v>12432.1</v>
      </c>
      <c r="D56" s="39">
        <f>C56*$C$26/2</f>
        <v>248.64200000000002</v>
      </c>
      <c r="E56" s="39">
        <f>$C$26*B56</f>
        <v>0</v>
      </c>
      <c r="F56" s="39">
        <f>SUM(B56:E56)</f>
        <v>12680.742</v>
      </c>
      <c r="G56" s="39"/>
      <c r="H56" s="4" cm="1">
        <f t="array" ref="H56:H155">_xlfn.SEQUENCE(100)</f>
        <v>1</v>
      </c>
      <c r="I56" s="5">
        <v>0</v>
      </c>
      <c r="J56" s="20">
        <f>$C$23*POWER(1+$C$27,H56)*SUM($C$24*2,$C$25)</f>
        <v>19745.100000000002</v>
      </c>
      <c r="K56" s="39">
        <f>J56*$C$26/2</f>
        <v>394.90200000000004</v>
      </c>
      <c r="L56" s="39">
        <f>$C$26*I56</f>
        <v>0</v>
      </c>
      <c r="M56" s="39">
        <f>SUM(I56:L56)</f>
        <v>20140.002</v>
      </c>
      <c r="N56" s="5"/>
      <c r="O56" s="15"/>
      <c r="P56" s="39"/>
      <c r="Q56" s="39"/>
      <c r="R56" s="24"/>
      <c r="S56" s="5"/>
      <c r="T56" s="39"/>
      <c r="U56" s="15"/>
      <c r="V56" s="39"/>
      <c r="W56" s="39"/>
      <c r="X56" s="24"/>
      <c r="Y56" s="24"/>
      <c r="Z56" s="24"/>
      <c r="AA56" s="24"/>
    </row>
    <row r="57" spans="1:27" s="4" customFormat="1" ht="15.6" customHeight="1" x14ac:dyDescent="0.25">
      <c r="A57" s="4">
        <v>2</v>
      </c>
      <c r="B57" s="39">
        <f>F56</f>
        <v>12680.742</v>
      </c>
      <c r="C57" s="20">
        <f>$C$23*POWER(1+$C$27,A57)*SUM($C$24:$C$25)</f>
        <v>12805.063</v>
      </c>
      <c r="D57" s="39">
        <f>C57*$C$26/2</f>
        <v>256.10126000000002</v>
      </c>
      <c r="E57" s="39">
        <f t="shared" ref="E57:E105" si="1">$C$26*B57</f>
        <v>507.22968000000003</v>
      </c>
      <c r="F57" s="39">
        <f>SUM(B57:E57)</f>
        <v>26249.13594</v>
      </c>
      <c r="G57" s="39"/>
      <c r="H57" s="4">
        <v>2</v>
      </c>
      <c r="I57" s="39">
        <f>M56</f>
        <v>20140.002</v>
      </c>
      <c r="J57" s="20">
        <f t="shared" ref="J57:J120" si="2">$C$23*POWER(1+$C$27,H57)*SUM($C$24*2,$C$25)</f>
        <v>20337.453000000001</v>
      </c>
      <c r="K57" s="39">
        <f>J57*$C$26/2</f>
        <v>406.74906000000004</v>
      </c>
      <c r="L57" s="39">
        <f t="shared" ref="L57:L120" si="3">$C$26*I57</f>
        <v>805.60008000000005</v>
      </c>
      <c r="M57" s="39">
        <f>SUM(I57:L57)</f>
        <v>41689.80414</v>
      </c>
      <c r="N57" s="39"/>
      <c r="O57" s="15"/>
      <c r="P57" s="39"/>
      <c r="Q57" s="39"/>
      <c r="R57" s="24"/>
      <c r="S57" s="5"/>
      <c r="T57" s="39"/>
      <c r="U57" s="15"/>
      <c r="V57" s="39"/>
      <c r="W57" s="39"/>
      <c r="X57" s="24"/>
      <c r="Y57" s="24"/>
      <c r="Z57" s="24"/>
      <c r="AA57" s="24"/>
    </row>
    <row r="58" spans="1:27" s="4" customFormat="1" ht="15.6" customHeight="1" x14ac:dyDescent="0.25">
      <c r="A58" s="4">
        <v>3</v>
      </c>
      <c r="B58" s="39">
        <f t="shared" ref="B58:B105" si="4">F57</f>
        <v>26249.13594</v>
      </c>
      <c r="C58" s="20">
        <f t="shared" ref="C58:C105" si="5">$C$23*POWER(1+$C$27,A58)*SUM($C$24:$C$25)</f>
        <v>13189.214890000001</v>
      </c>
      <c r="D58" s="39">
        <f t="shared" ref="D58:D121" si="6">C58*$C$26/2</f>
        <v>263.78429780000005</v>
      </c>
      <c r="E58" s="39">
        <f t="shared" si="1"/>
        <v>1049.9654376000001</v>
      </c>
      <c r="F58" s="39">
        <f t="shared" ref="F58:F105" si="7">SUM(B58:E58)</f>
        <v>40752.100565400004</v>
      </c>
      <c r="G58" s="39"/>
      <c r="H58" s="4">
        <v>3</v>
      </c>
      <c r="I58" s="39">
        <f t="shared" ref="I58:I121" si="8">M57</f>
        <v>41689.80414</v>
      </c>
      <c r="J58" s="20">
        <f t="shared" si="2"/>
        <v>20947.576590000001</v>
      </c>
      <c r="K58" s="39">
        <f t="shared" ref="K58:K121" si="9">J58*$C$26/2</f>
        <v>418.9515318</v>
      </c>
      <c r="L58" s="39">
        <f t="shared" si="3"/>
        <v>1667.5921656</v>
      </c>
      <c r="M58" s="39">
        <f t="shared" ref="M58:M121" si="10">SUM(I58:L58)</f>
        <v>64723.924427400001</v>
      </c>
      <c r="N58" s="39"/>
      <c r="O58" s="15"/>
      <c r="P58" s="39"/>
      <c r="Q58" s="39"/>
      <c r="R58" s="24"/>
      <c r="S58" s="5"/>
      <c r="T58" s="39"/>
      <c r="U58" s="15"/>
      <c r="V58" s="39"/>
      <c r="W58" s="39"/>
      <c r="X58" s="24"/>
      <c r="Y58" s="24"/>
      <c r="Z58" s="24"/>
      <c r="AA58" s="24"/>
    </row>
    <row r="59" spans="1:27" s="4" customFormat="1" ht="15.6" customHeight="1" x14ac:dyDescent="0.25">
      <c r="A59" s="4">
        <v>4</v>
      </c>
      <c r="B59" s="39">
        <f t="shared" si="4"/>
        <v>40752.100565400004</v>
      </c>
      <c r="C59" s="20">
        <f t="shared" si="5"/>
        <v>13584.8913367</v>
      </c>
      <c r="D59" s="39">
        <f t="shared" si="6"/>
        <v>271.69782673399999</v>
      </c>
      <c r="E59" s="39">
        <f t="shared" si="1"/>
        <v>1630.0840226160001</v>
      </c>
      <c r="F59" s="39">
        <f t="shared" si="7"/>
        <v>56238.773751450004</v>
      </c>
      <c r="G59" s="39"/>
      <c r="H59" s="4">
        <v>4</v>
      </c>
      <c r="I59" s="39">
        <f t="shared" si="8"/>
        <v>64723.924427400001</v>
      </c>
      <c r="J59" s="20">
        <f t="shared" si="2"/>
        <v>21576.003887700001</v>
      </c>
      <c r="K59" s="39">
        <f t="shared" si="9"/>
        <v>431.520077754</v>
      </c>
      <c r="L59" s="39">
        <f t="shared" si="3"/>
        <v>2588.9569770960002</v>
      </c>
      <c r="M59" s="39">
        <f t="shared" si="10"/>
        <v>89320.405369949993</v>
      </c>
      <c r="N59" s="39"/>
      <c r="O59" s="15"/>
      <c r="P59" s="39"/>
      <c r="Q59" s="39"/>
      <c r="R59" s="24"/>
      <c r="S59" s="5"/>
      <c r="T59" s="39"/>
      <c r="U59" s="15"/>
      <c r="V59" s="39"/>
      <c r="W59" s="39"/>
      <c r="X59" s="24"/>
      <c r="Y59" s="24"/>
      <c r="Z59" s="24"/>
      <c r="AA59" s="24"/>
    </row>
    <row r="60" spans="1:27" s="4" customFormat="1" ht="15.6" customHeight="1" x14ac:dyDescent="0.25">
      <c r="A60" s="4">
        <v>5</v>
      </c>
      <c r="B60" s="39">
        <f t="shared" si="4"/>
        <v>56238.773751450004</v>
      </c>
      <c r="C60" s="20">
        <f t="shared" si="5"/>
        <v>13992.438076801</v>
      </c>
      <c r="D60" s="39">
        <f t="shared" si="6"/>
        <v>279.84876153601999</v>
      </c>
      <c r="E60" s="39">
        <f t="shared" si="1"/>
        <v>2249.5509500580001</v>
      </c>
      <c r="F60" s="39">
        <f t="shared" si="7"/>
        <v>72760.61153984502</v>
      </c>
      <c r="G60" s="39"/>
      <c r="H60" s="4">
        <v>5</v>
      </c>
      <c r="I60" s="39">
        <f t="shared" si="8"/>
        <v>89320.405369949993</v>
      </c>
      <c r="J60" s="20">
        <f t="shared" si="2"/>
        <v>22223.284004330999</v>
      </c>
      <c r="K60" s="39">
        <f t="shared" si="9"/>
        <v>444.46568008662001</v>
      </c>
      <c r="L60" s="39">
        <f t="shared" si="3"/>
        <v>3572.8162147979997</v>
      </c>
      <c r="M60" s="39">
        <f t="shared" si="10"/>
        <v>115560.97126916562</v>
      </c>
      <c r="N60" s="39"/>
      <c r="O60" s="15"/>
      <c r="P60" s="39"/>
      <c r="Q60" s="39"/>
      <c r="R60" s="24"/>
      <c r="S60" s="5"/>
      <c r="T60" s="39"/>
      <c r="U60" s="15"/>
      <c r="V60" s="39"/>
      <c r="W60" s="39"/>
      <c r="X60" s="24"/>
      <c r="Y60" s="24"/>
      <c r="Z60" s="24"/>
      <c r="AA60" s="24"/>
    </row>
    <row r="61" spans="1:27" s="4" customFormat="1" ht="15.6" customHeight="1" x14ac:dyDescent="0.25">
      <c r="A61" s="4">
        <v>6</v>
      </c>
      <c r="B61" s="39">
        <f t="shared" si="4"/>
        <v>72760.61153984502</v>
      </c>
      <c r="C61" s="20">
        <f t="shared" si="5"/>
        <v>14412.211219105031</v>
      </c>
      <c r="D61" s="39">
        <f t="shared" si="6"/>
        <v>288.24422438210064</v>
      </c>
      <c r="E61" s="39">
        <f t="shared" si="1"/>
        <v>2910.424461593801</v>
      </c>
      <c r="F61" s="39">
        <f t="shared" si="7"/>
        <v>90371.491444925952</v>
      </c>
      <c r="G61" s="39"/>
      <c r="H61" s="4">
        <v>6</v>
      </c>
      <c r="I61" s="39">
        <f t="shared" si="8"/>
        <v>115560.97126916562</v>
      </c>
      <c r="J61" s="20">
        <f t="shared" si="2"/>
        <v>22889.982524460931</v>
      </c>
      <c r="K61" s="39">
        <f t="shared" si="9"/>
        <v>457.79965048921861</v>
      </c>
      <c r="L61" s="39">
        <f t="shared" si="3"/>
        <v>4622.4388507666245</v>
      </c>
      <c r="M61" s="39">
        <f t="shared" si="10"/>
        <v>143531.19229488238</v>
      </c>
      <c r="N61" s="39"/>
      <c r="O61" s="15"/>
      <c r="P61" s="39"/>
      <c r="Q61" s="39"/>
      <c r="R61" s="24"/>
      <c r="S61" s="5"/>
      <c r="T61" s="39"/>
      <c r="U61" s="15"/>
      <c r="V61" s="39"/>
      <c r="W61" s="39"/>
      <c r="X61" s="24"/>
      <c r="Y61" s="24"/>
      <c r="Z61" s="24"/>
      <c r="AA61" s="24"/>
    </row>
    <row r="62" spans="1:27" s="4" customFormat="1" ht="15.6" customHeight="1" x14ac:dyDescent="0.25">
      <c r="A62" s="4">
        <v>7</v>
      </c>
      <c r="B62" s="39">
        <f t="shared" si="4"/>
        <v>90371.491444925952</v>
      </c>
      <c r="C62" s="20">
        <f t="shared" si="5"/>
        <v>14844.577555678181</v>
      </c>
      <c r="D62" s="39">
        <f t="shared" si="6"/>
        <v>296.89155111356365</v>
      </c>
      <c r="E62" s="39">
        <f t="shared" si="1"/>
        <v>3614.8596577970384</v>
      </c>
      <c r="F62" s="39">
        <f t="shared" si="7"/>
        <v>109127.82020951473</v>
      </c>
      <c r="G62" s="39"/>
      <c r="H62" s="4">
        <v>7</v>
      </c>
      <c r="I62" s="39">
        <f t="shared" si="8"/>
        <v>143531.19229488238</v>
      </c>
      <c r="J62" s="20">
        <f t="shared" si="2"/>
        <v>23576.68200019476</v>
      </c>
      <c r="K62" s="39">
        <f t="shared" si="9"/>
        <v>471.53364000389519</v>
      </c>
      <c r="L62" s="39">
        <f t="shared" si="3"/>
        <v>5741.2476917952954</v>
      </c>
      <c r="M62" s="39">
        <f t="shared" si="10"/>
        <v>173320.65562687634</v>
      </c>
      <c r="N62" s="39"/>
      <c r="O62" s="15"/>
      <c r="P62" s="39"/>
      <c r="Q62" s="39"/>
      <c r="R62" s="24"/>
      <c r="S62" s="5"/>
      <c r="T62" s="39"/>
      <c r="U62" s="15"/>
      <c r="V62" s="39"/>
      <c r="W62" s="39"/>
      <c r="X62" s="24"/>
      <c r="Y62" s="24"/>
      <c r="Z62" s="24"/>
      <c r="AA62" s="24"/>
    </row>
    <row r="63" spans="1:27" s="4" customFormat="1" ht="15.6" customHeight="1" x14ac:dyDescent="0.25">
      <c r="A63" s="4">
        <v>8</v>
      </c>
      <c r="B63" s="39">
        <f t="shared" si="4"/>
        <v>109127.82020951473</v>
      </c>
      <c r="C63" s="20">
        <f t="shared" si="5"/>
        <v>15289.914882348525</v>
      </c>
      <c r="D63" s="39">
        <f t="shared" si="6"/>
        <v>305.79829764697052</v>
      </c>
      <c r="E63" s="39">
        <f t="shared" si="1"/>
        <v>4365.1128083805888</v>
      </c>
      <c r="F63" s="39">
        <f t="shared" si="7"/>
        <v>129088.6461978908</v>
      </c>
      <c r="G63" s="39"/>
      <c r="H63" s="4">
        <v>8</v>
      </c>
      <c r="I63" s="39">
        <f t="shared" si="8"/>
        <v>173320.65562687634</v>
      </c>
      <c r="J63" s="20">
        <f t="shared" si="2"/>
        <v>24283.982460200597</v>
      </c>
      <c r="K63" s="39">
        <f t="shared" si="9"/>
        <v>485.67964920401198</v>
      </c>
      <c r="L63" s="39">
        <f t="shared" si="3"/>
        <v>6932.826225075054</v>
      </c>
      <c r="M63" s="39">
        <f t="shared" si="10"/>
        <v>205023.14396135602</v>
      </c>
      <c r="N63" s="39"/>
      <c r="O63" s="15"/>
      <c r="P63" s="39"/>
      <c r="Q63" s="39"/>
      <c r="R63" s="24"/>
      <c r="S63" s="5"/>
      <c r="T63" s="39"/>
      <c r="U63" s="15"/>
      <c r="V63" s="39"/>
      <c r="W63" s="39"/>
      <c r="X63" s="24"/>
      <c r="Y63" s="24"/>
      <c r="Z63" s="24"/>
      <c r="AA63" s="24"/>
    </row>
    <row r="64" spans="1:27" s="4" customFormat="1" ht="15.6" customHeight="1" x14ac:dyDescent="0.25">
      <c r="A64" s="4">
        <v>9</v>
      </c>
      <c r="B64" s="39">
        <f t="shared" si="4"/>
        <v>129088.6461978908</v>
      </c>
      <c r="C64" s="20">
        <f t="shared" si="5"/>
        <v>15748.612328818983</v>
      </c>
      <c r="D64" s="39">
        <f t="shared" si="6"/>
        <v>314.97224657637969</v>
      </c>
      <c r="E64" s="39">
        <f t="shared" si="1"/>
        <v>5163.5458479156323</v>
      </c>
      <c r="F64" s="39">
        <f t="shared" si="7"/>
        <v>150315.7766212018</v>
      </c>
      <c r="G64" s="39"/>
      <c r="H64" s="4">
        <v>9</v>
      </c>
      <c r="I64" s="39">
        <f t="shared" si="8"/>
        <v>205023.14396135602</v>
      </c>
      <c r="J64" s="20">
        <f t="shared" si="2"/>
        <v>25012.501934006621</v>
      </c>
      <c r="K64" s="39">
        <f t="shared" si="9"/>
        <v>500.25003868013243</v>
      </c>
      <c r="L64" s="39">
        <f t="shared" si="3"/>
        <v>8200.9257584542411</v>
      </c>
      <c r="M64" s="39">
        <f t="shared" si="10"/>
        <v>238736.82169249703</v>
      </c>
      <c r="N64" s="39"/>
      <c r="O64" s="15"/>
      <c r="P64" s="39"/>
      <c r="Q64" s="39"/>
      <c r="R64" s="24"/>
      <c r="S64" s="5"/>
      <c r="T64" s="39"/>
      <c r="U64" s="15"/>
      <c r="V64" s="39"/>
      <c r="W64" s="39"/>
      <c r="X64" s="24"/>
      <c r="Y64" s="24"/>
      <c r="Z64" s="24"/>
      <c r="AA64" s="24"/>
    </row>
    <row r="65" spans="1:27" s="4" customFormat="1" ht="15.6" customHeight="1" x14ac:dyDescent="0.25">
      <c r="A65" s="4">
        <v>10</v>
      </c>
      <c r="B65" s="39">
        <f t="shared" si="4"/>
        <v>150315.7766212018</v>
      </c>
      <c r="C65" s="20">
        <f t="shared" si="5"/>
        <v>16221.070698683552</v>
      </c>
      <c r="D65" s="39">
        <f t="shared" si="6"/>
        <v>324.42141397367106</v>
      </c>
      <c r="E65" s="39">
        <f t="shared" si="1"/>
        <v>6012.6310648480721</v>
      </c>
      <c r="F65" s="39">
        <f t="shared" si="7"/>
        <v>172873.89979870711</v>
      </c>
      <c r="G65" s="39"/>
      <c r="H65" s="4">
        <v>10</v>
      </c>
      <c r="I65" s="39">
        <f t="shared" si="8"/>
        <v>238736.82169249703</v>
      </c>
      <c r="J65" s="20">
        <f t="shared" si="2"/>
        <v>25762.876992026817</v>
      </c>
      <c r="K65" s="39">
        <f t="shared" si="9"/>
        <v>515.25753984053631</v>
      </c>
      <c r="L65" s="39">
        <f t="shared" si="3"/>
        <v>9549.472867699882</v>
      </c>
      <c r="M65" s="39">
        <f t="shared" si="10"/>
        <v>274564.42909206427</v>
      </c>
      <c r="N65" s="39"/>
      <c r="O65" s="15"/>
      <c r="P65" s="39"/>
      <c r="Q65" s="39"/>
      <c r="R65" s="24"/>
      <c r="S65" s="5"/>
      <c r="T65" s="39"/>
      <c r="U65" s="15"/>
      <c r="V65" s="39"/>
      <c r="W65" s="39"/>
      <c r="X65" s="24"/>
      <c r="Y65" s="24"/>
      <c r="Z65" s="24"/>
      <c r="AA65" s="24"/>
    </row>
    <row r="66" spans="1:27" s="4" customFormat="1" ht="15.6" customHeight="1" x14ac:dyDescent="0.25">
      <c r="A66" s="4">
        <v>11</v>
      </c>
      <c r="B66" s="39">
        <f t="shared" si="4"/>
        <v>172873.89979870711</v>
      </c>
      <c r="C66" s="20">
        <f t="shared" si="5"/>
        <v>16707.702819644059</v>
      </c>
      <c r="D66" s="39">
        <f t="shared" si="6"/>
        <v>334.15405639288116</v>
      </c>
      <c r="E66" s="39">
        <f t="shared" si="1"/>
        <v>6914.9559919482845</v>
      </c>
      <c r="F66" s="39">
        <f t="shared" si="7"/>
        <v>196830.71266669233</v>
      </c>
      <c r="G66" s="39"/>
      <c r="H66" s="4">
        <v>11</v>
      </c>
      <c r="I66" s="39">
        <f t="shared" si="8"/>
        <v>274564.42909206427</v>
      </c>
      <c r="J66" s="20">
        <f t="shared" si="2"/>
        <v>26535.763301787621</v>
      </c>
      <c r="K66" s="39">
        <f t="shared" si="9"/>
        <v>530.71526603575239</v>
      </c>
      <c r="L66" s="39">
        <f t="shared" si="3"/>
        <v>10982.57716368257</v>
      </c>
      <c r="M66" s="39">
        <f t="shared" si="10"/>
        <v>312613.48482357018</v>
      </c>
      <c r="N66" s="39"/>
      <c r="O66" s="15"/>
      <c r="P66" s="39"/>
      <c r="Q66" s="39"/>
      <c r="R66" s="24"/>
      <c r="S66" s="5"/>
      <c r="T66" s="39"/>
      <c r="U66" s="15"/>
      <c r="V66" s="39"/>
      <c r="W66" s="39"/>
      <c r="X66" s="24"/>
      <c r="Y66" s="24"/>
      <c r="Z66" s="24"/>
      <c r="AA66" s="24"/>
    </row>
    <row r="67" spans="1:27" s="4" customFormat="1" ht="15.6" customHeight="1" x14ac:dyDescent="0.25">
      <c r="A67" s="4">
        <v>12</v>
      </c>
      <c r="B67" s="39">
        <f t="shared" si="4"/>
        <v>196830.71266669233</v>
      </c>
      <c r="C67" s="20">
        <f t="shared" si="5"/>
        <v>17208.933904233378</v>
      </c>
      <c r="D67" s="39">
        <f t="shared" si="6"/>
        <v>344.17867808466758</v>
      </c>
      <c r="E67" s="39">
        <f t="shared" si="1"/>
        <v>7873.2285066676932</v>
      </c>
      <c r="F67" s="39">
        <f t="shared" si="7"/>
        <v>222257.05375567806</v>
      </c>
      <c r="G67" s="39"/>
      <c r="H67" s="4">
        <v>12</v>
      </c>
      <c r="I67" s="39">
        <f t="shared" si="8"/>
        <v>312613.48482357018</v>
      </c>
      <c r="J67" s="20">
        <f t="shared" si="2"/>
        <v>27331.836200841248</v>
      </c>
      <c r="K67" s="39">
        <f t="shared" si="9"/>
        <v>546.63672401682493</v>
      </c>
      <c r="L67" s="39">
        <f t="shared" si="3"/>
        <v>12504.539392942808</v>
      </c>
      <c r="M67" s="39">
        <f t="shared" si="10"/>
        <v>352996.49714137102</v>
      </c>
      <c r="N67" s="39"/>
      <c r="O67" s="15"/>
      <c r="P67" s="39"/>
      <c r="Q67" s="39"/>
      <c r="R67" s="24"/>
      <c r="S67" s="5"/>
      <c r="T67" s="39"/>
      <c r="U67" s="15"/>
      <c r="V67" s="39"/>
      <c r="W67" s="39"/>
      <c r="X67" s="24"/>
      <c r="Y67" s="24"/>
      <c r="Z67" s="24"/>
      <c r="AA67" s="24"/>
    </row>
    <row r="68" spans="1:27" s="4" customFormat="1" ht="15.6" customHeight="1" x14ac:dyDescent="0.25">
      <c r="A68" s="4">
        <v>13</v>
      </c>
      <c r="B68" s="39">
        <f t="shared" si="4"/>
        <v>222257.05375567806</v>
      </c>
      <c r="C68" s="20">
        <f t="shared" si="5"/>
        <v>17725.201921360378</v>
      </c>
      <c r="D68" s="39">
        <f t="shared" si="6"/>
        <v>354.50403842720755</v>
      </c>
      <c r="E68" s="39">
        <f t="shared" si="1"/>
        <v>8890.2821502271236</v>
      </c>
      <c r="F68" s="39">
        <f t="shared" si="7"/>
        <v>249227.04186569276</v>
      </c>
      <c r="G68" s="39"/>
      <c r="H68" s="4">
        <v>13</v>
      </c>
      <c r="I68" s="39">
        <f t="shared" si="8"/>
        <v>352996.49714137102</v>
      </c>
      <c r="J68" s="20">
        <f t="shared" si="2"/>
        <v>28151.791286866483</v>
      </c>
      <c r="K68" s="39">
        <f t="shared" si="9"/>
        <v>563.03582573732967</v>
      </c>
      <c r="L68" s="39">
        <f t="shared" si="3"/>
        <v>14119.859885654841</v>
      </c>
      <c r="M68" s="39">
        <f t="shared" si="10"/>
        <v>395831.18413962965</v>
      </c>
      <c r="N68" s="39"/>
      <c r="O68" s="15"/>
      <c r="P68" s="39"/>
      <c r="Q68" s="39"/>
      <c r="R68" s="24"/>
      <c r="S68" s="5"/>
      <c r="T68" s="39"/>
      <c r="U68" s="15"/>
      <c r="V68" s="39"/>
      <c r="W68" s="39"/>
      <c r="X68" s="24"/>
      <c r="Y68" s="24"/>
      <c r="Z68" s="24"/>
      <c r="AA68" s="24"/>
    </row>
    <row r="69" spans="1:27" s="4" customFormat="1" ht="15.6" customHeight="1" x14ac:dyDescent="0.25">
      <c r="A69" s="4">
        <v>14</v>
      </c>
      <c r="B69" s="39">
        <f t="shared" si="4"/>
        <v>249227.04186569276</v>
      </c>
      <c r="C69" s="20">
        <f t="shared" si="5"/>
        <v>18256.957979001189</v>
      </c>
      <c r="D69" s="39">
        <f t="shared" si="6"/>
        <v>365.13915958002377</v>
      </c>
      <c r="E69" s="39">
        <f t="shared" si="1"/>
        <v>9969.0816746277105</v>
      </c>
      <c r="F69" s="39">
        <f t="shared" si="7"/>
        <v>277818.22067890171</v>
      </c>
      <c r="G69" s="39"/>
      <c r="H69" s="4">
        <v>14</v>
      </c>
      <c r="I69" s="39">
        <f t="shared" si="8"/>
        <v>395831.18413962965</v>
      </c>
      <c r="J69" s="20">
        <f t="shared" si="2"/>
        <v>28996.345025472478</v>
      </c>
      <c r="K69" s="39">
        <f t="shared" si="9"/>
        <v>579.92690050944952</v>
      </c>
      <c r="L69" s="39">
        <f t="shared" si="3"/>
        <v>15833.247365585186</v>
      </c>
      <c r="M69" s="39">
        <f t="shared" si="10"/>
        <v>441240.70343119674</v>
      </c>
      <c r="N69" s="39"/>
      <c r="O69" s="15"/>
      <c r="P69" s="39"/>
      <c r="Q69" s="39"/>
      <c r="R69" s="24"/>
      <c r="S69" s="5"/>
      <c r="T69" s="39"/>
      <c r="U69" s="15"/>
      <c r="V69" s="39"/>
      <c r="W69" s="39"/>
      <c r="X69" s="24"/>
      <c r="Y69" s="24"/>
      <c r="Z69" s="24"/>
      <c r="AA69" s="24"/>
    </row>
    <row r="70" spans="1:27" s="4" customFormat="1" ht="15.6" customHeight="1" x14ac:dyDescent="0.25">
      <c r="A70" s="4">
        <v>15</v>
      </c>
      <c r="B70" s="39">
        <f t="shared" si="4"/>
        <v>277818.22067890171</v>
      </c>
      <c r="C70" s="20">
        <f t="shared" si="5"/>
        <v>18804.666718371227</v>
      </c>
      <c r="D70" s="39">
        <f t="shared" si="6"/>
        <v>376.09333436742457</v>
      </c>
      <c r="E70" s="39">
        <f t="shared" si="1"/>
        <v>11112.728827156068</v>
      </c>
      <c r="F70" s="39">
        <f t="shared" si="7"/>
        <v>308111.70955879643</v>
      </c>
      <c r="G70" s="39"/>
      <c r="H70" s="4">
        <v>15</v>
      </c>
      <c r="I70" s="39">
        <f t="shared" si="8"/>
        <v>441240.70343119674</v>
      </c>
      <c r="J70" s="20">
        <f t="shared" si="2"/>
        <v>29866.235376236658</v>
      </c>
      <c r="K70" s="39">
        <f t="shared" si="9"/>
        <v>597.32470752473318</v>
      </c>
      <c r="L70" s="39">
        <f t="shared" si="3"/>
        <v>17649.62813724787</v>
      </c>
      <c r="M70" s="39">
        <f t="shared" si="10"/>
        <v>489353.89165220602</v>
      </c>
      <c r="N70" s="39"/>
      <c r="O70" s="15"/>
      <c r="P70" s="39"/>
      <c r="Q70" s="39"/>
      <c r="R70" s="24"/>
      <c r="S70" s="5"/>
      <c r="T70" s="39"/>
      <c r="U70" s="15"/>
      <c r="V70" s="39"/>
      <c r="W70" s="39"/>
      <c r="X70" s="24"/>
      <c r="Y70" s="24"/>
      <c r="Z70" s="24"/>
      <c r="AA70" s="24"/>
    </row>
    <row r="71" spans="1:27" s="4" customFormat="1" ht="15.6" customHeight="1" x14ac:dyDescent="0.25">
      <c r="A71" s="4">
        <v>16</v>
      </c>
      <c r="B71" s="39">
        <f t="shared" si="4"/>
        <v>308111.70955879643</v>
      </c>
      <c r="C71" s="20">
        <f t="shared" si="5"/>
        <v>19368.806719922359</v>
      </c>
      <c r="D71" s="39">
        <f t="shared" si="6"/>
        <v>387.37613439844716</v>
      </c>
      <c r="E71" s="39">
        <f t="shared" si="1"/>
        <v>12324.468382351857</v>
      </c>
      <c r="F71" s="39">
        <f t="shared" si="7"/>
        <v>340192.36079546908</v>
      </c>
      <c r="G71" s="39"/>
      <c r="H71" s="4">
        <v>16</v>
      </c>
      <c r="I71" s="39">
        <f t="shared" si="8"/>
        <v>489353.89165220602</v>
      </c>
      <c r="J71" s="20">
        <f t="shared" si="2"/>
        <v>30762.222437523749</v>
      </c>
      <c r="K71" s="39">
        <f t="shared" si="9"/>
        <v>615.24444875047504</v>
      </c>
      <c r="L71" s="39">
        <f t="shared" si="3"/>
        <v>19574.155666088242</v>
      </c>
      <c r="M71" s="39">
        <f t="shared" si="10"/>
        <v>540305.51420456846</v>
      </c>
      <c r="N71" s="39"/>
      <c r="O71" s="15"/>
      <c r="P71" s="39"/>
      <c r="Q71" s="39"/>
      <c r="R71" s="24"/>
      <c r="S71" s="5"/>
      <c r="T71" s="39"/>
      <c r="U71" s="15"/>
      <c r="V71" s="39"/>
      <c r="W71" s="39"/>
      <c r="X71" s="24"/>
      <c r="Y71" s="24"/>
      <c r="Z71" s="24"/>
      <c r="AA71" s="24"/>
    </row>
    <row r="72" spans="1:27" s="4" customFormat="1" ht="15.6" customHeight="1" x14ac:dyDescent="0.25">
      <c r="A72" s="4">
        <v>17</v>
      </c>
      <c r="B72" s="39">
        <f t="shared" si="4"/>
        <v>340192.36079546908</v>
      </c>
      <c r="C72" s="20">
        <f t="shared" si="5"/>
        <v>19949.870921520032</v>
      </c>
      <c r="D72" s="39">
        <f t="shared" si="6"/>
        <v>398.99741843040067</v>
      </c>
      <c r="E72" s="39">
        <f t="shared" si="1"/>
        <v>13607.694431818763</v>
      </c>
      <c r="F72" s="39">
        <f t="shared" si="7"/>
        <v>374148.92356723832</v>
      </c>
      <c r="G72" s="39"/>
      <c r="H72" s="4">
        <v>17</v>
      </c>
      <c r="I72" s="39">
        <f t="shared" si="8"/>
        <v>540305.51420456846</v>
      </c>
      <c r="J72" s="20">
        <f t="shared" si="2"/>
        <v>31685.089110649464</v>
      </c>
      <c r="K72" s="39">
        <f t="shared" si="9"/>
        <v>633.70178221298931</v>
      </c>
      <c r="L72" s="39">
        <f t="shared" si="3"/>
        <v>21612.22056818274</v>
      </c>
      <c r="M72" s="39">
        <f t="shared" si="10"/>
        <v>594236.52566561359</v>
      </c>
      <c r="N72" s="39"/>
      <c r="O72" s="15"/>
      <c r="P72" s="39"/>
      <c r="Q72" s="39"/>
      <c r="R72" s="24"/>
      <c r="S72" s="5"/>
      <c r="T72" s="39"/>
      <c r="U72" s="15"/>
      <c r="V72" s="39"/>
      <c r="W72" s="39"/>
      <c r="X72" s="24"/>
      <c r="Y72" s="24"/>
      <c r="Z72" s="24"/>
      <c r="AA72" s="24"/>
    </row>
    <row r="73" spans="1:27" s="4" customFormat="1" ht="15.6" customHeight="1" x14ac:dyDescent="0.25">
      <c r="A73" s="4">
        <v>18</v>
      </c>
      <c r="B73" s="39">
        <f t="shared" si="4"/>
        <v>374148.92356723832</v>
      </c>
      <c r="C73" s="20">
        <f t="shared" si="5"/>
        <v>20548.367049165634</v>
      </c>
      <c r="D73" s="39">
        <f t="shared" si="6"/>
        <v>410.96734098331268</v>
      </c>
      <c r="E73" s="39">
        <f t="shared" si="1"/>
        <v>14965.956942689532</v>
      </c>
      <c r="F73" s="39">
        <f t="shared" si="7"/>
        <v>410074.21490007685</v>
      </c>
      <c r="G73" s="39"/>
      <c r="H73" s="4">
        <v>18</v>
      </c>
      <c r="I73" s="39">
        <f t="shared" si="8"/>
        <v>594236.52566561359</v>
      </c>
      <c r="J73" s="20">
        <f t="shared" si="2"/>
        <v>32635.641783968946</v>
      </c>
      <c r="K73" s="39">
        <f t="shared" si="9"/>
        <v>652.71283567937894</v>
      </c>
      <c r="L73" s="39">
        <f t="shared" si="3"/>
        <v>23769.461026624544</v>
      </c>
      <c r="M73" s="39">
        <f t="shared" si="10"/>
        <v>651294.34131188644</v>
      </c>
      <c r="N73" s="39"/>
      <c r="O73" s="15"/>
      <c r="P73" s="39"/>
      <c r="Q73" s="39"/>
      <c r="R73" s="24"/>
      <c r="S73" s="5"/>
      <c r="T73" s="39"/>
      <c r="U73" s="15"/>
      <c r="V73" s="39"/>
      <c r="W73" s="39"/>
      <c r="X73" s="24"/>
      <c r="Y73" s="24"/>
      <c r="Z73" s="24"/>
      <c r="AA73" s="24"/>
    </row>
    <row r="74" spans="1:27" s="4" customFormat="1" ht="15.6" customHeight="1" x14ac:dyDescent="0.25">
      <c r="A74" s="4">
        <v>19</v>
      </c>
      <c r="B74" s="39">
        <f t="shared" si="4"/>
        <v>410074.21490007685</v>
      </c>
      <c r="C74" s="20">
        <f t="shared" si="5"/>
        <v>21164.818060640602</v>
      </c>
      <c r="D74" s="39">
        <f t="shared" si="6"/>
        <v>423.29636121281203</v>
      </c>
      <c r="E74" s="39">
        <f t="shared" si="1"/>
        <v>16402.968596003073</v>
      </c>
      <c r="F74" s="39">
        <f t="shared" si="7"/>
        <v>448065.29791793332</v>
      </c>
      <c r="G74" s="39"/>
      <c r="H74" s="4">
        <v>19</v>
      </c>
      <c r="I74" s="39">
        <f t="shared" si="8"/>
        <v>651294.34131188644</v>
      </c>
      <c r="J74" s="20">
        <f t="shared" si="2"/>
        <v>33614.711037488014</v>
      </c>
      <c r="K74" s="39">
        <f t="shared" si="9"/>
        <v>672.29422074976026</v>
      </c>
      <c r="L74" s="39">
        <f t="shared" si="3"/>
        <v>26051.773652475458</v>
      </c>
      <c r="M74" s="39">
        <f t="shared" si="10"/>
        <v>711633.12022259959</v>
      </c>
      <c r="N74" s="39"/>
      <c r="O74" s="15"/>
      <c r="P74" s="39"/>
      <c r="Q74" s="39"/>
      <c r="R74" s="24"/>
      <c r="S74" s="5"/>
      <c r="T74" s="39"/>
      <c r="U74" s="15"/>
      <c r="V74" s="39"/>
      <c r="W74" s="39"/>
      <c r="X74" s="24"/>
      <c r="Y74" s="24"/>
      <c r="Z74" s="24"/>
      <c r="AA74" s="24"/>
    </row>
    <row r="75" spans="1:27" s="4" customFormat="1" ht="15.6" customHeight="1" x14ac:dyDescent="0.25">
      <c r="A75" s="4">
        <v>20</v>
      </c>
      <c r="B75" s="39">
        <f t="shared" si="4"/>
        <v>448065.29791793332</v>
      </c>
      <c r="C75" s="20">
        <f t="shared" si="5"/>
        <v>21799.762602459821</v>
      </c>
      <c r="D75" s="39">
        <f t="shared" si="6"/>
        <v>435.99525204919644</v>
      </c>
      <c r="E75" s="39">
        <f t="shared" si="1"/>
        <v>17922.611916717335</v>
      </c>
      <c r="F75" s="39">
        <f t="shared" si="7"/>
        <v>488223.66768915963</v>
      </c>
      <c r="G75" s="39"/>
      <c r="H75" s="4">
        <v>20</v>
      </c>
      <c r="I75" s="39">
        <f t="shared" si="8"/>
        <v>711633.12022259959</v>
      </c>
      <c r="J75" s="20">
        <f t="shared" si="2"/>
        <v>34623.152368612653</v>
      </c>
      <c r="K75" s="39">
        <f t="shared" si="9"/>
        <v>692.46304737225307</v>
      </c>
      <c r="L75" s="39">
        <f t="shared" si="3"/>
        <v>28465.324808903984</v>
      </c>
      <c r="M75" s="39">
        <f t="shared" si="10"/>
        <v>775414.06044748856</v>
      </c>
      <c r="N75" s="39"/>
      <c r="O75" s="15"/>
      <c r="P75" s="39"/>
      <c r="Q75" s="39"/>
      <c r="R75" s="24"/>
      <c r="S75" s="5"/>
      <c r="T75" s="39"/>
      <c r="U75" s="15"/>
      <c r="V75" s="39"/>
      <c r="W75" s="39"/>
      <c r="X75" s="24"/>
      <c r="Y75" s="24"/>
      <c r="Z75" s="24"/>
      <c r="AA75" s="24"/>
    </row>
    <row r="76" spans="1:27" s="4" customFormat="1" ht="15.6" customHeight="1" x14ac:dyDescent="0.25">
      <c r="A76" s="4">
        <v>21</v>
      </c>
      <c r="B76" s="39">
        <f t="shared" si="4"/>
        <v>488223.66768915963</v>
      </c>
      <c r="C76" s="20">
        <f t="shared" si="5"/>
        <v>22453.755480533611</v>
      </c>
      <c r="D76" s="39">
        <f t="shared" si="6"/>
        <v>449.07510961067226</v>
      </c>
      <c r="E76" s="39">
        <f t="shared" si="1"/>
        <v>19528.946707566385</v>
      </c>
      <c r="F76" s="39">
        <f t="shared" si="7"/>
        <v>530655.44498687028</v>
      </c>
      <c r="G76" s="39"/>
      <c r="H76" s="4">
        <v>21</v>
      </c>
      <c r="I76" s="39">
        <f t="shared" si="8"/>
        <v>775414.06044748856</v>
      </c>
      <c r="J76" s="20">
        <f t="shared" si="2"/>
        <v>35661.846939671028</v>
      </c>
      <c r="K76" s="39">
        <f t="shared" si="9"/>
        <v>713.23693879342056</v>
      </c>
      <c r="L76" s="39">
        <f t="shared" si="3"/>
        <v>31016.562417899542</v>
      </c>
      <c r="M76" s="39">
        <f t="shared" si="10"/>
        <v>842805.70674385247</v>
      </c>
      <c r="N76" s="39"/>
      <c r="O76" s="15"/>
      <c r="P76" s="39"/>
      <c r="Q76" s="39"/>
      <c r="R76" s="24"/>
      <c r="S76" s="5"/>
      <c r="T76" s="39"/>
      <c r="U76" s="15"/>
      <c r="V76" s="39"/>
      <c r="W76" s="39"/>
      <c r="X76" s="24"/>
      <c r="Y76" s="24"/>
      <c r="Z76" s="24"/>
      <c r="AA76" s="24"/>
    </row>
    <row r="77" spans="1:27" s="4" customFormat="1" ht="15.6" customHeight="1" x14ac:dyDescent="0.25">
      <c r="A77" s="4">
        <v>22</v>
      </c>
      <c r="B77" s="39">
        <f t="shared" si="4"/>
        <v>530655.44498687028</v>
      </c>
      <c r="C77" s="20">
        <f t="shared" si="5"/>
        <v>23127.368144949622</v>
      </c>
      <c r="D77" s="39">
        <f t="shared" si="6"/>
        <v>462.54736289899245</v>
      </c>
      <c r="E77" s="39">
        <f t="shared" si="1"/>
        <v>21226.217799474813</v>
      </c>
      <c r="F77" s="39">
        <f t="shared" si="7"/>
        <v>575471.57829419372</v>
      </c>
      <c r="G77" s="39"/>
      <c r="H77" s="4">
        <v>22</v>
      </c>
      <c r="I77" s="39">
        <f t="shared" si="8"/>
        <v>842805.70674385247</v>
      </c>
      <c r="J77" s="20">
        <f t="shared" si="2"/>
        <v>36731.702347861166</v>
      </c>
      <c r="K77" s="39">
        <f t="shared" si="9"/>
        <v>734.63404695722329</v>
      </c>
      <c r="L77" s="39">
        <f t="shared" si="3"/>
        <v>33712.228269754101</v>
      </c>
      <c r="M77" s="39">
        <f t="shared" si="10"/>
        <v>913984.27140842495</v>
      </c>
      <c r="N77" s="39"/>
      <c r="O77" s="15"/>
      <c r="P77" s="39"/>
      <c r="Q77" s="39"/>
      <c r="R77" s="24"/>
      <c r="S77" s="5"/>
      <c r="T77" s="39"/>
      <c r="U77" s="15"/>
      <c r="V77" s="39"/>
      <c r="W77" s="39"/>
      <c r="X77" s="24"/>
      <c r="Y77" s="24"/>
      <c r="Z77" s="24"/>
      <c r="AA77" s="24"/>
    </row>
    <row r="78" spans="1:27" s="4" customFormat="1" ht="15.6" customHeight="1" x14ac:dyDescent="0.25">
      <c r="A78" s="4">
        <v>23</v>
      </c>
      <c r="B78" s="39">
        <f t="shared" si="4"/>
        <v>575471.57829419372</v>
      </c>
      <c r="C78" s="20">
        <f t="shared" si="5"/>
        <v>23821.189189298111</v>
      </c>
      <c r="D78" s="39">
        <f t="shared" si="6"/>
        <v>476.42378378596226</v>
      </c>
      <c r="E78" s="39">
        <f t="shared" si="1"/>
        <v>23018.86313176775</v>
      </c>
      <c r="F78" s="39">
        <f t="shared" si="7"/>
        <v>622788.05439904553</v>
      </c>
      <c r="G78" s="39"/>
      <c r="H78" s="4">
        <v>23</v>
      </c>
      <c r="I78" s="39">
        <f t="shared" si="8"/>
        <v>913984.27140842495</v>
      </c>
      <c r="J78" s="20">
        <f t="shared" si="2"/>
        <v>37833.653418296999</v>
      </c>
      <c r="K78" s="39">
        <f t="shared" si="9"/>
        <v>756.67306836594003</v>
      </c>
      <c r="L78" s="39">
        <f t="shared" si="3"/>
        <v>36559.370856337002</v>
      </c>
      <c r="M78" s="39">
        <f t="shared" si="10"/>
        <v>989133.96875142481</v>
      </c>
      <c r="N78" s="39"/>
      <c r="O78" s="15"/>
      <c r="P78" s="39"/>
      <c r="Q78" s="39"/>
      <c r="R78" s="24"/>
      <c r="S78" s="5"/>
      <c r="T78" s="39"/>
      <c r="U78" s="15"/>
      <c r="V78" s="39"/>
      <c r="W78" s="39"/>
      <c r="X78" s="24"/>
      <c r="Y78" s="24"/>
      <c r="Z78" s="24"/>
      <c r="AA78" s="24"/>
    </row>
    <row r="79" spans="1:27" s="4" customFormat="1" ht="15.6" customHeight="1" x14ac:dyDescent="0.25">
      <c r="A79" s="4">
        <v>24</v>
      </c>
      <c r="B79" s="39">
        <f t="shared" si="4"/>
        <v>622788.05439904553</v>
      </c>
      <c r="C79" s="20">
        <f t="shared" si="5"/>
        <v>24535.824864977054</v>
      </c>
      <c r="D79" s="39">
        <f t="shared" si="6"/>
        <v>490.71649729954106</v>
      </c>
      <c r="E79" s="39">
        <f t="shared" si="1"/>
        <v>24911.522175961822</v>
      </c>
      <c r="F79" s="39">
        <f t="shared" si="7"/>
        <v>672726.11793728394</v>
      </c>
      <c r="G79" s="39"/>
      <c r="H79" s="4">
        <v>24</v>
      </c>
      <c r="I79" s="39">
        <f t="shared" si="8"/>
        <v>989133.96875142481</v>
      </c>
      <c r="J79" s="20">
        <f t="shared" si="2"/>
        <v>38968.663020845903</v>
      </c>
      <c r="K79" s="39">
        <f t="shared" si="9"/>
        <v>779.37326041691813</v>
      </c>
      <c r="L79" s="39">
        <f t="shared" si="3"/>
        <v>39565.358750056992</v>
      </c>
      <c r="M79" s="39">
        <f t="shared" si="10"/>
        <v>1068447.3637827446</v>
      </c>
      <c r="N79" s="39"/>
      <c r="O79" s="15"/>
      <c r="P79" s="39"/>
      <c r="Q79" s="39"/>
      <c r="R79" s="24"/>
      <c r="S79" s="5"/>
      <c r="T79" s="39"/>
      <c r="U79" s="15"/>
      <c r="V79" s="39"/>
      <c r="W79" s="39"/>
      <c r="X79" s="24"/>
      <c r="Y79" s="24"/>
      <c r="Z79" s="24"/>
      <c r="AA79" s="24"/>
    </row>
    <row r="80" spans="1:27" s="4" customFormat="1" ht="15.6" customHeight="1" x14ac:dyDescent="0.25">
      <c r="A80" s="4">
        <v>25</v>
      </c>
      <c r="B80" s="39">
        <f t="shared" si="4"/>
        <v>672726.11793728394</v>
      </c>
      <c r="C80" s="20">
        <f t="shared" si="5"/>
        <v>25271.899610926361</v>
      </c>
      <c r="D80" s="39">
        <f t="shared" si="6"/>
        <v>505.4379922185272</v>
      </c>
      <c r="E80" s="39">
        <f t="shared" si="1"/>
        <v>26909.044717491357</v>
      </c>
      <c r="F80" s="39">
        <f t="shared" si="7"/>
        <v>725412.50025792024</v>
      </c>
      <c r="G80" s="39"/>
      <c r="H80" s="4">
        <v>25</v>
      </c>
      <c r="I80" s="39">
        <f t="shared" si="8"/>
        <v>1068447.3637827446</v>
      </c>
      <c r="J80" s="20">
        <f t="shared" si="2"/>
        <v>40137.722911471283</v>
      </c>
      <c r="K80" s="39">
        <f t="shared" si="9"/>
        <v>802.75445822942572</v>
      </c>
      <c r="L80" s="39">
        <f t="shared" si="3"/>
        <v>42737.894551309786</v>
      </c>
      <c r="M80" s="39">
        <f t="shared" si="10"/>
        <v>1152125.7357037552</v>
      </c>
      <c r="N80" s="39"/>
      <c r="O80" s="15"/>
      <c r="P80" s="39"/>
      <c r="Q80" s="39"/>
      <c r="R80" s="24"/>
      <c r="S80" s="5"/>
      <c r="T80" s="39"/>
      <c r="U80" s="15"/>
      <c r="V80" s="39"/>
      <c r="W80" s="39"/>
      <c r="X80" s="24"/>
      <c r="Y80" s="24"/>
      <c r="Z80" s="24"/>
      <c r="AA80" s="24"/>
    </row>
    <row r="81" spans="1:27" s="4" customFormat="1" ht="15.6" customHeight="1" x14ac:dyDescent="0.25">
      <c r="A81" s="4">
        <v>26</v>
      </c>
      <c r="B81" s="39">
        <f t="shared" si="4"/>
        <v>725412.50025792024</v>
      </c>
      <c r="C81" s="20">
        <f t="shared" si="5"/>
        <v>26030.056599254156</v>
      </c>
      <c r="D81" s="39">
        <f t="shared" si="6"/>
        <v>520.60113198508316</v>
      </c>
      <c r="E81" s="39">
        <f t="shared" si="1"/>
        <v>29016.500010316809</v>
      </c>
      <c r="F81" s="39">
        <f t="shared" si="7"/>
        <v>780979.6579994763</v>
      </c>
      <c r="G81" s="39"/>
      <c r="H81" s="4">
        <v>26</v>
      </c>
      <c r="I81" s="39">
        <f t="shared" si="8"/>
        <v>1152125.7357037552</v>
      </c>
      <c r="J81" s="20">
        <f t="shared" si="2"/>
        <v>41341.854598815422</v>
      </c>
      <c r="K81" s="39">
        <f t="shared" si="9"/>
        <v>826.83709197630844</v>
      </c>
      <c r="L81" s="39">
        <f t="shared" si="3"/>
        <v>46085.029428150207</v>
      </c>
      <c r="M81" s="39">
        <f t="shared" si="10"/>
        <v>1240379.4568226971</v>
      </c>
      <c r="N81" s="39"/>
      <c r="O81" s="15"/>
      <c r="P81" s="39"/>
      <c r="Q81" s="39"/>
      <c r="R81" s="24"/>
      <c r="S81" s="5"/>
      <c r="T81" s="39"/>
      <c r="U81" s="15"/>
      <c r="V81" s="39"/>
      <c r="W81" s="39"/>
      <c r="X81" s="24"/>
      <c r="Y81" s="24"/>
      <c r="Z81" s="24"/>
      <c r="AA81" s="24"/>
    </row>
    <row r="82" spans="1:27" s="4" customFormat="1" ht="15.6" customHeight="1" x14ac:dyDescent="0.25">
      <c r="A82" s="4">
        <v>27</v>
      </c>
      <c r="B82" s="39">
        <f t="shared" si="4"/>
        <v>780979.6579994763</v>
      </c>
      <c r="C82" s="20">
        <f t="shared" si="5"/>
        <v>26810.958297231777</v>
      </c>
      <c r="D82" s="39">
        <f t="shared" si="6"/>
        <v>536.21916594463551</v>
      </c>
      <c r="E82" s="39">
        <f t="shared" si="1"/>
        <v>31239.186319979053</v>
      </c>
      <c r="F82" s="39">
        <f t="shared" si="7"/>
        <v>839566.02178263175</v>
      </c>
      <c r="G82" s="39"/>
      <c r="H82" s="4">
        <v>27</v>
      </c>
      <c r="I82" s="39">
        <f t="shared" si="8"/>
        <v>1240379.4568226971</v>
      </c>
      <c r="J82" s="20">
        <f t="shared" si="2"/>
        <v>42582.110236779881</v>
      </c>
      <c r="K82" s="39">
        <f t="shared" si="9"/>
        <v>851.6422047355976</v>
      </c>
      <c r="L82" s="39">
        <f t="shared" si="3"/>
        <v>49615.178272907884</v>
      </c>
      <c r="M82" s="39">
        <f t="shared" si="10"/>
        <v>1333428.3875371204</v>
      </c>
      <c r="N82" s="39"/>
      <c r="O82" s="15"/>
      <c r="P82" s="39"/>
      <c r="Q82" s="39"/>
      <c r="R82" s="24"/>
      <c r="S82" s="5"/>
      <c r="T82" s="39"/>
      <c r="U82" s="15"/>
      <c r="V82" s="39"/>
      <c r="W82" s="39"/>
      <c r="X82" s="24"/>
      <c r="Y82" s="24"/>
      <c r="Z82" s="24"/>
      <c r="AA82" s="24"/>
    </row>
    <row r="83" spans="1:27" s="4" customFormat="1" ht="15.6" customHeight="1" x14ac:dyDescent="0.25">
      <c r="A83" s="4">
        <v>28</v>
      </c>
      <c r="B83" s="39">
        <f t="shared" si="4"/>
        <v>839566.02178263175</v>
      </c>
      <c r="C83" s="20">
        <f t="shared" si="5"/>
        <v>27615.287046148733</v>
      </c>
      <c r="D83" s="39">
        <f t="shared" si="6"/>
        <v>552.30574092297468</v>
      </c>
      <c r="E83" s="39">
        <f t="shared" si="1"/>
        <v>33582.640871305273</v>
      </c>
      <c r="F83" s="39">
        <f t="shared" si="7"/>
        <v>901316.2554410086</v>
      </c>
      <c r="G83" s="39"/>
      <c r="H83" s="4">
        <v>28</v>
      </c>
      <c r="I83" s="39">
        <f t="shared" si="8"/>
        <v>1333428.3875371204</v>
      </c>
      <c r="J83" s="20">
        <f t="shared" si="2"/>
        <v>43859.573543883285</v>
      </c>
      <c r="K83" s="39">
        <f t="shared" si="9"/>
        <v>877.19147087766578</v>
      </c>
      <c r="L83" s="39">
        <f t="shared" si="3"/>
        <v>53337.135501484816</v>
      </c>
      <c r="M83" s="39">
        <f t="shared" si="10"/>
        <v>1431502.2880533664</v>
      </c>
      <c r="N83" s="39"/>
      <c r="O83" s="15"/>
      <c r="P83" s="39"/>
      <c r="Q83" s="39"/>
      <c r="R83" s="24"/>
      <c r="S83" s="5"/>
      <c r="T83" s="39"/>
      <c r="U83" s="15"/>
      <c r="V83" s="39"/>
      <c r="W83" s="39"/>
      <c r="X83" s="24"/>
      <c r="Y83" s="24"/>
      <c r="Z83" s="24"/>
      <c r="AA83" s="24"/>
    </row>
    <row r="84" spans="1:27" s="4" customFormat="1" ht="15.6" customHeight="1" x14ac:dyDescent="0.25">
      <c r="A84" s="4">
        <v>29</v>
      </c>
      <c r="B84" s="39">
        <f t="shared" si="4"/>
        <v>901316.2554410086</v>
      </c>
      <c r="C84" s="20">
        <f t="shared" si="5"/>
        <v>28443.745657533189</v>
      </c>
      <c r="D84" s="39">
        <f t="shared" si="6"/>
        <v>568.87491315066382</v>
      </c>
      <c r="E84" s="39">
        <f t="shared" si="1"/>
        <v>36052.650217640345</v>
      </c>
      <c r="F84" s="39">
        <f t="shared" si="7"/>
        <v>966381.52622933278</v>
      </c>
      <c r="G84" s="39"/>
      <c r="H84" s="4">
        <v>29</v>
      </c>
      <c r="I84" s="39">
        <f t="shared" si="8"/>
        <v>1431502.2880533664</v>
      </c>
      <c r="J84" s="20">
        <f t="shared" si="2"/>
        <v>45175.360750199769</v>
      </c>
      <c r="K84" s="39">
        <f t="shared" si="9"/>
        <v>903.50721500399538</v>
      </c>
      <c r="L84" s="39">
        <f t="shared" si="3"/>
        <v>57260.091522134659</v>
      </c>
      <c r="M84" s="39">
        <f t="shared" si="10"/>
        <v>1534841.2475407047</v>
      </c>
      <c r="N84" s="39"/>
      <c r="O84" s="15"/>
      <c r="P84" s="39"/>
      <c r="Q84" s="39"/>
      <c r="R84" s="24"/>
      <c r="S84" s="5"/>
      <c r="T84" s="39"/>
      <c r="U84" s="15"/>
      <c r="V84" s="39"/>
      <c r="W84" s="39"/>
      <c r="X84" s="24"/>
      <c r="Y84" s="24"/>
      <c r="Z84" s="24"/>
      <c r="AA84" s="24"/>
    </row>
    <row r="85" spans="1:27" s="4" customFormat="1" ht="15.6" customHeight="1" x14ac:dyDescent="0.25">
      <c r="A85" s="4">
        <v>30</v>
      </c>
      <c r="B85" s="39">
        <f t="shared" si="4"/>
        <v>966381.52622933278</v>
      </c>
      <c r="C85" s="20">
        <f t="shared" si="5"/>
        <v>29297.058027259191</v>
      </c>
      <c r="D85" s="39">
        <f t="shared" si="6"/>
        <v>585.94116054518383</v>
      </c>
      <c r="E85" s="39">
        <f t="shared" si="1"/>
        <v>38655.261049173314</v>
      </c>
      <c r="F85" s="39">
        <f t="shared" si="7"/>
        <v>1034919.7864663105</v>
      </c>
      <c r="G85" s="39"/>
      <c r="H85" s="4">
        <v>30</v>
      </c>
      <c r="I85" s="39">
        <f t="shared" si="8"/>
        <v>1534841.2475407047</v>
      </c>
      <c r="J85" s="20">
        <f t="shared" si="2"/>
        <v>46530.621572705772</v>
      </c>
      <c r="K85" s="39">
        <f t="shared" si="9"/>
        <v>930.61243145411549</v>
      </c>
      <c r="L85" s="39">
        <f t="shared" si="3"/>
        <v>61393.649901628189</v>
      </c>
      <c r="M85" s="39">
        <f t="shared" si="10"/>
        <v>1643696.1314464926</v>
      </c>
      <c r="N85" s="39"/>
      <c r="O85" s="15"/>
      <c r="P85" s="39"/>
      <c r="Q85" s="39"/>
      <c r="R85" s="24"/>
      <c r="S85" s="5"/>
      <c r="T85" s="39"/>
      <c r="U85" s="15"/>
      <c r="V85" s="39"/>
      <c r="W85" s="39"/>
      <c r="X85" s="24"/>
      <c r="Y85" s="24"/>
      <c r="Z85" s="24"/>
      <c r="AA85" s="24"/>
    </row>
    <row r="86" spans="1:27" s="4" customFormat="1" ht="15.6" customHeight="1" x14ac:dyDescent="0.25">
      <c r="A86" s="4">
        <v>31</v>
      </c>
      <c r="B86" s="39">
        <f t="shared" si="4"/>
        <v>1034919.7864663105</v>
      </c>
      <c r="C86" s="20">
        <f t="shared" si="5"/>
        <v>30175.969768076971</v>
      </c>
      <c r="D86" s="39">
        <f t="shared" si="6"/>
        <v>603.51939536153941</v>
      </c>
      <c r="E86" s="39">
        <f t="shared" si="1"/>
        <v>41396.79145865242</v>
      </c>
      <c r="F86" s="39">
        <f t="shared" si="7"/>
        <v>1107096.0670884014</v>
      </c>
      <c r="G86" s="39"/>
      <c r="H86" s="4">
        <v>31</v>
      </c>
      <c r="I86" s="39">
        <f t="shared" si="8"/>
        <v>1643696.1314464926</v>
      </c>
      <c r="J86" s="20">
        <f t="shared" si="2"/>
        <v>47926.540219886949</v>
      </c>
      <c r="K86" s="39">
        <f t="shared" si="9"/>
        <v>958.53080439773896</v>
      </c>
      <c r="L86" s="39">
        <f t="shared" si="3"/>
        <v>65747.845257859706</v>
      </c>
      <c r="M86" s="39">
        <f t="shared" si="10"/>
        <v>1758329.047728637</v>
      </c>
      <c r="N86" s="39"/>
      <c r="O86" s="15"/>
      <c r="P86" s="39"/>
      <c r="Q86" s="39"/>
      <c r="R86" s="24"/>
      <c r="S86" s="5"/>
      <c r="T86" s="39"/>
      <c r="U86" s="15"/>
      <c r="V86" s="39"/>
      <c r="W86" s="39"/>
      <c r="X86" s="24"/>
      <c r="Y86" s="24"/>
      <c r="Z86" s="24"/>
      <c r="AA86" s="24"/>
    </row>
    <row r="87" spans="1:27" s="4" customFormat="1" ht="15.6" customHeight="1" x14ac:dyDescent="0.25">
      <c r="A87" s="4">
        <v>32</v>
      </c>
      <c r="B87" s="39">
        <f t="shared" si="4"/>
        <v>1107096.0670884014</v>
      </c>
      <c r="C87" s="20">
        <f t="shared" si="5"/>
        <v>31081.248861119271</v>
      </c>
      <c r="D87" s="39">
        <f t="shared" si="6"/>
        <v>621.62497722238538</v>
      </c>
      <c r="E87" s="39">
        <f t="shared" si="1"/>
        <v>44283.842683536059</v>
      </c>
      <c r="F87" s="39">
        <f t="shared" si="7"/>
        <v>1183082.7836102792</v>
      </c>
      <c r="G87" s="39"/>
      <c r="H87" s="4">
        <v>32</v>
      </c>
      <c r="I87" s="39">
        <f t="shared" si="8"/>
        <v>1758329.047728637</v>
      </c>
      <c r="J87" s="20">
        <f t="shared" si="2"/>
        <v>49364.336426483547</v>
      </c>
      <c r="K87" s="39">
        <f t="shared" si="9"/>
        <v>987.286728529671</v>
      </c>
      <c r="L87" s="39">
        <f t="shared" si="3"/>
        <v>70333.161909145478</v>
      </c>
      <c r="M87" s="39">
        <f t="shared" si="10"/>
        <v>1879013.8327927957</v>
      </c>
      <c r="N87" s="39"/>
      <c r="O87" s="15"/>
      <c r="P87" s="39"/>
      <c r="Q87" s="39"/>
      <c r="R87" s="24"/>
      <c r="S87" s="5"/>
      <c r="T87" s="39"/>
      <c r="U87" s="15"/>
      <c r="V87" s="39"/>
      <c r="W87" s="39"/>
      <c r="X87" s="24"/>
      <c r="Y87" s="24"/>
      <c r="Z87" s="24"/>
      <c r="AA87" s="24"/>
    </row>
    <row r="88" spans="1:27" s="4" customFormat="1" ht="15.6" customHeight="1" x14ac:dyDescent="0.25">
      <c r="A88" s="4">
        <v>33</v>
      </c>
      <c r="B88" s="39">
        <f t="shared" si="4"/>
        <v>1183082.7836102792</v>
      </c>
      <c r="C88" s="20">
        <f t="shared" si="5"/>
        <v>32013.686326952851</v>
      </c>
      <c r="D88" s="39">
        <f t="shared" si="6"/>
        <v>640.27372653905707</v>
      </c>
      <c r="E88" s="39">
        <f t="shared" si="1"/>
        <v>47323.311344411166</v>
      </c>
      <c r="F88" s="39">
        <f t="shared" si="7"/>
        <v>1263060.0550081823</v>
      </c>
      <c r="G88" s="39"/>
      <c r="H88" s="4">
        <v>33</v>
      </c>
      <c r="I88" s="39">
        <f t="shared" si="8"/>
        <v>1879013.8327927957</v>
      </c>
      <c r="J88" s="20">
        <f t="shared" si="2"/>
        <v>50845.266519278062</v>
      </c>
      <c r="K88" s="39">
        <f t="shared" si="9"/>
        <v>1016.9053303855612</v>
      </c>
      <c r="L88" s="39">
        <f t="shared" si="3"/>
        <v>75160.553311711832</v>
      </c>
      <c r="M88" s="39">
        <f t="shared" si="10"/>
        <v>2006036.5579541712</v>
      </c>
      <c r="N88" s="39"/>
      <c r="O88" s="15"/>
      <c r="P88" s="39"/>
      <c r="Q88" s="39"/>
      <c r="R88" s="24"/>
      <c r="S88" s="5"/>
      <c r="T88" s="39"/>
      <c r="U88" s="15"/>
      <c r="V88" s="39"/>
      <c r="W88" s="39"/>
      <c r="X88" s="24"/>
      <c r="Y88" s="24"/>
      <c r="Z88" s="24"/>
      <c r="AA88" s="24"/>
    </row>
    <row r="89" spans="1:27" s="4" customFormat="1" ht="15.6" customHeight="1" x14ac:dyDescent="0.25">
      <c r="A89" s="4">
        <v>34</v>
      </c>
      <c r="B89" s="39">
        <f t="shared" si="4"/>
        <v>1263060.0550081823</v>
      </c>
      <c r="C89" s="20">
        <f t="shared" si="5"/>
        <v>32974.096916761431</v>
      </c>
      <c r="D89" s="39">
        <f t="shared" si="6"/>
        <v>659.48193833522862</v>
      </c>
      <c r="E89" s="39">
        <f t="shared" si="1"/>
        <v>50522.402200327291</v>
      </c>
      <c r="F89" s="39">
        <f t="shared" si="7"/>
        <v>1347216.0360636062</v>
      </c>
      <c r="G89" s="39"/>
      <c r="H89" s="4">
        <v>34</v>
      </c>
      <c r="I89" s="39">
        <f t="shared" si="8"/>
        <v>2006036.5579541712</v>
      </c>
      <c r="J89" s="20">
        <f t="shared" si="2"/>
        <v>52370.62451485639</v>
      </c>
      <c r="K89" s="39">
        <f t="shared" si="9"/>
        <v>1047.4124902971278</v>
      </c>
      <c r="L89" s="39">
        <f t="shared" si="3"/>
        <v>80241.462318166843</v>
      </c>
      <c r="M89" s="39">
        <f t="shared" si="10"/>
        <v>2139696.0572774913</v>
      </c>
      <c r="N89" s="39"/>
      <c r="O89" s="15"/>
      <c r="P89" s="39"/>
      <c r="Q89" s="39"/>
      <c r="R89" s="24"/>
      <c r="S89" s="5"/>
      <c r="T89" s="39"/>
      <c r="U89" s="15"/>
      <c r="V89" s="39"/>
      <c r="W89" s="39"/>
      <c r="X89" s="24"/>
      <c r="Y89" s="24"/>
      <c r="Z89" s="24"/>
      <c r="AA89" s="24"/>
    </row>
    <row r="90" spans="1:27" s="4" customFormat="1" ht="15.6" customHeight="1" x14ac:dyDescent="0.25">
      <c r="A90" s="4">
        <v>35</v>
      </c>
      <c r="B90" s="39">
        <f t="shared" si="4"/>
        <v>1347216.0360636062</v>
      </c>
      <c r="C90" s="20">
        <f t="shared" si="5"/>
        <v>33963.319824264276</v>
      </c>
      <c r="D90" s="39">
        <f t="shared" si="6"/>
        <v>679.26639648528555</v>
      </c>
      <c r="E90" s="39">
        <f t="shared" si="1"/>
        <v>53888.641442544249</v>
      </c>
      <c r="F90" s="39">
        <f t="shared" si="7"/>
        <v>1435747.2637269001</v>
      </c>
      <c r="G90" s="39"/>
      <c r="H90" s="4">
        <v>35</v>
      </c>
      <c r="I90" s="39">
        <f t="shared" si="8"/>
        <v>2139696.0572774913</v>
      </c>
      <c r="J90" s="20">
        <f t="shared" si="2"/>
        <v>53941.74325030209</v>
      </c>
      <c r="K90" s="39">
        <f t="shared" si="9"/>
        <v>1078.8348650060418</v>
      </c>
      <c r="L90" s="39">
        <f t="shared" si="3"/>
        <v>85587.84229109966</v>
      </c>
      <c r="M90" s="39">
        <f t="shared" si="10"/>
        <v>2280304.477683899</v>
      </c>
      <c r="N90" s="39"/>
      <c r="O90" s="15"/>
      <c r="P90" s="39"/>
      <c r="Q90" s="39"/>
      <c r="R90" s="24"/>
      <c r="S90" s="5"/>
      <c r="T90" s="39"/>
      <c r="U90" s="15"/>
      <c r="V90" s="39"/>
      <c r="W90" s="39"/>
      <c r="X90" s="24"/>
      <c r="Y90" s="24"/>
      <c r="Z90" s="24"/>
      <c r="AA90" s="24"/>
    </row>
    <row r="91" spans="1:27" s="4" customFormat="1" ht="15.6" customHeight="1" x14ac:dyDescent="0.25">
      <c r="A91" s="4">
        <v>36</v>
      </c>
      <c r="B91" s="39">
        <f t="shared" si="4"/>
        <v>1435747.2637269001</v>
      </c>
      <c r="C91" s="20">
        <f t="shared" si="5"/>
        <v>34982.219418992208</v>
      </c>
      <c r="D91" s="39">
        <f t="shared" si="6"/>
        <v>699.64438837984414</v>
      </c>
      <c r="E91" s="39">
        <f t="shared" si="1"/>
        <v>57429.890549076008</v>
      </c>
      <c r="F91" s="39">
        <f t="shared" si="7"/>
        <v>1528859.0180833482</v>
      </c>
      <c r="G91" s="39"/>
      <c r="H91" s="4">
        <v>36</v>
      </c>
      <c r="I91" s="39">
        <f t="shared" si="8"/>
        <v>2280304.477683899</v>
      </c>
      <c r="J91" s="20">
        <f t="shared" si="2"/>
        <v>55559.995547811151</v>
      </c>
      <c r="K91" s="39">
        <f t="shared" si="9"/>
        <v>1111.199910956223</v>
      </c>
      <c r="L91" s="39">
        <f t="shared" si="3"/>
        <v>91212.179107355958</v>
      </c>
      <c r="M91" s="39">
        <f t="shared" si="10"/>
        <v>2428187.8522500223</v>
      </c>
      <c r="N91" s="39"/>
      <c r="O91" s="15"/>
      <c r="P91" s="39"/>
      <c r="Q91" s="39"/>
      <c r="R91" s="24"/>
      <c r="S91" s="5"/>
      <c r="T91" s="39"/>
      <c r="U91" s="15"/>
      <c r="V91" s="39"/>
      <c r="W91" s="39"/>
      <c r="X91" s="24"/>
      <c r="Y91" s="24"/>
      <c r="Z91" s="24"/>
      <c r="AA91" s="24"/>
    </row>
    <row r="92" spans="1:27" s="4" customFormat="1" ht="15.6" customHeight="1" x14ac:dyDescent="0.25">
      <c r="A92" s="4">
        <v>37</v>
      </c>
      <c r="B92" s="39">
        <f t="shared" si="4"/>
        <v>1528859.0180833482</v>
      </c>
      <c r="C92" s="20">
        <f t="shared" si="5"/>
        <v>36031.686001561968</v>
      </c>
      <c r="D92" s="39">
        <f t="shared" si="6"/>
        <v>720.63372003123936</v>
      </c>
      <c r="E92" s="39">
        <f t="shared" si="1"/>
        <v>61154.360723333928</v>
      </c>
      <c r="F92" s="39">
        <f t="shared" si="7"/>
        <v>1626765.6985282754</v>
      </c>
      <c r="G92" s="39"/>
      <c r="H92" s="4">
        <v>37</v>
      </c>
      <c r="I92" s="39">
        <f t="shared" si="8"/>
        <v>2428187.8522500223</v>
      </c>
      <c r="J92" s="20">
        <f t="shared" si="2"/>
        <v>57226.795414245476</v>
      </c>
      <c r="K92" s="39">
        <f t="shared" si="9"/>
        <v>1144.5359082849095</v>
      </c>
      <c r="L92" s="39">
        <f t="shared" si="3"/>
        <v>97127.514090000899</v>
      </c>
      <c r="M92" s="39">
        <f t="shared" si="10"/>
        <v>2583686.6976625542</v>
      </c>
      <c r="N92" s="39"/>
      <c r="O92" s="15"/>
      <c r="P92" s="39"/>
      <c r="Q92" s="39"/>
      <c r="R92" s="24"/>
      <c r="S92" s="5"/>
      <c r="T92" s="39"/>
      <c r="U92" s="15"/>
      <c r="V92" s="39"/>
      <c r="W92" s="39"/>
      <c r="X92" s="24"/>
      <c r="Y92" s="24"/>
      <c r="Z92" s="24"/>
      <c r="AA92" s="24"/>
    </row>
    <row r="93" spans="1:27" s="4" customFormat="1" ht="15.6" customHeight="1" x14ac:dyDescent="0.25">
      <c r="A93" s="4">
        <v>38</v>
      </c>
      <c r="B93" s="39">
        <f t="shared" si="4"/>
        <v>1626765.6985282754</v>
      </c>
      <c r="C93" s="20">
        <f t="shared" si="5"/>
        <v>37112.636581608829</v>
      </c>
      <c r="D93" s="39">
        <f t="shared" si="6"/>
        <v>742.25273163217662</v>
      </c>
      <c r="E93" s="39">
        <f t="shared" si="1"/>
        <v>65070.627941131017</v>
      </c>
      <c r="F93" s="39">
        <f t="shared" si="7"/>
        <v>1729691.2157826475</v>
      </c>
      <c r="G93" s="39"/>
      <c r="H93" s="4">
        <v>38</v>
      </c>
      <c r="I93" s="39">
        <f t="shared" si="8"/>
        <v>2583686.6976625542</v>
      </c>
      <c r="J93" s="20">
        <f t="shared" si="2"/>
        <v>58943.599276672845</v>
      </c>
      <c r="K93" s="39">
        <f t="shared" si="9"/>
        <v>1178.8719855334568</v>
      </c>
      <c r="L93" s="39">
        <f t="shared" si="3"/>
        <v>103347.46790650218</v>
      </c>
      <c r="M93" s="39">
        <f t="shared" si="10"/>
        <v>2747156.6368312626</v>
      </c>
      <c r="N93" s="39"/>
      <c r="O93" s="15"/>
      <c r="P93" s="39"/>
      <c r="Q93" s="39"/>
      <c r="R93" s="24"/>
      <c r="S93" s="5"/>
      <c r="T93" s="39"/>
      <c r="U93" s="15"/>
      <c r="V93" s="39"/>
      <c r="W93" s="39"/>
      <c r="X93" s="24"/>
      <c r="Y93" s="24"/>
      <c r="Z93" s="24"/>
      <c r="AA93" s="24"/>
    </row>
    <row r="94" spans="1:27" s="4" customFormat="1" ht="15.6" customHeight="1" x14ac:dyDescent="0.25">
      <c r="A94" s="4">
        <v>39</v>
      </c>
      <c r="B94" s="39">
        <f t="shared" si="4"/>
        <v>1729691.2157826475</v>
      </c>
      <c r="C94" s="20">
        <f t="shared" si="5"/>
        <v>38226.015679057098</v>
      </c>
      <c r="D94" s="39">
        <f t="shared" si="6"/>
        <v>764.52031358114198</v>
      </c>
      <c r="E94" s="39">
        <f t="shared" si="1"/>
        <v>69187.648631305899</v>
      </c>
      <c r="F94" s="39">
        <f t="shared" si="7"/>
        <v>1837869.4004065916</v>
      </c>
      <c r="G94" s="39"/>
      <c r="H94" s="4">
        <v>39</v>
      </c>
      <c r="I94" s="39">
        <f t="shared" si="8"/>
        <v>2747156.6368312626</v>
      </c>
      <c r="J94" s="20">
        <f t="shared" si="2"/>
        <v>60711.907254973034</v>
      </c>
      <c r="K94" s="39">
        <f t="shared" si="9"/>
        <v>1214.2381450994608</v>
      </c>
      <c r="L94" s="39">
        <f t="shared" si="3"/>
        <v>109886.2654732505</v>
      </c>
      <c r="M94" s="39">
        <f t="shared" si="10"/>
        <v>2918969.0477045854</v>
      </c>
      <c r="N94" s="39"/>
      <c r="O94" s="15"/>
      <c r="P94" s="39"/>
      <c r="Q94" s="39"/>
      <c r="R94" s="24"/>
      <c r="S94" s="5"/>
      <c r="T94" s="39"/>
      <c r="U94" s="15"/>
      <c r="V94" s="39"/>
      <c r="W94" s="39"/>
      <c r="X94" s="24"/>
      <c r="Y94" s="24"/>
      <c r="Z94" s="24"/>
      <c r="AA94" s="24"/>
    </row>
    <row r="95" spans="1:27" s="4" customFormat="1" ht="15.6" customHeight="1" x14ac:dyDescent="0.25">
      <c r="A95" s="4">
        <v>40</v>
      </c>
      <c r="B95" s="39">
        <f t="shared" si="4"/>
        <v>1837869.4004065916</v>
      </c>
      <c r="C95" s="20">
        <f t="shared" si="5"/>
        <v>39372.796149428803</v>
      </c>
      <c r="D95" s="39">
        <f t="shared" si="6"/>
        <v>787.45592298857605</v>
      </c>
      <c r="E95" s="39">
        <f t="shared" si="1"/>
        <v>73514.77601626367</v>
      </c>
      <c r="F95" s="39">
        <f t="shared" si="7"/>
        <v>1951544.4284952725</v>
      </c>
      <c r="G95" s="39"/>
      <c r="H95" s="4">
        <v>40</v>
      </c>
      <c r="I95" s="39">
        <f t="shared" si="8"/>
        <v>2918969.0477045854</v>
      </c>
      <c r="J95" s="20">
        <f t="shared" si="2"/>
        <v>62533.264472622213</v>
      </c>
      <c r="K95" s="39">
        <f t="shared" si="9"/>
        <v>1250.6652894524443</v>
      </c>
      <c r="L95" s="39">
        <f t="shared" si="3"/>
        <v>116758.76190818341</v>
      </c>
      <c r="M95" s="39">
        <f t="shared" si="10"/>
        <v>3099511.7393748434</v>
      </c>
      <c r="N95" s="39"/>
      <c r="O95" s="15"/>
      <c r="P95" s="39"/>
      <c r="Q95" s="39"/>
      <c r="R95" s="24"/>
      <c r="S95" s="5"/>
      <c r="T95" s="39"/>
      <c r="U95" s="15"/>
      <c r="V95" s="39"/>
      <c r="W95" s="39"/>
      <c r="X95" s="24"/>
      <c r="Y95" s="24"/>
      <c r="Z95" s="24"/>
      <c r="AA95" s="24"/>
    </row>
    <row r="96" spans="1:27" s="4" customFormat="1" ht="15.6" customHeight="1" x14ac:dyDescent="0.25">
      <c r="A96" s="4">
        <v>41</v>
      </c>
      <c r="B96" s="39">
        <f t="shared" si="4"/>
        <v>1951544.4284952725</v>
      </c>
      <c r="C96" s="20">
        <f t="shared" si="5"/>
        <v>40553.980033911663</v>
      </c>
      <c r="D96" s="39">
        <f t="shared" si="6"/>
        <v>811.07960067823331</v>
      </c>
      <c r="E96" s="39">
        <f t="shared" si="1"/>
        <v>78061.777139810903</v>
      </c>
      <c r="F96" s="39">
        <f t="shared" si="7"/>
        <v>2070971.2652696734</v>
      </c>
      <c r="G96" s="39"/>
      <c r="H96" s="4">
        <v>41</v>
      </c>
      <c r="I96" s="39">
        <f t="shared" si="8"/>
        <v>3099511.7393748434</v>
      </c>
      <c r="J96" s="20">
        <f t="shared" si="2"/>
        <v>64409.262406800881</v>
      </c>
      <c r="K96" s="39">
        <f t="shared" si="9"/>
        <v>1288.1852481360177</v>
      </c>
      <c r="L96" s="39">
        <f t="shared" si="3"/>
        <v>123980.46957499374</v>
      </c>
      <c r="M96" s="39">
        <f t="shared" si="10"/>
        <v>3289189.6566047743</v>
      </c>
      <c r="N96" s="39"/>
      <c r="O96" s="15"/>
      <c r="P96" s="39"/>
      <c r="Q96" s="39"/>
      <c r="R96" s="24"/>
      <c r="S96" s="5"/>
      <c r="T96" s="39"/>
      <c r="U96" s="15"/>
      <c r="V96" s="39"/>
      <c r="W96" s="39"/>
      <c r="X96" s="24"/>
      <c r="Y96" s="24"/>
      <c r="Z96" s="24"/>
      <c r="AA96" s="24"/>
    </row>
    <row r="97" spans="1:27" s="4" customFormat="1" ht="15.6" customHeight="1" x14ac:dyDescent="0.25">
      <c r="A97" s="4">
        <v>42</v>
      </c>
      <c r="B97" s="39">
        <f t="shared" si="4"/>
        <v>2070971.2652696734</v>
      </c>
      <c r="C97" s="20">
        <f t="shared" si="5"/>
        <v>41770.599434929019</v>
      </c>
      <c r="D97" s="39">
        <f t="shared" si="6"/>
        <v>835.41198869858044</v>
      </c>
      <c r="E97" s="39">
        <f t="shared" si="1"/>
        <v>82838.850610786933</v>
      </c>
      <c r="F97" s="39">
        <f t="shared" si="7"/>
        <v>2196416.1273040879</v>
      </c>
      <c r="G97" s="39"/>
      <c r="H97" s="4">
        <v>42</v>
      </c>
      <c r="I97" s="39">
        <f t="shared" si="8"/>
        <v>3289189.6566047743</v>
      </c>
      <c r="J97" s="20">
        <f t="shared" si="2"/>
        <v>66341.540279004912</v>
      </c>
      <c r="K97" s="39">
        <f t="shared" si="9"/>
        <v>1326.8308055800983</v>
      </c>
      <c r="L97" s="39">
        <f t="shared" si="3"/>
        <v>131567.58626419096</v>
      </c>
      <c r="M97" s="39">
        <f t="shared" si="10"/>
        <v>3488425.6139535503</v>
      </c>
      <c r="N97" s="39"/>
      <c r="O97" s="15"/>
      <c r="P97" s="39"/>
      <c r="Q97" s="39"/>
      <c r="R97" s="24"/>
      <c r="S97" s="5"/>
      <c r="T97" s="39"/>
      <c r="U97" s="15"/>
      <c r="V97" s="39"/>
      <c r="W97" s="39"/>
      <c r="X97" s="24"/>
      <c r="Y97" s="24"/>
      <c r="Z97" s="24"/>
      <c r="AA97" s="24"/>
    </row>
    <row r="98" spans="1:27" s="4" customFormat="1" ht="15.6" customHeight="1" x14ac:dyDescent="0.25">
      <c r="A98" s="4">
        <v>43</v>
      </c>
      <c r="B98" s="39">
        <f t="shared" si="4"/>
        <v>2196416.1273040879</v>
      </c>
      <c r="C98" s="20">
        <f t="shared" si="5"/>
        <v>43023.717417976892</v>
      </c>
      <c r="D98" s="39">
        <f t="shared" si="6"/>
        <v>860.47434835953788</v>
      </c>
      <c r="E98" s="39">
        <f t="shared" si="1"/>
        <v>87856.645092163511</v>
      </c>
      <c r="F98" s="39">
        <f t="shared" si="7"/>
        <v>2328156.9641625881</v>
      </c>
      <c r="G98" s="39"/>
      <c r="H98" s="4">
        <v>43</v>
      </c>
      <c r="I98" s="39">
        <f t="shared" si="8"/>
        <v>3488425.6139535503</v>
      </c>
      <c r="J98" s="20">
        <f t="shared" si="2"/>
        <v>68331.786487375066</v>
      </c>
      <c r="K98" s="39">
        <f t="shared" si="9"/>
        <v>1366.6357297475013</v>
      </c>
      <c r="L98" s="39">
        <f t="shared" si="3"/>
        <v>139537.024558142</v>
      </c>
      <c r="M98" s="39">
        <f t="shared" si="10"/>
        <v>3697661.0607288145</v>
      </c>
      <c r="N98" s="39"/>
      <c r="O98" s="15"/>
      <c r="P98" s="39"/>
      <c r="Q98" s="39"/>
      <c r="R98" s="24"/>
      <c r="S98" s="5"/>
      <c r="T98" s="39"/>
      <c r="U98" s="15"/>
      <c r="V98" s="39"/>
      <c r="W98" s="39"/>
      <c r="X98" s="24"/>
      <c r="Y98" s="24"/>
      <c r="Z98" s="24"/>
      <c r="AA98" s="24"/>
    </row>
    <row r="99" spans="1:27" s="4" customFormat="1" ht="15.6" customHeight="1" x14ac:dyDescent="0.25">
      <c r="A99" s="4">
        <v>44</v>
      </c>
      <c r="B99" s="39">
        <f t="shared" si="4"/>
        <v>2328156.9641625881</v>
      </c>
      <c r="C99" s="20">
        <f t="shared" si="5"/>
        <v>44314.428940516191</v>
      </c>
      <c r="D99" s="39">
        <f t="shared" si="6"/>
        <v>886.28857881032388</v>
      </c>
      <c r="E99" s="39">
        <f t="shared" si="1"/>
        <v>93126.278566503534</v>
      </c>
      <c r="F99" s="39">
        <f t="shared" si="7"/>
        <v>2466483.9602484177</v>
      </c>
      <c r="G99" s="39"/>
      <c r="H99" s="4">
        <v>44</v>
      </c>
      <c r="I99" s="39">
        <f t="shared" si="8"/>
        <v>3697661.0607288145</v>
      </c>
      <c r="J99" s="20">
        <f t="shared" si="2"/>
        <v>70381.740081996308</v>
      </c>
      <c r="K99" s="39">
        <f t="shared" si="9"/>
        <v>1407.6348016399261</v>
      </c>
      <c r="L99" s="39">
        <f t="shared" si="3"/>
        <v>147906.44242915258</v>
      </c>
      <c r="M99" s="39">
        <f t="shared" si="10"/>
        <v>3917356.8780416031</v>
      </c>
      <c r="N99" s="39"/>
      <c r="O99" s="15"/>
      <c r="P99" s="39"/>
      <c r="Q99" s="39"/>
      <c r="R99" s="24"/>
      <c r="S99" s="5"/>
      <c r="T99" s="39"/>
      <c r="U99" s="15"/>
      <c r="V99" s="39"/>
      <c r="W99" s="39"/>
      <c r="X99" s="24"/>
      <c r="Y99" s="24"/>
      <c r="Z99" s="24"/>
      <c r="AA99" s="24"/>
    </row>
    <row r="100" spans="1:27" s="4" customFormat="1" ht="15.6" customHeight="1" x14ac:dyDescent="0.25">
      <c r="A100" s="4">
        <v>45</v>
      </c>
      <c r="B100" s="39">
        <f t="shared" si="4"/>
        <v>2466483.9602484177</v>
      </c>
      <c r="C100" s="20">
        <f t="shared" si="5"/>
        <v>45643.861808731672</v>
      </c>
      <c r="D100" s="39">
        <f t="shared" si="6"/>
        <v>912.87723617463348</v>
      </c>
      <c r="E100" s="39">
        <f t="shared" si="1"/>
        <v>98659.358409936714</v>
      </c>
      <c r="F100" s="39">
        <f t="shared" si="7"/>
        <v>2611700.0577032603</v>
      </c>
      <c r="G100" s="39"/>
      <c r="H100" s="4">
        <v>45</v>
      </c>
      <c r="I100" s="39">
        <f t="shared" si="8"/>
        <v>3917356.8780416031</v>
      </c>
      <c r="J100" s="20">
        <f t="shared" si="2"/>
        <v>72493.192284456192</v>
      </c>
      <c r="K100" s="39">
        <f t="shared" si="9"/>
        <v>1449.8638456891238</v>
      </c>
      <c r="L100" s="39">
        <f t="shared" si="3"/>
        <v>156694.27512166413</v>
      </c>
      <c r="M100" s="39">
        <f t="shared" si="10"/>
        <v>4147994.2092934125</v>
      </c>
      <c r="N100" s="39"/>
      <c r="O100" s="15"/>
      <c r="P100" s="39"/>
      <c r="Q100" s="39"/>
      <c r="R100" s="24"/>
      <c r="S100" s="5"/>
      <c r="T100" s="39"/>
      <c r="U100" s="15"/>
      <c r="V100" s="39"/>
      <c r="W100" s="39"/>
      <c r="X100" s="24"/>
      <c r="Y100" s="24"/>
      <c r="Z100" s="24"/>
      <c r="AA100" s="24"/>
    </row>
    <row r="101" spans="1:27" s="4" customFormat="1" ht="15.6" customHeight="1" x14ac:dyDescent="0.25">
      <c r="A101" s="4">
        <v>46</v>
      </c>
      <c r="B101" s="39">
        <f t="shared" si="4"/>
        <v>2611700.0577032603</v>
      </c>
      <c r="C101" s="20">
        <f t="shared" si="5"/>
        <v>47013.177662993628</v>
      </c>
      <c r="D101" s="39">
        <f t="shared" si="6"/>
        <v>940.26355325987254</v>
      </c>
      <c r="E101" s="39">
        <f t="shared" si="1"/>
        <v>104468.00230813041</v>
      </c>
      <c r="F101" s="39">
        <f t="shared" si="7"/>
        <v>2764121.5012276443</v>
      </c>
      <c r="G101" s="39"/>
      <c r="H101" s="4">
        <v>46</v>
      </c>
      <c r="I101" s="39">
        <f t="shared" si="8"/>
        <v>4147994.2092934125</v>
      </c>
      <c r="J101" s="20">
        <f t="shared" si="2"/>
        <v>74667.98805298988</v>
      </c>
      <c r="K101" s="39">
        <f t="shared" si="9"/>
        <v>1493.3597610597976</v>
      </c>
      <c r="L101" s="39">
        <f t="shared" si="3"/>
        <v>165919.76837173651</v>
      </c>
      <c r="M101" s="39">
        <f t="shared" si="10"/>
        <v>4390075.3254791992</v>
      </c>
      <c r="N101" s="39"/>
      <c r="O101" s="15"/>
      <c r="P101" s="39"/>
      <c r="Q101" s="39"/>
      <c r="R101" s="24"/>
      <c r="S101" s="5"/>
      <c r="T101" s="39"/>
      <c r="U101" s="15"/>
      <c r="V101" s="39"/>
      <c r="W101" s="39"/>
      <c r="X101" s="24"/>
      <c r="Y101" s="24"/>
      <c r="Z101" s="24"/>
      <c r="AA101" s="24"/>
    </row>
    <row r="102" spans="1:27" s="4" customFormat="1" ht="15.6" customHeight="1" x14ac:dyDescent="0.25">
      <c r="A102" s="4">
        <v>47</v>
      </c>
      <c r="B102" s="39">
        <f t="shared" si="4"/>
        <v>2764121.5012276443</v>
      </c>
      <c r="C102" s="20">
        <f t="shared" si="5"/>
        <v>48423.572992883441</v>
      </c>
      <c r="D102" s="39">
        <f t="shared" si="6"/>
        <v>968.47145985766883</v>
      </c>
      <c r="E102" s="39">
        <f t="shared" si="1"/>
        <v>110564.86004910577</v>
      </c>
      <c r="F102" s="39">
        <f t="shared" si="7"/>
        <v>2924078.4057294913</v>
      </c>
      <c r="G102" s="39"/>
      <c r="H102" s="4">
        <v>47</v>
      </c>
      <c r="I102" s="39">
        <f t="shared" si="8"/>
        <v>4390075.3254791992</v>
      </c>
      <c r="J102" s="20">
        <f t="shared" si="2"/>
        <v>76908.027694579578</v>
      </c>
      <c r="K102" s="39">
        <f t="shared" si="9"/>
        <v>1538.1605538915917</v>
      </c>
      <c r="L102" s="39">
        <f t="shared" si="3"/>
        <v>175603.01301916796</v>
      </c>
      <c r="M102" s="39">
        <f t="shared" si="10"/>
        <v>4644124.5267468374</v>
      </c>
      <c r="N102" s="39"/>
      <c r="O102" s="15"/>
      <c r="P102" s="39"/>
      <c r="Q102" s="39"/>
      <c r="R102" s="24"/>
      <c r="S102" s="5"/>
      <c r="T102" s="39"/>
      <c r="U102" s="15"/>
      <c r="V102" s="39"/>
      <c r="W102" s="39"/>
      <c r="X102" s="24"/>
      <c r="Y102" s="24"/>
      <c r="Z102" s="24"/>
      <c r="AA102" s="24"/>
    </row>
    <row r="103" spans="1:27" s="4" customFormat="1" ht="15.6" customHeight="1" x14ac:dyDescent="0.25">
      <c r="A103" s="4">
        <v>48</v>
      </c>
      <c r="B103" s="39">
        <f t="shared" si="4"/>
        <v>2924078.4057294913</v>
      </c>
      <c r="C103" s="20">
        <f t="shared" si="5"/>
        <v>49876.280182669943</v>
      </c>
      <c r="D103" s="39">
        <f t="shared" si="6"/>
        <v>997.52560365339889</v>
      </c>
      <c r="E103" s="39">
        <f t="shared" si="1"/>
        <v>116963.13622917965</v>
      </c>
      <c r="F103" s="39">
        <f t="shared" si="7"/>
        <v>3091915.3477449943</v>
      </c>
      <c r="G103" s="39"/>
      <c r="H103" s="4">
        <v>48</v>
      </c>
      <c r="I103" s="39">
        <f t="shared" si="8"/>
        <v>4644124.5267468374</v>
      </c>
      <c r="J103" s="20">
        <f t="shared" si="2"/>
        <v>79215.268525416963</v>
      </c>
      <c r="K103" s="39">
        <f t="shared" si="9"/>
        <v>1584.3053705083394</v>
      </c>
      <c r="L103" s="39">
        <f t="shared" si="3"/>
        <v>185764.98106987349</v>
      </c>
      <c r="M103" s="39">
        <f t="shared" si="10"/>
        <v>4910689.0817126362</v>
      </c>
      <c r="N103" s="39"/>
      <c r="O103" s="15"/>
      <c r="P103" s="39"/>
      <c r="Q103" s="39"/>
      <c r="R103" s="24"/>
      <c r="S103" s="5"/>
      <c r="T103" s="39"/>
      <c r="U103" s="15"/>
      <c r="V103" s="39"/>
      <c r="W103" s="39"/>
      <c r="X103" s="24"/>
      <c r="Y103" s="24"/>
      <c r="Z103" s="24"/>
      <c r="AA103" s="24"/>
    </row>
    <row r="104" spans="1:27" s="4" customFormat="1" ht="15.6" customHeight="1" x14ac:dyDescent="0.25">
      <c r="A104" s="4">
        <v>49</v>
      </c>
      <c r="B104" s="39">
        <f t="shared" si="4"/>
        <v>3091915.3477449943</v>
      </c>
      <c r="C104" s="20">
        <f t="shared" si="5"/>
        <v>51372.568588150032</v>
      </c>
      <c r="D104" s="39">
        <f t="shared" si="6"/>
        <v>1027.4513717630007</v>
      </c>
      <c r="E104" s="39">
        <f t="shared" si="1"/>
        <v>123676.61390979978</v>
      </c>
      <c r="F104" s="39">
        <f t="shared" si="7"/>
        <v>3267991.981614707</v>
      </c>
      <c r="G104" s="39"/>
      <c r="H104" s="4">
        <v>49</v>
      </c>
      <c r="I104" s="39">
        <f t="shared" si="8"/>
        <v>4910689.0817126362</v>
      </c>
      <c r="J104" s="20">
        <f t="shared" si="2"/>
        <v>81591.726581179464</v>
      </c>
      <c r="K104" s="39">
        <f t="shared" si="9"/>
        <v>1631.8345316235893</v>
      </c>
      <c r="L104" s="39">
        <f t="shared" si="3"/>
        <v>196427.56326850544</v>
      </c>
      <c r="M104" s="39">
        <f t="shared" si="10"/>
        <v>5190340.2060939446</v>
      </c>
      <c r="N104" s="39"/>
      <c r="O104" s="15"/>
      <c r="P104" s="39"/>
      <c r="Q104" s="39"/>
      <c r="R104" s="24"/>
      <c r="S104" s="5"/>
      <c r="T104" s="39"/>
      <c r="U104" s="15"/>
      <c r="V104" s="39"/>
      <c r="W104" s="39"/>
      <c r="X104" s="24"/>
      <c r="Y104" s="24"/>
      <c r="Z104" s="24"/>
      <c r="AA104" s="24"/>
    </row>
    <row r="105" spans="1:27" s="4" customFormat="1" ht="15.6" customHeight="1" x14ac:dyDescent="0.25">
      <c r="A105" s="4">
        <v>50</v>
      </c>
      <c r="B105" s="39">
        <f t="shared" si="4"/>
        <v>3267991.981614707</v>
      </c>
      <c r="C105" s="20">
        <f t="shared" si="5"/>
        <v>52913.745645794537</v>
      </c>
      <c r="D105" s="39">
        <f t="shared" si="6"/>
        <v>1058.2749129158908</v>
      </c>
      <c r="E105" s="39">
        <f t="shared" si="1"/>
        <v>130719.67926458828</v>
      </c>
      <c r="F105" s="39">
        <f t="shared" si="7"/>
        <v>3452683.6814380055</v>
      </c>
      <c r="H105" s="4">
        <v>50</v>
      </c>
      <c r="I105" s="39">
        <f t="shared" si="8"/>
        <v>5190340.2060939446</v>
      </c>
      <c r="J105" s="20">
        <f t="shared" si="2"/>
        <v>84039.478378614847</v>
      </c>
      <c r="K105" s="39">
        <f t="shared" si="9"/>
        <v>1680.7895675722971</v>
      </c>
      <c r="L105" s="39">
        <f t="shared" si="3"/>
        <v>207613.6082437578</v>
      </c>
      <c r="M105" s="39">
        <f t="shared" si="10"/>
        <v>5483674.0822838889</v>
      </c>
      <c r="N105" s="24"/>
      <c r="O105" s="24"/>
      <c r="P105" s="24"/>
      <c r="Q105" s="24"/>
      <c r="R105" s="24"/>
      <c r="S105" s="24"/>
      <c r="T105" s="24"/>
      <c r="U105" s="24"/>
      <c r="V105" s="24"/>
      <c r="W105" s="24"/>
      <c r="X105" s="24"/>
      <c r="Y105" s="24"/>
      <c r="Z105" s="24"/>
      <c r="AA105" s="24"/>
    </row>
    <row r="106" spans="1:27" s="4" customFormat="1" ht="15.6" customHeight="1" x14ac:dyDescent="0.25">
      <c r="A106" s="4">
        <v>51</v>
      </c>
      <c r="B106" s="39">
        <f t="shared" ref="B106:B155" si="11">F105</f>
        <v>3452683.6814380055</v>
      </c>
      <c r="C106" s="20">
        <f t="shared" ref="C106:C155" si="12">$C$23*POWER(1+$C$27,A106)*SUM($C$24:$C$25)</f>
        <v>54501.158015168374</v>
      </c>
      <c r="D106" s="39">
        <f t="shared" si="6"/>
        <v>1090.0231603033676</v>
      </c>
      <c r="E106" s="39">
        <f t="shared" ref="E106:E155" si="13">$C$26*B106</f>
        <v>138107.34725752022</v>
      </c>
      <c r="F106" s="39">
        <f t="shared" ref="F106:F155" si="14">SUM(B106:E106)</f>
        <v>3646382.2098709974</v>
      </c>
      <c r="H106" s="4">
        <v>51</v>
      </c>
      <c r="I106" s="39">
        <f t="shared" si="8"/>
        <v>5483674.0822838889</v>
      </c>
      <c r="J106" s="20">
        <f t="shared" si="2"/>
        <v>86560.662729973294</v>
      </c>
      <c r="K106" s="39">
        <f t="shared" si="9"/>
        <v>1731.2132545994659</v>
      </c>
      <c r="L106" s="39">
        <f t="shared" si="3"/>
        <v>219346.96329135555</v>
      </c>
      <c r="M106" s="39">
        <f t="shared" si="10"/>
        <v>5791312.9215598172</v>
      </c>
      <c r="N106" s="24"/>
      <c r="O106" s="24"/>
      <c r="P106" s="24"/>
      <c r="Q106" s="24"/>
      <c r="R106" s="24"/>
      <c r="S106" s="24"/>
      <c r="T106" s="24"/>
      <c r="U106" s="24"/>
      <c r="V106" s="24"/>
      <c r="W106" s="24"/>
      <c r="X106" s="24"/>
      <c r="Y106" s="24"/>
      <c r="Z106" s="24"/>
      <c r="AA106" s="24"/>
    </row>
    <row r="107" spans="1:27" s="4" customFormat="1" ht="15.6" customHeight="1" x14ac:dyDescent="0.25">
      <c r="A107" s="4">
        <v>52</v>
      </c>
      <c r="B107" s="39">
        <f t="shared" si="11"/>
        <v>3646382.2098709974</v>
      </c>
      <c r="C107" s="20">
        <f t="shared" si="12"/>
        <v>56136.192755623422</v>
      </c>
      <c r="D107" s="39">
        <f t="shared" si="6"/>
        <v>1122.7238551124685</v>
      </c>
      <c r="E107" s="39">
        <f t="shared" si="13"/>
        <v>145855.28839483991</v>
      </c>
      <c r="F107" s="39">
        <f t="shared" si="14"/>
        <v>3849496.4148765733</v>
      </c>
      <c r="H107" s="4">
        <v>52</v>
      </c>
      <c r="I107" s="39">
        <f t="shared" si="8"/>
        <v>5791312.9215598172</v>
      </c>
      <c r="J107" s="20">
        <f t="shared" si="2"/>
        <v>89157.482611872503</v>
      </c>
      <c r="K107" s="39">
        <f t="shared" si="9"/>
        <v>1783.14965223745</v>
      </c>
      <c r="L107" s="39">
        <f t="shared" si="3"/>
        <v>231652.51686239269</v>
      </c>
      <c r="M107" s="39">
        <f t="shared" si="10"/>
        <v>6113906.0706863189</v>
      </c>
      <c r="N107" s="24"/>
      <c r="O107" s="24"/>
      <c r="P107" s="24"/>
      <c r="Q107" s="24"/>
      <c r="R107" s="24"/>
      <c r="S107" s="24"/>
      <c r="T107" s="24"/>
      <c r="U107" s="24"/>
      <c r="V107" s="24"/>
      <c r="W107" s="24"/>
      <c r="X107" s="24"/>
      <c r="Y107" s="24"/>
      <c r="Z107" s="24"/>
      <c r="AA107" s="24"/>
    </row>
    <row r="108" spans="1:27" s="4" customFormat="1" ht="15.6" customHeight="1" x14ac:dyDescent="0.25">
      <c r="A108" s="4">
        <v>53</v>
      </c>
      <c r="B108" s="39">
        <f t="shared" si="11"/>
        <v>3849496.4148765733</v>
      </c>
      <c r="C108" s="20">
        <f t="shared" si="12"/>
        <v>57820.278538292114</v>
      </c>
      <c r="D108" s="39">
        <f t="shared" si="6"/>
        <v>1156.4055707658424</v>
      </c>
      <c r="E108" s="39">
        <f t="shared" si="13"/>
        <v>153979.85659506294</v>
      </c>
      <c r="F108" s="39">
        <f t="shared" si="14"/>
        <v>4062452.9555806946</v>
      </c>
      <c r="H108" s="4">
        <v>53</v>
      </c>
      <c r="I108" s="39">
        <f t="shared" si="8"/>
        <v>6113906.0706863189</v>
      </c>
      <c r="J108" s="20">
        <f t="shared" si="2"/>
        <v>91832.20709022865</v>
      </c>
      <c r="K108" s="39">
        <f t="shared" si="9"/>
        <v>1836.6441418045731</v>
      </c>
      <c r="L108" s="39">
        <f t="shared" si="3"/>
        <v>244556.24282745275</v>
      </c>
      <c r="M108" s="39">
        <f t="shared" si="10"/>
        <v>6452131.1647458049</v>
      </c>
      <c r="N108" s="24"/>
      <c r="O108" s="24"/>
      <c r="P108" s="24"/>
      <c r="Q108" s="24"/>
      <c r="R108" s="24"/>
      <c r="S108" s="24"/>
      <c r="T108" s="24"/>
      <c r="U108" s="24"/>
      <c r="V108" s="24"/>
      <c r="W108" s="24"/>
      <c r="X108" s="24"/>
      <c r="Y108" s="24"/>
      <c r="Z108" s="24"/>
      <c r="AA108" s="24"/>
    </row>
    <row r="109" spans="1:27" s="4" customFormat="1" ht="15.6" customHeight="1" x14ac:dyDescent="0.25">
      <c r="A109" s="4">
        <v>54</v>
      </c>
      <c r="B109" s="39">
        <f t="shared" si="11"/>
        <v>4062452.9555806946</v>
      </c>
      <c r="C109" s="20">
        <f t="shared" si="12"/>
        <v>59554.886894440882</v>
      </c>
      <c r="D109" s="39">
        <f t="shared" si="6"/>
        <v>1191.0977378888176</v>
      </c>
      <c r="E109" s="39">
        <f t="shared" si="13"/>
        <v>162498.11822322779</v>
      </c>
      <c r="F109" s="39">
        <f t="shared" si="14"/>
        <v>4285697.0584362522</v>
      </c>
      <c r="H109" s="4">
        <v>54</v>
      </c>
      <c r="I109" s="39">
        <f t="shared" si="8"/>
        <v>6452131.1647458049</v>
      </c>
      <c r="J109" s="20">
        <f t="shared" si="2"/>
        <v>94587.173302935524</v>
      </c>
      <c r="K109" s="39">
        <f t="shared" si="9"/>
        <v>1891.7434660587105</v>
      </c>
      <c r="L109" s="39">
        <f t="shared" si="3"/>
        <v>258085.24658983221</v>
      </c>
      <c r="M109" s="39">
        <f t="shared" si="10"/>
        <v>6806695.328104631</v>
      </c>
      <c r="N109" s="24"/>
      <c r="O109" s="24"/>
      <c r="P109" s="24"/>
      <c r="Q109" s="24"/>
      <c r="R109" s="24"/>
      <c r="S109" s="24"/>
      <c r="T109" s="24"/>
      <c r="U109" s="24"/>
      <c r="V109" s="24"/>
      <c r="W109" s="24"/>
      <c r="X109" s="24"/>
      <c r="Y109" s="24"/>
      <c r="Z109" s="24"/>
      <c r="AA109" s="24"/>
    </row>
    <row r="110" spans="1:27" s="4" customFormat="1" ht="15.6" customHeight="1" x14ac:dyDescent="0.25">
      <c r="A110" s="4">
        <v>55</v>
      </c>
      <c r="B110" s="39">
        <f t="shared" si="11"/>
        <v>4285697.0584362522</v>
      </c>
      <c r="C110" s="20">
        <f t="shared" si="12"/>
        <v>61341.533501274112</v>
      </c>
      <c r="D110" s="39">
        <f t="shared" si="6"/>
        <v>1226.8306700254823</v>
      </c>
      <c r="E110" s="39">
        <f t="shared" si="13"/>
        <v>171427.88233745008</v>
      </c>
      <c r="F110" s="39">
        <f t="shared" si="14"/>
        <v>4519693.3049450014</v>
      </c>
      <c r="H110" s="4">
        <v>55</v>
      </c>
      <c r="I110" s="39">
        <f t="shared" si="8"/>
        <v>6806695.328104631</v>
      </c>
      <c r="J110" s="20">
        <f t="shared" si="2"/>
        <v>97424.788502023584</v>
      </c>
      <c r="K110" s="39">
        <f t="shared" si="9"/>
        <v>1948.4957700404718</v>
      </c>
      <c r="L110" s="39">
        <f t="shared" si="3"/>
        <v>272267.81312418525</v>
      </c>
      <c r="M110" s="39">
        <f t="shared" si="10"/>
        <v>7178336.4255008809</v>
      </c>
      <c r="N110" s="24"/>
      <c r="O110" s="24"/>
      <c r="P110" s="24"/>
      <c r="Q110" s="24"/>
      <c r="R110" s="24"/>
      <c r="S110" s="24"/>
      <c r="T110" s="24"/>
      <c r="U110" s="24"/>
      <c r="V110" s="24"/>
      <c r="W110" s="24"/>
      <c r="X110" s="24"/>
      <c r="Y110" s="24"/>
      <c r="Z110" s="24"/>
      <c r="AA110" s="24"/>
    </row>
    <row r="111" spans="1:27" s="4" customFormat="1" ht="15.6" customHeight="1" x14ac:dyDescent="0.25">
      <c r="A111" s="4">
        <v>56</v>
      </c>
      <c r="B111" s="39">
        <f t="shared" si="11"/>
        <v>4519693.3049450014</v>
      </c>
      <c r="C111" s="20">
        <f t="shared" si="12"/>
        <v>63181.779506312327</v>
      </c>
      <c r="D111" s="39">
        <f t="shared" si="6"/>
        <v>1263.6355901262466</v>
      </c>
      <c r="E111" s="39">
        <f t="shared" si="13"/>
        <v>180787.73219780007</v>
      </c>
      <c r="F111" s="39">
        <f t="shared" si="14"/>
        <v>4764926.4522392396</v>
      </c>
      <c r="H111" s="4">
        <v>56</v>
      </c>
      <c r="I111" s="39">
        <f t="shared" si="8"/>
        <v>7178336.4255008809</v>
      </c>
      <c r="J111" s="20">
        <f t="shared" si="2"/>
        <v>100347.53215708428</v>
      </c>
      <c r="K111" s="39">
        <f t="shared" si="9"/>
        <v>2006.9506431416855</v>
      </c>
      <c r="L111" s="39">
        <f t="shared" si="3"/>
        <v>287133.45702003525</v>
      </c>
      <c r="M111" s="39">
        <f t="shared" si="10"/>
        <v>7567824.3653211417</v>
      </c>
      <c r="N111" s="24"/>
      <c r="O111" s="24"/>
      <c r="P111" s="24"/>
      <c r="Q111" s="24"/>
      <c r="R111" s="24"/>
      <c r="S111" s="24"/>
      <c r="T111" s="24"/>
      <c r="U111" s="24"/>
      <c r="V111" s="24"/>
      <c r="W111" s="24"/>
      <c r="X111" s="24"/>
      <c r="Y111" s="24"/>
      <c r="Z111" s="24"/>
      <c r="AA111" s="24"/>
    </row>
    <row r="112" spans="1:27" s="4" customFormat="1" ht="15.6" customHeight="1" x14ac:dyDescent="0.25">
      <c r="A112" s="4">
        <v>57</v>
      </c>
      <c r="B112" s="39">
        <f t="shared" si="11"/>
        <v>4764926.4522392396</v>
      </c>
      <c r="C112" s="20">
        <f t="shared" si="12"/>
        <v>65077.232891501706</v>
      </c>
      <c r="D112" s="39">
        <f t="shared" si="6"/>
        <v>1301.5446578300341</v>
      </c>
      <c r="E112" s="39">
        <f t="shared" si="13"/>
        <v>190597.05808956959</v>
      </c>
      <c r="F112" s="39">
        <f t="shared" si="14"/>
        <v>5021902.2878781408</v>
      </c>
      <c r="H112" s="4">
        <v>57</v>
      </c>
      <c r="I112" s="39">
        <f t="shared" si="8"/>
        <v>7567824.3653211417</v>
      </c>
      <c r="J112" s="20">
        <f t="shared" si="2"/>
        <v>103357.95812179682</v>
      </c>
      <c r="K112" s="39">
        <f t="shared" si="9"/>
        <v>2067.1591624359367</v>
      </c>
      <c r="L112" s="39">
        <f t="shared" si="3"/>
        <v>302712.97461284569</v>
      </c>
      <c r="M112" s="39">
        <f t="shared" si="10"/>
        <v>7975962.4572182205</v>
      </c>
      <c r="N112" s="24"/>
      <c r="O112" s="24"/>
      <c r="P112" s="24"/>
      <c r="Q112" s="24"/>
      <c r="R112" s="24"/>
      <c r="S112" s="24"/>
      <c r="T112" s="24"/>
      <c r="U112" s="24"/>
      <c r="V112" s="24"/>
      <c r="W112" s="24"/>
      <c r="X112" s="24"/>
      <c r="Y112" s="24"/>
      <c r="Z112" s="24"/>
      <c r="AA112" s="24"/>
    </row>
    <row r="113" spans="1:27" s="4" customFormat="1" ht="15.6" customHeight="1" x14ac:dyDescent="0.25">
      <c r="A113" s="4">
        <v>58</v>
      </c>
      <c r="B113" s="39">
        <f t="shared" si="11"/>
        <v>5021902.2878781408</v>
      </c>
      <c r="C113" s="20">
        <f t="shared" si="12"/>
        <v>67029.549878246748</v>
      </c>
      <c r="D113" s="39">
        <f t="shared" si="6"/>
        <v>1340.5909975649349</v>
      </c>
      <c r="E113" s="39">
        <f t="shared" si="13"/>
        <v>200876.09151512565</v>
      </c>
      <c r="F113" s="39">
        <f t="shared" si="14"/>
        <v>5291148.5202690782</v>
      </c>
      <c r="H113" s="4">
        <v>58</v>
      </c>
      <c r="I113" s="39">
        <f t="shared" si="8"/>
        <v>7975962.4572182205</v>
      </c>
      <c r="J113" s="20">
        <f t="shared" si="2"/>
        <v>106458.69686545072</v>
      </c>
      <c r="K113" s="39">
        <f t="shared" si="9"/>
        <v>2129.1739373090145</v>
      </c>
      <c r="L113" s="39">
        <f t="shared" si="3"/>
        <v>319038.49828872882</v>
      </c>
      <c r="M113" s="39">
        <f t="shared" si="10"/>
        <v>8403588.8263097089</v>
      </c>
      <c r="N113" s="24"/>
      <c r="O113" s="24"/>
      <c r="P113" s="24"/>
      <c r="Q113" s="24"/>
      <c r="R113" s="24"/>
      <c r="S113" s="24"/>
      <c r="T113" s="24"/>
      <c r="U113" s="24"/>
      <c r="V113" s="24"/>
      <c r="W113" s="24"/>
      <c r="X113" s="24"/>
      <c r="Y113" s="24"/>
      <c r="Z113" s="24"/>
      <c r="AA113" s="24"/>
    </row>
    <row r="114" spans="1:27" s="4" customFormat="1" ht="15.6" customHeight="1" x14ac:dyDescent="0.25">
      <c r="A114" s="4">
        <v>59</v>
      </c>
      <c r="B114" s="39">
        <f t="shared" si="11"/>
        <v>5291148.5202690782</v>
      </c>
      <c r="C114" s="20">
        <f t="shared" si="12"/>
        <v>69040.436374594152</v>
      </c>
      <c r="D114" s="39">
        <f t="shared" si="6"/>
        <v>1380.808727491883</v>
      </c>
      <c r="E114" s="39">
        <f t="shared" si="13"/>
        <v>211645.94081076313</v>
      </c>
      <c r="F114" s="39">
        <f t="shared" si="14"/>
        <v>5573215.7061819276</v>
      </c>
      <c r="H114" s="4">
        <v>59</v>
      </c>
      <c r="I114" s="39">
        <f t="shared" si="8"/>
        <v>8403588.8263097089</v>
      </c>
      <c r="J114" s="20">
        <f t="shared" si="2"/>
        <v>109652.45777141425</v>
      </c>
      <c r="K114" s="39">
        <f t="shared" si="9"/>
        <v>2193.0491554282848</v>
      </c>
      <c r="L114" s="39">
        <f t="shared" si="3"/>
        <v>336143.55305238836</v>
      </c>
      <c r="M114" s="39">
        <f t="shared" si="10"/>
        <v>8851577.8862889409</v>
      </c>
      <c r="N114" s="24"/>
      <c r="O114" s="24"/>
      <c r="P114" s="24"/>
      <c r="Q114" s="24"/>
      <c r="R114" s="24"/>
      <c r="S114" s="24"/>
      <c r="T114" s="24"/>
      <c r="U114" s="24"/>
      <c r="V114" s="24"/>
      <c r="W114" s="24"/>
      <c r="X114" s="24"/>
      <c r="Y114" s="24"/>
      <c r="Z114" s="24"/>
      <c r="AA114" s="24"/>
    </row>
    <row r="115" spans="1:27" s="4" customFormat="1" ht="15.6" customHeight="1" x14ac:dyDescent="0.25">
      <c r="A115" s="4">
        <v>60</v>
      </c>
      <c r="B115" s="39">
        <f t="shared" si="11"/>
        <v>5573215.7061819276</v>
      </c>
      <c r="C115" s="20">
        <f t="shared" si="12"/>
        <v>71111.649465831972</v>
      </c>
      <c r="D115" s="39">
        <f t="shared" si="6"/>
        <v>1422.2329893166395</v>
      </c>
      <c r="E115" s="39">
        <f t="shared" si="13"/>
        <v>222928.62824727711</v>
      </c>
      <c r="F115" s="39">
        <f t="shared" si="14"/>
        <v>5868678.2168843532</v>
      </c>
      <c r="H115" s="4">
        <v>60</v>
      </c>
      <c r="I115" s="39">
        <f t="shared" si="8"/>
        <v>8851577.8862889409</v>
      </c>
      <c r="J115" s="20">
        <f t="shared" si="2"/>
        <v>112942.03150455667</v>
      </c>
      <c r="K115" s="39">
        <f t="shared" si="9"/>
        <v>2258.8406300911333</v>
      </c>
      <c r="L115" s="39">
        <f t="shared" si="3"/>
        <v>354063.11545155762</v>
      </c>
      <c r="M115" s="39">
        <f t="shared" si="10"/>
        <v>9320841.8738751467</v>
      </c>
      <c r="N115" s="24"/>
      <c r="O115" s="24"/>
      <c r="P115" s="24"/>
      <c r="Q115" s="24"/>
      <c r="R115" s="24"/>
      <c r="S115" s="24"/>
      <c r="T115" s="24"/>
      <c r="U115" s="24"/>
      <c r="V115" s="24"/>
      <c r="W115" s="24"/>
      <c r="X115" s="24"/>
      <c r="Y115" s="24"/>
      <c r="Z115" s="24"/>
      <c r="AA115" s="24"/>
    </row>
    <row r="116" spans="1:27" s="4" customFormat="1" ht="15.6" customHeight="1" x14ac:dyDescent="0.25">
      <c r="A116" s="4">
        <v>61</v>
      </c>
      <c r="B116" s="39">
        <f t="shared" si="11"/>
        <v>5868678.2168843532</v>
      </c>
      <c r="C116" s="20">
        <f t="shared" si="12"/>
        <v>73244.998949806934</v>
      </c>
      <c r="D116" s="39">
        <f t="shared" si="6"/>
        <v>1464.8999789961388</v>
      </c>
      <c r="E116" s="39">
        <f t="shared" si="13"/>
        <v>234747.12867537414</v>
      </c>
      <c r="F116" s="39">
        <f t="shared" si="14"/>
        <v>6178135.2444885308</v>
      </c>
      <c r="H116" s="4">
        <v>61</v>
      </c>
      <c r="I116" s="39">
        <f t="shared" si="8"/>
        <v>9320841.8738751467</v>
      </c>
      <c r="J116" s="20">
        <f t="shared" si="2"/>
        <v>116330.29244969336</v>
      </c>
      <c r="K116" s="39">
        <f t="shared" si="9"/>
        <v>2326.6058489938673</v>
      </c>
      <c r="L116" s="39">
        <f t="shared" si="3"/>
        <v>372833.67495500587</v>
      </c>
      <c r="M116" s="39">
        <f t="shared" si="10"/>
        <v>9812332.4471288417</v>
      </c>
      <c r="N116" s="24"/>
      <c r="O116" s="24"/>
      <c r="P116" s="24"/>
      <c r="Q116" s="24"/>
      <c r="R116" s="24"/>
      <c r="S116" s="24"/>
      <c r="T116" s="24"/>
      <c r="U116" s="24"/>
      <c r="V116" s="24"/>
      <c r="W116" s="24"/>
      <c r="X116" s="24"/>
      <c r="Y116" s="24"/>
      <c r="Z116" s="24"/>
      <c r="AA116" s="24"/>
    </row>
    <row r="117" spans="1:27" s="4" customFormat="1" ht="15.6" customHeight="1" x14ac:dyDescent="0.25">
      <c r="A117" s="4">
        <v>62</v>
      </c>
      <c r="B117" s="39">
        <f t="shared" si="11"/>
        <v>6178135.2444885308</v>
      </c>
      <c r="C117" s="20">
        <f t="shared" si="12"/>
        <v>75442.348918301126</v>
      </c>
      <c r="D117" s="39">
        <f t="shared" si="6"/>
        <v>1508.8469783660225</v>
      </c>
      <c r="E117" s="39">
        <f t="shared" si="13"/>
        <v>247125.40977954122</v>
      </c>
      <c r="F117" s="39">
        <f t="shared" si="14"/>
        <v>6502211.8501647394</v>
      </c>
      <c r="H117" s="4">
        <v>62</v>
      </c>
      <c r="I117" s="39">
        <f t="shared" si="8"/>
        <v>9812332.4471288417</v>
      </c>
      <c r="J117" s="20">
        <f t="shared" si="2"/>
        <v>119820.20122318415</v>
      </c>
      <c r="K117" s="39">
        <f t="shared" si="9"/>
        <v>2396.4040244636831</v>
      </c>
      <c r="L117" s="39">
        <f t="shared" si="3"/>
        <v>392493.29788515368</v>
      </c>
      <c r="M117" s="39">
        <f t="shared" si="10"/>
        <v>10327042.350261642</v>
      </c>
      <c r="N117" s="24"/>
      <c r="O117" s="24"/>
      <c r="P117" s="24"/>
      <c r="Q117" s="24"/>
      <c r="R117" s="24"/>
      <c r="S117" s="24"/>
      <c r="T117" s="24"/>
      <c r="U117" s="24"/>
      <c r="V117" s="24"/>
      <c r="W117" s="24"/>
      <c r="X117" s="24"/>
      <c r="Y117" s="24"/>
      <c r="Z117" s="24"/>
      <c r="AA117" s="24"/>
    </row>
    <row r="118" spans="1:27" s="4" customFormat="1" ht="15.6" customHeight="1" x14ac:dyDescent="0.25">
      <c r="A118" s="4">
        <v>63</v>
      </c>
      <c r="B118" s="39">
        <f t="shared" si="11"/>
        <v>6502211.8501647394</v>
      </c>
      <c r="C118" s="20">
        <f t="shared" si="12"/>
        <v>77705.619385850179</v>
      </c>
      <c r="D118" s="39">
        <f t="shared" si="6"/>
        <v>1554.1123877170037</v>
      </c>
      <c r="E118" s="39">
        <f t="shared" si="13"/>
        <v>260088.47400658959</v>
      </c>
      <c r="F118" s="39">
        <f t="shared" si="14"/>
        <v>6841560.0559448963</v>
      </c>
      <c r="H118" s="4">
        <v>63</v>
      </c>
      <c r="I118" s="39">
        <f t="shared" si="8"/>
        <v>10327042.350261642</v>
      </c>
      <c r="J118" s="20">
        <f t="shared" si="2"/>
        <v>123414.80725987969</v>
      </c>
      <c r="K118" s="39">
        <f t="shared" si="9"/>
        <v>2468.2961451975939</v>
      </c>
      <c r="L118" s="39">
        <f t="shared" si="3"/>
        <v>413081.6940104657</v>
      </c>
      <c r="M118" s="39">
        <f t="shared" si="10"/>
        <v>10866007.147677185</v>
      </c>
      <c r="N118" s="24"/>
      <c r="O118" s="24"/>
      <c r="P118" s="24"/>
      <c r="Q118" s="24"/>
      <c r="R118" s="24"/>
      <c r="S118" s="24"/>
      <c r="T118" s="24"/>
      <c r="U118" s="24"/>
      <c r="V118" s="24"/>
      <c r="W118" s="24"/>
      <c r="X118" s="24"/>
      <c r="Y118" s="24"/>
      <c r="Z118" s="24"/>
      <c r="AA118" s="24"/>
    </row>
    <row r="119" spans="1:27" s="4" customFormat="1" ht="15.6" customHeight="1" x14ac:dyDescent="0.25">
      <c r="A119" s="4">
        <v>64</v>
      </c>
      <c r="B119" s="39">
        <f t="shared" si="11"/>
        <v>6841560.0559448963</v>
      </c>
      <c r="C119" s="20">
        <f t="shared" si="12"/>
        <v>80036.787967425669</v>
      </c>
      <c r="D119" s="39">
        <f t="shared" si="6"/>
        <v>1600.7357593485135</v>
      </c>
      <c r="E119" s="39">
        <f t="shared" si="13"/>
        <v>273662.40223779588</v>
      </c>
      <c r="F119" s="39">
        <f t="shared" si="14"/>
        <v>7196859.9819094669</v>
      </c>
      <c r="H119" s="4">
        <v>64</v>
      </c>
      <c r="I119" s="39">
        <f t="shared" si="8"/>
        <v>10866007.147677185</v>
      </c>
      <c r="J119" s="20">
        <f t="shared" si="2"/>
        <v>127117.25147767607</v>
      </c>
      <c r="K119" s="39">
        <f t="shared" si="9"/>
        <v>2542.3450295535213</v>
      </c>
      <c r="L119" s="39">
        <f t="shared" si="3"/>
        <v>434640.28590708738</v>
      </c>
      <c r="M119" s="39">
        <f t="shared" si="10"/>
        <v>11430307.030091502</v>
      </c>
      <c r="N119" s="24"/>
      <c r="O119" s="24"/>
      <c r="P119" s="24"/>
      <c r="Q119" s="24"/>
      <c r="R119" s="24"/>
      <c r="S119" s="24"/>
      <c r="T119" s="24"/>
      <c r="U119" s="24"/>
      <c r="V119" s="24"/>
      <c r="W119" s="24"/>
      <c r="X119" s="24"/>
      <c r="Y119" s="24"/>
      <c r="Z119" s="24"/>
      <c r="AA119" s="24"/>
    </row>
    <row r="120" spans="1:27" s="4" customFormat="1" ht="15.6" customHeight="1" x14ac:dyDescent="0.25">
      <c r="A120" s="4">
        <v>65</v>
      </c>
      <c r="B120" s="39">
        <f t="shared" si="11"/>
        <v>7196859.9819094669</v>
      </c>
      <c r="C120" s="20">
        <f t="shared" si="12"/>
        <v>82437.891606448437</v>
      </c>
      <c r="D120" s="39">
        <f t="shared" si="6"/>
        <v>1648.7578321289689</v>
      </c>
      <c r="E120" s="39">
        <f t="shared" si="13"/>
        <v>287874.39927637868</v>
      </c>
      <c r="F120" s="39">
        <f t="shared" si="14"/>
        <v>7568821.0306244222</v>
      </c>
      <c r="H120" s="4">
        <v>65</v>
      </c>
      <c r="I120" s="39">
        <f t="shared" si="8"/>
        <v>11430307.030091502</v>
      </c>
      <c r="J120" s="20">
        <f t="shared" si="2"/>
        <v>130930.76902200635</v>
      </c>
      <c r="K120" s="39">
        <f t="shared" si="9"/>
        <v>2618.615380440127</v>
      </c>
      <c r="L120" s="39">
        <f t="shared" si="3"/>
        <v>457212.28120366007</v>
      </c>
      <c r="M120" s="39">
        <f t="shared" si="10"/>
        <v>12021068.695697607</v>
      </c>
      <c r="N120" s="24"/>
      <c r="O120" s="24"/>
      <c r="P120" s="24"/>
      <c r="Q120" s="24"/>
      <c r="R120" s="24"/>
      <c r="S120" s="24"/>
      <c r="T120" s="24"/>
      <c r="U120" s="24"/>
      <c r="V120" s="24"/>
      <c r="W120" s="24"/>
      <c r="X120" s="24"/>
      <c r="Y120" s="24"/>
      <c r="Z120" s="24"/>
      <c r="AA120" s="24"/>
    </row>
    <row r="121" spans="1:27" s="4" customFormat="1" ht="15.6" customHeight="1" x14ac:dyDescent="0.25">
      <c r="A121" s="4">
        <v>66</v>
      </c>
      <c r="B121" s="39">
        <f t="shared" si="11"/>
        <v>7568821.0306244222</v>
      </c>
      <c r="C121" s="20">
        <f t="shared" si="12"/>
        <v>84911.028354641894</v>
      </c>
      <c r="D121" s="39">
        <f t="shared" si="6"/>
        <v>1698.2205670928379</v>
      </c>
      <c r="E121" s="39">
        <f t="shared" si="13"/>
        <v>302752.84122497687</v>
      </c>
      <c r="F121" s="39">
        <f t="shared" si="14"/>
        <v>7958183.1207711343</v>
      </c>
      <c r="H121" s="4">
        <v>66</v>
      </c>
      <c r="I121" s="39">
        <f t="shared" si="8"/>
        <v>12021068.695697607</v>
      </c>
      <c r="J121" s="20">
        <f t="shared" ref="J121:J155" si="15">$C$23*POWER(1+$C$27,H121)*SUM($C$24*2,$C$25)</f>
        <v>134858.69209266652</v>
      </c>
      <c r="K121" s="39">
        <f t="shared" si="9"/>
        <v>2697.1738418533305</v>
      </c>
      <c r="L121" s="39">
        <f t="shared" ref="L121:L155" si="16">$C$26*I121</f>
        <v>480842.7478279043</v>
      </c>
      <c r="M121" s="39">
        <f t="shared" si="10"/>
        <v>12639467.309460031</v>
      </c>
      <c r="N121" s="24"/>
      <c r="O121" s="24"/>
      <c r="P121" s="24"/>
      <c r="Q121" s="24"/>
      <c r="R121" s="24"/>
      <c r="S121" s="24"/>
      <c r="T121" s="24"/>
      <c r="U121" s="24"/>
      <c r="V121" s="24"/>
      <c r="W121" s="24"/>
      <c r="X121" s="24"/>
      <c r="Y121" s="24"/>
      <c r="Z121" s="24"/>
      <c r="AA121" s="24"/>
    </row>
    <row r="122" spans="1:27" s="4" customFormat="1" ht="15.6" customHeight="1" x14ac:dyDescent="0.25">
      <c r="A122" s="4">
        <v>67</v>
      </c>
      <c r="B122" s="39">
        <f t="shared" si="11"/>
        <v>7958183.1207711343</v>
      </c>
      <c r="C122" s="20">
        <f t="shared" si="12"/>
        <v>87458.359205281158</v>
      </c>
      <c r="D122" s="39">
        <f t="shared" ref="D122:D155" si="17">C122*$C$26/2</f>
        <v>1749.1671841056232</v>
      </c>
      <c r="E122" s="39">
        <f t="shared" si="13"/>
        <v>318327.32483084541</v>
      </c>
      <c r="F122" s="39">
        <f t="shared" si="14"/>
        <v>8365717.9719913667</v>
      </c>
      <c r="H122" s="4">
        <v>67</v>
      </c>
      <c r="I122" s="39">
        <f t="shared" ref="I122:I155" si="18">M121</f>
        <v>12639467.309460031</v>
      </c>
      <c r="J122" s="20">
        <f t="shared" si="15"/>
        <v>138904.45285544655</v>
      </c>
      <c r="K122" s="39">
        <f t="shared" ref="K122:K155" si="19">J122*$C$26/2</f>
        <v>2778.0890571089312</v>
      </c>
      <c r="L122" s="39">
        <f t="shared" si="16"/>
        <v>505578.69237840123</v>
      </c>
      <c r="M122" s="39">
        <f t="shared" ref="M122:M155" si="20">SUM(I122:L122)</f>
        <v>13286728.543750988</v>
      </c>
      <c r="N122" s="24"/>
      <c r="O122" s="24"/>
      <c r="P122" s="24"/>
      <c r="Q122" s="24"/>
      <c r="R122" s="24"/>
      <c r="S122" s="24"/>
      <c r="T122" s="24"/>
      <c r="U122" s="24"/>
      <c r="V122" s="24"/>
      <c r="W122" s="24"/>
      <c r="X122" s="24"/>
      <c r="Y122" s="24"/>
      <c r="Z122" s="24"/>
      <c r="AA122" s="24"/>
    </row>
    <row r="123" spans="1:27" s="4" customFormat="1" ht="15.6" customHeight="1" x14ac:dyDescent="0.25">
      <c r="A123" s="4">
        <v>68</v>
      </c>
      <c r="B123" s="39">
        <f t="shared" si="11"/>
        <v>8365717.9719913667</v>
      </c>
      <c r="C123" s="20">
        <f t="shared" si="12"/>
        <v>90082.109981439571</v>
      </c>
      <c r="D123" s="39">
        <f t="shared" si="17"/>
        <v>1801.6421996287916</v>
      </c>
      <c r="E123" s="39">
        <f t="shared" si="13"/>
        <v>334628.71887965465</v>
      </c>
      <c r="F123" s="39">
        <f t="shared" si="14"/>
        <v>8792230.4430520888</v>
      </c>
      <c r="H123" s="4">
        <v>68</v>
      </c>
      <c r="I123" s="39">
        <f t="shared" si="18"/>
        <v>13286728.543750988</v>
      </c>
      <c r="J123" s="20">
        <f t="shared" si="15"/>
        <v>143071.58644110992</v>
      </c>
      <c r="K123" s="39">
        <f t="shared" si="19"/>
        <v>2861.4317288221982</v>
      </c>
      <c r="L123" s="39">
        <f t="shared" si="16"/>
        <v>531469.14175003953</v>
      </c>
      <c r="M123" s="39">
        <f t="shared" si="20"/>
        <v>13964130.703670962</v>
      </c>
      <c r="N123" s="24"/>
      <c r="O123" s="24"/>
      <c r="P123" s="24"/>
      <c r="Q123" s="24"/>
      <c r="R123" s="24"/>
      <c r="S123" s="24"/>
      <c r="T123" s="24"/>
      <c r="U123" s="24"/>
      <c r="V123" s="24"/>
      <c r="W123" s="24"/>
      <c r="X123" s="24"/>
      <c r="Y123" s="24"/>
      <c r="Z123" s="24"/>
      <c r="AA123" s="24"/>
    </row>
    <row r="124" spans="1:27" s="4" customFormat="1" ht="15.6" customHeight="1" x14ac:dyDescent="0.25">
      <c r="A124" s="4">
        <v>69</v>
      </c>
      <c r="B124" s="39">
        <f t="shared" si="11"/>
        <v>8792230.4430520888</v>
      </c>
      <c r="C124" s="20">
        <f t="shared" si="12"/>
        <v>92784.573280882745</v>
      </c>
      <c r="D124" s="39">
        <f t="shared" si="17"/>
        <v>1855.691465617655</v>
      </c>
      <c r="E124" s="39">
        <f t="shared" si="13"/>
        <v>351689.21772208356</v>
      </c>
      <c r="F124" s="39">
        <f t="shared" si="14"/>
        <v>9238559.9255206734</v>
      </c>
      <c r="H124" s="4">
        <v>69</v>
      </c>
      <c r="I124" s="39">
        <f t="shared" si="18"/>
        <v>13964130.703670962</v>
      </c>
      <c r="J124" s="20">
        <f t="shared" si="15"/>
        <v>147363.73403434319</v>
      </c>
      <c r="K124" s="39">
        <f t="shared" si="19"/>
        <v>2947.2746806868636</v>
      </c>
      <c r="L124" s="39">
        <f t="shared" si="16"/>
        <v>558565.22814683849</v>
      </c>
      <c r="M124" s="39">
        <f t="shared" si="20"/>
        <v>14673006.94053283</v>
      </c>
      <c r="N124" s="24"/>
      <c r="O124" s="24"/>
      <c r="P124" s="24"/>
      <c r="Q124" s="24"/>
      <c r="R124" s="24"/>
      <c r="S124" s="24"/>
      <c r="T124" s="24"/>
      <c r="U124" s="24"/>
      <c r="V124" s="24"/>
      <c r="W124" s="24"/>
      <c r="X124" s="24"/>
      <c r="Y124" s="24"/>
      <c r="Z124" s="24"/>
      <c r="AA124" s="24"/>
    </row>
    <row r="125" spans="1:27" s="4" customFormat="1" ht="15.6" customHeight="1" x14ac:dyDescent="0.25">
      <c r="A125" s="4">
        <v>70</v>
      </c>
      <c r="B125" s="39">
        <f t="shared" si="11"/>
        <v>9238559.9255206734</v>
      </c>
      <c r="C125" s="20">
        <f t="shared" si="12"/>
        <v>95568.110479309238</v>
      </c>
      <c r="D125" s="39">
        <f t="shared" si="17"/>
        <v>1911.3622095861847</v>
      </c>
      <c r="E125" s="39">
        <f t="shared" si="13"/>
        <v>369542.39702082693</v>
      </c>
      <c r="F125" s="39">
        <f t="shared" si="14"/>
        <v>9705581.7952303961</v>
      </c>
      <c r="H125" s="4">
        <v>70</v>
      </c>
      <c r="I125" s="39">
        <f t="shared" si="18"/>
        <v>14673006.94053283</v>
      </c>
      <c r="J125" s="20">
        <f t="shared" si="15"/>
        <v>151784.64605537351</v>
      </c>
      <c r="K125" s="39">
        <f t="shared" si="19"/>
        <v>3035.6929211074703</v>
      </c>
      <c r="L125" s="39">
        <f t="shared" si="16"/>
        <v>586920.27762131323</v>
      </c>
      <c r="M125" s="39">
        <f t="shared" si="20"/>
        <v>15414747.557130625</v>
      </c>
      <c r="N125" s="24"/>
      <c r="O125" s="24"/>
      <c r="P125" s="24"/>
      <c r="Q125" s="24"/>
      <c r="R125" s="24"/>
      <c r="S125" s="24"/>
      <c r="T125" s="24"/>
      <c r="U125" s="24"/>
      <c r="V125" s="24"/>
      <c r="W125" s="24"/>
      <c r="X125" s="24"/>
      <c r="Y125" s="24"/>
      <c r="Z125" s="24"/>
      <c r="AA125" s="24"/>
    </row>
    <row r="126" spans="1:27" s="4" customFormat="1" ht="15.6" customHeight="1" x14ac:dyDescent="0.25">
      <c r="A126" s="4">
        <v>71</v>
      </c>
      <c r="B126" s="39">
        <f t="shared" si="11"/>
        <v>9705581.7952303961</v>
      </c>
      <c r="C126" s="20">
        <f t="shared" si="12"/>
        <v>98435.153793688543</v>
      </c>
      <c r="D126" s="39">
        <f t="shared" si="17"/>
        <v>1968.703075873771</v>
      </c>
      <c r="E126" s="39">
        <f t="shared" si="13"/>
        <v>388223.27180921583</v>
      </c>
      <c r="F126" s="39">
        <f t="shared" si="14"/>
        <v>10194208.923909176</v>
      </c>
      <c r="H126" s="4">
        <v>71</v>
      </c>
      <c r="I126" s="39">
        <f t="shared" si="18"/>
        <v>15414747.557130625</v>
      </c>
      <c r="J126" s="20">
        <f t="shared" si="15"/>
        <v>156338.18543703473</v>
      </c>
      <c r="K126" s="39">
        <f t="shared" si="19"/>
        <v>3126.7637087406947</v>
      </c>
      <c r="L126" s="39">
        <f t="shared" si="16"/>
        <v>616589.90228522499</v>
      </c>
      <c r="M126" s="39">
        <f t="shared" si="20"/>
        <v>16190802.408561626</v>
      </c>
      <c r="N126" s="24"/>
      <c r="O126" s="24"/>
      <c r="P126" s="24"/>
      <c r="Q126" s="24"/>
      <c r="R126" s="24"/>
      <c r="S126" s="24"/>
      <c r="T126" s="24"/>
      <c r="U126" s="24"/>
      <c r="V126" s="24"/>
      <c r="W126" s="24"/>
      <c r="X126" s="24"/>
      <c r="Y126" s="24"/>
      <c r="Z126" s="24"/>
      <c r="AA126" s="24"/>
    </row>
    <row r="127" spans="1:27" s="4" customFormat="1" ht="15.6" customHeight="1" x14ac:dyDescent="0.25">
      <c r="A127" s="4">
        <v>72</v>
      </c>
      <c r="B127" s="39">
        <f t="shared" si="11"/>
        <v>10194208.923909176</v>
      </c>
      <c r="C127" s="20">
        <f t="shared" si="12"/>
        <v>101388.20840749917</v>
      </c>
      <c r="D127" s="39">
        <f t="shared" si="17"/>
        <v>2027.7641681499836</v>
      </c>
      <c r="E127" s="39">
        <f t="shared" si="13"/>
        <v>407768.35695636703</v>
      </c>
      <c r="F127" s="39">
        <f t="shared" si="14"/>
        <v>10705393.253441192</v>
      </c>
      <c r="H127" s="4">
        <v>72</v>
      </c>
      <c r="I127" s="39">
        <f t="shared" si="18"/>
        <v>16190802.408561626</v>
      </c>
      <c r="J127" s="20">
        <f t="shared" si="15"/>
        <v>161028.33100014576</v>
      </c>
      <c r="K127" s="39">
        <f t="shared" si="19"/>
        <v>3220.5666200029154</v>
      </c>
      <c r="L127" s="39">
        <f t="shared" si="16"/>
        <v>647632.09634246503</v>
      </c>
      <c r="M127" s="39">
        <f t="shared" si="20"/>
        <v>17002683.40252424</v>
      </c>
      <c r="N127" s="24"/>
      <c r="O127" s="24"/>
      <c r="P127" s="24"/>
      <c r="Q127" s="24"/>
      <c r="R127" s="24"/>
      <c r="S127" s="24"/>
      <c r="T127" s="24"/>
      <c r="U127" s="24"/>
      <c r="V127" s="24"/>
      <c r="W127" s="24"/>
      <c r="X127" s="24"/>
      <c r="Y127" s="24"/>
      <c r="Z127" s="24"/>
      <c r="AA127" s="24"/>
    </row>
    <row r="128" spans="1:27" s="4" customFormat="1" ht="15.6" customHeight="1" x14ac:dyDescent="0.25">
      <c r="A128" s="4">
        <v>73</v>
      </c>
      <c r="B128" s="39">
        <f t="shared" si="11"/>
        <v>10705393.253441192</v>
      </c>
      <c r="C128" s="20">
        <f t="shared" si="12"/>
        <v>104429.85465972417</v>
      </c>
      <c r="D128" s="39">
        <f t="shared" si="17"/>
        <v>2088.5970931944835</v>
      </c>
      <c r="E128" s="39">
        <f t="shared" si="13"/>
        <v>428215.73013764771</v>
      </c>
      <c r="F128" s="39">
        <f t="shared" si="14"/>
        <v>11240127.43533176</v>
      </c>
      <c r="H128" s="4">
        <v>73</v>
      </c>
      <c r="I128" s="39">
        <f t="shared" si="18"/>
        <v>17002683.40252424</v>
      </c>
      <c r="J128" s="20">
        <f t="shared" si="15"/>
        <v>165859.18093015012</v>
      </c>
      <c r="K128" s="39">
        <f t="shared" si="19"/>
        <v>3317.1836186030023</v>
      </c>
      <c r="L128" s="39">
        <f t="shared" si="16"/>
        <v>680107.33610096958</v>
      </c>
      <c r="M128" s="39">
        <f t="shared" si="20"/>
        <v>17851967.10317396</v>
      </c>
      <c r="N128" s="24"/>
      <c r="O128" s="24"/>
      <c r="P128" s="24"/>
      <c r="Q128" s="24"/>
      <c r="R128" s="24"/>
      <c r="S128" s="24"/>
      <c r="T128" s="24"/>
      <c r="U128" s="24"/>
      <c r="V128" s="24"/>
      <c r="W128" s="24"/>
      <c r="X128" s="24"/>
      <c r="Y128" s="24"/>
      <c r="Z128" s="24"/>
      <c r="AA128" s="24"/>
    </row>
    <row r="129" spans="1:27" s="4" customFormat="1" ht="15.6" customHeight="1" x14ac:dyDescent="0.25">
      <c r="A129" s="4">
        <v>74</v>
      </c>
      <c r="B129" s="39">
        <f t="shared" si="11"/>
        <v>11240127.43533176</v>
      </c>
      <c r="C129" s="20">
        <f t="shared" si="12"/>
        <v>107562.75029951587</v>
      </c>
      <c r="D129" s="39">
        <f t="shared" si="17"/>
        <v>2151.2550059903174</v>
      </c>
      <c r="E129" s="39">
        <f t="shared" si="13"/>
        <v>449605.09741327039</v>
      </c>
      <c r="F129" s="39">
        <f t="shared" si="14"/>
        <v>11799446.538050536</v>
      </c>
      <c r="H129" s="4">
        <v>74</v>
      </c>
      <c r="I129" s="39">
        <f t="shared" si="18"/>
        <v>17851967.10317396</v>
      </c>
      <c r="J129" s="20">
        <f t="shared" si="15"/>
        <v>170834.95635805462</v>
      </c>
      <c r="K129" s="39">
        <f t="shared" si="19"/>
        <v>3416.6991271610927</v>
      </c>
      <c r="L129" s="39">
        <f t="shared" si="16"/>
        <v>714078.68412695837</v>
      </c>
      <c r="M129" s="39">
        <f t="shared" si="20"/>
        <v>18740297.442786131</v>
      </c>
      <c r="N129" s="24"/>
      <c r="O129" s="24"/>
      <c r="P129" s="24"/>
      <c r="Q129" s="24"/>
      <c r="R129" s="24"/>
      <c r="S129" s="24"/>
      <c r="T129" s="24"/>
      <c r="U129" s="24"/>
      <c r="V129" s="24"/>
      <c r="W129" s="24"/>
      <c r="X129" s="24"/>
      <c r="Y129" s="24"/>
      <c r="Z129" s="24"/>
      <c r="AA129" s="24"/>
    </row>
    <row r="130" spans="1:27" s="4" customFormat="1" ht="15.6" customHeight="1" x14ac:dyDescent="0.25">
      <c r="A130" s="4">
        <v>75</v>
      </c>
      <c r="B130" s="39">
        <f t="shared" si="11"/>
        <v>11799446.538050536</v>
      </c>
      <c r="C130" s="20">
        <f t="shared" si="12"/>
        <v>110789.63280850135</v>
      </c>
      <c r="D130" s="39">
        <f t="shared" si="17"/>
        <v>2215.7926561700269</v>
      </c>
      <c r="E130" s="39">
        <f t="shared" si="13"/>
        <v>471977.86152202147</v>
      </c>
      <c r="F130" s="39">
        <f t="shared" si="14"/>
        <v>12384429.825037228</v>
      </c>
      <c r="H130" s="4">
        <v>75</v>
      </c>
      <c r="I130" s="39">
        <f t="shared" si="18"/>
        <v>18740297.442786131</v>
      </c>
      <c r="J130" s="20">
        <f t="shared" si="15"/>
        <v>175960.00504879627</v>
      </c>
      <c r="K130" s="39">
        <f t="shared" si="19"/>
        <v>3519.2001009759256</v>
      </c>
      <c r="L130" s="39">
        <f t="shared" si="16"/>
        <v>749611.89771144523</v>
      </c>
      <c r="M130" s="39">
        <f t="shared" si="20"/>
        <v>19669388.545647349</v>
      </c>
      <c r="N130" s="24"/>
      <c r="O130" s="24"/>
      <c r="P130" s="24"/>
      <c r="Q130" s="24"/>
      <c r="R130" s="24"/>
      <c r="S130" s="24"/>
      <c r="T130" s="24"/>
      <c r="U130" s="24"/>
      <c r="V130" s="24"/>
      <c r="W130" s="24"/>
      <c r="X130" s="24"/>
      <c r="Y130" s="24"/>
      <c r="Z130" s="24"/>
      <c r="AA130" s="24"/>
    </row>
    <row r="131" spans="1:27" s="4" customFormat="1" ht="15.6" customHeight="1" x14ac:dyDescent="0.25">
      <c r="A131" s="4">
        <v>76</v>
      </c>
      <c r="B131" s="39">
        <f t="shared" si="11"/>
        <v>12384429.825037228</v>
      </c>
      <c r="C131" s="20">
        <f t="shared" si="12"/>
        <v>114113.32179275638</v>
      </c>
      <c r="D131" s="39">
        <f t="shared" si="17"/>
        <v>2282.2664358551278</v>
      </c>
      <c r="E131" s="39">
        <f t="shared" si="13"/>
        <v>495377.19300148915</v>
      </c>
      <c r="F131" s="39">
        <f t="shared" si="14"/>
        <v>12996202.606267329</v>
      </c>
      <c r="H131" s="4">
        <v>76</v>
      </c>
      <c r="I131" s="39">
        <f t="shared" si="18"/>
        <v>19669388.545647349</v>
      </c>
      <c r="J131" s="20">
        <f t="shared" si="15"/>
        <v>181238.80520026013</v>
      </c>
      <c r="K131" s="39">
        <f t="shared" si="19"/>
        <v>3624.7761040052028</v>
      </c>
      <c r="L131" s="39">
        <f t="shared" si="16"/>
        <v>786775.54182589403</v>
      </c>
      <c r="M131" s="39">
        <f t="shared" si="20"/>
        <v>20641027.668777511</v>
      </c>
      <c r="N131" s="24"/>
      <c r="O131" s="24"/>
      <c r="P131" s="24"/>
      <c r="Q131" s="24"/>
      <c r="R131" s="24"/>
      <c r="S131" s="24"/>
      <c r="T131" s="24"/>
      <c r="U131" s="24"/>
      <c r="V131" s="24"/>
      <c r="W131" s="24"/>
      <c r="X131" s="24"/>
      <c r="Y131" s="24"/>
      <c r="Z131" s="24"/>
      <c r="AA131" s="24"/>
    </row>
    <row r="132" spans="1:27" s="4" customFormat="1" ht="15.6" customHeight="1" x14ac:dyDescent="0.25">
      <c r="A132" s="4">
        <v>77</v>
      </c>
      <c r="B132" s="39">
        <f t="shared" si="11"/>
        <v>12996202.606267329</v>
      </c>
      <c r="C132" s="20">
        <f t="shared" si="12"/>
        <v>117536.72144653907</v>
      </c>
      <c r="D132" s="39">
        <f t="shared" si="17"/>
        <v>2350.7344289307816</v>
      </c>
      <c r="E132" s="39">
        <f t="shared" si="13"/>
        <v>519848.10425069317</v>
      </c>
      <c r="F132" s="39">
        <f t="shared" si="14"/>
        <v>13635938.166393492</v>
      </c>
      <c r="H132" s="4">
        <v>77</v>
      </c>
      <c r="I132" s="39">
        <f t="shared" si="18"/>
        <v>20641027.668777511</v>
      </c>
      <c r="J132" s="20">
        <f t="shared" si="15"/>
        <v>186675.96935626792</v>
      </c>
      <c r="K132" s="39">
        <f t="shared" si="19"/>
        <v>3733.5193871253582</v>
      </c>
      <c r="L132" s="39">
        <f t="shared" si="16"/>
        <v>825641.10675110039</v>
      </c>
      <c r="M132" s="39">
        <f t="shared" si="20"/>
        <v>21657078.264272004</v>
      </c>
      <c r="N132" s="24"/>
      <c r="O132" s="24"/>
      <c r="P132" s="24"/>
      <c r="Q132" s="24"/>
      <c r="R132" s="24"/>
      <c r="S132" s="24"/>
      <c r="T132" s="24"/>
      <c r="U132" s="24"/>
      <c r="V132" s="24"/>
      <c r="W132" s="24"/>
      <c r="X132" s="24"/>
      <c r="Y132" s="24"/>
      <c r="Z132" s="24"/>
      <c r="AA132" s="24"/>
    </row>
    <row r="133" spans="1:27" s="4" customFormat="1" ht="15.6" customHeight="1" x14ac:dyDescent="0.25">
      <c r="A133" s="4">
        <v>78</v>
      </c>
      <c r="B133" s="39">
        <f t="shared" si="11"/>
        <v>13635938.166393492</v>
      </c>
      <c r="C133" s="20">
        <f t="shared" si="12"/>
        <v>121062.82308993525</v>
      </c>
      <c r="D133" s="39">
        <f t="shared" si="17"/>
        <v>2421.256461798705</v>
      </c>
      <c r="E133" s="39">
        <f t="shared" si="13"/>
        <v>545437.52665573976</v>
      </c>
      <c r="F133" s="39">
        <f t="shared" si="14"/>
        <v>14304859.772600966</v>
      </c>
      <c r="H133" s="4">
        <v>78</v>
      </c>
      <c r="I133" s="39">
        <f t="shared" si="18"/>
        <v>21657078.264272004</v>
      </c>
      <c r="J133" s="20">
        <f t="shared" si="15"/>
        <v>192276.248436956</v>
      </c>
      <c r="K133" s="39">
        <f t="shared" si="19"/>
        <v>3845.5249687391201</v>
      </c>
      <c r="L133" s="39">
        <f t="shared" si="16"/>
        <v>866283.13057088014</v>
      </c>
      <c r="M133" s="39">
        <f t="shared" si="20"/>
        <v>22719483.168248583</v>
      </c>
      <c r="N133" s="24"/>
      <c r="O133" s="24"/>
      <c r="P133" s="24"/>
      <c r="Q133" s="24"/>
      <c r="R133" s="24"/>
      <c r="S133" s="24"/>
      <c r="T133" s="24"/>
      <c r="U133" s="24"/>
      <c r="V133" s="24"/>
      <c r="W133" s="24"/>
      <c r="X133" s="24"/>
      <c r="Y133" s="24"/>
      <c r="Z133" s="24"/>
      <c r="AA133" s="24"/>
    </row>
    <row r="134" spans="1:27" s="4" customFormat="1" ht="15.6" customHeight="1" x14ac:dyDescent="0.25">
      <c r="A134" s="4">
        <v>79</v>
      </c>
      <c r="B134" s="39">
        <f t="shared" si="11"/>
        <v>14304859.772600966</v>
      </c>
      <c r="C134" s="20">
        <f t="shared" si="12"/>
        <v>124694.70778263331</v>
      </c>
      <c r="D134" s="39">
        <f t="shared" si="17"/>
        <v>2493.8941556526661</v>
      </c>
      <c r="E134" s="39">
        <f t="shared" si="13"/>
        <v>572194.39090403868</v>
      </c>
      <c r="F134" s="39">
        <f t="shared" si="14"/>
        <v>15004242.765443292</v>
      </c>
      <c r="H134" s="4">
        <v>79</v>
      </c>
      <c r="I134" s="39">
        <f t="shared" si="18"/>
        <v>22719483.168248583</v>
      </c>
      <c r="J134" s="20">
        <f t="shared" si="15"/>
        <v>198044.53589006467</v>
      </c>
      <c r="K134" s="39">
        <f t="shared" si="19"/>
        <v>3960.8907178012932</v>
      </c>
      <c r="L134" s="39">
        <f t="shared" si="16"/>
        <v>908779.32672994328</v>
      </c>
      <c r="M134" s="39">
        <f t="shared" si="20"/>
        <v>23830267.921586391</v>
      </c>
      <c r="N134" s="24"/>
      <c r="O134" s="24"/>
      <c r="P134" s="24"/>
      <c r="Q134" s="24"/>
      <c r="R134" s="24"/>
      <c r="S134" s="24"/>
      <c r="T134" s="24"/>
      <c r="U134" s="24"/>
      <c r="V134" s="24"/>
      <c r="W134" s="24"/>
      <c r="X134" s="24"/>
      <c r="Y134" s="24"/>
      <c r="Z134" s="24"/>
      <c r="AA134" s="24"/>
    </row>
    <row r="135" spans="1:27" s="4" customFormat="1" ht="15.6" customHeight="1" x14ac:dyDescent="0.25">
      <c r="A135" s="4">
        <v>80</v>
      </c>
      <c r="B135" s="39">
        <f t="shared" si="11"/>
        <v>15004242.765443292</v>
      </c>
      <c r="C135" s="20">
        <f t="shared" si="12"/>
        <v>128435.54901611229</v>
      </c>
      <c r="D135" s="39">
        <f t="shared" si="17"/>
        <v>2568.7109803222456</v>
      </c>
      <c r="E135" s="39">
        <f t="shared" si="13"/>
        <v>600169.71061773167</v>
      </c>
      <c r="F135" s="39">
        <f t="shared" si="14"/>
        <v>15735416.736057458</v>
      </c>
      <c r="H135" s="4">
        <v>80</v>
      </c>
      <c r="I135" s="39">
        <f t="shared" si="18"/>
        <v>23830267.921586391</v>
      </c>
      <c r="J135" s="20">
        <f t="shared" si="15"/>
        <v>203985.87196676657</v>
      </c>
      <c r="K135" s="39">
        <f t="shared" si="19"/>
        <v>4079.7174393353316</v>
      </c>
      <c r="L135" s="39">
        <f t="shared" si="16"/>
        <v>953210.7168634556</v>
      </c>
      <c r="M135" s="39">
        <f t="shared" si="20"/>
        <v>24991544.227855951</v>
      </c>
      <c r="N135" s="24"/>
      <c r="O135" s="24"/>
      <c r="P135" s="24"/>
      <c r="Q135" s="24"/>
      <c r="R135" s="24"/>
      <c r="S135" s="24"/>
      <c r="T135" s="24"/>
      <c r="U135" s="24"/>
      <c r="V135" s="24"/>
      <c r="W135" s="24"/>
      <c r="X135" s="24"/>
      <c r="Y135" s="24"/>
      <c r="Z135" s="24"/>
      <c r="AA135" s="24"/>
    </row>
    <row r="136" spans="1:27" s="4" customFormat="1" ht="15.6" customHeight="1" x14ac:dyDescent="0.25">
      <c r="A136" s="4">
        <v>81</v>
      </c>
      <c r="B136" s="39">
        <f t="shared" si="11"/>
        <v>15735416.736057458</v>
      </c>
      <c r="C136" s="20">
        <f t="shared" si="12"/>
        <v>132288.61548659566</v>
      </c>
      <c r="D136" s="39">
        <f t="shared" si="17"/>
        <v>2645.7723097319135</v>
      </c>
      <c r="E136" s="39">
        <f t="shared" si="13"/>
        <v>629416.66944229836</v>
      </c>
      <c r="F136" s="39">
        <f t="shared" si="14"/>
        <v>16499767.793296084</v>
      </c>
      <c r="H136" s="4">
        <v>81</v>
      </c>
      <c r="I136" s="39">
        <f t="shared" si="18"/>
        <v>24991544.227855951</v>
      </c>
      <c r="J136" s="20">
        <f t="shared" si="15"/>
        <v>210105.44812576959</v>
      </c>
      <c r="K136" s="39">
        <f t="shared" si="19"/>
        <v>4202.1089625153918</v>
      </c>
      <c r="L136" s="39">
        <f t="shared" si="16"/>
        <v>999661.76911423809</v>
      </c>
      <c r="M136" s="39">
        <f t="shared" si="20"/>
        <v>26205513.554058474</v>
      </c>
      <c r="N136" s="24"/>
      <c r="O136" s="24"/>
      <c r="P136" s="24"/>
      <c r="Q136" s="24"/>
      <c r="R136" s="24"/>
      <c r="S136" s="24"/>
      <c r="T136" s="24"/>
      <c r="U136" s="24"/>
      <c r="V136" s="24"/>
      <c r="W136" s="24"/>
      <c r="X136" s="24"/>
      <c r="Y136" s="24"/>
      <c r="Z136" s="24"/>
      <c r="AA136" s="24"/>
    </row>
    <row r="137" spans="1:27" s="4" customFormat="1" ht="15.6" customHeight="1" x14ac:dyDescent="0.25">
      <c r="A137" s="4">
        <v>82</v>
      </c>
      <c r="B137" s="39">
        <f t="shared" si="11"/>
        <v>16499767.793296084</v>
      </c>
      <c r="C137" s="20">
        <f t="shared" si="12"/>
        <v>136257.27395119355</v>
      </c>
      <c r="D137" s="39">
        <f t="shared" si="17"/>
        <v>2725.1454790238708</v>
      </c>
      <c r="E137" s="39">
        <f t="shared" si="13"/>
        <v>659990.71173184342</v>
      </c>
      <c r="F137" s="39">
        <f t="shared" si="14"/>
        <v>17298740.924458142</v>
      </c>
      <c r="H137" s="4">
        <v>82</v>
      </c>
      <c r="I137" s="39">
        <f t="shared" si="18"/>
        <v>26205513.554058474</v>
      </c>
      <c r="J137" s="20">
        <f t="shared" si="15"/>
        <v>216408.6115695427</v>
      </c>
      <c r="K137" s="39">
        <f t="shared" si="19"/>
        <v>4328.172231390854</v>
      </c>
      <c r="L137" s="39">
        <f t="shared" si="16"/>
        <v>1048220.542162339</v>
      </c>
      <c r="M137" s="39">
        <f t="shared" si="20"/>
        <v>27474470.880021747</v>
      </c>
      <c r="N137" s="24"/>
      <c r="O137" s="24"/>
      <c r="P137" s="24"/>
      <c r="Q137" s="24"/>
      <c r="R137" s="24"/>
      <c r="S137" s="24"/>
      <c r="T137" s="24"/>
      <c r="U137" s="24"/>
      <c r="V137" s="24"/>
      <c r="W137" s="24"/>
      <c r="X137" s="24"/>
      <c r="Y137" s="24"/>
      <c r="Z137" s="24"/>
      <c r="AA137" s="24"/>
    </row>
    <row r="138" spans="1:27" s="4" customFormat="1" ht="15.6" customHeight="1" x14ac:dyDescent="0.25">
      <c r="A138" s="4">
        <v>83</v>
      </c>
      <c r="B138" s="39">
        <f t="shared" si="11"/>
        <v>17298740.924458142</v>
      </c>
      <c r="C138" s="20">
        <f t="shared" si="12"/>
        <v>140344.99216972932</v>
      </c>
      <c r="D138" s="39">
        <f t="shared" si="17"/>
        <v>2806.8998433945862</v>
      </c>
      <c r="E138" s="39">
        <f t="shared" si="13"/>
        <v>691949.63697832567</v>
      </c>
      <c r="F138" s="39">
        <f t="shared" si="14"/>
        <v>18133842.453449592</v>
      </c>
      <c r="H138" s="4">
        <v>83</v>
      </c>
      <c r="I138" s="39">
        <f t="shared" si="18"/>
        <v>27474470.880021747</v>
      </c>
      <c r="J138" s="20">
        <f t="shared" si="15"/>
        <v>222900.86991662893</v>
      </c>
      <c r="K138" s="39">
        <f t="shared" si="19"/>
        <v>4458.0173983325785</v>
      </c>
      <c r="L138" s="39">
        <f t="shared" si="16"/>
        <v>1098978.8352008699</v>
      </c>
      <c r="M138" s="39">
        <f t="shared" si="20"/>
        <v>28800808.602537576</v>
      </c>
      <c r="N138" s="24"/>
      <c r="O138" s="24"/>
      <c r="P138" s="24"/>
      <c r="Q138" s="24"/>
      <c r="R138" s="24"/>
      <c r="S138" s="24"/>
      <c r="T138" s="24"/>
      <c r="U138" s="24"/>
      <c r="V138" s="24"/>
      <c r="W138" s="24"/>
      <c r="X138" s="24"/>
      <c r="Y138" s="24"/>
      <c r="Z138" s="24"/>
      <c r="AA138" s="24"/>
    </row>
    <row r="139" spans="1:27" s="4" customFormat="1" ht="15.6" customHeight="1" x14ac:dyDescent="0.25">
      <c r="A139" s="4">
        <v>84</v>
      </c>
      <c r="B139" s="39">
        <f t="shared" si="11"/>
        <v>18133842.453449592</v>
      </c>
      <c r="C139" s="20">
        <f t="shared" si="12"/>
        <v>144555.34193482122</v>
      </c>
      <c r="D139" s="39">
        <f t="shared" si="17"/>
        <v>2891.1068386964243</v>
      </c>
      <c r="E139" s="39">
        <f t="shared" si="13"/>
        <v>725353.69813798368</v>
      </c>
      <c r="F139" s="39">
        <f t="shared" si="14"/>
        <v>19006642.600361094</v>
      </c>
      <c r="H139" s="4">
        <v>84</v>
      </c>
      <c r="I139" s="39">
        <f t="shared" si="18"/>
        <v>28800808.602537576</v>
      </c>
      <c r="J139" s="20">
        <f t="shared" si="15"/>
        <v>229587.89601412782</v>
      </c>
      <c r="K139" s="39">
        <f t="shared" si="19"/>
        <v>4591.7579202825564</v>
      </c>
      <c r="L139" s="39">
        <f t="shared" si="16"/>
        <v>1152032.344101503</v>
      </c>
      <c r="M139" s="39">
        <f t="shared" si="20"/>
        <v>30187020.600573491</v>
      </c>
      <c r="N139" s="24"/>
      <c r="O139" s="24"/>
      <c r="P139" s="24"/>
      <c r="Q139" s="24"/>
      <c r="R139" s="24"/>
      <c r="S139" s="24"/>
      <c r="T139" s="24"/>
      <c r="U139" s="24"/>
      <c r="V139" s="24"/>
      <c r="W139" s="24"/>
      <c r="X139" s="24"/>
      <c r="Y139" s="24"/>
      <c r="Z139" s="24"/>
      <c r="AA139" s="24"/>
    </row>
    <row r="140" spans="1:27" s="4" customFormat="1" ht="15.6" customHeight="1" x14ac:dyDescent="0.25">
      <c r="A140" s="4">
        <v>85</v>
      </c>
      <c r="B140" s="39">
        <f t="shared" si="11"/>
        <v>19006642.600361094</v>
      </c>
      <c r="C140" s="20">
        <f t="shared" si="12"/>
        <v>148892.00219286582</v>
      </c>
      <c r="D140" s="39">
        <f t="shared" si="17"/>
        <v>2977.8400438573167</v>
      </c>
      <c r="E140" s="39">
        <f t="shared" si="13"/>
        <v>760265.70401444379</v>
      </c>
      <c r="F140" s="39">
        <f t="shared" si="14"/>
        <v>19918778.14661226</v>
      </c>
      <c r="H140" s="4">
        <v>85</v>
      </c>
      <c r="I140" s="39">
        <f t="shared" si="18"/>
        <v>30187020.600573491</v>
      </c>
      <c r="J140" s="20">
        <f t="shared" si="15"/>
        <v>236475.53289455161</v>
      </c>
      <c r="K140" s="39">
        <f t="shared" si="19"/>
        <v>4729.5106578910327</v>
      </c>
      <c r="L140" s="39">
        <f t="shared" si="16"/>
        <v>1207480.8240229397</v>
      </c>
      <c r="M140" s="39">
        <f t="shared" si="20"/>
        <v>31635706.468148876</v>
      </c>
      <c r="N140" s="24"/>
      <c r="O140" s="24"/>
      <c r="P140" s="24"/>
      <c r="Q140" s="24"/>
      <c r="R140" s="24"/>
      <c r="S140" s="24"/>
      <c r="T140" s="24"/>
      <c r="U140" s="24"/>
      <c r="V140" s="24"/>
      <c r="W140" s="24"/>
      <c r="X140" s="24"/>
      <c r="Y140" s="24"/>
      <c r="Z140" s="24"/>
      <c r="AA140" s="24"/>
    </row>
    <row r="141" spans="1:27" s="4" customFormat="1" ht="15.6" customHeight="1" x14ac:dyDescent="0.25">
      <c r="A141" s="4">
        <v>86</v>
      </c>
      <c r="B141" s="39">
        <f t="shared" si="11"/>
        <v>19918778.14661226</v>
      </c>
      <c r="C141" s="20">
        <f t="shared" si="12"/>
        <v>153358.76225865181</v>
      </c>
      <c r="D141" s="39">
        <f t="shared" si="17"/>
        <v>3067.1752451730363</v>
      </c>
      <c r="E141" s="39">
        <f t="shared" si="13"/>
        <v>796751.1258644904</v>
      </c>
      <c r="F141" s="39">
        <f t="shared" si="14"/>
        <v>20871955.209980577</v>
      </c>
      <c r="H141" s="4">
        <v>86</v>
      </c>
      <c r="I141" s="39">
        <f t="shared" si="18"/>
        <v>31635706.468148876</v>
      </c>
      <c r="J141" s="20">
        <f t="shared" si="15"/>
        <v>243569.79888138818</v>
      </c>
      <c r="K141" s="39">
        <f t="shared" si="19"/>
        <v>4871.3959776277634</v>
      </c>
      <c r="L141" s="39">
        <f t="shared" si="16"/>
        <v>1265428.2587259552</v>
      </c>
      <c r="M141" s="39">
        <f t="shared" si="20"/>
        <v>33149575.921733849</v>
      </c>
      <c r="N141" s="24"/>
      <c r="O141" s="24"/>
      <c r="P141" s="24"/>
      <c r="Q141" s="24"/>
      <c r="R141" s="24"/>
      <c r="S141" s="24"/>
      <c r="T141" s="24"/>
      <c r="U141" s="24"/>
      <c r="V141" s="24"/>
      <c r="W141" s="24"/>
      <c r="X141" s="24"/>
      <c r="Y141" s="24"/>
      <c r="Z141" s="24"/>
      <c r="AA141" s="24"/>
    </row>
    <row r="142" spans="1:27" s="4" customFormat="1" ht="15.6" customHeight="1" x14ac:dyDescent="0.25">
      <c r="A142" s="4">
        <v>87</v>
      </c>
      <c r="B142" s="39">
        <f t="shared" si="11"/>
        <v>20871955.209980577</v>
      </c>
      <c r="C142" s="20">
        <f t="shared" si="12"/>
        <v>157959.5251264114</v>
      </c>
      <c r="D142" s="39">
        <f t="shared" si="17"/>
        <v>3159.1905025282281</v>
      </c>
      <c r="E142" s="39">
        <f t="shared" si="13"/>
        <v>834878.20839922316</v>
      </c>
      <c r="F142" s="39">
        <f t="shared" si="14"/>
        <v>21867952.134008743</v>
      </c>
      <c r="H142" s="4">
        <v>87</v>
      </c>
      <c r="I142" s="39">
        <f t="shared" si="18"/>
        <v>33149575.921733849</v>
      </c>
      <c r="J142" s="20">
        <f t="shared" si="15"/>
        <v>250876.89284782988</v>
      </c>
      <c r="K142" s="39">
        <f t="shared" si="19"/>
        <v>5017.5378569565974</v>
      </c>
      <c r="L142" s="39">
        <f t="shared" si="16"/>
        <v>1325983.0368693541</v>
      </c>
      <c r="M142" s="39">
        <f t="shared" si="20"/>
        <v>34731453.389307983</v>
      </c>
      <c r="N142" s="24"/>
      <c r="O142" s="24"/>
      <c r="P142" s="24"/>
      <c r="Q142" s="24"/>
      <c r="R142" s="24"/>
      <c r="S142" s="24"/>
      <c r="T142" s="24"/>
      <c r="U142" s="24"/>
      <c r="V142" s="24"/>
      <c r="W142" s="24"/>
      <c r="X142" s="24"/>
      <c r="Y142" s="24"/>
      <c r="Z142" s="24"/>
      <c r="AA142" s="24"/>
    </row>
    <row r="143" spans="1:27" s="4" customFormat="1" ht="15.6" customHeight="1" x14ac:dyDescent="0.25">
      <c r="A143" s="4">
        <v>88</v>
      </c>
      <c r="B143" s="39">
        <f t="shared" si="11"/>
        <v>21867952.134008743</v>
      </c>
      <c r="C143" s="20">
        <f t="shared" si="12"/>
        <v>162698.3108802037</v>
      </c>
      <c r="D143" s="39">
        <f t="shared" si="17"/>
        <v>3253.9662176040742</v>
      </c>
      <c r="E143" s="39">
        <f t="shared" si="13"/>
        <v>874718.08536034974</v>
      </c>
      <c r="F143" s="39">
        <f t="shared" si="14"/>
        <v>22908622.496466897</v>
      </c>
      <c r="H143" s="4">
        <v>88</v>
      </c>
      <c r="I143" s="39">
        <f t="shared" si="18"/>
        <v>34731453.389307983</v>
      </c>
      <c r="J143" s="20">
        <f t="shared" si="15"/>
        <v>258403.19963326471</v>
      </c>
      <c r="K143" s="39">
        <f t="shared" si="19"/>
        <v>5168.0639926652939</v>
      </c>
      <c r="L143" s="39">
        <f t="shared" si="16"/>
        <v>1389258.1355723194</v>
      </c>
      <c r="M143" s="39">
        <f t="shared" si="20"/>
        <v>36384282.788506232</v>
      </c>
      <c r="N143" s="24"/>
      <c r="O143" s="24"/>
      <c r="P143" s="24"/>
      <c r="Q143" s="24"/>
      <c r="R143" s="24"/>
      <c r="S143" s="24"/>
      <c r="T143" s="24"/>
      <c r="U143" s="24"/>
      <c r="V143" s="24"/>
      <c r="W143" s="24"/>
      <c r="X143" s="24"/>
      <c r="Y143" s="24"/>
      <c r="Z143" s="24"/>
      <c r="AA143" s="24"/>
    </row>
    <row r="144" spans="1:27" s="4" customFormat="1" ht="15.6" customHeight="1" x14ac:dyDescent="0.25">
      <c r="A144" s="4">
        <v>89</v>
      </c>
      <c r="B144" s="39">
        <f t="shared" si="11"/>
        <v>22908622.496466897</v>
      </c>
      <c r="C144" s="20">
        <f t="shared" si="12"/>
        <v>167579.26020660982</v>
      </c>
      <c r="D144" s="39">
        <f t="shared" si="17"/>
        <v>3351.5852041321964</v>
      </c>
      <c r="E144" s="39">
        <f t="shared" si="13"/>
        <v>916344.8998586759</v>
      </c>
      <c r="F144" s="39">
        <f t="shared" si="14"/>
        <v>23995898.241736315</v>
      </c>
      <c r="H144" s="4">
        <v>89</v>
      </c>
      <c r="I144" s="39">
        <f t="shared" si="18"/>
        <v>36384282.788506232</v>
      </c>
      <c r="J144" s="20">
        <f t="shared" si="15"/>
        <v>266155.29562226264</v>
      </c>
      <c r="K144" s="39">
        <f t="shared" si="19"/>
        <v>5323.1059124452531</v>
      </c>
      <c r="L144" s="39">
        <f t="shared" si="16"/>
        <v>1455371.3115402493</v>
      </c>
      <c r="M144" s="39">
        <f t="shared" si="20"/>
        <v>38111132.501581185</v>
      </c>
      <c r="N144" s="24"/>
      <c r="O144" s="24"/>
      <c r="P144" s="24"/>
      <c r="Q144" s="24"/>
      <c r="R144" s="24"/>
      <c r="S144" s="24"/>
      <c r="T144" s="24"/>
      <c r="U144" s="24"/>
      <c r="V144" s="24"/>
      <c r="W144" s="24"/>
      <c r="X144" s="24"/>
      <c r="Y144" s="24"/>
      <c r="Z144" s="24"/>
      <c r="AA144" s="24"/>
    </row>
    <row r="145" spans="1:27" s="4" customFormat="1" ht="15.6" customHeight="1" x14ac:dyDescent="0.25">
      <c r="A145" s="4">
        <v>90</v>
      </c>
      <c r="B145" s="39">
        <f t="shared" si="11"/>
        <v>23995898.241736315</v>
      </c>
      <c r="C145" s="20">
        <f t="shared" si="12"/>
        <v>172606.63801280814</v>
      </c>
      <c r="D145" s="39">
        <f t="shared" si="17"/>
        <v>3452.1327602561628</v>
      </c>
      <c r="E145" s="39">
        <f t="shared" si="13"/>
        <v>959835.9296694526</v>
      </c>
      <c r="F145" s="39">
        <f t="shared" si="14"/>
        <v>25131792.942178831</v>
      </c>
      <c r="H145" s="4">
        <v>90</v>
      </c>
      <c r="I145" s="39">
        <f t="shared" si="18"/>
        <v>38111132.501581185</v>
      </c>
      <c r="J145" s="20">
        <f t="shared" si="15"/>
        <v>274139.95449093054</v>
      </c>
      <c r="K145" s="39">
        <f t="shared" si="19"/>
        <v>5482.7990898186108</v>
      </c>
      <c r="L145" s="39">
        <f t="shared" si="16"/>
        <v>1524445.3000632473</v>
      </c>
      <c r="M145" s="39">
        <f t="shared" si="20"/>
        <v>39915200.555225179</v>
      </c>
      <c r="N145" s="24"/>
      <c r="O145" s="24"/>
      <c r="P145" s="24"/>
      <c r="Q145" s="24"/>
      <c r="R145" s="24"/>
      <c r="S145" s="24"/>
      <c r="T145" s="24"/>
      <c r="U145" s="24"/>
      <c r="V145" s="24"/>
      <c r="W145" s="24"/>
      <c r="X145" s="24"/>
      <c r="Y145" s="24"/>
      <c r="Z145" s="24"/>
      <c r="AA145" s="24"/>
    </row>
    <row r="146" spans="1:27" s="4" customFormat="1" ht="15.6" customHeight="1" x14ac:dyDescent="0.25">
      <c r="A146" s="4">
        <v>91</v>
      </c>
      <c r="B146" s="39">
        <f t="shared" si="11"/>
        <v>25131792.942178831</v>
      </c>
      <c r="C146" s="20">
        <f t="shared" si="12"/>
        <v>177784.83715319235</v>
      </c>
      <c r="D146" s="39">
        <f t="shared" si="17"/>
        <v>3555.696743063847</v>
      </c>
      <c r="E146" s="39">
        <f t="shared" si="13"/>
        <v>1005271.7176871533</v>
      </c>
      <c r="F146" s="39">
        <f t="shared" si="14"/>
        <v>26318405.193762239</v>
      </c>
      <c r="H146" s="4">
        <v>91</v>
      </c>
      <c r="I146" s="39">
        <f t="shared" si="18"/>
        <v>39915200.555225179</v>
      </c>
      <c r="J146" s="20">
        <f t="shared" si="15"/>
        <v>282364.15312565846</v>
      </c>
      <c r="K146" s="39">
        <f t="shared" si="19"/>
        <v>5647.2830625131692</v>
      </c>
      <c r="L146" s="39">
        <f t="shared" si="16"/>
        <v>1596608.0222090073</v>
      </c>
      <c r="M146" s="39">
        <f t="shared" si="20"/>
        <v>41799820.013622358</v>
      </c>
      <c r="N146" s="24"/>
      <c r="O146" s="24"/>
      <c r="P146" s="24"/>
      <c r="Q146" s="24"/>
      <c r="R146" s="24"/>
      <c r="S146" s="24"/>
      <c r="T146" s="24"/>
      <c r="U146" s="24"/>
      <c r="V146" s="24"/>
      <c r="W146" s="24"/>
      <c r="X146" s="24"/>
      <c r="Y146" s="24"/>
      <c r="Z146" s="24"/>
      <c r="AA146" s="24"/>
    </row>
    <row r="147" spans="1:27" s="4" customFormat="1" ht="15.6" customHeight="1" x14ac:dyDescent="0.25">
      <c r="A147" s="4">
        <v>92</v>
      </c>
      <c r="B147" s="39">
        <f t="shared" si="11"/>
        <v>26318405.193762239</v>
      </c>
      <c r="C147" s="20">
        <f t="shared" si="12"/>
        <v>183118.38226778811</v>
      </c>
      <c r="D147" s="39">
        <f t="shared" si="17"/>
        <v>3662.3676453557623</v>
      </c>
      <c r="E147" s="39">
        <f t="shared" si="13"/>
        <v>1052736.2077504895</v>
      </c>
      <c r="F147" s="39">
        <f t="shared" si="14"/>
        <v>27557922.151425872</v>
      </c>
      <c r="H147" s="4">
        <v>92</v>
      </c>
      <c r="I147" s="39">
        <f t="shared" si="18"/>
        <v>41799820.013622358</v>
      </c>
      <c r="J147" s="20">
        <f t="shared" si="15"/>
        <v>290835.07771942817</v>
      </c>
      <c r="K147" s="39">
        <f t="shared" si="19"/>
        <v>5816.7015543885636</v>
      </c>
      <c r="L147" s="39">
        <f t="shared" si="16"/>
        <v>1671992.8005448943</v>
      </c>
      <c r="M147" s="39">
        <f t="shared" si="20"/>
        <v>43768464.593441069</v>
      </c>
      <c r="N147" s="24"/>
      <c r="O147" s="24"/>
      <c r="P147" s="24"/>
      <c r="Q147" s="24"/>
      <c r="R147" s="24"/>
      <c r="S147" s="24"/>
      <c r="T147" s="24"/>
      <c r="U147" s="24"/>
      <c r="V147" s="24"/>
      <c r="W147" s="24"/>
      <c r="X147" s="24"/>
      <c r="Y147" s="24"/>
      <c r="Z147" s="24"/>
      <c r="AA147" s="24"/>
    </row>
    <row r="148" spans="1:27" s="4" customFormat="1" ht="15.6" customHeight="1" x14ac:dyDescent="0.25">
      <c r="A148" s="4">
        <v>93</v>
      </c>
      <c r="B148" s="39">
        <f t="shared" si="11"/>
        <v>27557922.151425872</v>
      </c>
      <c r="C148" s="20">
        <f t="shared" si="12"/>
        <v>188611.93373582177</v>
      </c>
      <c r="D148" s="39">
        <f t="shared" si="17"/>
        <v>3772.2386747164355</v>
      </c>
      <c r="E148" s="39">
        <f t="shared" si="13"/>
        <v>1102316.8860570348</v>
      </c>
      <c r="F148" s="39">
        <f t="shared" si="14"/>
        <v>28852623.209893443</v>
      </c>
      <c r="H148" s="4">
        <v>93</v>
      </c>
      <c r="I148" s="39">
        <f t="shared" si="18"/>
        <v>43768464.593441069</v>
      </c>
      <c r="J148" s="20">
        <f t="shared" si="15"/>
        <v>299560.13005101104</v>
      </c>
      <c r="K148" s="39">
        <f t="shared" si="19"/>
        <v>5991.2026010202208</v>
      </c>
      <c r="L148" s="39">
        <f t="shared" si="16"/>
        <v>1750738.5837376427</v>
      </c>
      <c r="M148" s="39">
        <f t="shared" si="20"/>
        <v>45824754.509830743</v>
      </c>
      <c r="N148" s="24"/>
      <c r="O148" s="24"/>
      <c r="P148" s="24"/>
      <c r="Q148" s="24"/>
      <c r="R148" s="24"/>
      <c r="S148" s="24"/>
      <c r="T148" s="24"/>
      <c r="U148" s="24"/>
      <c r="V148" s="24"/>
      <c r="W148" s="24"/>
      <c r="X148" s="24"/>
      <c r="Y148" s="24"/>
      <c r="Z148" s="24"/>
      <c r="AA148" s="24"/>
    </row>
    <row r="149" spans="1:27" s="4" customFormat="1" ht="15.6" customHeight="1" x14ac:dyDescent="0.25">
      <c r="A149" s="4">
        <v>94</v>
      </c>
      <c r="B149" s="39">
        <f t="shared" si="11"/>
        <v>28852623.209893443</v>
      </c>
      <c r="C149" s="20">
        <f t="shared" si="12"/>
        <v>194270.29174789644</v>
      </c>
      <c r="D149" s="39">
        <f t="shared" si="17"/>
        <v>3885.4058349579286</v>
      </c>
      <c r="E149" s="39">
        <f t="shared" si="13"/>
        <v>1154104.9283957377</v>
      </c>
      <c r="F149" s="39">
        <f t="shared" si="14"/>
        <v>30204883.835872035</v>
      </c>
      <c r="H149" s="4">
        <v>94</v>
      </c>
      <c r="I149" s="39">
        <f t="shared" si="18"/>
        <v>45824754.509830743</v>
      </c>
      <c r="J149" s="20">
        <f t="shared" si="15"/>
        <v>308546.93395254138</v>
      </c>
      <c r="K149" s="39">
        <f t="shared" si="19"/>
        <v>6170.9386790508279</v>
      </c>
      <c r="L149" s="39">
        <f t="shared" si="16"/>
        <v>1832990.1803932297</v>
      </c>
      <c r="M149" s="39">
        <f t="shared" si="20"/>
        <v>47972462.562855564</v>
      </c>
      <c r="N149" s="24"/>
      <c r="O149" s="24"/>
      <c r="P149" s="24"/>
      <c r="Q149" s="24"/>
      <c r="R149" s="24"/>
      <c r="S149" s="24"/>
      <c r="T149" s="24"/>
      <c r="U149" s="24"/>
      <c r="V149" s="24"/>
      <c r="W149" s="24"/>
      <c r="X149" s="24"/>
      <c r="Y149" s="24"/>
      <c r="Z149" s="24"/>
      <c r="AA149" s="24"/>
    </row>
    <row r="150" spans="1:27" s="4" customFormat="1" ht="15.6" customHeight="1" x14ac:dyDescent="0.25">
      <c r="A150" s="4">
        <v>95</v>
      </c>
      <c r="B150" s="39">
        <f t="shared" si="11"/>
        <v>30204883.835872035</v>
      </c>
      <c r="C150" s="20">
        <f t="shared" si="12"/>
        <v>200098.40050033331</v>
      </c>
      <c r="D150" s="39">
        <f t="shared" si="17"/>
        <v>4001.9680100066662</v>
      </c>
      <c r="E150" s="39">
        <f t="shared" si="13"/>
        <v>1208195.3534348814</v>
      </c>
      <c r="F150" s="39">
        <f t="shared" si="14"/>
        <v>31617179.557817262</v>
      </c>
      <c r="H150" s="4">
        <v>95</v>
      </c>
      <c r="I150" s="39">
        <f t="shared" si="18"/>
        <v>47972462.562855564</v>
      </c>
      <c r="J150" s="20">
        <f t="shared" si="15"/>
        <v>317803.34197111765</v>
      </c>
      <c r="K150" s="39">
        <f t="shared" si="19"/>
        <v>6356.066839422353</v>
      </c>
      <c r="L150" s="39">
        <f t="shared" si="16"/>
        <v>1918898.5025142226</v>
      </c>
      <c r="M150" s="39">
        <f t="shared" si="20"/>
        <v>50215520.474180318</v>
      </c>
      <c r="N150" s="24"/>
      <c r="O150" s="24"/>
      <c r="P150" s="24"/>
      <c r="Q150" s="24"/>
      <c r="R150" s="24"/>
      <c r="S150" s="24"/>
      <c r="T150" s="24"/>
      <c r="U150" s="24"/>
      <c r="V150" s="24"/>
      <c r="W150" s="24"/>
      <c r="X150" s="24"/>
      <c r="Y150" s="24"/>
      <c r="Z150" s="24"/>
      <c r="AA150" s="24"/>
    </row>
    <row r="151" spans="1:27" s="4" customFormat="1" ht="15.6" customHeight="1" x14ac:dyDescent="0.25">
      <c r="A151" s="4">
        <v>96</v>
      </c>
      <c r="B151" s="39">
        <f t="shared" si="11"/>
        <v>31617179.557817262</v>
      </c>
      <c r="C151" s="20">
        <f t="shared" si="12"/>
        <v>206101.35251534329</v>
      </c>
      <c r="D151" s="39">
        <f t="shared" si="17"/>
        <v>4122.0270503068659</v>
      </c>
      <c r="E151" s="39">
        <f t="shared" si="13"/>
        <v>1264687.1823126904</v>
      </c>
      <c r="F151" s="39">
        <f t="shared" si="14"/>
        <v>33092090.1196956</v>
      </c>
      <c r="H151" s="4">
        <v>96</v>
      </c>
      <c r="I151" s="39">
        <f t="shared" si="18"/>
        <v>50215520.474180318</v>
      </c>
      <c r="J151" s="20">
        <f t="shared" si="15"/>
        <v>327337.44223025109</v>
      </c>
      <c r="K151" s="39">
        <f t="shared" si="19"/>
        <v>6546.748844605022</v>
      </c>
      <c r="L151" s="39">
        <f t="shared" si="16"/>
        <v>2008620.8189672127</v>
      </c>
      <c r="M151" s="39">
        <f t="shared" si="20"/>
        <v>52558025.484222397</v>
      </c>
      <c r="N151" s="24"/>
      <c r="O151" s="24"/>
      <c r="P151" s="24"/>
      <c r="Q151" s="24"/>
      <c r="R151" s="24"/>
      <c r="S151" s="24"/>
      <c r="T151" s="24"/>
      <c r="U151" s="24"/>
      <c r="V151" s="24"/>
      <c r="W151" s="24"/>
      <c r="X151" s="24"/>
      <c r="Y151" s="24"/>
      <c r="Z151" s="24"/>
      <c r="AA151" s="24"/>
    </row>
    <row r="152" spans="1:27" s="4" customFormat="1" ht="15.6" customHeight="1" x14ac:dyDescent="0.25">
      <c r="A152" s="4">
        <v>97</v>
      </c>
      <c r="B152" s="39">
        <f t="shared" si="11"/>
        <v>33092090.1196956</v>
      </c>
      <c r="C152" s="20">
        <f t="shared" si="12"/>
        <v>212284.39309080361</v>
      </c>
      <c r="D152" s="39">
        <f t="shared" si="17"/>
        <v>4245.6878618160727</v>
      </c>
      <c r="E152" s="39">
        <f t="shared" si="13"/>
        <v>1323683.604787824</v>
      </c>
      <c r="F152" s="39">
        <f t="shared" si="14"/>
        <v>34632303.805436045</v>
      </c>
      <c r="H152" s="4">
        <v>97</v>
      </c>
      <c r="I152" s="39">
        <f t="shared" si="18"/>
        <v>52558025.484222397</v>
      </c>
      <c r="J152" s="20">
        <f t="shared" si="15"/>
        <v>337157.56549715868</v>
      </c>
      <c r="K152" s="39">
        <f t="shared" si="19"/>
        <v>6743.1513099431741</v>
      </c>
      <c r="L152" s="39">
        <f t="shared" si="16"/>
        <v>2102321.0193688958</v>
      </c>
      <c r="M152" s="39">
        <f t="shared" si="20"/>
        <v>55004247.220398396</v>
      </c>
      <c r="N152" s="24"/>
      <c r="O152" s="24"/>
      <c r="P152" s="24"/>
      <c r="Q152" s="24"/>
      <c r="R152" s="24"/>
      <c r="S152" s="24"/>
      <c r="T152" s="24"/>
      <c r="U152" s="24"/>
      <c r="V152" s="24"/>
      <c r="W152" s="24"/>
      <c r="X152" s="24"/>
      <c r="Y152" s="24"/>
      <c r="Z152" s="24"/>
      <c r="AA152" s="24"/>
    </row>
    <row r="153" spans="1:27" s="4" customFormat="1" ht="15.6" customHeight="1" x14ac:dyDescent="0.25">
      <c r="A153" s="4">
        <v>98</v>
      </c>
      <c r="B153" s="39">
        <f t="shared" si="11"/>
        <v>34632303.805436045</v>
      </c>
      <c r="C153" s="20">
        <f t="shared" si="12"/>
        <v>218652.92488352768</v>
      </c>
      <c r="D153" s="39">
        <f t="shared" si="17"/>
        <v>4373.0584976705541</v>
      </c>
      <c r="E153" s="39">
        <f t="shared" si="13"/>
        <v>1385292.1522174419</v>
      </c>
      <c r="F153" s="39">
        <f t="shared" si="14"/>
        <v>36240621.941034682</v>
      </c>
      <c r="H153" s="4">
        <v>98</v>
      </c>
      <c r="I153" s="39">
        <f t="shared" si="18"/>
        <v>55004247.220398396</v>
      </c>
      <c r="J153" s="20">
        <f t="shared" si="15"/>
        <v>347272.29246207338</v>
      </c>
      <c r="K153" s="39">
        <f t="shared" si="19"/>
        <v>6945.4458492414678</v>
      </c>
      <c r="L153" s="39">
        <f t="shared" si="16"/>
        <v>2200169.8888159357</v>
      </c>
      <c r="M153" s="39">
        <f t="shared" si="20"/>
        <v>57558634.847525641</v>
      </c>
      <c r="N153" s="24"/>
      <c r="O153" s="24"/>
      <c r="P153" s="24"/>
      <c r="Q153" s="24"/>
      <c r="R153" s="24"/>
      <c r="S153" s="24"/>
      <c r="T153" s="24"/>
      <c r="U153" s="24"/>
      <c r="V153" s="24"/>
      <c r="W153" s="24"/>
      <c r="X153" s="24"/>
      <c r="Y153" s="24"/>
      <c r="Z153" s="24"/>
      <c r="AA153" s="24"/>
    </row>
    <row r="154" spans="1:27" s="4" customFormat="1" ht="15.6" customHeight="1" x14ac:dyDescent="0.25">
      <c r="A154" s="4">
        <v>99</v>
      </c>
      <c r="B154" s="39">
        <f t="shared" si="11"/>
        <v>36240621.941034682</v>
      </c>
      <c r="C154" s="20">
        <f t="shared" si="12"/>
        <v>225212.51263003354</v>
      </c>
      <c r="D154" s="39">
        <f t="shared" si="17"/>
        <v>4504.250252600671</v>
      </c>
      <c r="E154" s="39">
        <f t="shared" si="13"/>
        <v>1449624.8776413873</v>
      </c>
      <c r="F154" s="39">
        <f t="shared" si="14"/>
        <v>37919963.581558697</v>
      </c>
      <c r="H154" s="4">
        <v>99</v>
      </c>
      <c r="I154" s="39">
        <f t="shared" si="18"/>
        <v>57558634.847525641</v>
      </c>
      <c r="J154" s="20">
        <f t="shared" si="15"/>
        <v>357690.46123593563</v>
      </c>
      <c r="K154" s="39">
        <f t="shared" si="19"/>
        <v>7153.8092247187124</v>
      </c>
      <c r="L154" s="39">
        <f t="shared" si="16"/>
        <v>2302345.3939010259</v>
      </c>
      <c r="M154" s="39">
        <f t="shared" si="20"/>
        <v>60225824.511887319</v>
      </c>
      <c r="N154" s="24"/>
      <c r="O154" s="24"/>
      <c r="P154" s="24"/>
      <c r="Q154" s="24"/>
      <c r="R154" s="24"/>
      <c r="S154" s="24"/>
      <c r="T154" s="24"/>
      <c r="U154" s="24"/>
      <c r="V154" s="24"/>
      <c r="W154" s="24"/>
      <c r="X154" s="24"/>
      <c r="Y154" s="24"/>
      <c r="Z154" s="24"/>
      <c r="AA154" s="24"/>
    </row>
    <row r="155" spans="1:27" s="4" customFormat="1" ht="15.6" customHeight="1" x14ac:dyDescent="0.25">
      <c r="A155" s="4">
        <v>100</v>
      </c>
      <c r="B155" s="39">
        <f t="shared" si="11"/>
        <v>37919963.581558697</v>
      </c>
      <c r="C155" s="20">
        <f t="shared" si="12"/>
        <v>231968.88800893453</v>
      </c>
      <c r="D155" s="39">
        <f t="shared" si="17"/>
        <v>4639.3777601786906</v>
      </c>
      <c r="E155" s="39">
        <f t="shared" si="13"/>
        <v>1516798.5432623478</v>
      </c>
      <c r="F155" s="39">
        <f t="shared" si="14"/>
        <v>39673370.390590161</v>
      </c>
      <c r="H155" s="4">
        <v>100</v>
      </c>
      <c r="I155" s="39">
        <f t="shared" si="18"/>
        <v>60225824.511887319</v>
      </c>
      <c r="J155" s="20">
        <f t="shared" si="15"/>
        <v>368421.17507301364</v>
      </c>
      <c r="K155" s="39">
        <f t="shared" si="19"/>
        <v>7368.4235014602727</v>
      </c>
      <c r="L155" s="39">
        <f t="shared" si="16"/>
        <v>2409032.9804754928</v>
      </c>
      <c r="M155" s="39">
        <f t="shared" si="20"/>
        <v>63010647.090937287</v>
      </c>
      <c r="N155" s="24"/>
      <c r="O155" s="24"/>
      <c r="P155" s="24"/>
      <c r="Q155" s="24"/>
      <c r="R155" s="24"/>
      <c r="S155" s="24"/>
      <c r="T155" s="24"/>
      <c r="U155" s="24"/>
      <c r="V155" s="24"/>
      <c r="W155" s="24"/>
      <c r="X155" s="24"/>
      <c r="Y155" s="24"/>
      <c r="Z155" s="24"/>
      <c r="AA155" s="24"/>
    </row>
    <row r="156" spans="1:27" s="4" customFormat="1" ht="15.6" customHeight="1" x14ac:dyDescent="0.25">
      <c r="I156" s="24"/>
      <c r="J156" s="24"/>
      <c r="K156" s="24"/>
      <c r="L156" s="24"/>
      <c r="M156" s="24"/>
      <c r="N156" s="24"/>
      <c r="O156" s="24"/>
      <c r="P156" s="24"/>
      <c r="Q156" s="24"/>
      <c r="R156" s="24"/>
      <c r="S156" s="24"/>
      <c r="T156" s="24"/>
      <c r="U156" s="24"/>
      <c r="V156" s="24"/>
      <c r="W156" s="24"/>
      <c r="X156" s="24"/>
      <c r="Y156" s="24"/>
      <c r="Z156" s="24"/>
      <c r="AA156" s="24"/>
    </row>
    <row r="157" spans="1:27" s="4" customFormat="1" ht="15.6" customHeight="1" x14ac:dyDescent="0.25">
      <c r="I157" s="24"/>
      <c r="J157" s="24"/>
      <c r="K157" s="24"/>
      <c r="L157" s="24"/>
      <c r="M157" s="24"/>
      <c r="N157" s="24"/>
      <c r="O157" s="24"/>
      <c r="P157" s="24"/>
      <c r="Q157" s="24"/>
      <c r="R157" s="24"/>
      <c r="S157" s="24"/>
      <c r="T157" s="24"/>
      <c r="U157" s="24"/>
      <c r="V157" s="24"/>
      <c r="W157" s="24"/>
      <c r="X157" s="24"/>
      <c r="Y157" s="24"/>
      <c r="Z157" s="24"/>
      <c r="AA157" s="24"/>
    </row>
    <row r="158" spans="1:27" s="4" customFormat="1" ht="15.6" customHeight="1" x14ac:dyDescent="0.25">
      <c r="I158" s="24"/>
      <c r="J158" s="24"/>
      <c r="K158" s="24"/>
      <c r="L158" s="24"/>
      <c r="M158" s="24"/>
      <c r="N158" s="24"/>
      <c r="O158" s="24"/>
      <c r="P158" s="24"/>
      <c r="Q158" s="24"/>
      <c r="R158" s="24"/>
      <c r="S158" s="24"/>
      <c r="T158" s="24"/>
      <c r="U158" s="24"/>
      <c r="V158" s="24"/>
      <c r="W158" s="24"/>
      <c r="X158" s="24"/>
      <c r="Y158" s="24"/>
      <c r="Z158" s="24"/>
      <c r="AA158" s="24"/>
    </row>
    <row r="159" spans="1:27" s="4" customFormat="1" ht="15.6" customHeight="1" x14ac:dyDescent="0.25">
      <c r="I159" s="24"/>
      <c r="J159" s="24"/>
      <c r="K159" s="24"/>
      <c r="L159" s="24"/>
      <c r="M159" s="24"/>
      <c r="N159" s="24"/>
      <c r="O159" s="24"/>
      <c r="P159" s="24"/>
      <c r="Q159" s="24"/>
      <c r="R159" s="24"/>
      <c r="S159" s="24"/>
      <c r="T159" s="24"/>
      <c r="U159" s="24"/>
      <c r="V159" s="24"/>
      <c r="W159" s="24"/>
      <c r="X159" s="24"/>
      <c r="Y159" s="24"/>
      <c r="Z159" s="24"/>
      <c r="AA159" s="24"/>
    </row>
    <row r="160" spans="1:27" s="4" customFormat="1" ht="15.6" customHeight="1" x14ac:dyDescent="0.25">
      <c r="I160" s="24"/>
      <c r="J160" s="24"/>
      <c r="K160" s="24"/>
      <c r="L160" s="24"/>
      <c r="M160" s="24"/>
      <c r="N160" s="24"/>
      <c r="O160" s="24"/>
      <c r="P160" s="24"/>
      <c r="Q160" s="24"/>
      <c r="R160" s="24"/>
      <c r="S160" s="24"/>
      <c r="T160" s="24"/>
      <c r="U160" s="24"/>
      <c r="V160" s="24"/>
      <c r="W160" s="24"/>
      <c r="X160" s="24"/>
      <c r="Y160" s="24"/>
      <c r="Z160" s="24"/>
      <c r="AA160" s="24"/>
    </row>
    <row r="161" spans="9:27" s="4" customFormat="1" ht="15.6" customHeight="1" x14ac:dyDescent="0.25">
      <c r="I161" s="24"/>
      <c r="J161" s="24"/>
      <c r="K161" s="24"/>
      <c r="L161" s="24"/>
      <c r="M161" s="24"/>
      <c r="N161" s="24"/>
      <c r="O161" s="24"/>
      <c r="P161" s="24"/>
      <c r="Q161" s="24"/>
      <c r="R161" s="24"/>
      <c r="S161" s="24"/>
      <c r="T161" s="24"/>
      <c r="U161" s="24"/>
      <c r="V161" s="24"/>
      <c r="W161" s="24"/>
      <c r="X161" s="24"/>
      <c r="Y161" s="24"/>
      <c r="Z161" s="24"/>
      <c r="AA161" s="24"/>
    </row>
    <row r="162" spans="9:27" s="4" customFormat="1" ht="15.6" customHeight="1" x14ac:dyDescent="0.25">
      <c r="I162" s="24"/>
      <c r="J162" s="24"/>
      <c r="K162" s="24"/>
      <c r="L162" s="24"/>
      <c r="M162" s="24"/>
      <c r="N162" s="24"/>
      <c r="O162" s="24"/>
      <c r="P162" s="24"/>
      <c r="Q162" s="24"/>
      <c r="R162" s="24"/>
      <c r="S162" s="24"/>
      <c r="T162" s="24"/>
      <c r="U162" s="24"/>
      <c r="V162" s="24"/>
      <c r="W162" s="24"/>
      <c r="X162" s="24"/>
      <c r="Y162" s="24"/>
      <c r="Z162" s="24"/>
      <c r="AA162" s="24"/>
    </row>
    <row r="163" spans="9:27" s="4" customFormat="1" ht="15.6" customHeight="1" x14ac:dyDescent="0.25">
      <c r="I163" s="24"/>
      <c r="J163" s="24"/>
      <c r="K163" s="24"/>
      <c r="L163" s="24"/>
      <c r="M163" s="24"/>
      <c r="N163" s="24"/>
      <c r="O163" s="24"/>
      <c r="P163" s="24"/>
      <c r="Q163" s="24"/>
      <c r="R163" s="24"/>
      <c r="S163" s="24"/>
      <c r="T163" s="24"/>
      <c r="U163" s="24"/>
      <c r="V163" s="24"/>
      <c r="W163" s="24"/>
      <c r="X163" s="24"/>
      <c r="Y163" s="24"/>
      <c r="Z163" s="24"/>
      <c r="AA163" s="24"/>
    </row>
    <row r="164" spans="9:27" s="4" customFormat="1" ht="15.6" customHeight="1" x14ac:dyDescent="0.25">
      <c r="I164" s="24"/>
      <c r="J164" s="24"/>
      <c r="K164" s="24"/>
      <c r="L164" s="24"/>
      <c r="M164" s="24"/>
      <c r="N164" s="24"/>
      <c r="O164" s="24"/>
      <c r="P164" s="24"/>
      <c r="Q164" s="24"/>
      <c r="R164" s="24"/>
      <c r="S164" s="24"/>
      <c r="T164" s="24"/>
      <c r="U164" s="24"/>
      <c r="V164" s="24"/>
      <c r="W164" s="24"/>
      <c r="X164" s="24"/>
      <c r="Y164" s="24"/>
      <c r="Z164" s="24"/>
      <c r="AA164" s="24"/>
    </row>
    <row r="165" spans="9:27" s="4" customFormat="1" ht="15.6" customHeight="1" x14ac:dyDescent="0.25">
      <c r="I165" s="24"/>
      <c r="J165" s="24"/>
      <c r="K165" s="24"/>
      <c r="L165" s="24"/>
      <c r="M165" s="24"/>
      <c r="N165" s="24"/>
      <c r="O165" s="24"/>
      <c r="P165" s="24"/>
      <c r="Q165" s="24"/>
      <c r="R165" s="24"/>
      <c r="S165" s="24"/>
      <c r="T165" s="24"/>
      <c r="U165" s="24"/>
      <c r="V165" s="24"/>
      <c r="W165" s="24"/>
      <c r="X165" s="24"/>
      <c r="Y165" s="24"/>
      <c r="Z165" s="24"/>
      <c r="AA165" s="24"/>
    </row>
    <row r="166" spans="9:27" s="4" customFormat="1" ht="15.6" customHeight="1" x14ac:dyDescent="0.25">
      <c r="I166" s="24"/>
      <c r="J166" s="24"/>
      <c r="K166" s="24"/>
      <c r="L166" s="24"/>
      <c r="M166" s="24"/>
      <c r="N166" s="24"/>
      <c r="O166" s="24"/>
      <c r="P166" s="24"/>
      <c r="Q166" s="24"/>
      <c r="R166" s="24"/>
      <c r="S166" s="24"/>
      <c r="T166" s="24"/>
      <c r="U166" s="24"/>
      <c r="V166" s="24"/>
      <c r="W166" s="24"/>
      <c r="X166" s="24"/>
      <c r="Y166" s="24"/>
      <c r="Z166" s="24"/>
      <c r="AA166" s="24"/>
    </row>
    <row r="167" spans="9:27" s="4" customFormat="1" ht="15.6" customHeight="1" x14ac:dyDescent="0.25">
      <c r="I167" s="24"/>
      <c r="J167" s="24"/>
      <c r="K167" s="24"/>
      <c r="L167" s="24"/>
      <c r="M167" s="24"/>
      <c r="N167" s="24"/>
      <c r="O167" s="24"/>
      <c r="P167" s="24"/>
      <c r="Q167" s="24"/>
      <c r="R167" s="24"/>
      <c r="S167" s="24"/>
      <c r="T167" s="24"/>
      <c r="U167" s="24"/>
      <c r="V167" s="24"/>
      <c r="W167" s="24"/>
      <c r="X167" s="24"/>
      <c r="Y167" s="24"/>
      <c r="Z167" s="24"/>
      <c r="AA167" s="24"/>
    </row>
    <row r="168" spans="9:27" s="4" customFormat="1" ht="15.6" customHeight="1" x14ac:dyDescent="0.25">
      <c r="I168" s="24"/>
      <c r="J168" s="24"/>
      <c r="K168" s="24"/>
      <c r="L168" s="24"/>
      <c r="M168" s="24"/>
      <c r="N168" s="24"/>
      <c r="O168" s="24"/>
      <c r="P168" s="24"/>
      <c r="Q168" s="24"/>
      <c r="R168" s="24"/>
      <c r="S168" s="24"/>
      <c r="T168" s="24"/>
      <c r="U168" s="24"/>
      <c r="V168" s="24"/>
      <c r="W168" s="24"/>
      <c r="X168" s="24"/>
      <c r="Y168" s="24"/>
      <c r="Z168" s="24"/>
      <c r="AA168" s="24"/>
    </row>
    <row r="169" spans="9:27" s="4" customFormat="1" ht="15.6" customHeight="1" x14ac:dyDescent="0.25">
      <c r="I169" s="24"/>
      <c r="J169" s="24"/>
      <c r="K169" s="24"/>
      <c r="L169" s="24"/>
      <c r="M169" s="24"/>
      <c r="N169" s="24"/>
      <c r="O169" s="24"/>
      <c r="P169" s="24"/>
      <c r="Q169" s="24"/>
      <c r="R169" s="24"/>
      <c r="S169" s="24"/>
      <c r="T169" s="24"/>
      <c r="U169" s="24"/>
      <c r="V169" s="24"/>
      <c r="W169" s="24"/>
      <c r="X169" s="24"/>
      <c r="Y169" s="24"/>
      <c r="Z169" s="24"/>
      <c r="AA169" s="24"/>
    </row>
    <row r="170" spans="9:27" s="4" customFormat="1" ht="15.6" customHeight="1" x14ac:dyDescent="0.25">
      <c r="I170" s="24"/>
      <c r="J170" s="24"/>
      <c r="K170" s="24"/>
      <c r="L170" s="24"/>
      <c r="M170" s="24"/>
      <c r="N170" s="24"/>
      <c r="O170" s="24"/>
      <c r="P170" s="24"/>
      <c r="Q170" s="24"/>
      <c r="R170" s="24"/>
      <c r="S170" s="24"/>
      <c r="T170" s="24"/>
      <c r="U170" s="24"/>
      <c r="V170" s="24"/>
      <c r="W170" s="24"/>
      <c r="X170" s="24"/>
      <c r="Y170" s="24"/>
      <c r="Z170" s="24"/>
      <c r="AA170" s="24"/>
    </row>
    <row r="171" spans="9:27" s="4" customFormat="1" ht="15.6" customHeight="1" x14ac:dyDescent="0.25">
      <c r="I171" s="24"/>
      <c r="J171" s="24"/>
      <c r="K171" s="24"/>
      <c r="L171" s="24"/>
      <c r="M171" s="24"/>
      <c r="N171" s="24"/>
      <c r="O171" s="24"/>
      <c r="P171" s="24"/>
      <c r="Q171" s="24"/>
      <c r="R171" s="24"/>
      <c r="S171" s="24"/>
      <c r="T171" s="24"/>
      <c r="U171" s="24"/>
      <c r="V171" s="24"/>
      <c r="W171" s="24"/>
      <c r="X171" s="24"/>
      <c r="Y171" s="24"/>
      <c r="Z171" s="24"/>
      <c r="AA171" s="24"/>
    </row>
    <row r="172" spans="9:27" s="4" customFormat="1" ht="15.6" customHeight="1" x14ac:dyDescent="0.25">
      <c r="I172" s="24"/>
      <c r="J172" s="24"/>
      <c r="K172" s="24"/>
      <c r="L172" s="24"/>
      <c r="M172" s="24"/>
      <c r="N172" s="24"/>
      <c r="O172" s="24"/>
      <c r="P172" s="24"/>
      <c r="Q172" s="24"/>
      <c r="R172" s="24"/>
      <c r="S172" s="24"/>
      <c r="T172" s="24"/>
      <c r="U172" s="24"/>
      <c r="V172" s="24"/>
      <c r="W172" s="24"/>
      <c r="X172" s="24"/>
      <c r="Y172" s="24"/>
      <c r="Z172" s="24"/>
      <c r="AA172" s="24"/>
    </row>
    <row r="173" spans="9:27" s="4" customFormat="1" ht="15.6" customHeight="1" x14ac:dyDescent="0.25">
      <c r="I173" s="24"/>
      <c r="J173" s="24"/>
      <c r="K173" s="24"/>
      <c r="L173" s="24"/>
      <c r="M173" s="24"/>
      <c r="N173" s="24"/>
      <c r="O173" s="24"/>
      <c r="P173" s="24"/>
      <c r="Q173" s="24"/>
      <c r="R173" s="24"/>
      <c r="S173" s="24"/>
      <c r="T173" s="24"/>
      <c r="U173" s="24"/>
      <c r="V173" s="24"/>
      <c r="W173" s="24"/>
      <c r="X173" s="24"/>
      <c r="Y173" s="24"/>
      <c r="Z173" s="24"/>
      <c r="AA173" s="24"/>
    </row>
    <row r="174" spans="9:27" s="4" customFormat="1" ht="15.6" customHeight="1" x14ac:dyDescent="0.25">
      <c r="I174" s="24"/>
      <c r="J174" s="24"/>
      <c r="K174" s="24"/>
      <c r="L174" s="24"/>
      <c r="M174" s="24"/>
      <c r="N174" s="24"/>
      <c r="O174" s="24"/>
      <c r="P174" s="24"/>
      <c r="Q174" s="24"/>
      <c r="R174" s="24"/>
      <c r="S174" s="24"/>
      <c r="T174" s="24"/>
      <c r="U174" s="24"/>
      <c r="V174" s="24"/>
      <c r="W174" s="24"/>
      <c r="X174" s="24"/>
      <c r="Y174" s="24"/>
      <c r="Z174" s="24"/>
      <c r="AA174" s="24"/>
    </row>
    <row r="175" spans="9:27" s="4" customFormat="1" ht="15.6" customHeight="1" x14ac:dyDescent="0.25">
      <c r="I175" s="24"/>
      <c r="J175" s="24"/>
      <c r="K175" s="24"/>
      <c r="L175" s="24"/>
      <c r="M175" s="24"/>
      <c r="N175" s="24"/>
      <c r="O175" s="24"/>
      <c r="P175" s="24"/>
      <c r="Q175" s="24"/>
      <c r="R175" s="24"/>
      <c r="S175" s="24"/>
      <c r="T175" s="24"/>
      <c r="U175" s="24"/>
      <c r="V175" s="24"/>
      <c r="W175" s="24"/>
      <c r="X175" s="24"/>
      <c r="Y175" s="24"/>
      <c r="Z175" s="24"/>
      <c r="AA175" s="24"/>
    </row>
    <row r="176" spans="9:27" s="4" customFormat="1" ht="15.6" customHeight="1" x14ac:dyDescent="0.25">
      <c r="I176" s="24"/>
      <c r="J176" s="24"/>
      <c r="K176" s="24"/>
      <c r="L176" s="24"/>
      <c r="M176" s="24"/>
      <c r="N176" s="24"/>
      <c r="O176" s="24"/>
      <c r="P176" s="24"/>
      <c r="Q176" s="24"/>
      <c r="R176" s="24"/>
      <c r="S176" s="24"/>
      <c r="T176" s="24"/>
      <c r="U176" s="24"/>
      <c r="V176" s="24"/>
      <c r="W176" s="24"/>
      <c r="X176" s="24"/>
      <c r="Y176" s="24"/>
      <c r="Z176" s="24"/>
      <c r="AA176" s="24"/>
    </row>
    <row r="177" spans="9:27" s="4" customFormat="1" ht="15.6" customHeight="1" x14ac:dyDescent="0.25">
      <c r="I177" s="24"/>
      <c r="J177" s="24"/>
      <c r="K177" s="24"/>
      <c r="L177" s="24"/>
      <c r="M177" s="24"/>
      <c r="N177" s="24"/>
      <c r="O177" s="24"/>
      <c r="P177" s="24"/>
      <c r="Q177" s="24"/>
      <c r="R177" s="24"/>
      <c r="S177" s="24"/>
      <c r="T177" s="24"/>
      <c r="U177" s="24"/>
      <c r="V177" s="24"/>
      <c r="W177" s="24"/>
      <c r="X177" s="24"/>
      <c r="Y177" s="24"/>
      <c r="Z177" s="24"/>
      <c r="AA177" s="24"/>
    </row>
    <row r="178" spans="9:27" s="4" customFormat="1" ht="15.6" customHeight="1" x14ac:dyDescent="0.25">
      <c r="I178" s="24"/>
      <c r="J178" s="24"/>
      <c r="K178" s="24"/>
      <c r="L178" s="24"/>
      <c r="M178" s="24"/>
      <c r="N178" s="24"/>
      <c r="O178" s="24"/>
      <c r="P178" s="24"/>
      <c r="Q178" s="24"/>
      <c r="R178" s="24"/>
      <c r="S178" s="24"/>
      <c r="T178" s="24"/>
      <c r="U178" s="24"/>
      <c r="V178" s="24"/>
      <c r="W178" s="24"/>
      <c r="X178" s="24"/>
      <c r="Y178" s="24"/>
      <c r="Z178" s="24"/>
      <c r="AA178" s="24"/>
    </row>
    <row r="179" spans="9:27" s="4" customFormat="1" ht="15.6" customHeight="1" x14ac:dyDescent="0.25">
      <c r="I179" s="24"/>
      <c r="J179" s="24"/>
      <c r="K179" s="24"/>
      <c r="L179" s="24"/>
      <c r="M179" s="24"/>
      <c r="N179" s="24"/>
      <c r="O179" s="24"/>
      <c r="P179" s="24"/>
      <c r="Q179" s="24"/>
      <c r="R179" s="24"/>
      <c r="S179" s="24"/>
      <c r="T179" s="24"/>
      <c r="U179" s="24"/>
      <c r="V179" s="24"/>
      <c r="W179" s="24"/>
      <c r="X179" s="24"/>
      <c r="Y179" s="24"/>
      <c r="Z179" s="24"/>
      <c r="AA179" s="24"/>
    </row>
    <row r="180" spans="9:27" s="4" customFormat="1" ht="15.6" customHeight="1" x14ac:dyDescent="0.25">
      <c r="I180" s="24"/>
      <c r="J180" s="24"/>
      <c r="K180" s="24"/>
      <c r="L180" s="24"/>
      <c r="M180" s="24"/>
      <c r="N180" s="24"/>
      <c r="O180" s="24"/>
      <c r="P180" s="24"/>
      <c r="Q180" s="24"/>
      <c r="R180" s="24"/>
      <c r="S180" s="24"/>
      <c r="T180" s="24"/>
      <c r="U180" s="24"/>
      <c r="V180" s="24"/>
      <c r="W180" s="24"/>
      <c r="X180" s="24"/>
      <c r="Y180" s="24"/>
      <c r="Z180" s="24"/>
      <c r="AA180" s="24"/>
    </row>
    <row r="181" spans="9:27" s="4" customFormat="1" ht="15.6" customHeight="1" x14ac:dyDescent="0.25">
      <c r="I181" s="24"/>
      <c r="J181" s="24"/>
      <c r="K181" s="24"/>
      <c r="L181" s="24"/>
      <c r="M181" s="24"/>
      <c r="N181" s="24"/>
      <c r="O181" s="24"/>
      <c r="P181" s="24"/>
      <c r="Q181" s="24"/>
      <c r="R181" s="24"/>
      <c r="S181" s="24"/>
      <c r="T181" s="24"/>
      <c r="U181" s="24"/>
      <c r="V181" s="24"/>
      <c r="W181" s="24"/>
      <c r="X181" s="24"/>
      <c r="Y181" s="24"/>
      <c r="Z181" s="24"/>
      <c r="AA181" s="24"/>
    </row>
    <row r="182" spans="9:27" s="4" customFormat="1" ht="15.6" customHeight="1" x14ac:dyDescent="0.25">
      <c r="I182" s="24"/>
      <c r="J182" s="24"/>
      <c r="K182" s="24"/>
      <c r="L182" s="24"/>
      <c r="M182" s="24"/>
      <c r="N182" s="24"/>
      <c r="O182" s="24"/>
      <c r="P182" s="24"/>
      <c r="Q182" s="24"/>
      <c r="R182" s="24"/>
      <c r="S182" s="24"/>
      <c r="T182" s="24"/>
      <c r="U182" s="24"/>
      <c r="V182" s="24"/>
      <c r="W182" s="24"/>
      <c r="X182" s="24"/>
      <c r="Y182" s="24"/>
      <c r="Z182" s="24"/>
      <c r="AA182" s="24"/>
    </row>
    <row r="183" spans="9:27" s="4" customFormat="1" ht="15.6" customHeight="1" x14ac:dyDescent="0.25">
      <c r="I183" s="24"/>
      <c r="J183" s="24"/>
      <c r="K183" s="24"/>
      <c r="L183" s="24"/>
      <c r="M183" s="24"/>
      <c r="N183" s="24"/>
      <c r="O183" s="24"/>
      <c r="P183" s="24"/>
      <c r="Q183" s="24"/>
      <c r="R183" s="24"/>
      <c r="S183" s="24"/>
      <c r="T183" s="24"/>
      <c r="U183" s="24"/>
      <c r="V183" s="24"/>
      <c r="W183" s="24"/>
      <c r="X183" s="24"/>
      <c r="Y183" s="24"/>
      <c r="Z183" s="24"/>
      <c r="AA183" s="24"/>
    </row>
    <row r="184" spans="9:27" s="4" customFormat="1" ht="15.6" customHeight="1" x14ac:dyDescent="0.25">
      <c r="I184" s="24"/>
      <c r="J184" s="24"/>
      <c r="K184" s="24"/>
      <c r="L184" s="24"/>
      <c r="M184" s="24"/>
      <c r="N184" s="24"/>
      <c r="O184" s="24"/>
      <c r="P184" s="24"/>
      <c r="Q184" s="24"/>
      <c r="R184" s="24"/>
      <c r="S184" s="24"/>
      <c r="T184" s="24"/>
      <c r="U184" s="24"/>
      <c r="V184" s="24"/>
      <c r="W184" s="24"/>
      <c r="X184" s="24"/>
      <c r="Y184" s="24"/>
      <c r="Z184" s="24"/>
      <c r="AA184" s="24"/>
    </row>
    <row r="185" spans="9:27" s="4" customFormat="1" ht="15.6" customHeight="1" x14ac:dyDescent="0.25">
      <c r="I185" s="24"/>
      <c r="J185" s="24"/>
      <c r="K185" s="24"/>
      <c r="L185" s="24"/>
      <c r="M185" s="24"/>
      <c r="N185" s="24"/>
      <c r="O185" s="24"/>
      <c r="P185" s="24"/>
      <c r="Q185" s="24"/>
      <c r="R185" s="24"/>
      <c r="S185" s="24"/>
      <c r="T185" s="24"/>
      <c r="U185" s="24"/>
      <c r="V185" s="24"/>
      <c r="W185" s="24"/>
      <c r="X185" s="24"/>
      <c r="Y185" s="24"/>
      <c r="Z185" s="24"/>
      <c r="AA185" s="24"/>
    </row>
    <row r="186" spans="9:27" s="4" customFormat="1" ht="15.6" customHeight="1" x14ac:dyDescent="0.25">
      <c r="I186" s="24"/>
      <c r="J186" s="24"/>
      <c r="K186" s="24"/>
      <c r="L186" s="24"/>
      <c r="M186" s="24"/>
      <c r="N186" s="24"/>
      <c r="O186" s="24"/>
      <c r="P186" s="24"/>
      <c r="Q186" s="24"/>
      <c r="R186" s="24"/>
      <c r="S186" s="24"/>
      <c r="T186" s="24"/>
      <c r="U186" s="24"/>
      <c r="V186" s="24"/>
      <c r="W186" s="24"/>
      <c r="X186" s="24"/>
      <c r="Y186" s="24"/>
      <c r="Z186" s="24"/>
      <c r="AA186" s="24"/>
    </row>
    <row r="187" spans="9:27" s="4" customFormat="1" ht="15.6" customHeight="1" x14ac:dyDescent="0.25">
      <c r="I187" s="24"/>
      <c r="J187" s="24"/>
      <c r="K187" s="24"/>
      <c r="L187" s="24"/>
      <c r="M187" s="24"/>
      <c r="N187" s="24"/>
      <c r="O187" s="24"/>
      <c r="P187" s="24"/>
      <c r="Q187" s="24"/>
      <c r="R187" s="24"/>
      <c r="S187" s="24"/>
      <c r="T187" s="24"/>
      <c r="U187" s="24"/>
      <c r="V187" s="24"/>
      <c r="W187" s="24"/>
      <c r="X187" s="24"/>
      <c r="Y187" s="24"/>
      <c r="Z187" s="24"/>
      <c r="AA187" s="24"/>
    </row>
    <row r="188" spans="9:27" s="4" customFormat="1" ht="15.6" customHeight="1" x14ac:dyDescent="0.25">
      <c r="I188" s="24"/>
      <c r="J188" s="24"/>
      <c r="K188" s="24"/>
      <c r="L188" s="24"/>
      <c r="M188" s="24"/>
      <c r="N188" s="24"/>
      <c r="O188" s="24"/>
      <c r="P188" s="24"/>
      <c r="Q188" s="24"/>
      <c r="R188" s="24"/>
      <c r="S188" s="24"/>
      <c r="T188" s="24"/>
      <c r="U188" s="24"/>
      <c r="V188" s="24"/>
      <c r="W188" s="24"/>
      <c r="X188" s="24"/>
      <c r="Y188" s="24"/>
      <c r="Z188" s="24"/>
      <c r="AA188" s="24"/>
    </row>
    <row r="189" spans="9:27" s="4" customFormat="1" ht="15.6" customHeight="1" x14ac:dyDescent="0.25">
      <c r="I189" s="24"/>
      <c r="J189" s="24"/>
      <c r="K189" s="24"/>
      <c r="L189" s="24"/>
      <c r="M189" s="24"/>
      <c r="N189" s="24"/>
      <c r="O189" s="24"/>
      <c r="P189" s="24"/>
      <c r="Q189" s="24"/>
      <c r="R189" s="24"/>
      <c r="S189" s="24"/>
      <c r="T189" s="24"/>
      <c r="U189" s="24"/>
      <c r="V189" s="24"/>
      <c r="W189" s="24"/>
      <c r="X189" s="24"/>
      <c r="Y189" s="24"/>
      <c r="Z189" s="24"/>
      <c r="AA189" s="24"/>
    </row>
    <row r="190" spans="9:27" s="4" customFormat="1" ht="15.6" customHeight="1" x14ac:dyDescent="0.25">
      <c r="I190" s="24"/>
      <c r="J190" s="24"/>
      <c r="K190" s="24"/>
      <c r="L190" s="24"/>
      <c r="M190" s="24"/>
      <c r="N190" s="24"/>
      <c r="O190" s="24"/>
      <c r="P190" s="24"/>
      <c r="Q190" s="24"/>
      <c r="R190" s="24"/>
      <c r="S190" s="24"/>
      <c r="T190" s="24"/>
      <c r="U190" s="24"/>
      <c r="V190" s="24"/>
      <c r="W190" s="24"/>
      <c r="X190" s="24"/>
      <c r="Y190" s="24"/>
      <c r="Z190" s="24"/>
      <c r="AA190" s="24"/>
    </row>
    <row r="191" spans="9:27" s="4" customFormat="1" ht="15.6" customHeight="1" x14ac:dyDescent="0.25">
      <c r="I191" s="24"/>
      <c r="J191" s="24"/>
      <c r="K191" s="24"/>
      <c r="L191" s="24"/>
      <c r="M191" s="24"/>
      <c r="N191" s="24"/>
      <c r="O191" s="24"/>
      <c r="P191" s="24"/>
      <c r="Q191" s="24"/>
      <c r="R191" s="24"/>
      <c r="S191" s="24"/>
      <c r="T191" s="24"/>
      <c r="U191" s="24"/>
      <c r="V191" s="24"/>
      <c r="W191" s="24"/>
      <c r="X191" s="24"/>
      <c r="Y191" s="24"/>
      <c r="Z191" s="24"/>
      <c r="AA191" s="24"/>
    </row>
    <row r="192" spans="9:27" s="4" customFormat="1" ht="15.6" customHeight="1" x14ac:dyDescent="0.25">
      <c r="I192" s="24"/>
      <c r="J192" s="24"/>
      <c r="K192" s="24"/>
      <c r="L192" s="24"/>
      <c r="M192" s="24"/>
      <c r="N192" s="24"/>
      <c r="O192" s="24"/>
      <c r="P192" s="24"/>
      <c r="Q192" s="24"/>
      <c r="R192" s="24"/>
      <c r="S192" s="24"/>
      <c r="T192" s="24"/>
      <c r="U192" s="24"/>
      <c r="V192" s="24"/>
      <c r="W192" s="24"/>
      <c r="X192" s="24"/>
      <c r="Y192" s="24"/>
      <c r="Z192" s="24"/>
      <c r="AA192" s="24"/>
    </row>
    <row r="193" spans="9:27" s="4" customFormat="1" ht="15.6" customHeight="1" x14ac:dyDescent="0.25">
      <c r="I193" s="24"/>
      <c r="J193" s="24"/>
      <c r="K193" s="24"/>
      <c r="L193" s="24"/>
      <c r="M193" s="24"/>
      <c r="N193" s="24"/>
      <c r="O193" s="24"/>
      <c r="P193" s="24"/>
      <c r="Q193" s="24"/>
      <c r="R193" s="24"/>
      <c r="S193" s="24"/>
      <c r="T193" s="24"/>
      <c r="U193" s="24"/>
      <c r="V193" s="24"/>
      <c r="W193" s="24"/>
      <c r="X193" s="24"/>
      <c r="Y193" s="24"/>
      <c r="Z193" s="24"/>
      <c r="AA193" s="24"/>
    </row>
    <row r="194" spans="9:27" s="4" customFormat="1" ht="15.6" customHeight="1" x14ac:dyDescent="0.25">
      <c r="I194" s="24"/>
      <c r="J194" s="24"/>
      <c r="K194" s="24"/>
      <c r="L194" s="24"/>
      <c r="M194" s="24"/>
      <c r="N194" s="24"/>
      <c r="O194" s="24"/>
      <c r="P194" s="24"/>
      <c r="Q194" s="24"/>
      <c r="R194" s="24"/>
      <c r="S194" s="24"/>
      <c r="T194" s="24"/>
      <c r="U194" s="24"/>
      <c r="V194" s="24"/>
      <c r="W194" s="24"/>
      <c r="X194" s="24"/>
      <c r="Y194" s="24"/>
      <c r="Z194" s="24"/>
      <c r="AA194" s="24"/>
    </row>
    <row r="195" spans="9:27" s="4" customFormat="1" ht="15.6" customHeight="1" x14ac:dyDescent="0.25">
      <c r="I195" s="24"/>
      <c r="J195" s="24"/>
      <c r="K195" s="24"/>
      <c r="L195" s="24"/>
      <c r="M195" s="24"/>
      <c r="N195" s="24"/>
      <c r="O195" s="24"/>
      <c r="P195" s="24"/>
      <c r="Q195" s="24"/>
      <c r="R195" s="24"/>
      <c r="S195" s="24"/>
      <c r="T195" s="24"/>
      <c r="U195" s="24"/>
      <c r="V195" s="24"/>
      <c r="W195" s="24"/>
      <c r="X195" s="24"/>
      <c r="Y195" s="24"/>
      <c r="Z195" s="24"/>
      <c r="AA195" s="24"/>
    </row>
    <row r="196" spans="9:27" s="4" customFormat="1" ht="15.6" customHeight="1" x14ac:dyDescent="0.25">
      <c r="I196" s="24"/>
      <c r="J196" s="24"/>
      <c r="K196" s="24"/>
      <c r="L196" s="24"/>
      <c r="M196" s="24"/>
      <c r="N196" s="24"/>
      <c r="O196" s="24"/>
      <c r="P196" s="24"/>
      <c r="Q196" s="24"/>
      <c r="R196" s="24"/>
      <c r="S196" s="24"/>
      <c r="T196" s="24"/>
      <c r="U196" s="24"/>
      <c r="V196" s="24"/>
      <c r="W196" s="24"/>
      <c r="X196" s="24"/>
      <c r="Y196" s="24"/>
      <c r="Z196" s="24"/>
      <c r="AA196" s="24"/>
    </row>
    <row r="197" spans="9:27" s="4" customFormat="1" ht="15.6" customHeight="1" x14ac:dyDescent="0.25">
      <c r="I197" s="24"/>
      <c r="J197" s="24"/>
      <c r="K197" s="24"/>
      <c r="L197" s="24"/>
      <c r="M197" s="24"/>
      <c r="N197" s="24"/>
      <c r="O197" s="24"/>
      <c r="P197" s="24"/>
      <c r="Q197" s="24"/>
      <c r="R197" s="24"/>
      <c r="S197" s="24"/>
      <c r="T197" s="24"/>
      <c r="U197" s="24"/>
      <c r="V197" s="24"/>
      <c r="W197" s="24"/>
      <c r="X197" s="24"/>
      <c r="Y197" s="24"/>
      <c r="Z197" s="24"/>
      <c r="AA197" s="24"/>
    </row>
    <row r="198" spans="9:27" s="4" customFormat="1" ht="15.6" customHeight="1" x14ac:dyDescent="0.25">
      <c r="I198" s="24"/>
      <c r="J198" s="24"/>
      <c r="K198" s="24"/>
      <c r="L198" s="24"/>
      <c r="M198" s="24"/>
      <c r="N198" s="24"/>
      <c r="O198" s="24"/>
      <c r="P198" s="24"/>
      <c r="Q198" s="24"/>
      <c r="R198" s="24"/>
      <c r="S198" s="24"/>
      <c r="T198" s="24"/>
      <c r="U198" s="24"/>
      <c r="V198" s="24"/>
      <c r="W198" s="24"/>
      <c r="X198" s="24"/>
      <c r="Y198" s="24"/>
      <c r="Z198" s="24"/>
      <c r="AA198" s="24"/>
    </row>
    <row r="199" spans="9:27" s="4" customFormat="1" ht="15.6" customHeight="1" x14ac:dyDescent="0.25">
      <c r="I199" s="24"/>
      <c r="J199" s="24"/>
      <c r="K199" s="24"/>
      <c r="L199" s="24"/>
      <c r="M199" s="24"/>
      <c r="N199" s="24"/>
      <c r="O199" s="24"/>
      <c r="P199" s="24"/>
      <c r="Q199" s="24"/>
      <c r="R199" s="24"/>
      <c r="S199" s="24"/>
      <c r="T199" s="24"/>
      <c r="U199" s="24"/>
      <c r="V199" s="24"/>
      <c r="W199" s="24"/>
      <c r="X199" s="24"/>
      <c r="Y199" s="24"/>
      <c r="Z199" s="24"/>
      <c r="AA199" s="24"/>
    </row>
    <row r="200" spans="9:27" s="4" customFormat="1" ht="15.6" customHeight="1" x14ac:dyDescent="0.25">
      <c r="I200" s="24"/>
      <c r="J200" s="24"/>
      <c r="K200" s="24"/>
      <c r="L200" s="24"/>
      <c r="M200" s="24"/>
      <c r="N200" s="24"/>
      <c r="O200" s="24"/>
      <c r="P200" s="24"/>
      <c r="Q200" s="24"/>
      <c r="R200" s="24"/>
      <c r="S200" s="24"/>
      <c r="T200" s="24"/>
      <c r="U200" s="24"/>
      <c r="V200" s="24"/>
      <c r="W200" s="24"/>
      <c r="X200" s="24"/>
      <c r="Y200" s="24"/>
      <c r="Z200" s="24"/>
      <c r="AA200" s="24"/>
    </row>
    <row r="201" spans="9:27" s="4" customFormat="1" ht="15.6" customHeight="1" x14ac:dyDescent="0.25">
      <c r="I201" s="24"/>
      <c r="J201" s="24"/>
      <c r="K201" s="24"/>
      <c r="L201" s="24"/>
      <c r="M201" s="24"/>
      <c r="N201" s="24"/>
      <c r="O201" s="24"/>
      <c r="P201" s="24"/>
      <c r="Q201" s="24"/>
      <c r="R201" s="24"/>
      <c r="S201" s="24"/>
      <c r="T201" s="24"/>
      <c r="U201" s="24"/>
      <c r="V201" s="24"/>
      <c r="W201" s="24"/>
      <c r="X201" s="24"/>
      <c r="Y201" s="24"/>
      <c r="Z201" s="24"/>
      <c r="AA201" s="24"/>
    </row>
    <row r="202" spans="9:27" s="4" customFormat="1" ht="15.6" customHeight="1" x14ac:dyDescent="0.25">
      <c r="I202" s="24"/>
      <c r="J202" s="24"/>
      <c r="K202" s="24"/>
      <c r="L202" s="24"/>
      <c r="M202" s="24"/>
      <c r="N202" s="24"/>
      <c r="O202" s="24"/>
      <c r="P202" s="24"/>
      <c r="Q202" s="24"/>
      <c r="R202" s="24"/>
      <c r="S202" s="24"/>
      <c r="T202" s="24"/>
      <c r="U202" s="24"/>
      <c r="V202" s="24"/>
      <c r="W202" s="24"/>
      <c r="X202" s="24"/>
      <c r="Y202" s="24"/>
      <c r="Z202" s="24"/>
      <c r="AA202" s="24"/>
    </row>
    <row r="203" spans="9:27" s="4" customFormat="1" ht="15.6" customHeight="1" x14ac:dyDescent="0.25">
      <c r="I203" s="24"/>
      <c r="J203" s="24"/>
      <c r="K203" s="24"/>
      <c r="L203" s="24"/>
      <c r="M203" s="24"/>
      <c r="N203" s="24"/>
      <c r="O203" s="24"/>
      <c r="P203" s="24"/>
      <c r="Q203" s="24"/>
      <c r="R203" s="24"/>
      <c r="S203" s="24"/>
      <c r="T203" s="24"/>
      <c r="U203" s="24"/>
      <c r="V203" s="24"/>
      <c r="W203" s="24"/>
      <c r="X203" s="24"/>
      <c r="Y203" s="24"/>
      <c r="Z203" s="24"/>
      <c r="AA203" s="24"/>
    </row>
    <row r="204" spans="9:27" s="4" customFormat="1" ht="15.6" customHeight="1" x14ac:dyDescent="0.25">
      <c r="I204" s="24"/>
      <c r="J204" s="24"/>
      <c r="K204" s="24"/>
      <c r="L204" s="24"/>
      <c r="M204" s="24"/>
      <c r="N204" s="24"/>
      <c r="O204" s="24"/>
      <c r="P204" s="24"/>
      <c r="Q204" s="24"/>
      <c r="R204" s="24"/>
      <c r="S204" s="24"/>
      <c r="T204" s="24"/>
      <c r="U204" s="24"/>
      <c r="V204" s="24"/>
      <c r="W204" s="24"/>
      <c r="X204" s="24"/>
      <c r="Y204" s="24"/>
      <c r="Z204" s="24"/>
      <c r="AA204" s="24"/>
    </row>
    <row r="205" spans="9:27" s="4" customFormat="1" ht="15.6" customHeight="1" x14ac:dyDescent="0.25">
      <c r="I205" s="24"/>
      <c r="J205" s="24"/>
      <c r="K205" s="24"/>
      <c r="L205" s="24"/>
      <c r="M205" s="24"/>
      <c r="N205" s="24"/>
      <c r="O205" s="24"/>
      <c r="P205" s="24"/>
      <c r="Q205" s="24"/>
      <c r="R205" s="24"/>
      <c r="S205" s="24"/>
      <c r="T205" s="24"/>
      <c r="U205" s="24"/>
      <c r="V205" s="24"/>
      <c r="W205" s="24"/>
      <c r="X205" s="24"/>
      <c r="Y205" s="24"/>
      <c r="Z205" s="24"/>
      <c r="AA205" s="24"/>
    </row>
    <row r="206" spans="9:27" s="4" customFormat="1" ht="15.6" customHeight="1" x14ac:dyDescent="0.25">
      <c r="I206" s="24"/>
      <c r="J206" s="24"/>
      <c r="K206" s="24"/>
      <c r="L206" s="24"/>
      <c r="M206" s="24"/>
      <c r="N206" s="24"/>
      <c r="O206" s="24"/>
      <c r="P206" s="24"/>
      <c r="Q206" s="24"/>
      <c r="R206" s="24"/>
      <c r="S206" s="24"/>
      <c r="T206" s="24"/>
      <c r="U206" s="24"/>
      <c r="V206" s="24"/>
      <c r="W206" s="24"/>
      <c r="X206" s="24"/>
      <c r="Y206" s="24"/>
      <c r="Z206" s="24"/>
      <c r="AA206" s="24"/>
    </row>
    <row r="207" spans="9:27" s="4" customFormat="1" ht="15.6" customHeight="1" x14ac:dyDescent="0.25">
      <c r="I207" s="24"/>
      <c r="J207" s="24"/>
      <c r="K207" s="24"/>
      <c r="L207" s="24"/>
      <c r="M207" s="24"/>
      <c r="N207" s="24"/>
      <c r="O207" s="24"/>
      <c r="P207" s="24"/>
      <c r="Q207" s="24"/>
      <c r="R207" s="24"/>
      <c r="S207" s="24"/>
      <c r="T207" s="24"/>
      <c r="U207" s="24"/>
      <c r="V207" s="24"/>
      <c r="W207" s="24"/>
      <c r="X207" s="24"/>
      <c r="Y207" s="24"/>
      <c r="Z207" s="24"/>
      <c r="AA207" s="24"/>
    </row>
    <row r="208" spans="9:27" s="4" customFormat="1" ht="15.6" customHeight="1" x14ac:dyDescent="0.25">
      <c r="I208" s="24"/>
      <c r="J208" s="24"/>
      <c r="K208" s="24"/>
      <c r="L208" s="24"/>
      <c r="M208" s="24"/>
      <c r="N208" s="24"/>
      <c r="O208" s="24"/>
      <c r="P208" s="24"/>
      <c r="Q208" s="24"/>
      <c r="R208" s="24"/>
      <c r="S208" s="24"/>
      <c r="T208" s="24"/>
      <c r="U208" s="24"/>
      <c r="V208" s="24"/>
      <c r="W208" s="24"/>
      <c r="X208" s="24"/>
      <c r="Y208" s="24"/>
      <c r="Z208" s="24"/>
      <c r="AA208" s="24"/>
    </row>
    <row r="209" spans="9:27" s="4" customFormat="1" ht="15.6" customHeight="1" x14ac:dyDescent="0.25">
      <c r="I209" s="24"/>
      <c r="J209" s="24"/>
      <c r="K209" s="24"/>
      <c r="L209" s="24"/>
      <c r="M209" s="24"/>
      <c r="N209" s="24"/>
      <c r="O209" s="24"/>
      <c r="P209" s="24"/>
      <c r="Q209" s="24"/>
      <c r="R209" s="24"/>
      <c r="S209" s="24"/>
      <c r="T209" s="24"/>
      <c r="U209" s="24"/>
      <c r="V209" s="24"/>
      <c r="W209" s="24"/>
      <c r="X209" s="24"/>
      <c r="Y209" s="24"/>
      <c r="Z209" s="24"/>
      <c r="AA209" s="24"/>
    </row>
    <row r="210" spans="9:27" s="4" customFormat="1" ht="15.6" customHeight="1" x14ac:dyDescent="0.25">
      <c r="I210" s="24"/>
      <c r="J210" s="24"/>
      <c r="K210" s="24"/>
      <c r="L210" s="24"/>
      <c r="M210" s="24"/>
      <c r="N210" s="24"/>
      <c r="O210" s="24"/>
      <c r="P210" s="24"/>
      <c r="Q210" s="24"/>
      <c r="R210" s="24"/>
      <c r="S210" s="24"/>
      <c r="T210" s="24"/>
      <c r="U210" s="24"/>
      <c r="V210" s="24"/>
      <c r="W210" s="24"/>
      <c r="X210" s="24"/>
      <c r="Y210" s="24"/>
      <c r="Z210" s="24"/>
      <c r="AA210" s="24"/>
    </row>
    <row r="211" spans="9:27" s="4" customFormat="1" ht="15.6" customHeight="1" x14ac:dyDescent="0.25">
      <c r="I211" s="24"/>
      <c r="J211" s="24"/>
      <c r="K211" s="24"/>
      <c r="L211" s="24"/>
      <c r="M211" s="24"/>
      <c r="N211" s="24"/>
      <c r="O211" s="24"/>
      <c r="P211" s="24"/>
      <c r="Q211" s="24"/>
      <c r="R211" s="24"/>
      <c r="S211" s="24"/>
      <c r="T211" s="24"/>
      <c r="U211" s="24"/>
      <c r="V211" s="24"/>
      <c r="W211" s="24"/>
      <c r="X211" s="24"/>
      <c r="Y211" s="24"/>
      <c r="Z211" s="24"/>
      <c r="AA211" s="24"/>
    </row>
    <row r="212" spans="9:27" s="4" customFormat="1" ht="15.6" customHeight="1" x14ac:dyDescent="0.25">
      <c r="I212" s="24"/>
      <c r="J212" s="24"/>
      <c r="K212" s="24"/>
      <c r="L212" s="24"/>
      <c r="M212" s="24"/>
      <c r="N212" s="24"/>
      <c r="O212" s="24"/>
      <c r="P212" s="24"/>
      <c r="Q212" s="24"/>
      <c r="R212" s="24"/>
      <c r="S212" s="24"/>
      <c r="T212" s="24"/>
      <c r="U212" s="24"/>
      <c r="V212" s="24"/>
      <c r="W212" s="24"/>
      <c r="X212" s="24"/>
      <c r="Y212" s="24"/>
      <c r="Z212" s="24"/>
      <c r="AA212" s="24"/>
    </row>
    <row r="213" spans="9:27" s="4" customFormat="1" ht="15.6" customHeight="1" x14ac:dyDescent="0.25">
      <c r="I213" s="24"/>
      <c r="J213" s="24"/>
      <c r="K213" s="24"/>
      <c r="L213" s="24"/>
      <c r="M213" s="24"/>
      <c r="N213" s="24"/>
      <c r="O213" s="24"/>
      <c r="P213" s="24"/>
      <c r="Q213" s="24"/>
      <c r="R213" s="24"/>
      <c r="S213" s="24"/>
      <c r="T213" s="24"/>
      <c r="U213" s="24"/>
      <c r="V213" s="24"/>
      <c r="W213" s="24"/>
      <c r="X213" s="24"/>
      <c r="Y213" s="24"/>
      <c r="Z213" s="24"/>
      <c r="AA213" s="24"/>
    </row>
    <row r="214" spans="9:27" s="4" customFormat="1" ht="15.6" customHeight="1" x14ac:dyDescent="0.25">
      <c r="I214" s="24"/>
      <c r="J214" s="24"/>
      <c r="K214" s="24"/>
      <c r="L214" s="24"/>
      <c r="M214" s="24"/>
      <c r="N214" s="24"/>
      <c r="O214" s="24"/>
      <c r="P214" s="24"/>
      <c r="Q214" s="24"/>
      <c r="R214" s="24"/>
      <c r="S214" s="24"/>
      <c r="T214" s="24"/>
      <c r="U214" s="24"/>
      <c r="V214" s="24"/>
      <c r="W214" s="24"/>
      <c r="X214" s="24"/>
      <c r="Y214" s="24"/>
      <c r="Z214" s="24"/>
      <c r="AA214" s="24"/>
    </row>
    <row r="215" spans="9:27" s="4" customFormat="1" ht="15.6" customHeight="1" x14ac:dyDescent="0.25">
      <c r="I215" s="24"/>
      <c r="J215" s="24"/>
      <c r="K215" s="24"/>
      <c r="L215" s="24"/>
      <c r="M215" s="24"/>
      <c r="N215" s="24"/>
      <c r="O215" s="24"/>
      <c r="P215" s="24"/>
      <c r="Q215" s="24"/>
      <c r="R215" s="24"/>
      <c r="S215" s="24"/>
      <c r="T215" s="24"/>
      <c r="U215" s="24"/>
      <c r="V215" s="24"/>
      <c r="W215" s="24"/>
      <c r="X215" s="24"/>
      <c r="Y215" s="24"/>
      <c r="Z215" s="24"/>
      <c r="AA215" s="24"/>
    </row>
    <row r="216" spans="9:27" s="4" customFormat="1" ht="15.6" customHeight="1" x14ac:dyDescent="0.25">
      <c r="I216" s="24"/>
      <c r="J216" s="24"/>
      <c r="K216" s="24"/>
      <c r="L216" s="24"/>
      <c r="M216" s="24"/>
      <c r="N216" s="24"/>
      <c r="O216" s="24"/>
      <c r="P216" s="24"/>
      <c r="Q216" s="24"/>
      <c r="R216" s="24"/>
      <c r="S216" s="24"/>
      <c r="T216" s="24"/>
      <c r="U216" s="24"/>
      <c r="V216" s="24"/>
      <c r="W216" s="24"/>
      <c r="X216" s="24"/>
      <c r="Y216" s="24"/>
      <c r="Z216" s="24"/>
      <c r="AA216" s="24"/>
    </row>
    <row r="217" spans="9:27" s="4" customFormat="1" ht="15.6" customHeight="1" x14ac:dyDescent="0.25">
      <c r="I217" s="24"/>
      <c r="J217" s="24"/>
      <c r="K217" s="24"/>
      <c r="L217" s="24"/>
      <c r="M217" s="24"/>
      <c r="N217" s="24"/>
      <c r="O217" s="24"/>
      <c r="P217" s="24"/>
      <c r="Q217" s="24"/>
      <c r="R217" s="24"/>
      <c r="S217" s="24"/>
      <c r="T217" s="24"/>
      <c r="U217" s="24"/>
      <c r="V217" s="24"/>
      <c r="W217" s="24"/>
      <c r="X217" s="24"/>
      <c r="Y217" s="24"/>
      <c r="Z217" s="24"/>
      <c r="AA217" s="24"/>
    </row>
    <row r="218" spans="9:27" s="4" customFormat="1" ht="15.6" customHeight="1" x14ac:dyDescent="0.25">
      <c r="I218" s="24"/>
      <c r="J218" s="24"/>
      <c r="K218" s="24"/>
      <c r="L218" s="24"/>
      <c r="M218" s="24"/>
      <c r="N218" s="24"/>
      <c r="O218" s="24"/>
      <c r="P218" s="24"/>
      <c r="Q218" s="24"/>
      <c r="R218" s="24"/>
      <c r="S218" s="24"/>
      <c r="T218" s="24"/>
      <c r="U218" s="24"/>
      <c r="V218" s="24"/>
      <c r="W218" s="24"/>
      <c r="X218" s="24"/>
      <c r="Y218" s="24"/>
      <c r="Z218" s="24"/>
      <c r="AA218" s="24"/>
    </row>
    <row r="219" spans="9:27" s="4" customFormat="1" ht="15.6" customHeight="1" x14ac:dyDescent="0.25">
      <c r="I219" s="24"/>
      <c r="J219" s="24"/>
      <c r="K219" s="24"/>
      <c r="L219" s="24"/>
      <c r="M219" s="24"/>
      <c r="N219" s="24"/>
      <c r="O219" s="24"/>
      <c r="P219" s="24"/>
      <c r="Q219" s="24"/>
      <c r="R219" s="24"/>
      <c r="S219" s="24"/>
      <c r="T219" s="24"/>
      <c r="U219" s="24"/>
      <c r="V219" s="24"/>
      <c r="W219" s="24"/>
      <c r="X219" s="24"/>
      <c r="Y219" s="24"/>
      <c r="Z219" s="24"/>
      <c r="AA219" s="24"/>
    </row>
    <row r="220" spans="9:27" s="4" customFormat="1" ht="15.6" customHeight="1" x14ac:dyDescent="0.25">
      <c r="I220" s="24"/>
      <c r="J220" s="24"/>
      <c r="K220" s="24"/>
      <c r="L220" s="24"/>
      <c r="M220" s="24"/>
      <c r="N220" s="24"/>
      <c r="O220" s="24"/>
      <c r="P220" s="24"/>
      <c r="Q220" s="24"/>
      <c r="R220" s="24"/>
      <c r="S220" s="24"/>
      <c r="T220" s="24"/>
      <c r="U220" s="24"/>
      <c r="V220" s="24"/>
      <c r="W220" s="24"/>
      <c r="X220" s="24"/>
      <c r="Y220" s="24"/>
      <c r="Z220" s="24"/>
      <c r="AA220" s="24"/>
    </row>
    <row r="221" spans="9:27" s="4" customFormat="1" ht="15.6" customHeight="1" x14ac:dyDescent="0.25">
      <c r="I221" s="24"/>
      <c r="J221" s="24"/>
      <c r="K221" s="24"/>
      <c r="L221" s="24"/>
      <c r="M221" s="24"/>
      <c r="N221" s="24"/>
      <c r="O221" s="24"/>
      <c r="P221" s="24"/>
      <c r="Q221" s="24"/>
      <c r="R221" s="24"/>
      <c r="S221" s="24"/>
      <c r="T221" s="24"/>
      <c r="U221" s="24"/>
      <c r="V221" s="24"/>
      <c r="W221" s="24"/>
      <c r="X221" s="24"/>
      <c r="Y221" s="24"/>
      <c r="Z221" s="24"/>
      <c r="AA221" s="24"/>
    </row>
    <row r="222" spans="9:27" s="4" customFormat="1" ht="15.6" customHeight="1" x14ac:dyDescent="0.25">
      <c r="I222" s="24"/>
      <c r="J222" s="24"/>
      <c r="K222" s="24"/>
      <c r="L222" s="24"/>
      <c r="M222" s="24"/>
      <c r="N222" s="24"/>
      <c r="O222" s="24"/>
      <c r="P222" s="24"/>
      <c r="Q222" s="24"/>
      <c r="R222" s="24"/>
      <c r="S222" s="24"/>
      <c r="T222" s="24"/>
      <c r="U222" s="24"/>
      <c r="V222" s="24"/>
      <c r="W222" s="24"/>
      <c r="X222" s="24"/>
      <c r="Y222" s="24"/>
      <c r="Z222" s="24"/>
      <c r="AA222" s="24"/>
    </row>
    <row r="223" spans="9:27" s="4" customFormat="1" ht="15.6" customHeight="1" x14ac:dyDescent="0.25">
      <c r="I223" s="24"/>
      <c r="J223" s="24"/>
      <c r="K223" s="24"/>
      <c r="L223" s="24"/>
      <c r="M223" s="24"/>
      <c r="N223" s="24"/>
      <c r="O223" s="24"/>
      <c r="P223" s="24"/>
      <c r="Q223" s="24"/>
      <c r="R223" s="24"/>
      <c r="S223" s="24"/>
      <c r="T223" s="24"/>
      <c r="U223" s="24"/>
      <c r="V223" s="24"/>
      <c r="W223" s="24"/>
      <c r="X223" s="24"/>
      <c r="Y223" s="24"/>
      <c r="Z223" s="24"/>
      <c r="AA223" s="24"/>
    </row>
    <row r="224" spans="9:27" s="4" customFormat="1" ht="15.6" customHeight="1" x14ac:dyDescent="0.25">
      <c r="I224" s="24"/>
      <c r="J224" s="24"/>
      <c r="K224" s="24"/>
      <c r="L224" s="24"/>
      <c r="M224" s="24"/>
      <c r="N224" s="24"/>
      <c r="O224" s="24"/>
      <c r="P224" s="24"/>
      <c r="Q224" s="24"/>
      <c r="R224" s="24"/>
      <c r="S224" s="24"/>
      <c r="T224" s="24"/>
      <c r="U224" s="24"/>
      <c r="V224" s="24"/>
      <c r="W224" s="24"/>
      <c r="X224" s="24"/>
      <c r="Y224" s="24"/>
      <c r="Z224" s="24"/>
      <c r="AA224" s="24"/>
    </row>
    <row r="225" spans="9:27" s="4" customFormat="1" ht="15.6" customHeight="1" x14ac:dyDescent="0.25">
      <c r="I225" s="24"/>
      <c r="J225" s="24"/>
      <c r="K225" s="24"/>
      <c r="L225" s="24"/>
      <c r="M225" s="24"/>
      <c r="N225" s="24"/>
      <c r="O225" s="24"/>
      <c r="P225" s="24"/>
      <c r="Q225" s="24"/>
      <c r="R225" s="24"/>
      <c r="S225" s="24"/>
      <c r="T225" s="24"/>
      <c r="U225" s="24"/>
      <c r="V225" s="24"/>
      <c r="W225" s="24"/>
      <c r="X225" s="24"/>
      <c r="Y225" s="24"/>
      <c r="Z225" s="24"/>
      <c r="AA225" s="24"/>
    </row>
    <row r="226" spans="9:27" s="4" customFormat="1" ht="15.6" customHeight="1" x14ac:dyDescent="0.25">
      <c r="I226" s="24"/>
      <c r="J226" s="24"/>
      <c r="K226" s="24"/>
      <c r="L226" s="24"/>
      <c r="M226" s="24"/>
      <c r="N226" s="24"/>
      <c r="O226" s="24"/>
      <c r="P226" s="24"/>
      <c r="Q226" s="24"/>
      <c r="R226" s="24"/>
      <c r="S226" s="24"/>
      <c r="T226" s="24"/>
      <c r="U226" s="24"/>
      <c r="V226" s="24"/>
      <c r="W226" s="24"/>
      <c r="X226" s="24"/>
      <c r="Y226" s="24"/>
      <c r="Z226" s="24"/>
      <c r="AA226" s="24"/>
    </row>
    <row r="227" spans="9:27" s="4" customFormat="1" ht="15.6" customHeight="1" x14ac:dyDescent="0.25">
      <c r="I227" s="24"/>
      <c r="J227" s="24"/>
      <c r="K227" s="24"/>
      <c r="L227" s="24"/>
      <c r="M227" s="24"/>
      <c r="N227" s="24"/>
      <c r="O227" s="24"/>
      <c r="P227" s="24"/>
      <c r="Q227" s="24"/>
      <c r="R227" s="24"/>
      <c r="S227" s="24"/>
      <c r="T227" s="24"/>
      <c r="U227" s="24"/>
      <c r="V227" s="24"/>
      <c r="W227" s="24"/>
      <c r="X227" s="24"/>
      <c r="Y227" s="24"/>
      <c r="Z227" s="24"/>
      <c r="AA227" s="24"/>
    </row>
    <row r="228" spans="9:27" s="4" customFormat="1" ht="15.6" customHeight="1" x14ac:dyDescent="0.25">
      <c r="I228" s="24"/>
      <c r="J228" s="24"/>
      <c r="K228" s="24"/>
      <c r="L228" s="24"/>
      <c r="M228" s="24"/>
      <c r="N228" s="24"/>
      <c r="O228" s="24"/>
      <c r="P228" s="24"/>
      <c r="Q228" s="24"/>
      <c r="R228" s="24"/>
      <c r="S228" s="24"/>
      <c r="T228" s="24"/>
      <c r="U228" s="24"/>
      <c r="V228" s="24"/>
      <c r="W228" s="24"/>
      <c r="X228" s="24"/>
      <c r="Y228" s="24"/>
      <c r="Z228" s="24"/>
      <c r="AA228" s="24"/>
    </row>
    <row r="229" spans="9:27" s="4" customFormat="1" ht="15.6" customHeight="1" x14ac:dyDescent="0.25">
      <c r="I229" s="24"/>
      <c r="J229" s="24"/>
      <c r="K229" s="24"/>
      <c r="L229" s="24"/>
      <c r="M229" s="24"/>
      <c r="N229" s="24"/>
      <c r="O229" s="24"/>
      <c r="P229" s="24"/>
      <c r="Q229" s="24"/>
      <c r="R229" s="24"/>
      <c r="S229" s="24"/>
      <c r="T229" s="24"/>
      <c r="U229" s="24"/>
      <c r="V229" s="24"/>
      <c r="W229" s="24"/>
      <c r="X229" s="24"/>
      <c r="Y229" s="24"/>
      <c r="Z229" s="24"/>
      <c r="AA229" s="24"/>
    </row>
    <row r="230" spans="9:27" s="4" customFormat="1" ht="15.6" customHeight="1" x14ac:dyDescent="0.25">
      <c r="I230" s="24"/>
      <c r="J230" s="24"/>
      <c r="K230" s="24"/>
      <c r="L230" s="24"/>
      <c r="M230" s="24"/>
      <c r="N230" s="24"/>
      <c r="O230" s="24"/>
      <c r="P230" s="24"/>
      <c r="Q230" s="24"/>
      <c r="R230" s="24"/>
      <c r="S230" s="24"/>
      <c r="T230" s="24"/>
      <c r="U230" s="24"/>
      <c r="V230" s="24"/>
      <c r="W230" s="24"/>
      <c r="X230" s="24"/>
      <c r="Y230" s="24"/>
      <c r="Z230" s="24"/>
      <c r="AA230" s="24"/>
    </row>
    <row r="231" spans="9:27" s="4" customFormat="1" ht="15.6" customHeight="1" x14ac:dyDescent="0.25">
      <c r="I231" s="24"/>
      <c r="J231" s="24"/>
      <c r="K231" s="24"/>
      <c r="L231" s="24"/>
      <c r="M231" s="24"/>
      <c r="N231" s="24"/>
      <c r="O231" s="24"/>
      <c r="P231" s="24"/>
      <c r="Q231" s="24"/>
      <c r="R231" s="24"/>
      <c r="S231" s="24"/>
      <c r="T231" s="24"/>
      <c r="U231" s="24"/>
      <c r="V231" s="24"/>
      <c r="W231" s="24"/>
      <c r="X231" s="24"/>
      <c r="Y231" s="24"/>
      <c r="Z231" s="24"/>
      <c r="AA231" s="24"/>
    </row>
    <row r="232" spans="9:27" s="4" customFormat="1" ht="15.6" customHeight="1" x14ac:dyDescent="0.25">
      <c r="I232" s="24"/>
      <c r="J232" s="24"/>
      <c r="K232" s="24"/>
      <c r="L232" s="24"/>
      <c r="M232" s="24"/>
      <c r="N232" s="24"/>
      <c r="O232" s="24"/>
      <c r="P232" s="24"/>
      <c r="Q232" s="24"/>
      <c r="R232" s="24"/>
      <c r="S232" s="24"/>
      <c r="T232" s="24"/>
      <c r="U232" s="24"/>
      <c r="V232" s="24"/>
      <c r="W232" s="24"/>
      <c r="X232" s="24"/>
      <c r="Y232" s="24"/>
      <c r="Z232" s="24"/>
      <c r="AA232" s="24"/>
    </row>
    <row r="233" spans="9:27" s="4" customFormat="1" ht="15.6" customHeight="1" x14ac:dyDescent="0.25">
      <c r="I233" s="24"/>
      <c r="J233" s="24"/>
      <c r="K233" s="24"/>
      <c r="L233" s="24"/>
      <c r="M233" s="24"/>
      <c r="N233" s="24"/>
      <c r="O233" s="24"/>
      <c r="P233" s="24"/>
      <c r="Q233" s="24"/>
      <c r="R233" s="24"/>
      <c r="S233" s="24"/>
      <c r="T233" s="24"/>
      <c r="U233" s="24"/>
      <c r="V233" s="24"/>
      <c r="W233" s="24"/>
      <c r="X233" s="24"/>
      <c r="Y233" s="24"/>
      <c r="Z233" s="24"/>
      <c r="AA233" s="24"/>
    </row>
    <row r="234" spans="9:27" s="4" customFormat="1" ht="15.6" customHeight="1" x14ac:dyDescent="0.25">
      <c r="I234" s="24"/>
      <c r="J234" s="24"/>
      <c r="K234" s="24"/>
      <c r="L234" s="24"/>
      <c r="M234" s="24"/>
      <c r="N234" s="24"/>
      <c r="O234" s="24"/>
      <c r="P234" s="24"/>
      <c r="Q234" s="24"/>
      <c r="R234" s="24"/>
      <c r="S234" s="24"/>
      <c r="T234" s="24"/>
      <c r="U234" s="24"/>
      <c r="V234" s="24"/>
      <c r="W234" s="24"/>
      <c r="X234" s="24"/>
      <c r="Y234" s="24"/>
      <c r="Z234" s="24"/>
      <c r="AA234" s="24"/>
    </row>
    <row r="235" spans="9:27" s="4" customFormat="1" ht="15.6" customHeight="1" x14ac:dyDescent="0.25">
      <c r="I235" s="24"/>
      <c r="J235" s="24"/>
      <c r="K235" s="24"/>
      <c r="L235" s="24"/>
      <c r="M235" s="24"/>
      <c r="N235" s="24"/>
      <c r="O235" s="24"/>
      <c r="P235" s="24"/>
      <c r="Q235" s="24"/>
      <c r="R235" s="24"/>
      <c r="S235" s="24"/>
      <c r="T235" s="24"/>
      <c r="U235" s="24"/>
      <c r="V235" s="24"/>
      <c r="W235" s="24"/>
      <c r="X235" s="24"/>
      <c r="Y235" s="24"/>
      <c r="Z235" s="24"/>
      <c r="AA235" s="24"/>
    </row>
    <row r="236" spans="9:27" s="4" customFormat="1" ht="15.6" customHeight="1" x14ac:dyDescent="0.25">
      <c r="I236" s="24"/>
      <c r="J236" s="24"/>
      <c r="K236" s="24"/>
      <c r="L236" s="24"/>
      <c r="M236" s="24"/>
      <c r="N236" s="24"/>
      <c r="O236" s="24"/>
      <c r="P236" s="24"/>
      <c r="Q236" s="24"/>
      <c r="R236" s="24"/>
      <c r="S236" s="24"/>
      <c r="T236" s="24"/>
      <c r="U236" s="24"/>
      <c r="V236" s="24"/>
      <c r="W236" s="24"/>
      <c r="X236" s="24"/>
      <c r="Y236" s="24"/>
      <c r="Z236" s="24"/>
      <c r="AA236" s="24"/>
    </row>
    <row r="237" spans="9:27" s="4" customFormat="1" ht="15.6" customHeight="1" x14ac:dyDescent="0.25">
      <c r="I237" s="24"/>
      <c r="J237" s="24"/>
      <c r="K237" s="24"/>
      <c r="L237" s="24"/>
      <c r="M237" s="24"/>
      <c r="N237" s="24"/>
      <c r="O237" s="24"/>
      <c r="P237" s="24"/>
      <c r="Q237" s="24"/>
      <c r="R237" s="24"/>
      <c r="S237" s="24"/>
      <c r="T237" s="24"/>
      <c r="U237" s="24"/>
      <c r="V237" s="24"/>
      <c r="W237" s="24"/>
      <c r="X237" s="24"/>
      <c r="Y237" s="24"/>
      <c r="Z237" s="24"/>
      <c r="AA237" s="24"/>
    </row>
    <row r="238" spans="9:27" s="4" customFormat="1" ht="15.6" customHeight="1" x14ac:dyDescent="0.25">
      <c r="I238" s="24"/>
      <c r="J238" s="24"/>
      <c r="K238" s="24"/>
      <c r="L238" s="24"/>
      <c r="M238" s="24"/>
      <c r="N238" s="24"/>
      <c r="O238" s="24"/>
      <c r="P238" s="24"/>
      <c r="Q238" s="24"/>
      <c r="R238" s="24"/>
      <c r="S238" s="24"/>
      <c r="T238" s="24"/>
      <c r="U238" s="24"/>
      <c r="V238" s="24"/>
      <c r="W238" s="24"/>
      <c r="X238" s="24"/>
      <c r="Y238" s="24"/>
      <c r="Z238" s="24"/>
      <c r="AA238" s="24"/>
    </row>
    <row r="1000" spans="648:648" ht="15.75" x14ac:dyDescent="0.25">
      <c r="XX1000" s="103">
        <v>125713</v>
      </c>
    </row>
  </sheetData>
  <mergeCells count="6">
    <mergeCell ref="A50:A51"/>
    <mergeCell ref="H50:H51"/>
    <mergeCell ref="I50:I51"/>
    <mergeCell ref="A48:A49"/>
    <mergeCell ref="H48:H49"/>
    <mergeCell ref="I48:I49"/>
  </mergeCells>
  <hyperlinks>
    <hyperlink ref="H11" r:id="rId1" display="https://youtu.be/Cdw4PQSZp-0" xr:uid="{0B334913-D30F-4051-B509-1820A5A31A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ABC1-8D90-484F-8BA8-2D8E6D12891C}">
  <sheetPr codeName="Sheet1"/>
  <dimension ref="A1:XX1000"/>
  <sheetViews>
    <sheetView showGridLines="0" workbookViewId="0">
      <selection activeCell="C11" sqref="C11"/>
    </sheetView>
  </sheetViews>
  <sheetFormatPr defaultColWidth="8.7109375" defaultRowHeight="15" x14ac:dyDescent="0.25"/>
  <cols>
    <col min="1" max="1" width="8.7109375" style="4"/>
    <col min="2" max="5" width="19.85546875" style="4" customWidth="1"/>
    <col min="6" max="16384" width="8.7109375" style="4"/>
  </cols>
  <sheetData>
    <row r="1" spans="1:7" x14ac:dyDescent="0.25">
      <c r="A1" s="31"/>
      <c r="B1" s="31"/>
      <c r="C1" s="31"/>
      <c r="D1" s="31"/>
      <c r="E1" s="31"/>
      <c r="F1" s="31"/>
      <c r="G1" s="31"/>
    </row>
    <row r="2" spans="1:7" ht="30" x14ac:dyDescent="0.25">
      <c r="A2" s="31"/>
      <c r="B2" s="70" t="s">
        <v>127</v>
      </c>
      <c r="C2" s="70"/>
      <c r="D2" s="70"/>
      <c r="E2" s="70"/>
      <c r="F2" s="31"/>
      <c r="G2" s="31"/>
    </row>
    <row r="3" spans="1:7" x14ac:dyDescent="0.25">
      <c r="A3" s="31"/>
      <c r="B3" s="31"/>
      <c r="C3" s="31"/>
      <c r="D3" s="31"/>
      <c r="E3" s="31"/>
      <c r="F3" s="31"/>
      <c r="G3" s="31"/>
    </row>
    <row r="4" spans="1:7" ht="25.5" x14ac:dyDescent="0.25">
      <c r="A4" s="31"/>
      <c r="B4" s="71" t="str">
        <f>"Results for "&amp;spreadsheetName</f>
        <v>Results for Making Cents of Excel: Retirement Savings</v>
      </c>
      <c r="C4" s="71"/>
      <c r="D4" s="71"/>
      <c r="E4" s="71"/>
      <c r="F4" s="31"/>
      <c r="G4" s="31"/>
    </row>
    <row r="5" spans="1:7" x14ac:dyDescent="0.25">
      <c r="A5" s="31"/>
      <c r="B5" s="32"/>
      <c r="C5" s="31"/>
      <c r="D5" s="31"/>
      <c r="E5" s="31"/>
      <c r="F5" s="31"/>
      <c r="G5" s="31"/>
    </row>
    <row r="6" spans="1:7" ht="18.75" x14ac:dyDescent="0.3">
      <c r="A6" s="31"/>
      <c r="B6" s="33" t="s">
        <v>156</v>
      </c>
      <c r="C6" s="34">
        <f>COUNTIF(C10:C240,TRUE)</f>
        <v>13</v>
      </c>
      <c r="D6" s="33"/>
      <c r="E6" s="34"/>
      <c r="F6" s="31"/>
      <c r="G6" s="31"/>
    </row>
    <row r="7" spans="1:7" ht="18.75" x14ac:dyDescent="0.3">
      <c r="A7" s="31"/>
      <c r="B7" s="33" t="s">
        <v>101</v>
      </c>
      <c r="C7" s="35">
        <f>test/COUNT(B10:B240)</f>
        <v>1</v>
      </c>
      <c r="D7" s="33"/>
      <c r="E7" s="35"/>
      <c r="F7" s="31"/>
      <c r="G7" s="31"/>
    </row>
    <row r="8" spans="1:7" x14ac:dyDescent="0.25">
      <c r="A8" s="31"/>
      <c r="B8" s="31"/>
      <c r="C8" s="32"/>
      <c r="D8" s="31"/>
      <c r="E8" s="31"/>
      <c r="F8" s="31"/>
      <c r="G8" s="31"/>
    </row>
    <row r="9" spans="1:7" x14ac:dyDescent="0.25">
      <c r="A9" s="31"/>
      <c r="B9" s="38" t="s">
        <v>157</v>
      </c>
      <c r="C9" s="38" t="s">
        <v>27</v>
      </c>
      <c r="D9" s="36"/>
      <c r="E9" s="31"/>
      <c r="F9" s="31"/>
      <c r="G9" s="31"/>
    </row>
    <row r="10" spans="1:7" x14ac:dyDescent="0.25">
      <c r="A10" s="31"/>
      <c r="B10" s="32">
        <v>1</v>
      </c>
      <c r="C10" s="32" t="b">
        <f>IF(BackgroundCalcs!BB2=1,TRUE,FALSE)</f>
        <v>1</v>
      </c>
      <c r="D10" s="37"/>
      <c r="E10" s="32"/>
      <c r="F10" s="31"/>
      <c r="G10" s="31"/>
    </row>
    <row r="11" spans="1:7" x14ac:dyDescent="0.25">
      <c r="A11" s="31"/>
      <c r="B11" s="32">
        <v>2</v>
      </c>
      <c r="C11" s="32" t="b">
        <f>IF(BackgroundCalcs!BB3=1,TRUE,FALSE)</f>
        <v>1</v>
      </c>
      <c r="D11" s="31"/>
      <c r="E11" s="31"/>
      <c r="F11" s="31"/>
      <c r="G11" s="31"/>
    </row>
    <row r="12" spans="1:7" x14ac:dyDescent="0.25">
      <c r="A12" s="31"/>
      <c r="B12" s="32">
        <v>3</v>
      </c>
      <c r="C12" s="32" t="b">
        <f>IF(BackgroundCalcs!BB4=1,TRUE,FALSE)</f>
        <v>1</v>
      </c>
      <c r="D12" s="31"/>
      <c r="E12" s="31"/>
      <c r="F12" s="31"/>
      <c r="G12" s="31"/>
    </row>
    <row r="13" spans="1:7" x14ac:dyDescent="0.25">
      <c r="A13" s="31"/>
      <c r="B13" s="32">
        <v>4</v>
      </c>
      <c r="C13" s="32" t="b">
        <f>IF(BackgroundCalcs!BB5=1,TRUE,FALSE)</f>
        <v>1</v>
      </c>
      <c r="D13" s="31"/>
      <c r="E13" s="31"/>
      <c r="F13" s="31"/>
      <c r="G13" s="31"/>
    </row>
    <row r="14" spans="1:7" x14ac:dyDescent="0.25">
      <c r="A14" s="31"/>
      <c r="B14" s="32">
        <v>5</v>
      </c>
      <c r="C14" s="32" t="b">
        <f>IF(BackgroundCalcs!BB6=1,TRUE,FALSE)</f>
        <v>1</v>
      </c>
      <c r="D14" s="31"/>
      <c r="E14" s="31"/>
      <c r="F14" s="31"/>
      <c r="G14" s="31"/>
    </row>
    <row r="15" spans="1:7" x14ac:dyDescent="0.25">
      <c r="A15" s="31"/>
      <c r="B15" s="32">
        <v>6</v>
      </c>
      <c r="C15" s="32" t="b">
        <f>IF(BackgroundCalcs!BB7=1,TRUE,FALSE)</f>
        <v>1</v>
      </c>
      <c r="D15" s="31"/>
      <c r="E15" s="31"/>
      <c r="F15" s="31"/>
      <c r="G15" s="31"/>
    </row>
    <row r="16" spans="1:7" x14ac:dyDescent="0.25">
      <c r="A16" s="31"/>
      <c r="B16" s="32">
        <v>7</v>
      </c>
      <c r="C16" s="32" t="b">
        <f>IF(BackgroundCalcs!BB8=1,TRUE,FALSE)</f>
        <v>1</v>
      </c>
      <c r="D16" s="31"/>
      <c r="E16" s="31"/>
      <c r="F16" s="31"/>
      <c r="G16" s="31"/>
    </row>
    <row r="17" spans="1:7" x14ac:dyDescent="0.25">
      <c r="A17" s="31"/>
      <c r="B17" s="32">
        <v>8</v>
      </c>
      <c r="C17" s="32" t="b">
        <f>IF(BackgroundCalcs!BB9=1,TRUE,FALSE)</f>
        <v>1</v>
      </c>
      <c r="D17" s="31"/>
      <c r="E17" s="31"/>
      <c r="F17" s="31"/>
      <c r="G17" s="31"/>
    </row>
    <row r="18" spans="1:7" x14ac:dyDescent="0.25">
      <c r="A18" s="31"/>
      <c r="B18" s="32">
        <v>9</v>
      </c>
      <c r="C18" s="32" t="b">
        <f>IF(BackgroundCalcs!BB10=1,TRUE,FALSE)</f>
        <v>1</v>
      </c>
      <c r="D18" s="31"/>
      <c r="E18" s="31"/>
      <c r="F18" s="31"/>
      <c r="G18" s="31"/>
    </row>
    <row r="19" spans="1:7" x14ac:dyDescent="0.25">
      <c r="A19" s="31"/>
      <c r="B19" s="32">
        <v>10</v>
      </c>
      <c r="C19" s="32" t="b">
        <f>IF(BackgroundCalcs!BB11=1,TRUE,FALSE)</f>
        <v>1</v>
      </c>
      <c r="D19" s="31"/>
      <c r="E19" s="31"/>
      <c r="F19" s="31"/>
      <c r="G19" s="31"/>
    </row>
    <row r="20" spans="1:7" x14ac:dyDescent="0.25">
      <c r="A20" s="31"/>
      <c r="B20" s="32">
        <v>11</v>
      </c>
      <c r="C20" s="32" t="b">
        <f>IF(BackgroundCalcs!BB12=1,TRUE,FALSE)</f>
        <v>1</v>
      </c>
      <c r="D20" s="31"/>
      <c r="E20" s="31"/>
      <c r="F20" s="31"/>
      <c r="G20" s="31"/>
    </row>
    <row r="21" spans="1:7" x14ac:dyDescent="0.25">
      <c r="A21" s="31"/>
      <c r="B21" s="32">
        <v>12</v>
      </c>
      <c r="C21" s="32" t="b">
        <f>IF(BackgroundCalcs!BB13=1,TRUE,FALSE)</f>
        <v>1</v>
      </c>
      <c r="D21" s="31"/>
      <c r="E21" s="31"/>
      <c r="F21" s="31"/>
      <c r="G21" s="31"/>
    </row>
    <row r="22" spans="1:7" x14ac:dyDescent="0.25">
      <c r="A22" s="31"/>
      <c r="B22" s="32">
        <v>13</v>
      </c>
      <c r="C22" s="32" t="b">
        <f>IF(BackgroundCalcs!BB14=1,TRUE,FALSE)</f>
        <v>1</v>
      </c>
      <c r="D22" s="31"/>
      <c r="E22" s="31"/>
      <c r="F22" s="31"/>
      <c r="G22" s="31"/>
    </row>
    <row r="23" spans="1:7" x14ac:dyDescent="0.25">
      <c r="A23" s="31"/>
      <c r="B23" s="31"/>
      <c r="C23" s="31"/>
      <c r="D23" s="31"/>
      <c r="E23" s="31"/>
      <c r="F23" s="31"/>
      <c r="G23" s="31"/>
    </row>
    <row r="24" spans="1:7" x14ac:dyDescent="0.25">
      <c r="A24" s="31"/>
      <c r="B24" s="31"/>
      <c r="C24" s="31"/>
      <c r="D24" s="31"/>
      <c r="E24" s="31"/>
      <c r="F24" s="31"/>
      <c r="G24" s="31"/>
    </row>
    <row r="25" spans="1:7" x14ac:dyDescent="0.25">
      <c r="A25" s="31"/>
      <c r="B25" s="31"/>
      <c r="C25" s="31"/>
      <c r="D25" s="31"/>
      <c r="E25" s="31"/>
      <c r="F25" s="31"/>
      <c r="G25" s="31"/>
    </row>
    <row r="26" spans="1:7" x14ac:dyDescent="0.25">
      <c r="A26" s="31"/>
      <c r="B26" s="31"/>
      <c r="C26" s="31"/>
      <c r="D26" s="31"/>
      <c r="E26" s="31"/>
      <c r="F26" s="31"/>
      <c r="G26" s="31"/>
    </row>
    <row r="27" spans="1:7" x14ac:dyDescent="0.25">
      <c r="A27" s="31"/>
      <c r="B27" s="31"/>
      <c r="C27" s="31"/>
      <c r="D27" s="31"/>
      <c r="E27" s="31"/>
      <c r="F27" s="31"/>
      <c r="G27" s="31"/>
    </row>
    <row r="28" spans="1:7" x14ac:dyDescent="0.25">
      <c r="A28" s="31"/>
      <c r="B28" s="31"/>
      <c r="C28" s="31"/>
      <c r="D28" s="31"/>
      <c r="E28" s="31"/>
      <c r="F28" s="31"/>
      <c r="G28" s="31"/>
    </row>
    <row r="29" spans="1:7" x14ac:dyDescent="0.25">
      <c r="A29" s="31"/>
      <c r="B29" s="31"/>
      <c r="C29" s="31"/>
      <c r="D29" s="31"/>
      <c r="E29" s="31"/>
      <c r="F29" s="31"/>
      <c r="G29" s="31"/>
    </row>
    <row r="30" spans="1:7" x14ac:dyDescent="0.25">
      <c r="A30" s="31"/>
      <c r="B30" s="31"/>
      <c r="C30" s="31"/>
      <c r="D30" s="31"/>
      <c r="E30" s="31"/>
      <c r="F30" s="31"/>
      <c r="G30" s="31"/>
    </row>
    <row r="31" spans="1:7" x14ac:dyDescent="0.25">
      <c r="A31" s="31"/>
      <c r="B31" s="31"/>
      <c r="C31" s="31"/>
      <c r="D31" s="31"/>
      <c r="E31" s="31"/>
      <c r="F31" s="31"/>
      <c r="G31" s="31"/>
    </row>
    <row r="32" spans="1:7" x14ac:dyDescent="0.25">
      <c r="A32" s="31"/>
      <c r="B32" s="31"/>
      <c r="C32" s="31"/>
      <c r="D32" s="31"/>
      <c r="E32" s="31"/>
      <c r="F32" s="31"/>
      <c r="G32" s="31"/>
    </row>
    <row r="33" spans="1:7" x14ac:dyDescent="0.25">
      <c r="A33" s="31"/>
      <c r="B33" s="31"/>
      <c r="C33" s="31"/>
      <c r="D33" s="31"/>
      <c r="E33" s="31"/>
      <c r="F33" s="31"/>
      <c r="G33" s="31"/>
    </row>
    <row r="34" spans="1:7" x14ac:dyDescent="0.25">
      <c r="A34" s="31"/>
      <c r="B34" s="31"/>
      <c r="C34" s="31"/>
      <c r="D34" s="31"/>
      <c r="E34" s="31"/>
      <c r="F34" s="31"/>
      <c r="G34" s="31"/>
    </row>
    <row r="35" spans="1:7" x14ac:dyDescent="0.25">
      <c r="A35" s="31"/>
      <c r="B35" s="31"/>
      <c r="C35" s="31"/>
      <c r="D35" s="31"/>
      <c r="E35" s="31"/>
      <c r="F35" s="31"/>
      <c r="G35" s="31"/>
    </row>
    <row r="36" spans="1:7" x14ac:dyDescent="0.25">
      <c r="A36" s="31"/>
      <c r="B36" s="31"/>
      <c r="C36" s="31"/>
      <c r="D36" s="31"/>
      <c r="E36" s="31"/>
      <c r="F36" s="31"/>
      <c r="G36" s="31"/>
    </row>
    <row r="37" spans="1:7" x14ac:dyDescent="0.25">
      <c r="A37" s="31"/>
      <c r="B37" s="31"/>
      <c r="C37" s="31"/>
      <c r="D37" s="31"/>
      <c r="E37" s="31"/>
      <c r="F37" s="31"/>
      <c r="G37" s="31"/>
    </row>
    <row r="38" spans="1:7" x14ac:dyDescent="0.25">
      <c r="A38" s="31"/>
      <c r="B38" s="31"/>
      <c r="C38" s="31"/>
      <c r="D38" s="31"/>
      <c r="E38" s="31"/>
      <c r="F38" s="31"/>
      <c r="G38" s="31"/>
    </row>
    <row r="39" spans="1:7" x14ac:dyDescent="0.25">
      <c r="A39" s="31"/>
      <c r="B39" s="31"/>
      <c r="C39" s="31"/>
      <c r="D39" s="31"/>
      <c r="E39" s="31"/>
      <c r="F39" s="31"/>
      <c r="G39" s="31"/>
    </row>
    <row r="40" spans="1:7" x14ac:dyDescent="0.25">
      <c r="A40" s="31"/>
      <c r="B40" s="31"/>
      <c r="C40" s="31"/>
      <c r="D40" s="31"/>
      <c r="E40" s="31"/>
      <c r="F40" s="31"/>
      <c r="G40" s="31"/>
    </row>
    <row r="41" spans="1:7" x14ac:dyDescent="0.25">
      <c r="A41" s="31"/>
      <c r="B41" s="31"/>
      <c r="C41" s="31"/>
      <c r="D41" s="31"/>
      <c r="E41" s="31"/>
      <c r="F41" s="31"/>
      <c r="G41" s="31"/>
    </row>
    <row r="42" spans="1:7" x14ac:dyDescent="0.25">
      <c r="A42" s="31"/>
      <c r="B42" s="31"/>
      <c r="C42" s="31"/>
      <c r="D42" s="31"/>
      <c r="E42" s="31"/>
      <c r="F42" s="31"/>
      <c r="G42" s="31"/>
    </row>
    <row r="43" spans="1:7" x14ac:dyDescent="0.25">
      <c r="A43" s="31"/>
      <c r="B43" s="31"/>
      <c r="C43" s="31"/>
      <c r="D43" s="31"/>
      <c r="E43" s="31"/>
      <c r="F43" s="31"/>
      <c r="G43" s="31"/>
    </row>
    <row r="44" spans="1:7" x14ac:dyDescent="0.25">
      <c r="A44" s="31"/>
      <c r="B44" s="31"/>
      <c r="C44" s="31"/>
      <c r="D44" s="31"/>
      <c r="E44" s="31"/>
      <c r="F44" s="31"/>
      <c r="G44" s="31"/>
    </row>
    <row r="45" spans="1:7" x14ac:dyDescent="0.25">
      <c r="A45" s="31"/>
      <c r="B45" s="31"/>
      <c r="C45" s="31"/>
      <c r="D45" s="31"/>
      <c r="E45" s="31"/>
      <c r="F45" s="31"/>
      <c r="G45" s="31"/>
    </row>
    <row r="46" spans="1:7" x14ac:dyDescent="0.25">
      <c r="A46" s="31"/>
      <c r="B46" s="31"/>
      <c r="C46" s="31"/>
      <c r="D46" s="31"/>
      <c r="E46" s="31"/>
      <c r="F46" s="31"/>
      <c r="G46" s="31"/>
    </row>
    <row r="47" spans="1:7" x14ac:dyDescent="0.25">
      <c r="A47" s="31"/>
      <c r="B47" s="31"/>
      <c r="C47" s="31"/>
      <c r="D47" s="31"/>
      <c r="E47" s="31"/>
      <c r="F47" s="31"/>
      <c r="G47" s="31"/>
    </row>
    <row r="48" spans="1:7" x14ac:dyDescent="0.25">
      <c r="A48" s="31"/>
      <c r="B48" s="31"/>
      <c r="C48" s="31"/>
      <c r="D48" s="31"/>
      <c r="E48" s="31"/>
      <c r="F48" s="31"/>
      <c r="G48" s="31"/>
    </row>
    <row r="49" spans="1:7" x14ac:dyDescent="0.25">
      <c r="A49" s="31"/>
      <c r="B49" s="31"/>
      <c r="C49" s="31"/>
      <c r="D49" s="31"/>
      <c r="E49" s="31"/>
      <c r="F49" s="31"/>
      <c r="G49" s="31"/>
    </row>
    <row r="50" spans="1:7" x14ac:dyDescent="0.25">
      <c r="A50" s="31"/>
      <c r="B50" s="31"/>
      <c r="C50" s="31"/>
      <c r="D50" s="31"/>
      <c r="E50" s="31"/>
      <c r="F50" s="31"/>
      <c r="G50" s="31"/>
    </row>
    <row r="51" spans="1:7" x14ac:dyDescent="0.25">
      <c r="A51" s="31"/>
      <c r="B51" s="31"/>
      <c r="C51" s="31"/>
      <c r="D51" s="31"/>
      <c r="E51" s="31"/>
      <c r="F51" s="31"/>
      <c r="G51" s="31"/>
    </row>
    <row r="52" spans="1:7" x14ac:dyDescent="0.25">
      <c r="A52" s="31"/>
      <c r="B52" s="31"/>
      <c r="C52" s="31"/>
      <c r="D52" s="31"/>
      <c r="E52" s="31"/>
      <c r="F52" s="31"/>
      <c r="G52" s="31"/>
    </row>
    <row r="53" spans="1:7" x14ac:dyDescent="0.25">
      <c r="A53" s="31"/>
      <c r="B53" s="31"/>
      <c r="C53" s="31"/>
      <c r="D53" s="31"/>
      <c r="E53" s="31"/>
      <c r="F53" s="31"/>
      <c r="G53" s="31"/>
    </row>
    <row r="54" spans="1:7" x14ac:dyDescent="0.25">
      <c r="A54" s="31"/>
      <c r="B54" s="31"/>
      <c r="C54" s="31"/>
      <c r="D54" s="31"/>
      <c r="E54" s="31"/>
      <c r="F54" s="31"/>
      <c r="G54" s="31"/>
    </row>
    <row r="55" spans="1:7" x14ac:dyDescent="0.25">
      <c r="A55" s="31"/>
      <c r="B55" s="31"/>
      <c r="C55" s="31"/>
      <c r="D55" s="31"/>
      <c r="E55" s="31"/>
      <c r="F55" s="31"/>
      <c r="G55" s="31"/>
    </row>
    <row r="56" spans="1:7" x14ac:dyDescent="0.25">
      <c r="A56" s="31"/>
      <c r="B56" s="31"/>
      <c r="C56" s="31"/>
      <c r="D56" s="31"/>
      <c r="E56" s="31"/>
      <c r="F56" s="31"/>
      <c r="G56" s="31"/>
    </row>
    <row r="57" spans="1:7" x14ac:dyDescent="0.25">
      <c r="A57" s="31"/>
      <c r="B57" s="31"/>
      <c r="C57" s="31"/>
      <c r="D57" s="31"/>
      <c r="E57" s="31"/>
      <c r="F57" s="31"/>
      <c r="G57" s="31"/>
    </row>
    <row r="58" spans="1:7" x14ac:dyDescent="0.25">
      <c r="A58" s="31"/>
      <c r="B58" s="31"/>
      <c r="C58" s="31"/>
      <c r="D58" s="31"/>
      <c r="E58" s="31"/>
      <c r="F58" s="31"/>
      <c r="G58" s="31"/>
    </row>
    <row r="59" spans="1:7" x14ac:dyDescent="0.25">
      <c r="A59" s="31"/>
      <c r="B59" s="31"/>
      <c r="C59" s="31"/>
      <c r="D59" s="31"/>
      <c r="E59" s="31"/>
      <c r="F59" s="31"/>
      <c r="G59" s="31"/>
    </row>
    <row r="60" spans="1:7" x14ac:dyDescent="0.25">
      <c r="A60" s="31"/>
      <c r="B60" s="31"/>
      <c r="C60" s="31"/>
      <c r="D60" s="31"/>
      <c r="E60" s="31"/>
      <c r="F60" s="31"/>
      <c r="G60" s="31"/>
    </row>
    <row r="61" spans="1:7" x14ac:dyDescent="0.25">
      <c r="A61" s="31"/>
      <c r="B61" s="31"/>
      <c r="C61" s="31"/>
      <c r="D61" s="31"/>
      <c r="E61" s="31"/>
      <c r="F61" s="31"/>
      <c r="G61" s="31"/>
    </row>
    <row r="62" spans="1:7" x14ac:dyDescent="0.25">
      <c r="A62" s="31"/>
      <c r="B62" s="31"/>
      <c r="C62" s="31"/>
      <c r="D62" s="31"/>
      <c r="E62" s="31"/>
      <c r="F62" s="31"/>
      <c r="G62" s="31"/>
    </row>
    <row r="63" spans="1:7" x14ac:dyDescent="0.25">
      <c r="A63" s="31"/>
      <c r="B63" s="31"/>
      <c r="C63" s="31"/>
      <c r="D63" s="31"/>
      <c r="E63" s="31"/>
      <c r="F63" s="31"/>
      <c r="G63" s="31"/>
    </row>
    <row r="64" spans="1:7" x14ac:dyDescent="0.25">
      <c r="A64" s="31"/>
      <c r="B64" s="31"/>
      <c r="C64" s="31"/>
      <c r="D64" s="31"/>
      <c r="E64" s="31"/>
      <c r="F64" s="31"/>
      <c r="G64" s="31"/>
    </row>
    <row r="65" spans="1:7" x14ac:dyDescent="0.25">
      <c r="A65" s="31"/>
      <c r="B65" s="31"/>
      <c r="C65" s="31"/>
      <c r="D65" s="31"/>
      <c r="E65" s="31"/>
      <c r="F65" s="31"/>
      <c r="G65" s="31"/>
    </row>
    <row r="66" spans="1:7" x14ac:dyDescent="0.25">
      <c r="A66" s="31"/>
      <c r="B66" s="31"/>
      <c r="C66" s="31"/>
      <c r="D66" s="31"/>
      <c r="E66" s="31"/>
      <c r="F66" s="31"/>
      <c r="G66" s="31"/>
    </row>
    <row r="67" spans="1:7" x14ac:dyDescent="0.25">
      <c r="A67" s="31"/>
      <c r="B67" s="31"/>
      <c r="C67" s="31"/>
      <c r="D67" s="31"/>
      <c r="E67" s="31"/>
      <c r="F67" s="31"/>
      <c r="G67" s="31"/>
    </row>
    <row r="68" spans="1:7" x14ac:dyDescent="0.25">
      <c r="A68" s="31"/>
      <c r="B68" s="31"/>
      <c r="C68" s="31"/>
      <c r="D68" s="31"/>
      <c r="E68" s="31"/>
      <c r="F68" s="31"/>
      <c r="G68" s="31"/>
    </row>
    <row r="69" spans="1:7" x14ac:dyDescent="0.25">
      <c r="A69" s="31"/>
      <c r="B69" s="31"/>
      <c r="C69" s="31"/>
      <c r="D69" s="31"/>
      <c r="E69" s="31"/>
      <c r="F69" s="31"/>
      <c r="G69" s="31"/>
    </row>
    <row r="70" spans="1:7" x14ac:dyDescent="0.25">
      <c r="A70" s="31"/>
      <c r="B70" s="31"/>
      <c r="C70" s="31"/>
      <c r="D70" s="31"/>
      <c r="E70" s="31"/>
      <c r="F70" s="31"/>
      <c r="G70" s="31"/>
    </row>
    <row r="71" spans="1:7" x14ac:dyDescent="0.25">
      <c r="A71" s="31"/>
      <c r="B71" s="31"/>
      <c r="C71" s="31"/>
      <c r="D71" s="31"/>
      <c r="E71" s="31"/>
      <c r="F71" s="31"/>
      <c r="G71" s="31"/>
    </row>
    <row r="72" spans="1:7" x14ac:dyDescent="0.25">
      <c r="A72" s="31"/>
      <c r="B72" s="31"/>
      <c r="C72" s="31"/>
      <c r="D72" s="31"/>
      <c r="E72" s="31"/>
      <c r="F72" s="31"/>
      <c r="G72" s="31"/>
    </row>
    <row r="73" spans="1:7" x14ac:dyDescent="0.25">
      <c r="A73" s="31"/>
      <c r="B73" s="31"/>
      <c r="C73" s="31"/>
      <c r="D73" s="31"/>
      <c r="E73" s="31"/>
      <c r="F73" s="31"/>
      <c r="G73" s="31"/>
    </row>
    <row r="74" spans="1:7" x14ac:dyDescent="0.25">
      <c r="A74" s="31"/>
      <c r="B74" s="31"/>
      <c r="C74" s="31"/>
      <c r="D74" s="31"/>
      <c r="E74" s="31"/>
      <c r="F74" s="31"/>
      <c r="G74" s="31"/>
    </row>
    <row r="75" spans="1:7" x14ac:dyDescent="0.25">
      <c r="A75" s="31"/>
      <c r="B75" s="31"/>
      <c r="C75" s="31"/>
      <c r="D75" s="31"/>
      <c r="E75" s="31"/>
      <c r="F75" s="31"/>
      <c r="G75" s="31"/>
    </row>
    <row r="76" spans="1:7" x14ac:dyDescent="0.25">
      <c r="A76" s="31"/>
      <c r="B76" s="31"/>
      <c r="C76" s="31"/>
      <c r="D76" s="31"/>
      <c r="E76" s="31"/>
      <c r="F76" s="31"/>
      <c r="G76" s="31"/>
    </row>
    <row r="77" spans="1:7" x14ac:dyDescent="0.25">
      <c r="A77" s="31"/>
      <c r="B77" s="31"/>
      <c r="C77" s="31"/>
      <c r="D77" s="31"/>
      <c r="E77" s="31"/>
      <c r="F77" s="31"/>
      <c r="G77" s="31"/>
    </row>
    <row r="78" spans="1:7" x14ac:dyDescent="0.25">
      <c r="A78" s="31"/>
      <c r="B78" s="31"/>
      <c r="C78" s="31"/>
      <c r="D78" s="31"/>
      <c r="E78" s="31"/>
      <c r="F78" s="31"/>
      <c r="G78" s="31"/>
    </row>
    <row r="79" spans="1:7" x14ac:dyDescent="0.25">
      <c r="A79" s="31"/>
      <c r="B79" s="31"/>
      <c r="C79" s="31"/>
      <c r="D79" s="31"/>
      <c r="E79" s="31"/>
      <c r="F79" s="31"/>
      <c r="G79" s="31"/>
    </row>
    <row r="80" spans="1:7" x14ac:dyDescent="0.25">
      <c r="A80" s="31"/>
      <c r="B80" s="31"/>
      <c r="C80" s="31"/>
      <c r="D80" s="31"/>
      <c r="E80" s="31"/>
      <c r="F80" s="31"/>
      <c r="G80" s="31"/>
    </row>
    <row r="81" spans="1:7" x14ac:dyDescent="0.25">
      <c r="A81" s="31"/>
      <c r="B81" s="31"/>
      <c r="C81" s="31"/>
      <c r="D81" s="31"/>
      <c r="E81" s="31"/>
      <c r="F81" s="31"/>
      <c r="G81" s="31"/>
    </row>
    <row r="82" spans="1:7" x14ac:dyDescent="0.25">
      <c r="A82" s="31"/>
      <c r="B82" s="31"/>
      <c r="C82" s="31"/>
      <c r="D82" s="31"/>
      <c r="E82" s="31"/>
      <c r="F82" s="31"/>
      <c r="G82" s="31"/>
    </row>
    <row r="83" spans="1:7" x14ac:dyDescent="0.25">
      <c r="A83" s="31"/>
      <c r="B83" s="31"/>
      <c r="C83" s="31"/>
      <c r="D83" s="31"/>
      <c r="E83" s="31"/>
      <c r="F83" s="31"/>
      <c r="G83" s="31"/>
    </row>
    <row r="84" spans="1:7" x14ac:dyDescent="0.25">
      <c r="A84" s="31"/>
      <c r="B84" s="31"/>
      <c r="C84" s="31"/>
      <c r="D84" s="31"/>
      <c r="E84" s="31"/>
      <c r="F84" s="31"/>
      <c r="G84" s="31"/>
    </row>
    <row r="85" spans="1:7" x14ac:dyDescent="0.25">
      <c r="A85" s="31"/>
      <c r="B85" s="31"/>
      <c r="C85" s="31"/>
      <c r="D85" s="31"/>
      <c r="E85" s="31"/>
      <c r="F85" s="31"/>
      <c r="G85" s="31"/>
    </row>
    <row r="86" spans="1:7" x14ac:dyDescent="0.25">
      <c r="A86" s="31"/>
      <c r="B86" s="31"/>
      <c r="C86" s="31"/>
      <c r="D86" s="31"/>
      <c r="E86" s="31"/>
      <c r="F86" s="31"/>
      <c r="G86" s="31"/>
    </row>
    <row r="87" spans="1:7" x14ac:dyDescent="0.25">
      <c r="A87" s="31"/>
      <c r="B87" s="31"/>
      <c r="C87" s="31"/>
      <c r="D87" s="31"/>
      <c r="E87" s="31"/>
      <c r="F87" s="31"/>
      <c r="G87" s="31"/>
    </row>
    <row r="88" spans="1:7" x14ac:dyDescent="0.25">
      <c r="A88" s="31"/>
      <c r="B88" s="31"/>
      <c r="C88" s="31"/>
      <c r="D88" s="31"/>
      <c r="E88" s="31"/>
      <c r="F88" s="31"/>
      <c r="G88" s="31"/>
    </row>
    <row r="89" spans="1:7" x14ac:dyDescent="0.25">
      <c r="A89" s="31"/>
      <c r="B89" s="31"/>
      <c r="C89" s="31"/>
      <c r="D89" s="31"/>
      <c r="E89" s="31"/>
      <c r="F89" s="31"/>
      <c r="G89" s="31"/>
    </row>
    <row r="90" spans="1:7" x14ac:dyDescent="0.25">
      <c r="A90" s="31"/>
      <c r="B90" s="31"/>
      <c r="C90" s="31"/>
      <c r="D90" s="31"/>
      <c r="E90" s="31"/>
      <c r="F90" s="31"/>
      <c r="G90" s="31"/>
    </row>
    <row r="91" spans="1:7" x14ac:dyDescent="0.25">
      <c r="A91" s="31"/>
      <c r="B91" s="31"/>
      <c r="C91" s="31"/>
      <c r="D91" s="31"/>
      <c r="E91" s="31"/>
      <c r="F91" s="31"/>
      <c r="G91" s="31"/>
    </row>
    <row r="92" spans="1:7" x14ac:dyDescent="0.25">
      <c r="A92" s="31"/>
      <c r="B92" s="31"/>
      <c r="C92" s="31"/>
      <c r="D92" s="31"/>
      <c r="E92" s="31"/>
      <c r="F92" s="31"/>
      <c r="G92" s="31"/>
    </row>
    <row r="93" spans="1:7" x14ac:dyDescent="0.25">
      <c r="A93" s="31"/>
      <c r="B93" s="31"/>
      <c r="C93" s="31"/>
      <c r="D93" s="31"/>
      <c r="E93" s="31"/>
      <c r="F93" s="31"/>
      <c r="G93" s="31"/>
    </row>
    <row r="94" spans="1:7" x14ac:dyDescent="0.25">
      <c r="A94" s="31"/>
      <c r="B94" s="31"/>
      <c r="C94" s="31"/>
      <c r="D94" s="31"/>
      <c r="E94" s="31"/>
      <c r="F94" s="31"/>
      <c r="G94" s="31"/>
    </row>
    <row r="95" spans="1:7" x14ac:dyDescent="0.25">
      <c r="A95" s="31"/>
      <c r="B95" s="31"/>
      <c r="C95" s="31"/>
      <c r="D95" s="31"/>
      <c r="E95" s="31"/>
      <c r="F95" s="31"/>
      <c r="G95" s="31"/>
    </row>
    <row r="96" spans="1:7" x14ac:dyDescent="0.25">
      <c r="A96" s="31"/>
      <c r="B96" s="31"/>
      <c r="C96" s="31"/>
      <c r="D96" s="31"/>
      <c r="E96" s="31"/>
      <c r="F96" s="31"/>
      <c r="G96" s="31"/>
    </row>
    <row r="97" spans="1:7" x14ac:dyDescent="0.25">
      <c r="A97" s="31"/>
      <c r="B97" s="31"/>
      <c r="C97" s="31"/>
      <c r="D97" s="31"/>
      <c r="E97" s="31"/>
      <c r="F97" s="31"/>
      <c r="G97" s="31"/>
    </row>
    <row r="98" spans="1:7" x14ac:dyDescent="0.25">
      <c r="A98" s="31"/>
      <c r="B98" s="31"/>
      <c r="C98" s="31"/>
      <c r="D98" s="31"/>
      <c r="E98" s="31"/>
      <c r="F98" s="31"/>
      <c r="G98" s="31"/>
    </row>
    <row r="99" spans="1:7" x14ac:dyDescent="0.25">
      <c r="A99" s="31"/>
      <c r="B99" s="31"/>
      <c r="C99" s="31"/>
      <c r="D99" s="31"/>
      <c r="E99" s="31"/>
      <c r="F99" s="31"/>
      <c r="G99" s="31"/>
    </row>
    <row r="100" spans="1:7" x14ac:dyDescent="0.25">
      <c r="A100" s="31"/>
      <c r="B100" s="31"/>
      <c r="C100" s="31"/>
      <c r="D100" s="31"/>
      <c r="E100" s="31"/>
      <c r="F100" s="31"/>
      <c r="G100" s="31"/>
    </row>
    <row r="101" spans="1:7" x14ac:dyDescent="0.25">
      <c r="A101" s="31"/>
      <c r="B101" s="31"/>
      <c r="C101" s="31"/>
      <c r="D101" s="31"/>
      <c r="E101" s="31"/>
      <c r="F101" s="31"/>
      <c r="G101" s="31"/>
    </row>
    <row r="102" spans="1:7" x14ac:dyDescent="0.25">
      <c r="A102" s="31"/>
      <c r="B102" s="31"/>
      <c r="C102" s="31"/>
      <c r="D102" s="31"/>
      <c r="E102" s="31"/>
      <c r="F102" s="31"/>
      <c r="G102" s="31"/>
    </row>
    <row r="103" spans="1:7" x14ac:dyDescent="0.25">
      <c r="A103" s="31"/>
      <c r="B103" s="31"/>
      <c r="C103" s="31"/>
      <c r="D103" s="31"/>
      <c r="E103" s="31"/>
      <c r="F103" s="31"/>
      <c r="G103" s="31"/>
    </row>
    <row r="104" spans="1:7" x14ac:dyDescent="0.25">
      <c r="A104" s="31"/>
      <c r="B104" s="31"/>
      <c r="C104" s="31"/>
      <c r="D104" s="31"/>
      <c r="E104" s="31"/>
      <c r="F104" s="31"/>
      <c r="G104" s="31"/>
    </row>
    <row r="105" spans="1:7" x14ac:dyDescent="0.25">
      <c r="A105" s="31"/>
      <c r="B105" s="31"/>
      <c r="C105" s="31"/>
      <c r="D105" s="31"/>
      <c r="E105" s="31"/>
      <c r="F105" s="31"/>
      <c r="G105" s="31"/>
    </row>
    <row r="106" spans="1:7" x14ac:dyDescent="0.25">
      <c r="A106" s="31"/>
      <c r="B106" s="31"/>
      <c r="C106" s="31"/>
      <c r="D106" s="31"/>
      <c r="E106" s="31"/>
      <c r="F106" s="31"/>
      <c r="G106" s="31"/>
    </row>
    <row r="107" spans="1:7" x14ac:dyDescent="0.25">
      <c r="A107" s="31"/>
      <c r="B107" s="31"/>
      <c r="C107" s="31"/>
      <c r="D107" s="31"/>
      <c r="E107" s="31"/>
      <c r="F107" s="31"/>
      <c r="G107" s="31"/>
    </row>
    <row r="108" spans="1:7" x14ac:dyDescent="0.25">
      <c r="A108" s="31"/>
      <c r="B108" s="31"/>
      <c r="C108" s="31"/>
      <c r="D108" s="31"/>
      <c r="E108" s="31"/>
      <c r="F108" s="31"/>
      <c r="G108" s="31"/>
    </row>
    <row r="109" spans="1:7" x14ac:dyDescent="0.25">
      <c r="A109" s="31"/>
      <c r="B109" s="31"/>
      <c r="C109" s="31"/>
      <c r="D109" s="31"/>
      <c r="E109" s="31"/>
      <c r="F109" s="31"/>
      <c r="G109" s="31"/>
    </row>
    <row r="110" spans="1:7" x14ac:dyDescent="0.25">
      <c r="A110" s="31"/>
      <c r="B110" s="31"/>
      <c r="C110" s="31"/>
      <c r="D110" s="31"/>
      <c r="E110" s="31"/>
      <c r="F110" s="31"/>
      <c r="G110" s="31"/>
    </row>
    <row r="111" spans="1:7" x14ac:dyDescent="0.25">
      <c r="A111" s="31"/>
      <c r="B111" s="31"/>
      <c r="C111" s="31"/>
      <c r="D111" s="31"/>
      <c r="E111" s="31"/>
      <c r="F111" s="31"/>
      <c r="G111" s="31"/>
    </row>
    <row r="112" spans="1:7" x14ac:dyDescent="0.25">
      <c r="A112" s="31"/>
      <c r="B112" s="31"/>
      <c r="C112" s="31"/>
      <c r="D112" s="31"/>
      <c r="E112" s="31"/>
      <c r="F112" s="31"/>
      <c r="G112" s="31"/>
    </row>
    <row r="113" spans="1:7" x14ac:dyDescent="0.25">
      <c r="A113" s="31"/>
      <c r="B113" s="31"/>
      <c r="C113" s="31"/>
      <c r="D113" s="31"/>
      <c r="E113" s="31"/>
      <c r="F113" s="31"/>
      <c r="G113" s="31"/>
    </row>
    <row r="114" spans="1:7" x14ac:dyDescent="0.25">
      <c r="A114" s="31"/>
      <c r="B114" s="31"/>
      <c r="C114" s="31"/>
      <c r="D114" s="31"/>
      <c r="E114" s="31"/>
      <c r="F114" s="31"/>
      <c r="G114" s="31"/>
    </row>
    <row r="115" spans="1:7" x14ac:dyDescent="0.25">
      <c r="A115" s="31"/>
      <c r="B115" s="31"/>
      <c r="C115" s="31"/>
      <c r="D115" s="31"/>
      <c r="E115" s="31"/>
      <c r="F115" s="31"/>
      <c r="G115" s="31"/>
    </row>
    <row r="116" spans="1:7" x14ac:dyDescent="0.25">
      <c r="A116" s="31"/>
      <c r="B116" s="31"/>
      <c r="C116" s="31"/>
      <c r="D116" s="31"/>
      <c r="E116" s="31"/>
      <c r="F116" s="31"/>
      <c r="G116" s="31"/>
    </row>
    <row r="117" spans="1:7" x14ac:dyDescent="0.25">
      <c r="A117" s="31"/>
      <c r="B117" s="31"/>
      <c r="C117" s="31"/>
      <c r="D117" s="31"/>
      <c r="E117" s="31"/>
      <c r="F117" s="31"/>
      <c r="G117" s="31"/>
    </row>
    <row r="118" spans="1:7" x14ac:dyDescent="0.25">
      <c r="A118" s="31"/>
      <c r="B118" s="31"/>
      <c r="C118" s="31"/>
      <c r="D118" s="31"/>
      <c r="E118" s="31"/>
      <c r="F118" s="31"/>
      <c r="G118" s="31"/>
    </row>
    <row r="119" spans="1:7" x14ac:dyDescent="0.25">
      <c r="A119" s="31"/>
      <c r="B119" s="31"/>
      <c r="C119" s="31"/>
      <c r="D119" s="31"/>
      <c r="E119" s="31"/>
      <c r="F119" s="31"/>
      <c r="G119" s="31"/>
    </row>
    <row r="120" spans="1:7" x14ac:dyDescent="0.25">
      <c r="A120" s="31"/>
      <c r="B120" s="31"/>
      <c r="C120" s="31"/>
      <c r="D120" s="31"/>
      <c r="E120" s="31"/>
      <c r="F120" s="31"/>
      <c r="G120" s="31"/>
    </row>
    <row r="121" spans="1:7" x14ac:dyDescent="0.25">
      <c r="A121" s="31"/>
      <c r="B121" s="31"/>
      <c r="C121" s="31"/>
      <c r="D121" s="31"/>
      <c r="E121" s="31"/>
      <c r="F121" s="31"/>
      <c r="G121" s="31"/>
    </row>
    <row r="122" spans="1:7" x14ac:dyDescent="0.25">
      <c r="A122" s="31"/>
      <c r="B122" s="31"/>
      <c r="C122" s="31"/>
      <c r="D122" s="31"/>
      <c r="E122" s="31"/>
      <c r="F122" s="31"/>
      <c r="G122" s="31"/>
    </row>
    <row r="123" spans="1:7" x14ac:dyDescent="0.25">
      <c r="A123" s="31"/>
      <c r="B123" s="31"/>
      <c r="C123" s="31"/>
      <c r="D123" s="31"/>
      <c r="E123" s="31"/>
      <c r="F123" s="31"/>
      <c r="G123" s="31"/>
    </row>
    <row r="124" spans="1:7" x14ac:dyDescent="0.25">
      <c r="A124" s="31"/>
      <c r="B124" s="31"/>
      <c r="C124" s="31"/>
      <c r="D124" s="31"/>
      <c r="E124" s="31"/>
      <c r="F124" s="31"/>
      <c r="G124" s="31"/>
    </row>
    <row r="125" spans="1:7" x14ac:dyDescent="0.25">
      <c r="A125" s="31"/>
      <c r="B125" s="31"/>
      <c r="C125" s="31"/>
      <c r="D125" s="31"/>
      <c r="E125" s="31"/>
      <c r="F125" s="31"/>
      <c r="G125" s="31"/>
    </row>
    <row r="126" spans="1:7" x14ac:dyDescent="0.25">
      <c r="A126" s="31"/>
      <c r="B126" s="31"/>
      <c r="C126" s="31"/>
      <c r="D126" s="31"/>
      <c r="E126" s="31"/>
      <c r="F126" s="31"/>
      <c r="G126" s="31"/>
    </row>
    <row r="127" spans="1:7" x14ac:dyDescent="0.25">
      <c r="A127" s="31"/>
      <c r="B127" s="31"/>
      <c r="C127" s="31"/>
      <c r="D127" s="31"/>
      <c r="E127" s="31"/>
      <c r="F127" s="31"/>
      <c r="G127" s="31"/>
    </row>
    <row r="128" spans="1:7" x14ac:dyDescent="0.25">
      <c r="A128" s="31"/>
      <c r="B128" s="31"/>
      <c r="C128" s="31"/>
      <c r="D128" s="31"/>
      <c r="E128" s="31"/>
      <c r="F128" s="31"/>
      <c r="G128" s="31"/>
    </row>
    <row r="129" spans="1:7" x14ac:dyDescent="0.25">
      <c r="A129" s="31"/>
      <c r="B129" s="31"/>
      <c r="C129" s="31"/>
      <c r="D129" s="31"/>
      <c r="E129" s="31"/>
      <c r="F129" s="31"/>
      <c r="G129" s="31"/>
    </row>
    <row r="130" spans="1:7" x14ac:dyDescent="0.25">
      <c r="A130" s="31"/>
      <c r="B130" s="31"/>
      <c r="C130" s="31"/>
      <c r="D130" s="31"/>
      <c r="E130" s="31"/>
      <c r="F130" s="31"/>
      <c r="G130" s="31"/>
    </row>
    <row r="131" spans="1:7" x14ac:dyDescent="0.25">
      <c r="A131" s="31"/>
      <c r="B131" s="31"/>
      <c r="C131" s="31"/>
      <c r="D131" s="31"/>
      <c r="E131" s="31"/>
      <c r="F131" s="31"/>
      <c r="G131" s="31"/>
    </row>
    <row r="132" spans="1:7" x14ac:dyDescent="0.25">
      <c r="A132" s="31"/>
      <c r="B132" s="31"/>
      <c r="C132" s="31"/>
      <c r="D132" s="31"/>
      <c r="E132" s="31"/>
      <c r="F132" s="31"/>
      <c r="G132" s="31"/>
    </row>
    <row r="133" spans="1:7" x14ac:dyDescent="0.25">
      <c r="A133" s="31"/>
      <c r="B133" s="31"/>
      <c r="C133" s="31"/>
      <c r="D133" s="31"/>
      <c r="E133" s="31"/>
      <c r="F133" s="31"/>
      <c r="G133" s="31"/>
    </row>
    <row r="134" spans="1:7" x14ac:dyDescent="0.25">
      <c r="A134" s="31"/>
      <c r="B134" s="31"/>
      <c r="C134" s="31"/>
      <c r="D134" s="31"/>
      <c r="E134" s="31"/>
      <c r="F134" s="31"/>
      <c r="G134" s="31"/>
    </row>
    <row r="135" spans="1:7" x14ac:dyDescent="0.25">
      <c r="A135" s="31"/>
      <c r="B135" s="31"/>
      <c r="C135" s="31"/>
      <c r="D135" s="31"/>
      <c r="E135" s="31"/>
      <c r="F135" s="31"/>
      <c r="G135" s="31"/>
    </row>
    <row r="136" spans="1:7" x14ac:dyDescent="0.25">
      <c r="A136" s="31"/>
      <c r="B136" s="31"/>
      <c r="C136" s="31"/>
      <c r="D136" s="31"/>
      <c r="E136" s="31"/>
      <c r="F136" s="31"/>
      <c r="G136" s="31"/>
    </row>
    <row r="137" spans="1:7" x14ac:dyDescent="0.25">
      <c r="A137" s="31"/>
      <c r="B137" s="31"/>
      <c r="C137" s="31"/>
      <c r="D137" s="31"/>
      <c r="E137" s="31"/>
      <c r="F137" s="31"/>
      <c r="G137" s="31"/>
    </row>
    <row r="138" spans="1:7" x14ac:dyDescent="0.25">
      <c r="A138" s="31"/>
      <c r="B138" s="31"/>
      <c r="C138" s="31"/>
      <c r="D138" s="31"/>
      <c r="E138" s="31"/>
      <c r="F138" s="31"/>
      <c r="G138" s="31"/>
    </row>
    <row r="139" spans="1:7" x14ac:dyDescent="0.25">
      <c r="A139" s="31"/>
      <c r="B139" s="31"/>
      <c r="C139" s="31"/>
      <c r="D139" s="31"/>
      <c r="E139" s="31"/>
      <c r="F139" s="31"/>
      <c r="G139" s="31"/>
    </row>
    <row r="140" spans="1:7" x14ac:dyDescent="0.25">
      <c r="A140" s="31"/>
      <c r="B140" s="31"/>
      <c r="C140" s="31"/>
      <c r="D140" s="31"/>
      <c r="E140" s="31"/>
      <c r="F140" s="31"/>
      <c r="G140" s="31"/>
    </row>
    <row r="141" spans="1:7" x14ac:dyDescent="0.25">
      <c r="A141" s="31"/>
      <c r="B141" s="31"/>
      <c r="C141" s="31"/>
      <c r="D141" s="31"/>
      <c r="E141" s="31"/>
      <c r="F141" s="31"/>
      <c r="G141" s="31"/>
    </row>
    <row r="1000" spans="648:648" ht="15.75" x14ac:dyDescent="0.25">
      <c r="XX1000" s="103">
        <v>125713</v>
      </c>
    </row>
  </sheetData>
  <sheetProtection algorithmName="SHA-512" hashValue="WEejUeivcH4fgWBdbE4DZoNTT6lGNr2/m8Y4G9jpoNl0WL1bwE58iN5lMSde0pd7IL5fOxVcEvqvuR0kSEDvWw==" saltValue="f+jmUMXmregZrKXsOyqsPQ=="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34687-DFFB-41D0-B4E2-8B517011F5D4}">
  <sheetPr codeName="Sheet8"/>
  <dimension ref="A1:BW87"/>
  <sheetViews>
    <sheetView topLeftCell="A21" workbookViewId="0">
      <selection activeCell="D38" sqref="D38"/>
    </sheetView>
  </sheetViews>
  <sheetFormatPr defaultColWidth="8.7109375" defaultRowHeight="15" x14ac:dyDescent="0.25"/>
  <cols>
    <col min="1" max="1" width="3.85546875" style="5" customWidth="1"/>
    <col min="2" max="2" width="28.5703125" style="5" bestFit="1" customWidth="1"/>
    <col min="3" max="3" width="3.85546875" style="5" customWidth="1"/>
    <col min="4" max="4" width="28.5703125" style="5" customWidth="1"/>
    <col min="5" max="5" width="3.85546875" style="5" customWidth="1"/>
    <col min="6" max="6" width="23.7109375" style="5" customWidth="1"/>
    <col min="7" max="7" width="15.42578125" style="5" customWidth="1"/>
    <col min="8" max="8" width="11.5703125" style="5" bestFit="1" customWidth="1"/>
    <col min="9" max="9" width="23.5703125" style="5" bestFit="1" customWidth="1"/>
    <col min="10" max="11" width="15.42578125" style="5" customWidth="1"/>
    <col min="12" max="12" width="3.85546875" style="5" customWidth="1"/>
    <col min="13" max="13" width="23.5703125" style="5" bestFit="1" customWidth="1"/>
    <col min="14" max="14" width="15.42578125" style="5" customWidth="1"/>
    <col min="15" max="15" width="12.140625" style="5" customWidth="1"/>
    <col min="16" max="16" width="37" style="5" bestFit="1" customWidth="1"/>
    <col min="17" max="17" width="17" style="5" bestFit="1" customWidth="1"/>
    <col min="18" max="18" width="3.85546875" style="5" customWidth="1"/>
    <col min="19" max="19" width="17.28515625" style="5" bestFit="1" customWidth="1"/>
    <col min="20" max="20" width="3.85546875" style="5" customWidth="1"/>
    <col min="21" max="23" width="15.140625" style="5" customWidth="1"/>
    <col min="24" max="24" width="20.140625" style="5" bestFit="1" customWidth="1"/>
    <col min="25" max="25" width="3.85546875" style="5" customWidth="1"/>
    <col min="26" max="34" width="16.85546875" style="5" bestFit="1" customWidth="1"/>
    <col min="35" max="45" width="18" style="5" bestFit="1" customWidth="1"/>
    <col min="46" max="46" width="8.7109375" style="5"/>
    <col min="47" max="47" width="10" style="5" bestFit="1" customWidth="1"/>
    <col min="48" max="48" width="18.85546875" style="5" bestFit="1" customWidth="1"/>
    <col min="49" max="49" width="4.42578125" style="5" bestFit="1" customWidth="1"/>
    <col min="50" max="50" width="10.140625" style="5" bestFit="1" customWidth="1"/>
    <col min="51" max="51" width="13.85546875" style="5" bestFit="1" customWidth="1"/>
    <col min="52" max="52" width="8.7109375" style="5"/>
    <col min="53" max="53" width="16.140625" style="5" bestFit="1" customWidth="1"/>
    <col min="54" max="54" width="8.42578125" style="5" bestFit="1" customWidth="1"/>
    <col min="55" max="55" width="8.7109375" style="5"/>
    <col min="56" max="56" width="15.5703125" style="5" bestFit="1" customWidth="1"/>
    <col min="57" max="75" width="13" style="5" bestFit="1" customWidth="1"/>
    <col min="76" max="16384" width="8.7109375" style="5"/>
  </cols>
  <sheetData>
    <row r="1" spans="1:75" x14ac:dyDescent="0.25">
      <c r="B1" s="6" t="s">
        <v>3</v>
      </c>
      <c r="D1" s="6" t="s">
        <v>1</v>
      </c>
      <c r="F1" s="6" t="s">
        <v>6</v>
      </c>
      <c r="G1" s="6" t="s">
        <v>7</v>
      </c>
      <c r="H1" s="6" t="s">
        <v>8</v>
      </c>
      <c r="I1" s="6" t="s">
        <v>9</v>
      </c>
      <c r="J1" s="6" t="s">
        <v>52</v>
      </c>
      <c r="K1" s="6" t="s">
        <v>19</v>
      </c>
      <c r="M1" s="6" t="s">
        <v>6</v>
      </c>
      <c r="N1" s="6" t="s">
        <v>11</v>
      </c>
      <c r="P1" s="6" t="s">
        <v>17</v>
      </c>
      <c r="Q1" s="6" t="s">
        <v>54</v>
      </c>
      <c r="S1" s="13" t="s">
        <v>53</v>
      </c>
      <c r="U1" s="6" t="s">
        <v>14</v>
      </c>
      <c r="V1" s="6" t="s">
        <v>15</v>
      </c>
      <c r="W1" s="6" t="s">
        <v>16</v>
      </c>
      <c r="X1" s="6" t="s">
        <v>13</v>
      </c>
      <c r="Z1" s="6" t="s">
        <v>55</v>
      </c>
      <c r="AA1" s="6" t="s">
        <v>56</v>
      </c>
      <c r="AB1" s="6" t="s">
        <v>57</v>
      </c>
      <c r="AC1" s="6" t="s">
        <v>58</v>
      </c>
      <c r="AD1" s="6" t="s">
        <v>59</v>
      </c>
      <c r="AE1" s="6" t="s">
        <v>60</v>
      </c>
      <c r="AF1" s="6" t="s">
        <v>61</v>
      </c>
      <c r="AG1" s="6" t="s">
        <v>62</v>
      </c>
      <c r="AH1" s="6" t="s">
        <v>63</v>
      </c>
      <c r="AI1" s="6" t="s">
        <v>64</v>
      </c>
      <c r="AJ1" s="6" t="s">
        <v>65</v>
      </c>
      <c r="AK1" s="6" t="s">
        <v>66</v>
      </c>
      <c r="AL1" s="6" t="s">
        <v>67</v>
      </c>
      <c r="AM1" s="6" t="s">
        <v>68</v>
      </c>
      <c r="AN1" s="6" t="s">
        <v>69</v>
      </c>
      <c r="AO1" s="6" t="s">
        <v>70</v>
      </c>
      <c r="AP1" s="6" t="s">
        <v>71</v>
      </c>
      <c r="AQ1" s="6" t="s">
        <v>72</v>
      </c>
      <c r="AR1" s="6" t="s">
        <v>73</v>
      </c>
      <c r="AS1" s="6" t="s">
        <v>74</v>
      </c>
      <c r="AU1" s="6" t="s">
        <v>75</v>
      </c>
      <c r="AV1" s="6" t="s">
        <v>76</v>
      </c>
      <c r="AW1" s="6" t="s">
        <v>77</v>
      </c>
      <c r="AX1" s="6" t="s">
        <v>78</v>
      </c>
      <c r="AY1" s="6" t="s">
        <v>79</v>
      </c>
      <c r="BA1" s="6" t="s">
        <v>80</v>
      </c>
      <c r="BB1" s="13" t="s">
        <v>27</v>
      </c>
      <c r="BD1" s="6" t="s">
        <v>81</v>
      </c>
      <c r="BE1" s="6" t="s">
        <v>82</v>
      </c>
      <c r="BF1" s="6" t="s">
        <v>83</v>
      </c>
      <c r="BG1" s="6" t="s">
        <v>84</v>
      </c>
      <c r="BH1" s="6" t="s">
        <v>85</v>
      </c>
      <c r="BI1" s="6" t="s">
        <v>86</v>
      </c>
      <c r="BJ1" s="6" t="s">
        <v>87</v>
      </c>
      <c r="BK1" s="6" t="s">
        <v>88</v>
      </c>
      <c r="BL1" s="6" t="s">
        <v>89</v>
      </c>
      <c r="BM1" s="6" t="s">
        <v>90</v>
      </c>
      <c r="BN1" s="6" t="s">
        <v>91</v>
      </c>
      <c r="BO1" s="6" t="s">
        <v>92</v>
      </c>
      <c r="BP1" s="6" t="s">
        <v>93</v>
      </c>
      <c r="BQ1" s="6" t="s">
        <v>94</v>
      </c>
      <c r="BR1" s="6" t="s">
        <v>95</v>
      </c>
      <c r="BS1" s="6" t="s">
        <v>96</v>
      </c>
      <c r="BT1" s="6" t="s">
        <v>97</v>
      </c>
      <c r="BU1" s="6" t="s">
        <v>98</v>
      </c>
      <c r="BV1" s="6" t="s">
        <v>99</v>
      </c>
      <c r="BW1" s="6" t="s">
        <v>100</v>
      </c>
    </row>
    <row r="2" spans="1:75" ht="16.149999999999999" customHeight="1" x14ac:dyDescent="0.25">
      <c r="B2" s="5" t="s">
        <v>235</v>
      </c>
      <c r="D2" s="8"/>
      <c r="F2" s="8" t="s">
        <v>158</v>
      </c>
      <c r="G2" s="8" t="s">
        <v>159</v>
      </c>
      <c r="H2" s="8" t="s">
        <v>246</v>
      </c>
      <c r="I2" s="8" t="s">
        <v>247</v>
      </c>
      <c r="J2" s="5" t="s">
        <v>245</v>
      </c>
      <c r="M2" s="5" t="s">
        <v>20</v>
      </c>
      <c r="N2" s="5" t="s">
        <v>21</v>
      </c>
      <c r="P2" s="5" t="s">
        <v>192</v>
      </c>
      <c r="Q2" s="15" cm="1">
        <f t="array" ref="Q2">IF(randomMethod="Numbers",S2,IF(randomMethod="Scenarios",INDEX(Z2:AS2,randomScenario),"Error"))</f>
        <v>71000</v>
      </c>
      <c r="S2" s="15">
        <v>64000</v>
      </c>
      <c r="U2" s="21">
        <v>45</v>
      </c>
      <c r="V2" s="21">
        <v>75</v>
      </c>
      <c r="W2" s="1">
        <v>1000</v>
      </c>
      <c r="X2" s="15">
        <v>67000</v>
      </c>
      <c r="Z2" s="15">
        <v>70000</v>
      </c>
      <c r="AA2" s="15">
        <v>49000</v>
      </c>
      <c r="AB2" s="15">
        <v>47000</v>
      </c>
      <c r="AC2" s="15">
        <v>65000</v>
      </c>
      <c r="AD2" s="15">
        <v>54000</v>
      </c>
      <c r="AE2" s="15">
        <v>60000</v>
      </c>
      <c r="AF2" s="15">
        <v>63000</v>
      </c>
      <c r="AG2" s="15">
        <v>51000</v>
      </c>
      <c r="AH2" s="15">
        <v>45000</v>
      </c>
      <c r="AI2" s="15">
        <v>55000</v>
      </c>
      <c r="AJ2" s="15">
        <v>73000</v>
      </c>
      <c r="AK2" s="15">
        <v>66000</v>
      </c>
      <c r="AL2" s="15">
        <v>68000</v>
      </c>
      <c r="AM2" s="15">
        <v>48000</v>
      </c>
      <c r="AN2" s="15">
        <v>50000</v>
      </c>
      <c r="AO2" s="15">
        <v>65000</v>
      </c>
      <c r="AP2" s="15">
        <v>60000</v>
      </c>
      <c r="AQ2" s="15">
        <v>64000</v>
      </c>
      <c r="AR2" s="15">
        <v>71000</v>
      </c>
      <c r="AS2" s="15">
        <v>64000</v>
      </c>
      <c r="AU2" s="5">
        <v>1</v>
      </c>
      <c r="AV2" s="8" t="s">
        <v>158</v>
      </c>
      <c r="AW2" s="5" t="s">
        <v>163</v>
      </c>
      <c r="AX2" s="5" t="s">
        <v>169</v>
      </c>
      <c r="AY2" s="39" cm="1">
        <f t="array" ref="AY2">IF(randomMethod="Numbers",BA2,IF(randomMethod="Scenarios",INDEX(BD2:BW2,randomScenario),"Error"))</f>
        <v>1.3439163793441218</v>
      </c>
      <c r="BA2" s="39" cm="1">
        <f t="array" aca="1" ref="BA2" ca="1">INDIRECT("'"&amp;AV2&amp;"'!"&amp;AW2)</f>
        <v>1.3439163793441218</v>
      </c>
      <c r="BB2" s="26">
        <v>1</v>
      </c>
      <c r="BD2" s="39">
        <v>1.3439163793441218</v>
      </c>
      <c r="BE2" s="39">
        <v>1.3439163793441218</v>
      </c>
      <c r="BF2" s="39">
        <v>1.4802442849183446</v>
      </c>
      <c r="BG2" s="39">
        <v>1.3439163793441218</v>
      </c>
      <c r="BH2" s="39">
        <v>1.2189944199947571</v>
      </c>
      <c r="BI2" s="39">
        <v>1.3439163793441218</v>
      </c>
      <c r="BJ2" s="39">
        <v>1.4802442849183446</v>
      </c>
      <c r="BK2" s="39">
        <v>1.4802442849183446</v>
      </c>
      <c r="BL2" s="39">
        <v>1.3439163793441218</v>
      </c>
      <c r="BM2" s="39">
        <v>1.2189944199947571</v>
      </c>
      <c r="BN2" s="39">
        <v>1.2189944199947571</v>
      </c>
      <c r="BO2" s="39">
        <v>1.4802442849183446</v>
      </c>
      <c r="BP2" s="39">
        <v>1.2189944199947571</v>
      </c>
      <c r="BQ2" s="39">
        <v>1.4802442849183446</v>
      </c>
      <c r="BR2" s="39">
        <v>1.4802442849183446</v>
      </c>
      <c r="BS2" s="39">
        <v>1.4802442849183446</v>
      </c>
      <c r="BT2" s="39">
        <v>1.2189944199947571</v>
      </c>
      <c r="BU2" s="39">
        <v>1.2189944199947571</v>
      </c>
      <c r="BV2" s="39">
        <v>1.3439163793441218</v>
      </c>
      <c r="BW2" s="39">
        <v>1.4802442849183446</v>
      </c>
    </row>
    <row r="3" spans="1:75" x14ac:dyDescent="0.25">
      <c r="G3" s="8"/>
      <c r="H3" s="8"/>
      <c r="I3" s="8"/>
      <c r="M3" s="5" t="s">
        <v>22</v>
      </c>
      <c r="N3" s="5" t="s">
        <v>23</v>
      </c>
      <c r="P3" s="5" t="s">
        <v>193</v>
      </c>
      <c r="Q3" s="17" cm="1">
        <f t="array" ref="Q3">IF(randomMethod="Numbers",S3,IF(randomMethod="Scenarios",INDEX(Z3:AS3,randomScenario),"Error"))</f>
        <v>0.1</v>
      </c>
      <c r="S3" s="17">
        <v>0.08</v>
      </c>
      <c r="U3" s="21">
        <v>3</v>
      </c>
      <c r="V3" s="21">
        <v>10</v>
      </c>
      <c r="W3" s="22">
        <v>0.01</v>
      </c>
      <c r="X3" s="17">
        <v>0.09</v>
      </c>
      <c r="Z3" s="17">
        <v>0.06</v>
      </c>
      <c r="AA3" s="17">
        <v>0.1</v>
      </c>
      <c r="AB3" s="17">
        <v>7.0000000000000007E-2</v>
      </c>
      <c r="AC3" s="17">
        <v>0.08</v>
      </c>
      <c r="AD3" s="17">
        <v>0.1</v>
      </c>
      <c r="AE3" s="17">
        <v>0.08</v>
      </c>
      <c r="AF3" s="17">
        <v>0.1</v>
      </c>
      <c r="AG3" s="17">
        <v>0.03</v>
      </c>
      <c r="AH3" s="17">
        <v>0.08</v>
      </c>
      <c r="AI3" s="17">
        <v>0.08</v>
      </c>
      <c r="AJ3" s="17">
        <v>0.09</v>
      </c>
      <c r="AK3" s="17">
        <v>0.09</v>
      </c>
      <c r="AL3" s="17">
        <v>0.04</v>
      </c>
      <c r="AM3" s="17">
        <v>7.0000000000000007E-2</v>
      </c>
      <c r="AN3" s="17">
        <v>7.0000000000000007E-2</v>
      </c>
      <c r="AO3" s="17">
        <v>0.05</v>
      </c>
      <c r="AP3" s="17">
        <v>0.09</v>
      </c>
      <c r="AQ3" s="17">
        <v>0.03</v>
      </c>
      <c r="AR3" s="17">
        <v>0.1</v>
      </c>
      <c r="AS3" s="17">
        <v>0.08</v>
      </c>
      <c r="AU3" s="5">
        <v>2</v>
      </c>
      <c r="AV3" s="8" t="s">
        <v>158</v>
      </c>
      <c r="AW3" s="5" t="s">
        <v>164</v>
      </c>
      <c r="AX3" s="5" t="s">
        <v>170</v>
      </c>
      <c r="AY3" s="39" cm="1">
        <f t="array" ref="AY3">IF(randomMethod="Numbers",BA3,IF(randomMethod="Scenarios",INDEX(BD3:BW3,randomScenario),"Error"))</f>
        <v>128233.89766152835</v>
      </c>
      <c r="BA3" s="39" cm="1">
        <f t="array" aca="1" ref="BA3" ca="1">INDIRECT("'"&amp;AV3&amp;"'!"&amp;AW3)</f>
        <v>128233.89766152835</v>
      </c>
      <c r="BB3" s="26">
        <v>1</v>
      </c>
      <c r="BD3" s="39">
        <v>126427.78642685893</v>
      </c>
      <c r="BE3" s="39">
        <v>88499.450498801249</v>
      </c>
      <c r="BF3" s="39">
        <v>102982.78772257079</v>
      </c>
      <c r="BG3" s="39">
        <v>117397.23025351187</v>
      </c>
      <c r="BH3" s="39">
        <v>80241.159382831131</v>
      </c>
      <c r="BI3" s="39">
        <v>108366.6740801648</v>
      </c>
      <c r="BJ3" s="39">
        <v>138040.75801110553</v>
      </c>
      <c r="BK3" s="39">
        <v>111747.28029470448</v>
      </c>
      <c r="BL3" s="39">
        <v>81275.005560123594</v>
      </c>
      <c r="BM3" s="39">
        <v>81727.106778809481</v>
      </c>
      <c r="BN3" s="39">
        <v>108474.15990641985</v>
      </c>
      <c r="BO3" s="39">
        <v>144614.1274402058</v>
      </c>
      <c r="BP3" s="39">
        <v>101044.42292652809</v>
      </c>
      <c r="BQ3" s="39">
        <v>105173.91086560422</v>
      </c>
      <c r="BR3" s="39">
        <v>109556.15715167107</v>
      </c>
      <c r="BS3" s="39">
        <v>142423.00429717239</v>
      </c>
      <c r="BT3" s="39">
        <v>89156.84375870126</v>
      </c>
      <c r="BU3" s="39">
        <v>95100.633342614674</v>
      </c>
      <c r="BV3" s="39">
        <v>128233.89766152835</v>
      </c>
      <c r="BW3" s="39">
        <v>140231.88115413897</v>
      </c>
    </row>
    <row r="4" spans="1:75" x14ac:dyDescent="0.25">
      <c r="A4" s="9"/>
      <c r="B4" s="6" t="s">
        <v>29</v>
      </c>
      <c r="D4" s="6" t="s">
        <v>2</v>
      </c>
      <c r="G4" s="8"/>
      <c r="H4" s="8"/>
      <c r="I4" s="8"/>
      <c r="M4" s="8" t="s">
        <v>158</v>
      </c>
      <c r="N4" s="5" t="s">
        <v>175</v>
      </c>
      <c r="O4" s="9"/>
      <c r="P4" s="5" t="s">
        <v>194</v>
      </c>
      <c r="Q4" s="17" cm="1">
        <f t="array" ref="Q4">IF(randomMethod="Numbers",S4,IF(randomMethod="Scenarios",INDEX(Z4:AS4,randomScenario),"Error"))</f>
        <v>7.0000000000000007E-2</v>
      </c>
      <c r="S4" s="17">
        <v>0.06</v>
      </c>
      <c r="U4" s="21">
        <v>3</v>
      </c>
      <c r="V4" s="21">
        <v>7</v>
      </c>
      <c r="W4" s="22">
        <v>0.01</v>
      </c>
      <c r="X4" s="17">
        <v>0.06</v>
      </c>
      <c r="Y4" s="9"/>
      <c r="Z4" s="17">
        <v>0.05</v>
      </c>
      <c r="AA4" s="17">
        <v>7.0000000000000007E-2</v>
      </c>
      <c r="AB4" s="17">
        <v>0.05</v>
      </c>
      <c r="AC4" s="17">
        <v>0.04</v>
      </c>
      <c r="AD4" s="17">
        <v>7.0000000000000007E-2</v>
      </c>
      <c r="AE4" s="17">
        <v>7.0000000000000007E-2</v>
      </c>
      <c r="AF4" s="17">
        <v>0.05</v>
      </c>
      <c r="AG4" s="17">
        <v>0.03</v>
      </c>
      <c r="AH4" s="17">
        <v>0.03</v>
      </c>
      <c r="AI4" s="17">
        <v>0.06</v>
      </c>
      <c r="AJ4" s="17">
        <v>0.04</v>
      </c>
      <c r="AK4" s="17">
        <v>0.06</v>
      </c>
      <c r="AL4" s="17">
        <v>0.04</v>
      </c>
      <c r="AM4" s="17">
        <v>0.04</v>
      </c>
      <c r="AN4" s="17">
        <v>0.06</v>
      </c>
      <c r="AO4" s="17">
        <v>0.04</v>
      </c>
      <c r="AP4" s="17">
        <v>0.03</v>
      </c>
      <c r="AQ4" s="17">
        <v>0.06</v>
      </c>
      <c r="AR4" s="17">
        <v>7.0000000000000007E-2</v>
      </c>
      <c r="AS4" s="17">
        <v>0.06</v>
      </c>
      <c r="AU4" s="5">
        <v>3</v>
      </c>
      <c r="AV4" s="8" t="s">
        <v>158</v>
      </c>
      <c r="AW4" s="5" t="s">
        <v>165</v>
      </c>
      <c r="AX4" s="5" t="s">
        <v>171</v>
      </c>
      <c r="AY4" s="39" cm="1">
        <f t="array" ref="AY4">IF(randomMethod="Numbers",BA4,IF(randomMethod="Scenarios",INDEX(BD4:BW4,randomScenario),"Error"))</f>
        <v>7313</v>
      </c>
      <c r="BA4" s="39" cm="1">
        <f t="array" aca="1" ref="BA4" ca="1">INDIRECT("'"&amp;AV4&amp;"'!"&amp;AW4)</f>
        <v>7313.0000000000009</v>
      </c>
      <c r="BB4" s="26">
        <v>1</v>
      </c>
      <c r="BD4" s="39">
        <v>4326</v>
      </c>
      <c r="BE4" s="39">
        <v>5047</v>
      </c>
      <c r="BF4" s="39">
        <v>3421.6000000000004</v>
      </c>
      <c r="BG4" s="39">
        <v>5356</v>
      </c>
      <c r="BH4" s="39">
        <v>5508</v>
      </c>
      <c r="BI4" s="39">
        <v>4944</v>
      </c>
      <c r="BJ4" s="39">
        <v>6552</v>
      </c>
      <c r="BK4" s="39">
        <v>1591.2</v>
      </c>
      <c r="BL4" s="39">
        <v>3708</v>
      </c>
      <c r="BM4" s="39">
        <v>4488</v>
      </c>
      <c r="BN4" s="39">
        <v>6701.4</v>
      </c>
      <c r="BO4" s="39">
        <v>6177.5999999999995</v>
      </c>
      <c r="BP4" s="39">
        <v>2774.4</v>
      </c>
      <c r="BQ4" s="39">
        <v>3494.4000000000005</v>
      </c>
      <c r="BR4" s="39">
        <v>3640.0000000000005</v>
      </c>
      <c r="BS4" s="39">
        <v>3380</v>
      </c>
      <c r="BT4" s="39">
        <v>5508</v>
      </c>
      <c r="BU4" s="39">
        <v>1958.3999999999999</v>
      </c>
      <c r="BV4" s="39">
        <v>7313</v>
      </c>
      <c r="BW4" s="39">
        <v>5324.8</v>
      </c>
    </row>
    <row r="5" spans="1:75" x14ac:dyDescent="0.25">
      <c r="B5" s="5" t="s">
        <v>249</v>
      </c>
      <c r="D5" s="8"/>
      <c r="G5" s="8"/>
      <c r="H5" s="8"/>
      <c r="I5" s="8"/>
      <c r="M5" s="8" t="s">
        <v>158</v>
      </c>
      <c r="N5" s="5" t="s">
        <v>236</v>
      </c>
      <c r="P5" s="5" t="s">
        <v>195</v>
      </c>
      <c r="Q5" s="17" cm="1">
        <f t="array" ref="Q5">IF(randomMethod="Numbers",S5,IF(randomMethod="Scenarios",INDEX(Z5:AS5,randomScenario),"Error"))</f>
        <v>0.04</v>
      </c>
      <c r="S5" s="17">
        <v>7.0000000000000007E-2</v>
      </c>
      <c r="U5" s="21">
        <v>4</v>
      </c>
      <c r="V5" s="21">
        <v>9</v>
      </c>
      <c r="W5" s="22">
        <v>0.01</v>
      </c>
      <c r="X5" s="17">
        <v>7.0000000000000007E-2</v>
      </c>
      <c r="Z5" s="17">
        <v>0.04</v>
      </c>
      <c r="AA5" s="17">
        <v>0.09</v>
      </c>
      <c r="AB5" s="17">
        <v>0.08</v>
      </c>
      <c r="AC5" s="17">
        <v>0.08</v>
      </c>
      <c r="AD5" s="17">
        <v>0.09</v>
      </c>
      <c r="AE5" s="17">
        <v>0.05</v>
      </c>
      <c r="AF5" s="17">
        <v>0.09</v>
      </c>
      <c r="AG5" s="17">
        <v>0.04</v>
      </c>
      <c r="AH5" s="17">
        <v>0.04</v>
      </c>
      <c r="AI5" s="17">
        <v>0.04</v>
      </c>
      <c r="AJ5" s="17">
        <v>0.06</v>
      </c>
      <c r="AK5" s="17">
        <v>0.06</v>
      </c>
      <c r="AL5" s="17">
        <v>0.04</v>
      </c>
      <c r="AM5" s="17">
        <v>7.0000000000000007E-2</v>
      </c>
      <c r="AN5" s="17">
        <v>0.08</v>
      </c>
      <c r="AO5" s="17">
        <v>7.0000000000000007E-2</v>
      </c>
      <c r="AP5" s="17">
        <v>0.05</v>
      </c>
      <c r="AQ5" s="17">
        <v>0.05</v>
      </c>
      <c r="AR5" s="17">
        <v>0.04</v>
      </c>
      <c r="AS5" s="17">
        <v>7.0000000000000007E-2</v>
      </c>
      <c r="AU5" s="5">
        <v>4</v>
      </c>
      <c r="AV5" s="8" t="s">
        <v>158</v>
      </c>
      <c r="AW5" s="5" t="s">
        <v>166</v>
      </c>
      <c r="AX5" s="5" t="s">
        <v>172</v>
      </c>
      <c r="AY5" s="39" cm="1">
        <f t="array" ref="AY5">IF(randomMethod="Numbers",BA5,IF(randomMethod="Scenarios",INDEX(BD5:BW5,randomScenario),"Error"))</f>
        <v>5119.1000000000004</v>
      </c>
      <c r="BA5" s="39" cm="1">
        <f t="array" aca="1" ref="BA5" ca="1">INDIRECT("'"&amp;AV5&amp;"'!"&amp;AW5)</f>
        <v>5119.1000000000004</v>
      </c>
      <c r="BB5" s="26">
        <v>1</v>
      </c>
      <c r="BD5" s="39">
        <v>3605</v>
      </c>
      <c r="BE5" s="39">
        <v>3532.9000000000005</v>
      </c>
      <c r="BF5" s="39">
        <v>2444</v>
      </c>
      <c r="BG5" s="39">
        <v>2678</v>
      </c>
      <c r="BH5" s="39">
        <v>3855.6000000000004</v>
      </c>
      <c r="BI5" s="39">
        <v>4326</v>
      </c>
      <c r="BJ5" s="39">
        <v>3276</v>
      </c>
      <c r="BK5" s="39">
        <v>1591.2</v>
      </c>
      <c r="BL5" s="39">
        <v>1390.5</v>
      </c>
      <c r="BM5" s="39">
        <v>3366</v>
      </c>
      <c r="BN5" s="39">
        <v>2978.4</v>
      </c>
      <c r="BO5" s="39">
        <v>4118.3999999999996</v>
      </c>
      <c r="BP5" s="39">
        <v>2774.4</v>
      </c>
      <c r="BQ5" s="39">
        <v>1996.8</v>
      </c>
      <c r="BR5" s="39">
        <v>3120</v>
      </c>
      <c r="BS5" s="39">
        <v>2704</v>
      </c>
      <c r="BT5" s="39">
        <v>1836</v>
      </c>
      <c r="BU5" s="39">
        <v>1958.3999999999999</v>
      </c>
      <c r="BV5" s="39">
        <v>5119.1000000000004</v>
      </c>
      <c r="BW5" s="39">
        <v>3993.6</v>
      </c>
    </row>
    <row r="6" spans="1:75" x14ac:dyDescent="0.25">
      <c r="G6" s="8"/>
      <c r="H6" s="8"/>
      <c r="I6" s="8"/>
      <c r="M6" s="8" t="s">
        <v>158</v>
      </c>
      <c r="N6" s="5" t="s">
        <v>237</v>
      </c>
      <c r="P6" s="5" t="s">
        <v>196</v>
      </c>
      <c r="Q6" s="17" cm="1">
        <f t="array" ref="Q6">IF(randomMethod="Numbers",S6,IF(randomMethod="Scenarios",INDEX(Z6:AS6,randomScenario),"Error"))</f>
        <v>0.03</v>
      </c>
      <c r="S6" s="17">
        <v>0.04</v>
      </c>
      <c r="U6" s="21">
        <v>2</v>
      </c>
      <c r="V6" s="21">
        <v>4</v>
      </c>
      <c r="W6" s="22">
        <v>0.01</v>
      </c>
      <c r="X6" s="17">
        <v>0.04</v>
      </c>
      <c r="Z6" s="17">
        <v>0.03</v>
      </c>
      <c r="AA6" s="17">
        <v>0.03</v>
      </c>
      <c r="AB6" s="17">
        <v>0.04</v>
      </c>
      <c r="AC6" s="17">
        <v>0.03</v>
      </c>
      <c r="AD6" s="17">
        <v>0.02</v>
      </c>
      <c r="AE6" s="17">
        <v>0.03</v>
      </c>
      <c r="AF6" s="17">
        <v>0.04</v>
      </c>
      <c r="AG6" s="17">
        <v>0.04</v>
      </c>
      <c r="AH6" s="17">
        <v>0.03</v>
      </c>
      <c r="AI6" s="17">
        <v>0.02</v>
      </c>
      <c r="AJ6" s="17">
        <v>0.02</v>
      </c>
      <c r="AK6" s="17">
        <v>0.04</v>
      </c>
      <c r="AL6" s="17">
        <v>0.02</v>
      </c>
      <c r="AM6" s="17">
        <v>0.04</v>
      </c>
      <c r="AN6" s="17">
        <v>0.04</v>
      </c>
      <c r="AO6" s="17">
        <v>0.04</v>
      </c>
      <c r="AP6" s="17">
        <v>0.02</v>
      </c>
      <c r="AQ6" s="17">
        <v>0.02</v>
      </c>
      <c r="AR6" s="17">
        <v>0.03</v>
      </c>
      <c r="AS6" s="17">
        <v>0.04</v>
      </c>
      <c r="AU6" s="5">
        <v>5</v>
      </c>
      <c r="AV6" s="8" t="s">
        <v>158</v>
      </c>
      <c r="AW6" s="5" t="s">
        <v>167</v>
      </c>
      <c r="AX6" s="5" t="s">
        <v>173</v>
      </c>
      <c r="AY6" s="39" cm="1">
        <f t="array" ref="AY6">IF(randomMethod="Numbers",BA6,IF(randomMethod="Scenarios",INDEX(BD6:BW6,randomScenario),"Error"))</f>
        <v>248.64200000000002</v>
      </c>
      <c r="BA6" s="39" cm="1">
        <f t="array" aca="1" ref="BA6" ca="1">INDIRECT("'"&amp;AV6&amp;"'!"&amp;AW6)</f>
        <v>248.64200000000005</v>
      </c>
      <c r="BB6" s="26">
        <v>1</v>
      </c>
      <c r="BD6" s="39">
        <v>158.62</v>
      </c>
      <c r="BE6" s="39">
        <v>386.09550000000007</v>
      </c>
      <c r="BF6" s="39">
        <v>234.62400000000002</v>
      </c>
      <c r="BG6" s="39">
        <v>321.36</v>
      </c>
      <c r="BH6" s="39">
        <v>421.36200000000002</v>
      </c>
      <c r="BI6" s="39">
        <v>231.75</v>
      </c>
      <c r="BJ6" s="39">
        <v>442.26</v>
      </c>
      <c r="BK6" s="39">
        <v>63.648000000000003</v>
      </c>
      <c r="BL6" s="39">
        <v>101.97</v>
      </c>
      <c r="BM6" s="39">
        <v>157.08000000000001</v>
      </c>
      <c r="BN6" s="39">
        <v>290.39399999999995</v>
      </c>
      <c r="BO6" s="39">
        <v>308.88</v>
      </c>
      <c r="BP6" s="39">
        <v>110.976</v>
      </c>
      <c r="BQ6" s="39">
        <v>192.19200000000004</v>
      </c>
      <c r="BR6" s="39">
        <v>270.39999999999998</v>
      </c>
      <c r="BS6" s="39">
        <v>212.94000000000003</v>
      </c>
      <c r="BT6" s="39">
        <v>183.60000000000002</v>
      </c>
      <c r="BU6" s="39">
        <v>97.92</v>
      </c>
      <c r="BV6" s="39">
        <v>248.64200000000002</v>
      </c>
      <c r="BW6" s="39">
        <v>326.14400000000001</v>
      </c>
    </row>
    <row r="7" spans="1:75" x14ac:dyDescent="0.25">
      <c r="B7" s="6" t="s">
        <v>30</v>
      </c>
      <c r="D7" s="6" t="s">
        <v>5</v>
      </c>
      <c r="G7" s="8"/>
      <c r="H7" s="8"/>
      <c r="I7" s="8"/>
      <c r="M7" s="8"/>
      <c r="P7" s="5" t="s">
        <v>197</v>
      </c>
      <c r="Q7" s="15" cm="1">
        <f t="array" ref="Q7">IF(randomMethod="Numbers",S7,IF(randomMethod="Scenarios",INDEX(Z7:AS7,randomScenario),"Error"))</f>
        <v>700000</v>
      </c>
      <c r="S7" s="15">
        <v>800000</v>
      </c>
      <c r="U7" s="21">
        <v>5</v>
      </c>
      <c r="V7" s="21">
        <v>15</v>
      </c>
      <c r="W7" s="1">
        <v>100000</v>
      </c>
      <c r="X7" s="15">
        <v>1100000</v>
      </c>
      <c r="Z7" s="15">
        <v>1400000</v>
      </c>
      <c r="AA7" s="15">
        <v>600000</v>
      </c>
      <c r="AB7" s="15">
        <v>900000</v>
      </c>
      <c r="AC7" s="15">
        <v>1100000</v>
      </c>
      <c r="AD7" s="15">
        <v>1000000</v>
      </c>
      <c r="AE7" s="15">
        <v>1200000</v>
      </c>
      <c r="AF7" s="15">
        <v>1000000</v>
      </c>
      <c r="AG7" s="15">
        <v>600000</v>
      </c>
      <c r="AH7" s="15">
        <v>1000000</v>
      </c>
      <c r="AI7" s="15">
        <v>900000</v>
      </c>
      <c r="AJ7" s="15">
        <v>900000</v>
      </c>
      <c r="AK7" s="15">
        <v>1000000</v>
      </c>
      <c r="AL7" s="15">
        <v>1500000</v>
      </c>
      <c r="AM7" s="15">
        <v>1500000</v>
      </c>
      <c r="AN7" s="15">
        <v>1500000</v>
      </c>
      <c r="AO7" s="15">
        <v>1300000</v>
      </c>
      <c r="AP7" s="15">
        <v>1200000</v>
      </c>
      <c r="AQ7" s="15">
        <v>600000</v>
      </c>
      <c r="AR7" s="15">
        <v>700000</v>
      </c>
      <c r="AS7" s="15">
        <v>800000</v>
      </c>
      <c r="AU7" s="5">
        <v>6</v>
      </c>
      <c r="AV7" s="8" t="s">
        <v>158</v>
      </c>
      <c r="AW7" s="5" t="s">
        <v>168</v>
      </c>
      <c r="AX7" s="5" t="s">
        <v>174</v>
      </c>
      <c r="AY7" s="39" cm="1">
        <f t="array" ref="AY7">IF(randomMethod="Numbers",BA7,IF(randomMethod="Scenarios",INDEX(BD7:BW7,randomScenario),"Error"))</f>
        <v>26249.13594</v>
      </c>
      <c r="BA7" s="39" cm="1">
        <f t="array" aca="1" ref="BA7" ca="1">INDIRECT("'"&amp;AV7&amp;"'!"&amp;AW7)</f>
        <v>26249.135940000004</v>
      </c>
      <c r="BB7" s="26">
        <v>1</v>
      </c>
      <c r="BD7" s="39">
        <v>16745.5134</v>
      </c>
      <c r="BE7" s="39">
        <v>19007.910460000003</v>
      </c>
      <c r="BF7" s="39">
        <v>12932.47488</v>
      </c>
      <c r="BG7" s="39">
        <v>17629.809600000001</v>
      </c>
      <c r="BH7" s="39">
        <v>20646.269819999998</v>
      </c>
      <c r="BI7" s="39">
        <v>19763.64</v>
      </c>
      <c r="BJ7" s="39">
        <v>21875.6538</v>
      </c>
      <c r="BK7" s="39">
        <v>6751.7798400000011</v>
      </c>
      <c r="BL7" s="39">
        <v>10764.972899999999</v>
      </c>
      <c r="BM7" s="39">
        <v>16502.824799999999</v>
      </c>
      <c r="BN7" s="39">
        <v>20738.003519999998</v>
      </c>
      <c r="BO7" s="39">
        <v>22270.248</v>
      </c>
      <c r="BP7" s="39">
        <v>11659.138559999999</v>
      </c>
      <c r="BQ7" s="39">
        <v>11991.957120000001</v>
      </c>
      <c r="BR7" s="39">
        <v>14904.448</v>
      </c>
      <c r="BS7" s="39">
        <v>13286.5434</v>
      </c>
      <c r="BT7" s="39">
        <v>15582.132</v>
      </c>
      <c r="BU7" s="39">
        <v>8310.4704000000002</v>
      </c>
      <c r="BV7" s="39">
        <v>26249.13594</v>
      </c>
      <c r="BW7" s="39">
        <v>20349.987840000002</v>
      </c>
    </row>
    <row r="8" spans="1:75" x14ac:dyDescent="0.25">
      <c r="B8" s="5">
        <v>19</v>
      </c>
      <c r="D8" s="5" t="b">
        <v>0</v>
      </c>
      <c r="G8" s="8"/>
      <c r="H8" s="8"/>
      <c r="I8" s="8"/>
      <c r="M8" s="8"/>
      <c r="Q8" s="17"/>
      <c r="S8" s="17"/>
      <c r="U8" s="16"/>
      <c r="V8" s="16"/>
      <c r="W8" s="1"/>
      <c r="X8" s="17"/>
      <c r="Z8" s="17"/>
      <c r="AA8" s="17"/>
      <c r="AB8" s="17"/>
      <c r="AC8" s="17"/>
      <c r="AD8" s="17"/>
      <c r="AE8" s="17"/>
      <c r="AF8" s="17"/>
      <c r="AG8" s="17"/>
      <c r="AH8" s="17"/>
      <c r="AI8" s="17"/>
      <c r="AJ8" s="17"/>
      <c r="AK8" s="17"/>
      <c r="AL8" s="17"/>
      <c r="AM8" s="17"/>
      <c r="AN8" s="17"/>
      <c r="AO8" s="17"/>
      <c r="AP8" s="17"/>
      <c r="AQ8" s="17"/>
      <c r="AR8" s="17"/>
      <c r="AS8" s="17"/>
      <c r="AU8" s="5">
        <v>7</v>
      </c>
      <c r="AV8" s="8" t="s">
        <v>158</v>
      </c>
      <c r="AW8" s="5" t="s">
        <v>184</v>
      </c>
      <c r="AX8" s="5" t="s">
        <v>185</v>
      </c>
      <c r="AY8" s="39" cm="1">
        <f t="array" ref="AY8">IF(randomMethod="Numbers",BA8,IF(randomMethod="Scenarios",INDEX(BD8:BW8,randomScenario),"Error"))</f>
        <v>24742.328155339808</v>
      </c>
      <c r="BA8" s="39" cm="1">
        <f t="array" aca="1" ref="BA8" ca="1">INDIRECT("'"&amp;AV8&amp;"'!"&amp;AW8)</f>
        <v>24742.328155339812</v>
      </c>
      <c r="BB8" s="26">
        <v>1</v>
      </c>
      <c r="BD8" s="39">
        <v>15784.252427184467</v>
      </c>
      <c r="BE8" s="39">
        <v>17916.778640776702</v>
      </c>
      <c r="BF8" s="39">
        <v>11956.8</v>
      </c>
      <c r="BG8" s="39">
        <v>16617.786407766991</v>
      </c>
      <c r="BH8" s="39">
        <v>19844.55</v>
      </c>
      <c r="BI8" s="39">
        <v>18629.126213592233</v>
      </c>
      <c r="BJ8" s="39">
        <v>20225.271634615383</v>
      </c>
      <c r="BK8" s="39">
        <v>6242.4000000000005</v>
      </c>
      <c r="BL8" s="39">
        <v>10147.019417475727</v>
      </c>
      <c r="BM8" s="39">
        <v>15861.999999999998</v>
      </c>
      <c r="BN8" s="39">
        <v>19932.72156862745</v>
      </c>
      <c r="BO8" s="39">
        <v>20590.096153846152</v>
      </c>
      <c r="BP8" s="39">
        <v>11206.4</v>
      </c>
      <c r="BQ8" s="39">
        <v>11087.238461538462</v>
      </c>
      <c r="BR8" s="39">
        <v>13779.999999999998</v>
      </c>
      <c r="BS8" s="39">
        <v>12284.15625</v>
      </c>
      <c r="BT8" s="39">
        <v>14977.058823529411</v>
      </c>
      <c r="BU8" s="39">
        <v>7987.7647058823532</v>
      </c>
      <c r="BV8" s="39">
        <v>24742.328155339808</v>
      </c>
      <c r="BW8" s="39">
        <v>18814.707692307693</v>
      </c>
    </row>
    <row r="9" spans="1:75" x14ac:dyDescent="0.25">
      <c r="Q9" s="17"/>
      <c r="S9" s="17"/>
      <c r="U9" s="16"/>
      <c r="V9" s="16"/>
      <c r="W9" s="1"/>
      <c r="X9" s="17"/>
      <c r="Z9" s="17"/>
      <c r="AA9" s="17"/>
      <c r="AB9" s="17"/>
      <c r="AC9" s="17"/>
      <c r="AD9" s="17"/>
      <c r="AE9" s="17"/>
      <c r="AF9" s="17"/>
      <c r="AG9" s="17"/>
      <c r="AH9" s="17"/>
      <c r="AI9" s="17"/>
      <c r="AJ9" s="17"/>
      <c r="AK9" s="17"/>
      <c r="AL9" s="17"/>
      <c r="AM9" s="17"/>
      <c r="AN9" s="17"/>
      <c r="AO9" s="17"/>
      <c r="AP9" s="17"/>
      <c r="AQ9" s="17"/>
      <c r="AR9" s="17"/>
      <c r="AS9" s="17"/>
      <c r="AU9" s="5">
        <v>8</v>
      </c>
      <c r="AV9" s="8" t="s">
        <v>158</v>
      </c>
      <c r="AW9" s="5" t="s">
        <v>186</v>
      </c>
      <c r="AX9" s="5" t="s">
        <v>187</v>
      </c>
      <c r="AY9" s="39" cm="1">
        <f t="array" ref="AY9">IF(randomMethod="Numbers",BA9,IF(randomMethod="Scenarios",INDEX(BD9:BW9,randomScenario),"Error"))</f>
        <v>1402301.9338389463</v>
      </c>
      <c r="BA9" s="39" cm="1">
        <f t="array" aca="1" ref="BA9" ca="1">INDIRECT("'"&amp;AV9&amp;"'!"&amp;AW9)</f>
        <v>1402301.9338389463</v>
      </c>
      <c r="BB9" s="26">
        <v>1</v>
      </c>
      <c r="BD9" s="39">
        <v>894591.95447886386</v>
      </c>
      <c r="BE9" s="39">
        <v>967785.84166349832</v>
      </c>
      <c r="BF9" s="39">
        <v>895484.04589825217</v>
      </c>
      <c r="BG9" s="39">
        <v>906210.03180975805</v>
      </c>
      <c r="BH9" s="39">
        <v>791967.68345168058</v>
      </c>
      <c r="BI9" s="39">
        <v>1045626.9597804904</v>
      </c>
      <c r="BJ9" s="39">
        <v>1500412.098180582</v>
      </c>
      <c r="BK9" s="39">
        <v>485847.72702990263</v>
      </c>
      <c r="BL9" s="39">
        <v>575094.82787926961</v>
      </c>
      <c r="BM9" s="39">
        <v>664286.61901720462</v>
      </c>
      <c r="BN9" s="39">
        <v>818711.69019133435</v>
      </c>
      <c r="BO9" s="39">
        <v>1571860.293332038</v>
      </c>
      <c r="BP9" s="39">
        <v>469314.18278618105</v>
      </c>
      <c r="BQ9" s="39">
        <v>838325.48977708712</v>
      </c>
      <c r="BR9" s="39">
        <v>1032029.485521035</v>
      </c>
      <c r="BS9" s="39">
        <v>928826.53696893156</v>
      </c>
      <c r="BT9" s="39">
        <v>621151.12427582766</v>
      </c>
      <c r="BU9" s="39">
        <v>331280.5996137748</v>
      </c>
      <c r="BV9" s="39">
        <v>1402301.9338389463</v>
      </c>
      <c r="BW9" s="39">
        <v>1422612.952348996</v>
      </c>
    </row>
    <row r="10" spans="1:75" x14ac:dyDescent="0.25">
      <c r="B10" s="6" t="s">
        <v>31</v>
      </c>
      <c r="D10" s="6" t="s">
        <v>4</v>
      </c>
      <c r="Q10" s="17"/>
      <c r="S10" s="17"/>
      <c r="U10" s="16"/>
      <c r="V10" s="16"/>
      <c r="W10" s="1"/>
      <c r="X10" s="17"/>
      <c r="Z10" s="17"/>
      <c r="AA10" s="17"/>
      <c r="AB10" s="17"/>
      <c r="AC10" s="17"/>
      <c r="AD10" s="17"/>
      <c r="AE10" s="17"/>
      <c r="AF10" s="17"/>
      <c r="AG10" s="17"/>
      <c r="AH10" s="17"/>
      <c r="AI10" s="17"/>
      <c r="AJ10" s="17"/>
      <c r="AK10" s="17"/>
      <c r="AL10" s="17"/>
      <c r="AM10" s="17"/>
      <c r="AN10" s="17"/>
      <c r="AO10" s="17"/>
      <c r="AP10" s="17"/>
      <c r="AQ10" s="17"/>
      <c r="AR10" s="17"/>
      <c r="AS10" s="17"/>
      <c r="AU10" s="5">
        <v>9</v>
      </c>
      <c r="AV10" s="8" t="s">
        <v>158</v>
      </c>
      <c r="AW10" s="5" t="s">
        <v>222</v>
      </c>
      <c r="AX10" s="5" t="s">
        <v>223</v>
      </c>
      <c r="AY10" s="39" cm="1">
        <f t="array" ref="AY10">IF(randomMethod="Numbers",BA10,IF(randomMethod="Scenarios",INDEX(BD10:BW10,randomScenario),"Error"))</f>
        <v>1951544.428495273</v>
      </c>
      <c r="BA10" s="39" cm="1">
        <f t="array" aca="1" ref="BA10" ca="1">INDIRECT("'"&amp;AV10&amp;"'!"&amp;AW10)</f>
        <v>1951544.4284952725</v>
      </c>
      <c r="BB10" s="26">
        <v>1</v>
      </c>
      <c r="BD10" s="39">
        <v>1244978.6329257325</v>
      </c>
      <c r="BE10" s="39">
        <v>4206155.0449630627</v>
      </c>
      <c r="BF10" s="39">
        <v>2580928.6541065061</v>
      </c>
      <c r="BG10" s="39">
        <v>3085213.9569548802</v>
      </c>
      <c r="BH10" s="39">
        <v>4081919.9638194088</v>
      </c>
      <c r="BI10" s="39">
        <v>1794857.2577651576</v>
      </c>
      <c r="BJ10" s="39">
        <v>5465503.6057882234</v>
      </c>
      <c r="BK10" s="39">
        <v>599397.8233566354</v>
      </c>
      <c r="BL10" s="39">
        <v>800343.40688082844</v>
      </c>
      <c r="BM10" s="39">
        <v>1038628.8971829527</v>
      </c>
      <c r="BN10" s="39">
        <v>2013400.4864122565</v>
      </c>
      <c r="BO10" s="39">
        <v>2908227.840013749</v>
      </c>
      <c r="BP10" s="39">
        <v>733784.57151626842</v>
      </c>
      <c r="BQ10" s="39">
        <v>1927321.0553011985</v>
      </c>
      <c r="BR10" s="39">
        <v>2974474.5127113964</v>
      </c>
      <c r="BS10" s="39">
        <v>2135384.1237712158</v>
      </c>
      <c r="BT10" s="39">
        <v>1212432.6552520776</v>
      </c>
      <c r="BU10" s="39">
        <v>646630.74946777464</v>
      </c>
      <c r="BV10" s="39">
        <v>1951544.428495273</v>
      </c>
      <c r="BW10" s="39">
        <v>3270605.4271777933</v>
      </c>
    </row>
    <row r="11" spans="1:75" x14ac:dyDescent="0.25">
      <c r="B11" s="5">
        <v>20</v>
      </c>
      <c r="D11" s="5">
        <v>15317</v>
      </c>
      <c r="N11" s="8"/>
      <c r="Q11" s="17"/>
      <c r="S11" s="17"/>
      <c r="U11" s="16"/>
      <c r="V11" s="16"/>
      <c r="W11" s="1"/>
      <c r="X11" s="17"/>
      <c r="Z11" s="17"/>
      <c r="AA11" s="17"/>
      <c r="AB11" s="17"/>
      <c r="AC11" s="17"/>
      <c r="AD11" s="17"/>
      <c r="AE11" s="17"/>
      <c r="AF11" s="17"/>
      <c r="AG11" s="17"/>
      <c r="AH11" s="17"/>
      <c r="AI11" s="17"/>
      <c r="AJ11" s="17"/>
      <c r="AK11" s="17"/>
      <c r="AL11" s="17"/>
      <c r="AM11" s="17"/>
      <c r="AN11" s="17"/>
      <c r="AO11" s="17"/>
      <c r="AP11" s="17"/>
      <c r="AQ11" s="17"/>
      <c r="AR11" s="17"/>
      <c r="AS11" s="17"/>
      <c r="AU11" s="5">
        <v>10</v>
      </c>
      <c r="AV11" s="8" t="s">
        <v>158</v>
      </c>
      <c r="AW11" s="5" t="s">
        <v>224</v>
      </c>
      <c r="AX11" s="5" t="s">
        <v>225</v>
      </c>
      <c r="AY11" s="39" cm="1">
        <f t="array" ref="AY11">IF(randomMethod="Numbers",BA11,IF(randomMethod="Scenarios",INDEX(BD11:BW11,randomScenario),"Error"))</f>
        <v>3452683.6814380074</v>
      </c>
      <c r="BA11" s="39" cm="1">
        <f t="array" aca="1" ref="BA11" ca="1">INDIRECT("'"&amp;AV11&amp;"'!"&amp;AW11)</f>
        <v>3452683.6814380055</v>
      </c>
      <c r="BB11" s="26">
        <v>1</v>
      </c>
      <c r="BD11" s="39">
        <v>2202623.3924666652</v>
      </c>
      <c r="BE11" s="39">
        <v>10456385.14591342</v>
      </c>
      <c r="BF11" s="39">
        <v>6068949.5495636603</v>
      </c>
      <c r="BG11" s="39">
        <v>7105014.8827217342</v>
      </c>
      <c r="BH11" s="39">
        <v>10017834.596742701</v>
      </c>
      <c r="BI11" s="39">
        <v>3365279.3450517445</v>
      </c>
      <c r="BJ11" s="39">
        <v>13813671.568598729</v>
      </c>
      <c r="BK11" s="39">
        <v>1109069.0030201937</v>
      </c>
      <c r="BL11" s="39">
        <v>1415972.1808714278</v>
      </c>
      <c r="BM11" s="39">
        <v>1768484.0896876103</v>
      </c>
      <c r="BN11" s="39">
        <v>3920421.4203413134</v>
      </c>
      <c r="BO11" s="39">
        <v>5998900.0791245708</v>
      </c>
      <c r="BP11" s="39">
        <v>1249422.5257013773</v>
      </c>
      <c r="BQ11" s="39">
        <v>4234191.7770162597</v>
      </c>
      <c r="BR11" s="39">
        <v>6994356.7503836462</v>
      </c>
      <c r="BS11" s="39">
        <v>4691292.0256714281</v>
      </c>
      <c r="BT11" s="39">
        <v>2202026.6859861631</v>
      </c>
      <c r="BU11" s="39">
        <v>1174414.2325259533</v>
      </c>
      <c r="BV11" s="39">
        <v>3452683.6814380074</v>
      </c>
      <c r="BW11" s="39">
        <v>7185295.1367548695</v>
      </c>
    </row>
    <row r="12" spans="1:75" x14ac:dyDescent="0.25">
      <c r="Q12" s="17"/>
      <c r="S12" s="17"/>
      <c r="U12" s="16"/>
      <c r="V12" s="16"/>
      <c r="W12" s="1"/>
      <c r="X12" s="17"/>
      <c r="Z12" s="17"/>
      <c r="AA12" s="17"/>
      <c r="AB12" s="17"/>
      <c r="AC12" s="17"/>
      <c r="AD12" s="17"/>
      <c r="AE12" s="17"/>
      <c r="AF12" s="17"/>
      <c r="AG12" s="17"/>
      <c r="AH12" s="17"/>
      <c r="AI12" s="17"/>
      <c r="AJ12" s="17"/>
      <c r="AK12" s="17"/>
      <c r="AL12" s="17"/>
      <c r="AM12" s="17"/>
      <c r="AN12" s="17"/>
      <c r="AO12" s="17"/>
      <c r="AP12" s="17"/>
      <c r="AQ12" s="17"/>
      <c r="AR12" s="17"/>
      <c r="AS12" s="17"/>
      <c r="AU12" s="5">
        <v>11</v>
      </c>
      <c r="AV12" s="8" t="s">
        <v>158</v>
      </c>
      <c r="AW12" s="5" t="s">
        <v>226</v>
      </c>
      <c r="AX12" s="5" t="s">
        <v>227</v>
      </c>
      <c r="AY12" s="39" cm="1">
        <f t="array" ref="AY12">IF(randomMethod="Numbers",BA12,IF(randomMethod="Scenarios",INDEX(BD12:BW12,randomScenario),"Error"))</f>
        <v>787581.59201056103</v>
      </c>
      <c r="BA12" s="39" cm="1">
        <f t="array" aca="1" ref="BA12" ca="1">INDIRECT("'"&amp;AV12&amp;"'!"&amp;AW12)</f>
        <v>787581.59201056068</v>
      </c>
      <c r="BB12" s="26">
        <v>1</v>
      </c>
      <c r="BD12" s="39">
        <v>502433.98993217218</v>
      </c>
      <c r="BE12" s="39">
        <v>2385175.4807912707</v>
      </c>
      <c r="BF12" s="39">
        <v>853977.76344458782</v>
      </c>
      <c r="BG12" s="39">
        <v>1620704.1967603962</v>
      </c>
      <c r="BH12" s="39">
        <v>3721904.8712260234</v>
      </c>
      <c r="BI12" s="39">
        <v>767644.04407652933</v>
      </c>
      <c r="BJ12" s="39">
        <v>1943757.8537719385</v>
      </c>
      <c r="BK12" s="39">
        <v>156059.99999999983</v>
      </c>
      <c r="BL12" s="39">
        <v>322993.27924211073</v>
      </c>
      <c r="BM12" s="39">
        <v>657041.14841686608</v>
      </c>
      <c r="BN12" s="39">
        <v>1456545.8673445841</v>
      </c>
      <c r="BO12" s="39">
        <v>844120.91925639508</v>
      </c>
      <c r="BP12" s="39">
        <v>464195.30485555239</v>
      </c>
      <c r="BQ12" s="39">
        <v>595804.19876645424</v>
      </c>
      <c r="BR12" s="39">
        <v>984194.23092018033</v>
      </c>
      <c r="BS12" s="39">
        <v>660123.97022419702</v>
      </c>
      <c r="BT12" s="39">
        <v>818114.31103149184</v>
      </c>
      <c r="BU12" s="39">
        <v>436327.63255012885</v>
      </c>
      <c r="BV12" s="39">
        <v>787581.59201056103</v>
      </c>
      <c r="BW12" s="39">
        <v>1011061.6706339837</v>
      </c>
    </row>
    <row r="13" spans="1:75" x14ac:dyDescent="0.25">
      <c r="B13" s="6" t="s">
        <v>32</v>
      </c>
      <c r="D13" s="6" t="s">
        <v>19</v>
      </c>
      <c r="Q13" s="17"/>
      <c r="S13" s="17"/>
      <c r="U13" s="16"/>
      <c r="V13" s="16"/>
      <c r="W13" s="1"/>
      <c r="X13" s="17"/>
      <c r="Z13" s="17"/>
      <c r="AA13" s="17"/>
      <c r="AB13" s="17"/>
      <c r="AC13" s="17"/>
      <c r="AD13" s="17"/>
      <c r="AE13" s="17"/>
      <c r="AF13" s="17"/>
      <c r="AG13" s="17"/>
      <c r="AH13" s="17"/>
      <c r="AI13" s="17"/>
      <c r="AJ13" s="17"/>
      <c r="AK13" s="17"/>
      <c r="AL13" s="17"/>
      <c r="AM13" s="17"/>
      <c r="AN13" s="17"/>
      <c r="AO13" s="17"/>
      <c r="AP13" s="17"/>
      <c r="AQ13" s="17"/>
      <c r="AR13" s="17"/>
      <c r="AS13" s="17"/>
      <c r="AU13" s="5">
        <v>12</v>
      </c>
      <c r="AV13" s="8" t="s">
        <v>158</v>
      </c>
      <c r="AW13" s="5" t="s">
        <v>228</v>
      </c>
      <c r="AX13" s="5" t="s">
        <v>229</v>
      </c>
      <c r="AY13" s="5" cm="1">
        <f t="array" ref="AY13">IF(randomMethod="Numbers",BA13,IF(randomMethod="Scenarios",INDEX(BD13:BW13,randomScenario),"Error"))</f>
        <v>46</v>
      </c>
      <c r="BA13" s="5" cm="1">
        <f t="array" aca="1" ref="BA13" ca="1">INDIRECT("'"&amp;AV13&amp;"'!"&amp;AW13)</f>
        <v>46</v>
      </c>
      <c r="BB13" s="26">
        <v>1</v>
      </c>
      <c r="BD13" s="5" t="s">
        <v>230</v>
      </c>
      <c r="BE13" s="5">
        <v>29</v>
      </c>
      <c r="BF13" s="5" t="s">
        <v>230</v>
      </c>
      <c r="BG13" s="5">
        <v>43</v>
      </c>
      <c r="BH13" s="5">
        <v>32</v>
      </c>
      <c r="BI13" s="5" t="s">
        <v>230</v>
      </c>
      <c r="BJ13" s="5">
        <v>38</v>
      </c>
      <c r="BK13" s="5" t="s">
        <v>230</v>
      </c>
      <c r="BL13" s="5" t="s">
        <v>230</v>
      </c>
      <c r="BM13" s="5" t="s">
        <v>230</v>
      </c>
      <c r="BN13" s="5">
        <v>40</v>
      </c>
      <c r="BO13" s="5" t="s">
        <v>230</v>
      </c>
      <c r="BP13" s="5" t="s">
        <v>230</v>
      </c>
      <c r="BQ13" s="5" t="s">
        <v>230</v>
      </c>
      <c r="BR13" s="5" t="s">
        <v>230</v>
      </c>
      <c r="BS13" s="5" t="s">
        <v>230</v>
      </c>
      <c r="BT13" s="5" t="s">
        <v>230</v>
      </c>
      <c r="BU13" s="5" t="s">
        <v>230</v>
      </c>
      <c r="BV13" s="5">
        <v>46</v>
      </c>
      <c r="BW13" s="5">
        <v>44</v>
      </c>
    </row>
    <row r="14" spans="1:75" x14ac:dyDescent="0.25">
      <c r="B14" s="5" t="s">
        <v>250</v>
      </c>
      <c r="D14" s="5" t="b">
        <v>1</v>
      </c>
      <c r="Q14" s="17"/>
      <c r="S14" s="17"/>
      <c r="U14" s="16"/>
      <c r="V14" s="16"/>
      <c r="W14" s="1"/>
      <c r="X14" s="17"/>
      <c r="Z14" s="17"/>
      <c r="AA14" s="17"/>
      <c r="AB14" s="17"/>
      <c r="AC14" s="17"/>
      <c r="AD14" s="17"/>
      <c r="AE14" s="17"/>
      <c r="AF14" s="17"/>
      <c r="AG14" s="17"/>
      <c r="AH14" s="17"/>
      <c r="AI14" s="17"/>
      <c r="AJ14" s="17"/>
      <c r="AK14" s="17"/>
      <c r="AL14" s="17"/>
      <c r="AM14" s="17"/>
      <c r="AN14" s="17"/>
      <c r="AO14" s="17"/>
      <c r="AP14" s="17"/>
      <c r="AQ14" s="17"/>
      <c r="AR14" s="17"/>
      <c r="AS14" s="17"/>
      <c r="AU14" s="5">
        <v>13</v>
      </c>
      <c r="AV14" s="8" t="s">
        <v>158</v>
      </c>
      <c r="AW14" s="5" t="s">
        <v>234</v>
      </c>
      <c r="AX14" s="5" t="s">
        <v>233</v>
      </c>
      <c r="AY14" s="5" cm="1">
        <f t="array" ref="AY14">IF(randomMethod="Numbers",BA14,IF(randomMethod="Scenarios",INDEX(BD14:BW14,randomScenario),"Error"))</f>
        <v>31</v>
      </c>
      <c r="BA14" s="5" cm="1">
        <f t="array" aca="1" ref="BA14" ca="1">INDIRECT("'"&amp;AV14&amp;"'!"&amp;AW14)</f>
        <v>31</v>
      </c>
      <c r="BB14" s="26">
        <v>1</v>
      </c>
      <c r="BD14" s="5" t="s">
        <v>230</v>
      </c>
      <c r="BE14" s="5">
        <v>23</v>
      </c>
      <c r="BF14" s="5">
        <v>42</v>
      </c>
      <c r="BG14" s="5">
        <v>34</v>
      </c>
      <c r="BH14" s="5">
        <v>26</v>
      </c>
      <c r="BI14" s="5" t="s">
        <v>230</v>
      </c>
      <c r="BJ14" s="5">
        <v>30</v>
      </c>
      <c r="BK14" s="5" t="s">
        <v>230</v>
      </c>
      <c r="BL14" s="5" t="s">
        <v>230</v>
      </c>
      <c r="BM14" s="5">
        <v>46</v>
      </c>
      <c r="BN14" s="5">
        <v>30</v>
      </c>
      <c r="BO14" s="5">
        <v>41</v>
      </c>
      <c r="BP14" s="5" t="s">
        <v>230</v>
      </c>
      <c r="BQ14" s="5" t="s">
        <v>230</v>
      </c>
      <c r="BR14" s="5">
        <v>50</v>
      </c>
      <c r="BS14" s="5" t="s">
        <v>230</v>
      </c>
      <c r="BT14" s="5">
        <v>46</v>
      </c>
      <c r="BU14" s="5">
        <v>41</v>
      </c>
      <c r="BV14" s="5">
        <v>31</v>
      </c>
      <c r="BW14" s="5">
        <v>34</v>
      </c>
    </row>
    <row r="15" spans="1:75" x14ac:dyDescent="0.25">
      <c r="Q15" s="17"/>
      <c r="S15" s="17"/>
      <c r="U15" s="16"/>
      <c r="V15" s="16"/>
      <c r="W15" s="1"/>
      <c r="X15" s="17"/>
      <c r="Z15" s="17"/>
      <c r="AA15" s="17"/>
      <c r="AB15" s="17"/>
      <c r="AC15" s="17"/>
      <c r="AD15" s="17"/>
      <c r="AE15" s="17"/>
      <c r="AF15" s="17"/>
      <c r="AG15" s="17"/>
      <c r="AH15" s="17"/>
      <c r="AI15" s="17"/>
      <c r="AJ15" s="17"/>
      <c r="AK15" s="17"/>
      <c r="AL15" s="17"/>
      <c r="AM15" s="17"/>
      <c r="AN15" s="17"/>
      <c r="AO15" s="17"/>
      <c r="AP15" s="17"/>
      <c r="AQ15" s="17"/>
      <c r="AR15" s="17"/>
      <c r="AS15" s="17"/>
      <c r="AV15" s="8"/>
      <c r="AY15" s="25"/>
      <c r="BA15" s="25"/>
      <c r="BB15" s="26"/>
    </row>
    <row r="16" spans="1:75" x14ac:dyDescent="0.25">
      <c r="B16" s="6" t="s">
        <v>10</v>
      </c>
      <c r="D16" s="6" t="s">
        <v>24</v>
      </c>
      <c r="U16" s="21"/>
      <c r="V16" s="21"/>
      <c r="W16" s="21"/>
      <c r="AV16" s="8"/>
      <c r="AY16" s="25"/>
      <c r="BA16" s="25"/>
      <c r="BB16" s="26"/>
    </row>
    <row r="17" spans="2:56" x14ac:dyDescent="0.25">
      <c r="B17" s="5">
        <f>COUNTA(F2:F26)</f>
        <v>1</v>
      </c>
      <c r="Q17" s="17"/>
      <c r="S17" s="17"/>
      <c r="U17" s="16"/>
      <c r="V17" s="16"/>
      <c r="W17" s="1"/>
      <c r="X17" s="17"/>
      <c r="Z17" s="17"/>
      <c r="AA17" s="17"/>
      <c r="AB17" s="17"/>
      <c r="AC17" s="17"/>
      <c r="AD17" s="17"/>
      <c r="AE17" s="17"/>
      <c r="AF17" s="17"/>
      <c r="AG17" s="17"/>
      <c r="AH17" s="17"/>
      <c r="AI17" s="17"/>
      <c r="AJ17" s="17"/>
      <c r="AK17" s="17"/>
      <c r="AL17" s="17"/>
      <c r="AM17" s="17"/>
      <c r="AN17" s="17"/>
      <c r="AO17" s="17"/>
      <c r="AP17" s="17"/>
      <c r="AQ17" s="17"/>
      <c r="AR17" s="17"/>
      <c r="AS17" s="17"/>
      <c r="AY17" s="25"/>
      <c r="BA17" s="25"/>
      <c r="BB17" s="26"/>
      <c r="BD17" s="40"/>
    </row>
    <row r="18" spans="2:56" x14ac:dyDescent="0.25">
      <c r="Q18" s="17"/>
      <c r="S18" s="17"/>
      <c r="U18" s="16"/>
      <c r="V18" s="16"/>
      <c r="W18" s="1"/>
      <c r="X18" s="17"/>
      <c r="Z18" s="17"/>
      <c r="AA18" s="17"/>
      <c r="AB18" s="17"/>
      <c r="AC18" s="17"/>
      <c r="AD18" s="17"/>
      <c r="AE18" s="17"/>
      <c r="AF18" s="17"/>
      <c r="AG18" s="17"/>
      <c r="AH18" s="17"/>
      <c r="AI18" s="17"/>
      <c r="AJ18" s="17"/>
      <c r="AK18" s="17"/>
      <c r="AL18" s="17"/>
      <c r="AM18" s="17"/>
      <c r="AN18" s="17"/>
      <c r="AO18" s="17"/>
      <c r="AP18" s="17"/>
      <c r="AQ18" s="17"/>
      <c r="AR18" s="17"/>
      <c r="AS18" s="17"/>
      <c r="AY18" s="25"/>
      <c r="BA18" s="25"/>
      <c r="BB18" s="26"/>
    </row>
    <row r="19" spans="2:56" x14ac:dyDescent="0.25">
      <c r="B19" s="6" t="s">
        <v>12</v>
      </c>
      <c r="D19" s="6" t="s">
        <v>25</v>
      </c>
      <c r="Q19" s="17"/>
      <c r="S19" s="17"/>
      <c r="U19" s="16"/>
      <c r="V19" s="16"/>
      <c r="W19" s="1"/>
      <c r="X19" s="17"/>
      <c r="Z19" s="17"/>
      <c r="AA19" s="17"/>
      <c r="AB19" s="17"/>
      <c r="AC19" s="17"/>
      <c r="AD19" s="17"/>
      <c r="AE19" s="17"/>
      <c r="AF19" s="17"/>
      <c r="AG19" s="17"/>
      <c r="AH19" s="17"/>
      <c r="AI19" s="17"/>
      <c r="AJ19" s="17"/>
      <c r="AK19" s="17"/>
      <c r="AL19" s="17"/>
      <c r="AM19" s="17"/>
      <c r="AN19" s="17"/>
      <c r="AO19" s="17"/>
      <c r="AP19" s="17"/>
      <c r="AQ19" s="17"/>
      <c r="AR19" s="17"/>
      <c r="AS19" s="17"/>
      <c r="AY19" s="25"/>
      <c r="BA19" s="25"/>
      <c r="BB19" s="26"/>
    </row>
    <row r="20" spans="2:56" x14ac:dyDescent="0.25">
      <c r="B20" s="5">
        <f>COUNTA(M2:M100)</f>
        <v>5</v>
      </c>
      <c r="J20" s="4"/>
      <c r="Q20" s="17"/>
      <c r="S20" s="17"/>
      <c r="U20" s="16"/>
      <c r="V20" s="16"/>
      <c r="W20" s="1"/>
      <c r="X20" s="17"/>
      <c r="Z20" s="17"/>
      <c r="AA20" s="17"/>
      <c r="AB20" s="17"/>
      <c r="AC20" s="17"/>
      <c r="AD20" s="17"/>
      <c r="AE20" s="17"/>
      <c r="AF20" s="17"/>
      <c r="AG20" s="17"/>
      <c r="AH20" s="17"/>
      <c r="AI20" s="17"/>
      <c r="AJ20" s="17"/>
      <c r="AK20" s="17"/>
      <c r="AL20" s="17"/>
      <c r="AM20" s="17"/>
      <c r="AN20" s="17"/>
      <c r="AO20" s="17"/>
      <c r="AP20" s="17"/>
      <c r="AQ20" s="17"/>
      <c r="AR20" s="17"/>
      <c r="AS20" s="17"/>
      <c r="AY20" s="25"/>
      <c r="BA20" s="25"/>
      <c r="BB20" s="26"/>
    </row>
    <row r="21" spans="2:56" x14ac:dyDescent="0.25">
      <c r="J21" s="4"/>
      <c r="Q21" s="2"/>
      <c r="S21" s="2"/>
      <c r="U21" s="1"/>
      <c r="V21" s="1"/>
      <c r="W21" s="1"/>
      <c r="X21" s="2"/>
      <c r="Z21" s="2"/>
      <c r="AA21" s="2"/>
      <c r="AB21" s="2"/>
      <c r="AC21" s="2"/>
      <c r="AD21" s="2"/>
      <c r="AE21" s="2"/>
      <c r="AF21" s="2"/>
      <c r="AG21" s="2"/>
      <c r="AH21" s="2"/>
      <c r="AI21" s="2"/>
      <c r="AJ21" s="2"/>
      <c r="AK21" s="2"/>
      <c r="AL21" s="2"/>
      <c r="AM21" s="2"/>
      <c r="AN21" s="2"/>
      <c r="AO21" s="2"/>
      <c r="AP21" s="2"/>
      <c r="AQ21" s="2"/>
      <c r="AR21" s="2"/>
      <c r="AS21" s="2"/>
      <c r="AY21" s="25"/>
      <c r="BA21" s="25"/>
      <c r="BB21" s="26"/>
    </row>
    <row r="22" spans="2:56" x14ac:dyDescent="0.25">
      <c r="B22" s="6" t="s">
        <v>18</v>
      </c>
      <c r="D22" s="6" t="s">
        <v>26</v>
      </c>
      <c r="J22" s="4"/>
      <c r="N22" s="8"/>
      <c r="Q22" s="17"/>
      <c r="S22" s="17"/>
      <c r="U22" s="16"/>
      <c r="V22" s="16"/>
      <c r="W22" s="1"/>
      <c r="X22" s="17"/>
      <c r="Z22" s="17"/>
      <c r="AA22" s="17"/>
      <c r="AB22" s="17"/>
      <c r="AC22" s="17"/>
      <c r="AD22" s="17"/>
      <c r="AE22" s="17"/>
      <c r="AF22" s="17"/>
      <c r="AG22" s="17"/>
      <c r="AH22" s="17"/>
      <c r="AI22" s="17"/>
      <c r="AJ22" s="17"/>
      <c r="AK22" s="17"/>
      <c r="AL22" s="17"/>
      <c r="AM22" s="17"/>
      <c r="AN22" s="17"/>
      <c r="AO22" s="17"/>
      <c r="AP22" s="17"/>
      <c r="AQ22" s="17"/>
      <c r="AR22" s="17"/>
      <c r="AS22" s="17"/>
      <c r="AY22" s="25"/>
      <c r="BA22" s="25"/>
      <c r="BB22" s="26"/>
    </row>
    <row r="23" spans="2:56" x14ac:dyDescent="0.25">
      <c r="B23" s="5">
        <f>COUNTA(Q2:Q100)</f>
        <v>6</v>
      </c>
      <c r="J23" s="4"/>
      <c r="O23" s="15"/>
      <c r="Q23" s="15"/>
      <c r="S23" s="15"/>
      <c r="U23" s="3"/>
      <c r="V23" s="3"/>
      <c r="W23" s="1"/>
      <c r="X23" s="15"/>
      <c r="Z23" s="15"/>
      <c r="AA23" s="15"/>
      <c r="AB23" s="15"/>
      <c r="AC23" s="15"/>
      <c r="AD23" s="15"/>
      <c r="AE23" s="15"/>
      <c r="AF23" s="15"/>
      <c r="AG23" s="15"/>
      <c r="AH23" s="15"/>
      <c r="AI23" s="15"/>
      <c r="AJ23" s="15"/>
      <c r="AK23" s="15"/>
      <c r="AL23" s="15"/>
      <c r="AM23" s="15"/>
      <c r="AN23" s="15"/>
      <c r="AO23" s="15"/>
      <c r="AP23" s="15"/>
      <c r="AQ23" s="15"/>
      <c r="AR23" s="15"/>
      <c r="AS23" s="15"/>
      <c r="AY23" s="25"/>
      <c r="BA23" s="25"/>
      <c r="BB23" s="26"/>
    </row>
    <row r="24" spans="2:56" x14ac:dyDescent="0.25">
      <c r="J24" s="4"/>
      <c r="O24" s="15"/>
      <c r="Q24" s="15"/>
      <c r="S24" s="15"/>
      <c r="U24" s="3"/>
      <c r="V24" s="3"/>
      <c r="W24" s="1"/>
      <c r="X24" s="15"/>
      <c r="Z24" s="15"/>
      <c r="AA24" s="15"/>
      <c r="AB24" s="15"/>
      <c r="AC24" s="15"/>
      <c r="AD24" s="15"/>
      <c r="AE24" s="15"/>
      <c r="AF24" s="15"/>
      <c r="AG24" s="15"/>
      <c r="AH24" s="15"/>
      <c r="AI24" s="15"/>
      <c r="AJ24" s="15"/>
      <c r="AK24" s="15"/>
      <c r="AL24" s="15"/>
      <c r="AM24" s="15"/>
      <c r="AN24" s="15"/>
      <c r="AO24" s="15"/>
      <c r="AP24" s="15"/>
      <c r="AQ24" s="15"/>
      <c r="AR24" s="15"/>
      <c r="AS24" s="15"/>
      <c r="AY24" s="25"/>
      <c r="BA24" s="25"/>
      <c r="BB24" s="26"/>
    </row>
    <row r="25" spans="2:56" x14ac:dyDescent="0.25">
      <c r="B25" s="6" t="s">
        <v>28</v>
      </c>
      <c r="D25" s="6" t="s">
        <v>33</v>
      </c>
      <c r="J25" s="4"/>
      <c r="O25" s="15"/>
      <c r="Q25" s="15"/>
      <c r="S25" s="15"/>
      <c r="U25" s="3"/>
      <c r="V25" s="3"/>
      <c r="W25" s="1"/>
      <c r="X25" s="15"/>
      <c r="Z25" s="15"/>
      <c r="AA25" s="15"/>
      <c r="AB25" s="15"/>
      <c r="AC25" s="15"/>
      <c r="AD25" s="15"/>
      <c r="AE25" s="15"/>
      <c r="AF25" s="15"/>
      <c r="AG25" s="15"/>
      <c r="AH25" s="15"/>
      <c r="AI25" s="15"/>
      <c r="AJ25" s="15"/>
      <c r="AK25" s="15"/>
      <c r="AL25" s="15"/>
      <c r="AM25" s="15"/>
      <c r="AN25" s="15"/>
      <c r="AO25" s="15"/>
      <c r="AP25" s="15"/>
      <c r="AQ25" s="15"/>
      <c r="AR25" s="15"/>
      <c r="AS25" s="15"/>
      <c r="AY25" s="25"/>
      <c r="BA25" s="25"/>
      <c r="BB25" s="26"/>
    </row>
    <row r="26" spans="2:56" x14ac:dyDescent="0.25">
      <c r="B26" s="5">
        <f>COUNTA(Results!C10:C1127)</f>
        <v>13</v>
      </c>
      <c r="J26" s="4"/>
      <c r="O26" s="15"/>
      <c r="Q26" s="15"/>
      <c r="S26" s="15"/>
      <c r="U26" s="3"/>
      <c r="V26" s="3"/>
      <c r="W26" s="1"/>
      <c r="X26" s="15"/>
      <c r="Z26" s="15"/>
      <c r="AA26" s="15"/>
      <c r="AB26" s="15"/>
      <c r="AC26" s="15"/>
      <c r="AD26" s="15"/>
      <c r="AE26" s="15"/>
      <c r="AF26" s="15"/>
      <c r="AG26" s="15"/>
      <c r="AH26" s="15"/>
      <c r="AI26" s="15"/>
      <c r="AJ26" s="15"/>
      <c r="AK26" s="15"/>
      <c r="AL26" s="15"/>
      <c r="AM26" s="15"/>
      <c r="AN26" s="15"/>
      <c r="AO26" s="15"/>
      <c r="AP26" s="15"/>
      <c r="AQ26" s="15"/>
      <c r="AR26" s="15"/>
      <c r="AS26" s="15"/>
      <c r="AY26" s="25"/>
      <c r="BA26" s="25"/>
      <c r="BB26" s="26"/>
    </row>
    <row r="27" spans="2:56" x14ac:dyDescent="0.25">
      <c r="J27" s="4"/>
      <c r="O27" s="15"/>
      <c r="Q27" s="15"/>
      <c r="S27" s="15"/>
      <c r="U27" s="3"/>
      <c r="V27" s="3"/>
      <c r="W27" s="1"/>
      <c r="X27" s="15"/>
      <c r="Z27" s="15"/>
      <c r="AA27" s="15"/>
      <c r="AB27" s="15"/>
      <c r="AC27" s="15"/>
      <c r="AD27" s="15"/>
      <c r="AE27" s="15"/>
      <c r="AF27" s="15"/>
      <c r="AG27" s="15"/>
      <c r="AH27" s="15"/>
      <c r="AI27" s="15"/>
      <c r="AJ27" s="15"/>
      <c r="AK27" s="15"/>
      <c r="AL27" s="15"/>
      <c r="AM27" s="15"/>
      <c r="AN27" s="15"/>
      <c r="AO27" s="15"/>
      <c r="AP27" s="15"/>
      <c r="AQ27" s="15"/>
      <c r="AR27" s="15"/>
      <c r="AS27" s="15"/>
      <c r="AY27" s="25"/>
      <c r="BA27" s="25"/>
      <c r="BB27" s="26"/>
    </row>
    <row r="28" spans="2:56" x14ac:dyDescent="0.25">
      <c r="B28" s="6" t="s">
        <v>34</v>
      </c>
      <c r="D28" s="6" t="s">
        <v>35</v>
      </c>
      <c r="J28" s="4"/>
      <c r="Q28" s="15"/>
      <c r="S28" s="15"/>
      <c r="U28" s="3"/>
      <c r="V28" s="3"/>
      <c r="W28" s="1"/>
      <c r="X28" s="15"/>
      <c r="Z28" s="15"/>
      <c r="AA28" s="15"/>
      <c r="AB28" s="15"/>
      <c r="AC28" s="15"/>
      <c r="AD28" s="15"/>
      <c r="AE28" s="15"/>
      <c r="AF28" s="15"/>
      <c r="AG28" s="15"/>
      <c r="AH28" s="15"/>
      <c r="AI28" s="15"/>
      <c r="AJ28" s="15"/>
      <c r="AK28" s="15"/>
      <c r="AL28" s="15"/>
      <c r="AM28" s="15"/>
      <c r="AN28" s="15"/>
      <c r="AO28" s="15"/>
      <c r="AP28" s="15"/>
      <c r="AQ28" s="15"/>
      <c r="AR28" s="15"/>
      <c r="AS28" s="15"/>
      <c r="AY28" s="25"/>
      <c r="BA28" s="25"/>
      <c r="BB28" s="26"/>
    </row>
    <row r="29" spans="2:56" x14ac:dyDescent="0.25">
      <c r="B29" s="5" t="b">
        <v>1</v>
      </c>
      <c r="D29" s="7">
        <v>45581.653900462959</v>
      </c>
      <c r="J29" s="4"/>
      <c r="Q29" s="15"/>
      <c r="S29" s="15"/>
      <c r="U29" s="3"/>
      <c r="V29" s="3"/>
      <c r="W29" s="1"/>
      <c r="X29" s="15"/>
      <c r="Z29" s="15"/>
      <c r="AA29" s="15"/>
      <c r="AB29" s="15"/>
      <c r="AC29" s="15"/>
      <c r="AD29" s="15"/>
      <c r="AE29" s="15"/>
      <c r="AF29" s="15"/>
      <c r="AG29" s="15"/>
      <c r="AH29" s="15"/>
      <c r="AI29" s="15"/>
      <c r="AJ29" s="15"/>
      <c r="AK29" s="15"/>
      <c r="AL29" s="15"/>
      <c r="AM29" s="15"/>
      <c r="AN29" s="15"/>
      <c r="AO29" s="15"/>
      <c r="AP29" s="15"/>
      <c r="AQ29" s="15"/>
      <c r="AR29" s="15"/>
      <c r="AS29" s="15"/>
      <c r="AY29" s="25"/>
      <c r="BA29" s="25"/>
      <c r="BB29" s="26"/>
    </row>
    <row r="30" spans="2:56" x14ac:dyDescent="0.25">
      <c r="J30" s="4"/>
      <c r="Q30" s="15"/>
      <c r="S30" s="15"/>
      <c r="U30" s="3"/>
      <c r="V30" s="3"/>
      <c r="W30" s="1"/>
      <c r="X30" s="15"/>
      <c r="Z30" s="15"/>
      <c r="AA30" s="15"/>
      <c r="AB30" s="15"/>
      <c r="AC30" s="15"/>
      <c r="AD30" s="15"/>
      <c r="AE30" s="15"/>
      <c r="AF30" s="15"/>
      <c r="AG30" s="15"/>
      <c r="AH30" s="15"/>
      <c r="AI30" s="15"/>
      <c r="AJ30" s="15"/>
      <c r="AK30" s="15"/>
      <c r="AL30" s="15"/>
      <c r="AM30" s="15"/>
      <c r="AN30" s="15"/>
      <c r="AO30" s="15"/>
      <c r="AP30" s="15"/>
      <c r="AQ30" s="15"/>
      <c r="AR30" s="15"/>
      <c r="AS30" s="15"/>
      <c r="AY30" s="25"/>
      <c r="BA30" s="25"/>
      <c r="BB30" s="26"/>
    </row>
    <row r="31" spans="2:56" x14ac:dyDescent="0.25">
      <c r="B31" s="6" t="s">
        <v>36</v>
      </c>
      <c r="D31" s="6" t="s">
        <v>37</v>
      </c>
      <c r="J31" s="4"/>
      <c r="Q31" s="15"/>
      <c r="S31" s="15"/>
      <c r="U31" s="3"/>
      <c r="V31" s="3"/>
      <c r="W31" s="1"/>
      <c r="X31" s="15"/>
      <c r="Z31" s="15"/>
      <c r="AA31" s="15"/>
      <c r="AB31" s="15"/>
      <c r="AC31" s="15"/>
      <c r="AD31" s="15"/>
      <c r="AE31" s="15"/>
      <c r="AF31" s="15"/>
      <c r="AG31" s="15"/>
      <c r="AH31" s="15"/>
      <c r="AI31" s="15"/>
      <c r="AJ31" s="15"/>
      <c r="AK31" s="15"/>
      <c r="AL31" s="15"/>
      <c r="AM31" s="15"/>
      <c r="AN31" s="15"/>
      <c r="AO31" s="15"/>
      <c r="AP31" s="15"/>
      <c r="AQ31" s="15"/>
      <c r="AR31" s="15"/>
      <c r="AS31" s="15"/>
      <c r="AY31" s="25"/>
      <c r="BA31" s="25"/>
      <c r="BB31" s="26"/>
    </row>
    <row r="32" spans="2:56" x14ac:dyDescent="0.25">
      <c r="B32" s="102">
        <v>3.5879629285773262E-4</v>
      </c>
      <c r="D32" s="5">
        <f>totalTime*24*3600</f>
        <v>30.999999702908099</v>
      </c>
      <c r="J32" s="4"/>
      <c r="Q32" s="15"/>
      <c r="S32" s="15"/>
      <c r="U32" s="3"/>
      <c r="V32" s="3"/>
      <c r="W32" s="1"/>
      <c r="X32" s="15"/>
      <c r="Z32" s="15"/>
      <c r="AA32" s="15"/>
      <c r="AB32" s="15"/>
      <c r="AC32" s="15"/>
      <c r="AD32" s="15"/>
      <c r="AE32" s="15"/>
      <c r="AF32" s="15"/>
      <c r="AG32" s="15"/>
      <c r="AH32" s="15"/>
      <c r="AI32" s="15"/>
      <c r="AJ32" s="15"/>
      <c r="AK32" s="15"/>
      <c r="AL32" s="15"/>
      <c r="AM32" s="15"/>
      <c r="AN32" s="15"/>
      <c r="AO32" s="15"/>
      <c r="AP32" s="15"/>
      <c r="AQ32" s="15"/>
      <c r="AR32" s="15"/>
      <c r="AS32" s="15"/>
      <c r="AY32" s="25"/>
      <c r="BA32" s="25"/>
      <c r="BB32" s="26"/>
    </row>
    <row r="33" spans="2:54" x14ac:dyDescent="0.25">
      <c r="Q33" s="15"/>
      <c r="S33" s="15"/>
      <c r="U33" s="3"/>
      <c r="V33" s="3"/>
      <c r="W33" s="1"/>
      <c r="X33" s="15"/>
      <c r="Z33" s="15"/>
      <c r="AA33" s="15"/>
      <c r="AB33" s="15"/>
      <c r="AC33" s="15"/>
      <c r="AD33" s="15"/>
      <c r="AE33" s="15"/>
      <c r="AF33" s="15"/>
      <c r="AG33" s="15"/>
      <c r="AH33" s="15"/>
      <c r="AI33" s="15"/>
      <c r="AJ33" s="15"/>
      <c r="AK33" s="15"/>
      <c r="AL33" s="15"/>
      <c r="AM33" s="15"/>
      <c r="AN33" s="15"/>
      <c r="AO33" s="15"/>
      <c r="AP33" s="15"/>
      <c r="AQ33" s="15"/>
      <c r="AR33" s="15"/>
      <c r="AS33" s="15"/>
      <c r="AY33" s="25"/>
      <c r="BA33" s="25"/>
      <c r="BB33" s="26"/>
    </row>
    <row r="34" spans="2:54" x14ac:dyDescent="0.25">
      <c r="B34" s="6" t="s">
        <v>38</v>
      </c>
      <c r="D34" s="6" t="s">
        <v>124</v>
      </c>
      <c r="Q34" s="19"/>
      <c r="S34" s="19"/>
      <c r="U34" s="18"/>
      <c r="V34" s="18"/>
      <c r="W34" s="1"/>
      <c r="X34" s="19"/>
      <c r="Z34" s="19"/>
      <c r="AA34" s="19"/>
      <c r="AB34" s="19"/>
      <c r="AC34" s="19"/>
      <c r="AD34" s="19"/>
      <c r="AE34" s="19"/>
      <c r="AF34" s="19"/>
      <c r="AG34" s="19"/>
      <c r="AH34" s="19"/>
      <c r="AI34" s="19"/>
      <c r="AJ34" s="19"/>
      <c r="AK34" s="19"/>
      <c r="AL34" s="19"/>
      <c r="AM34" s="19"/>
      <c r="AN34" s="19"/>
      <c r="AO34" s="19"/>
      <c r="AP34" s="19"/>
      <c r="AQ34" s="19"/>
      <c r="AR34" s="19"/>
      <c r="AS34" s="19"/>
      <c r="AY34" s="25"/>
      <c r="BA34" s="25"/>
      <c r="BB34" s="26"/>
    </row>
    <row r="35" spans="2:54" x14ac:dyDescent="0.25">
      <c r="B35" s="7" t="b">
        <v>0</v>
      </c>
      <c r="D35" s="7" t="b">
        <v>0</v>
      </c>
      <c r="Q35" s="19"/>
      <c r="S35" s="19"/>
      <c r="U35" s="18"/>
      <c r="V35" s="18"/>
      <c r="W35" s="1"/>
      <c r="X35" s="19"/>
      <c r="Z35" s="19"/>
      <c r="AA35" s="19"/>
      <c r="AB35" s="19"/>
      <c r="AC35" s="19"/>
      <c r="AD35" s="19"/>
      <c r="AE35" s="19"/>
      <c r="AF35" s="19"/>
      <c r="AG35" s="19"/>
      <c r="AH35" s="19"/>
      <c r="AI35" s="19"/>
      <c r="AJ35" s="19"/>
      <c r="AK35" s="19"/>
      <c r="AL35" s="19"/>
      <c r="AM35" s="19"/>
      <c r="AN35" s="19"/>
      <c r="AO35" s="19"/>
      <c r="AP35" s="19"/>
      <c r="AQ35" s="19"/>
      <c r="AR35" s="19"/>
      <c r="AS35" s="19"/>
      <c r="AY35" s="25"/>
      <c r="BA35" s="25"/>
      <c r="BB35" s="26"/>
    </row>
    <row r="36" spans="2:54" x14ac:dyDescent="0.25">
      <c r="Q36" s="19"/>
      <c r="S36" s="19"/>
      <c r="U36" s="18"/>
      <c r="V36" s="18"/>
      <c r="W36" s="1"/>
      <c r="X36" s="19"/>
      <c r="Z36" s="19"/>
      <c r="AA36" s="19"/>
      <c r="AB36" s="19"/>
      <c r="AC36" s="19"/>
      <c r="AD36" s="19"/>
      <c r="AE36" s="19"/>
      <c r="AF36" s="19"/>
      <c r="AG36" s="19"/>
      <c r="AH36" s="19"/>
      <c r="AI36" s="19"/>
      <c r="AJ36" s="19"/>
      <c r="AK36" s="19"/>
      <c r="AL36" s="19"/>
      <c r="AM36" s="19"/>
      <c r="AN36" s="19"/>
      <c r="AO36" s="19"/>
      <c r="AP36" s="19"/>
      <c r="AQ36" s="19"/>
      <c r="AR36" s="19"/>
      <c r="AS36" s="19"/>
      <c r="AY36" s="25"/>
      <c r="BA36" s="25"/>
      <c r="BB36" s="26"/>
    </row>
    <row r="37" spans="2:54" x14ac:dyDescent="0.25">
      <c r="B37" s="6" t="s">
        <v>123</v>
      </c>
      <c r="D37" s="6" t="s">
        <v>154</v>
      </c>
      <c r="Q37" s="19"/>
      <c r="S37" s="19"/>
      <c r="U37" s="18"/>
      <c r="V37" s="18"/>
      <c r="W37" s="1"/>
      <c r="X37" s="19"/>
      <c r="Z37" s="19"/>
      <c r="AA37" s="19"/>
      <c r="AB37" s="19"/>
      <c r="AC37" s="19"/>
      <c r="AD37" s="19"/>
      <c r="AE37" s="19"/>
      <c r="AF37" s="19"/>
      <c r="AG37" s="19"/>
      <c r="AH37" s="19"/>
      <c r="AI37" s="19"/>
      <c r="AJ37" s="19"/>
      <c r="AK37" s="19"/>
      <c r="AL37" s="19"/>
      <c r="AM37" s="19"/>
      <c r="AN37" s="19"/>
      <c r="AO37" s="19"/>
      <c r="AP37" s="19"/>
      <c r="AQ37" s="19"/>
      <c r="AR37" s="19"/>
      <c r="AS37" s="19"/>
      <c r="AY37" s="25"/>
      <c r="BA37" s="25"/>
      <c r="BB37" s="26"/>
    </row>
    <row r="38" spans="2:54" x14ac:dyDescent="0.25">
      <c r="B38" s="7" t="b">
        <v>0</v>
      </c>
      <c r="D38" s="30" t="s">
        <v>248</v>
      </c>
      <c r="Q38" s="20"/>
      <c r="S38" s="20"/>
      <c r="U38" s="1"/>
      <c r="V38" s="1"/>
      <c r="W38" s="22"/>
      <c r="X38" s="20"/>
      <c r="Z38" s="20"/>
      <c r="AA38" s="20"/>
      <c r="AB38" s="20"/>
      <c r="AC38" s="20"/>
      <c r="AD38" s="20"/>
      <c r="AE38" s="20"/>
      <c r="AF38" s="20"/>
      <c r="AG38" s="20"/>
      <c r="AH38" s="20"/>
      <c r="AI38" s="20"/>
      <c r="AJ38" s="20"/>
      <c r="AK38" s="20"/>
      <c r="AL38" s="20"/>
      <c r="AM38" s="20"/>
      <c r="AN38" s="20"/>
      <c r="AO38" s="20"/>
      <c r="AP38" s="20"/>
      <c r="AQ38" s="20"/>
      <c r="AR38" s="20"/>
      <c r="AS38" s="20"/>
      <c r="AY38" s="25"/>
      <c r="BA38" s="25"/>
      <c r="BB38" s="26"/>
    </row>
    <row r="39" spans="2:54" x14ac:dyDescent="0.25">
      <c r="Q39" s="19"/>
      <c r="S39" s="19"/>
      <c r="U39" s="18"/>
      <c r="V39" s="18"/>
      <c r="W39" s="1"/>
      <c r="X39" s="19"/>
      <c r="Z39" s="19"/>
      <c r="AA39" s="19"/>
      <c r="AB39" s="19"/>
      <c r="AC39" s="19"/>
      <c r="AD39" s="19"/>
      <c r="AE39" s="19"/>
      <c r="AF39" s="19"/>
      <c r="AG39" s="19"/>
      <c r="AH39" s="19"/>
      <c r="AI39" s="19"/>
      <c r="AJ39" s="19"/>
      <c r="AK39" s="19"/>
      <c r="AL39" s="19"/>
      <c r="AM39" s="19"/>
      <c r="AN39" s="19"/>
      <c r="AO39" s="19"/>
      <c r="AP39" s="19"/>
      <c r="AQ39" s="19"/>
      <c r="AR39" s="19"/>
      <c r="AS39" s="19"/>
      <c r="AY39" s="25"/>
      <c r="BA39" s="25"/>
      <c r="BB39" s="26"/>
    </row>
    <row r="40" spans="2:54" x14ac:dyDescent="0.25">
      <c r="B40" s="6" t="s">
        <v>128</v>
      </c>
      <c r="Q40" s="19"/>
      <c r="S40" s="19"/>
      <c r="U40" s="18"/>
      <c r="V40" s="18"/>
      <c r="W40" s="1"/>
      <c r="X40" s="19"/>
      <c r="Z40" s="19"/>
      <c r="AA40" s="19"/>
      <c r="AB40" s="19"/>
      <c r="AC40" s="19"/>
      <c r="AD40" s="19"/>
      <c r="AE40" s="19"/>
      <c r="AF40" s="19"/>
      <c r="AG40" s="19"/>
      <c r="AH40" s="19"/>
      <c r="AI40" s="19"/>
      <c r="AJ40" s="19"/>
      <c r="AK40" s="19"/>
      <c r="AL40" s="19"/>
      <c r="AM40" s="19"/>
      <c r="AN40" s="19"/>
      <c r="AO40" s="19"/>
      <c r="AP40" s="19"/>
      <c r="AQ40" s="19"/>
      <c r="AR40" s="19"/>
      <c r="AS40" s="19"/>
      <c r="AY40" s="25"/>
      <c r="BA40" s="25"/>
      <c r="BB40" s="26"/>
    </row>
    <row r="41" spans="2:54" x14ac:dyDescent="0.25">
      <c r="B41" s="7" t="s">
        <v>130</v>
      </c>
      <c r="Q41" s="19"/>
      <c r="S41" s="19"/>
      <c r="U41" s="18"/>
      <c r="V41" s="18"/>
      <c r="W41" s="1"/>
      <c r="X41" s="19"/>
      <c r="Z41" s="19"/>
      <c r="AA41" s="19"/>
      <c r="AB41" s="19"/>
      <c r="AC41" s="19"/>
      <c r="AD41" s="19"/>
      <c r="AE41" s="19"/>
      <c r="AF41" s="19"/>
      <c r="AG41" s="19"/>
      <c r="AH41" s="19"/>
      <c r="AI41" s="19"/>
      <c r="AJ41" s="19"/>
      <c r="AK41" s="19"/>
      <c r="AL41" s="19"/>
      <c r="AM41" s="19"/>
      <c r="AN41" s="19"/>
      <c r="AO41" s="19"/>
      <c r="AP41" s="19"/>
      <c r="AQ41" s="19"/>
      <c r="AR41" s="19"/>
      <c r="AS41" s="19"/>
      <c r="AY41" s="25"/>
      <c r="BA41" s="25"/>
      <c r="BB41" s="26"/>
    </row>
    <row r="42" spans="2:54" x14ac:dyDescent="0.25">
      <c r="Q42" s="19"/>
      <c r="S42" s="19"/>
      <c r="U42" s="18"/>
      <c r="V42" s="18"/>
      <c r="W42" s="1"/>
      <c r="X42" s="19"/>
      <c r="Z42" s="19"/>
      <c r="AA42" s="19"/>
      <c r="AB42" s="19"/>
      <c r="AC42" s="19"/>
      <c r="AD42" s="19"/>
      <c r="AE42" s="19"/>
      <c r="AF42" s="19"/>
      <c r="AG42" s="19"/>
      <c r="AH42" s="19"/>
      <c r="AI42" s="19"/>
      <c r="AJ42" s="19"/>
      <c r="AK42" s="19"/>
      <c r="AL42" s="19"/>
      <c r="AM42" s="19"/>
      <c r="AN42" s="19"/>
      <c r="AO42" s="19"/>
      <c r="AP42" s="19"/>
      <c r="AQ42" s="19"/>
      <c r="AR42" s="19"/>
      <c r="AS42" s="19"/>
      <c r="AY42" s="25"/>
      <c r="BA42" s="25"/>
      <c r="BB42" s="26"/>
    </row>
    <row r="43" spans="2:54" x14ac:dyDescent="0.25">
      <c r="Q43" s="2"/>
      <c r="S43" s="2"/>
      <c r="U43" s="1"/>
      <c r="V43" s="1"/>
      <c r="W43" s="1"/>
      <c r="X43" s="2"/>
      <c r="Z43" s="2"/>
      <c r="AA43" s="2"/>
      <c r="AB43" s="2"/>
      <c r="AC43" s="2"/>
      <c r="AD43" s="2"/>
      <c r="AE43" s="2"/>
      <c r="AF43" s="2"/>
      <c r="AG43" s="2"/>
      <c r="AH43" s="2"/>
      <c r="AI43" s="2"/>
      <c r="AJ43" s="2"/>
      <c r="AK43" s="2"/>
      <c r="AL43" s="2"/>
      <c r="AM43" s="2"/>
      <c r="AN43" s="2"/>
      <c r="AO43" s="2"/>
      <c r="AP43" s="2"/>
      <c r="AQ43" s="2"/>
      <c r="AR43" s="2"/>
      <c r="AS43" s="2"/>
      <c r="AY43" s="25"/>
      <c r="BA43" s="25"/>
      <c r="BB43" s="26"/>
    </row>
    <row r="44" spans="2:54" x14ac:dyDescent="0.25">
      <c r="B44" s="23" t="s">
        <v>39</v>
      </c>
      <c r="Q44" s="2"/>
      <c r="S44" s="2"/>
      <c r="U44" s="1"/>
      <c r="V44" s="1"/>
      <c r="W44" s="1"/>
      <c r="X44" s="2"/>
      <c r="Z44" s="2"/>
      <c r="AA44" s="2"/>
      <c r="AB44" s="2"/>
      <c r="AC44" s="2"/>
      <c r="AD44" s="2"/>
      <c r="AE44" s="2"/>
      <c r="AF44" s="2"/>
      <c r="AG44" s="2"/>
      <c r="AH44" s="2"/>
      <c r="AI44" s="2"/>
      <c r="AJ44" s="2"/>
      <c r="AK44" s="2"/>
      <c r="AL44" s="2"/>
      <c r="AM44" s="2"/>
      <c r="AN44" s="2"/>
      <c r="AO44" s="2"/>
      <c r="AP44" s="2"/>
      <c r="AQ44" s="2"/>
      <c r="AR44" s="2"/>
      <c r="AS44" s="2"/>
      <c r="AY44" s="25"/>
      <c r="BA44" s="25"/>
      <c r="BB44" s="26"/>
    </row>
    <row r="45" spans="2:54" x14ac:dyDescent="0.25">
      <c r="B45" s="24" t="s">
        <v>40</v>
      </c>
      <c r="Q45" s="15"/>
      <c r="S45" s="15"/>
      <c r="U45" s="3"/>
      <c r="V45" s="3"/>
      <c r="W45" s="1"/>
      <c r="X45" s="15"/>
      <c r="Z45" s="15"/>
      <c r="AA45" s="15"/>
      <c r="AB45" s="15"/>
      <c r="AC45" s="15"/>
      <c r="AD45" s="15"/>
      <c r="AE45" s="15"/>
      <c r="AF45" s="15"/>
      <c r="AG45" s="15"/>
      <c r="AH45" s="15"/>
      <c r="AI45" s="15"/>
      <c r="AJ45" s="15"/>
      <c r="AK45" s="15"/>
      <c r="AL45" s="15"/>
      <c r="AM45" s="15"/>
      <c r="AN45" s="15"/>
      <c r="AO45" s="15"/>
      <c r="AP45" s="15"/>
      <c r="AQ45" s="15"/>
      <c r="AR45" s="15"/>
      <c r="AS45" s="15"/>
    </row>
    <row r="46" spans="2:54" x14ac:dyDescent="0.25">
      <c r="B46" s="24" t="s">
        <v>41</v>
      </c>
      <c r="Q46" s="19"/>
      <c r="S46" s="19"/>
      <c r="U46" s="18"/>
      <c r="V46" s="18"/>
      <c r="W46" s="1"/>
      <c r="X46" s="19"/>
      <c r="Z46" s="19"/>
      <c r="AA46" s="19"/>
      <c r="AB46" s="19"/>
      <c r="AC46" s="19"/>
      <c r="AD46" s="19"/>
      <c r="AE46" s="19"/>
      <c r="AF46" s="19"/>
      <c r="AG46" s="19"/>
      <c r="AH46" s="19"/>
      <c r="AI46" s="19"/>
      <c r="AJ46" s="19"/>
      <c r="AK46" s="19"/>
      <c r="AL46" s="19"/>
      <c r="AM46" s="19"/>
      <c r="AN46" s="19"/>
      <c r="AO46" s="19"/>
      <c r="AP46" s="19"/>
      <c r="AQ46" s="19"/>
      <c r="AR46" s="19"/>
      <c r="AS46" s="19"/>
    </row>
    <row r="47" spans="2:54" x14ac:dyDescent="0.25">
      <c r="B47" s="24" t="s">
        <v>42</v>
      </c>
      <c r="C47" s="24"/>
      <c r="D47" s="24"/>
      <c r="Q47" s="19"/>
      <c r="S47" s="19"/>
      <c r="U47" s="18"/>
      <c r="V47" s="18"/>
      <c r="W47" s="1"/>
      <c r="X47" s="19"/>
      <c r="Z47" s="19"/>
      <c r="AA47" s="19"/>
      <c r="AB47" s="19"/>
      <c r="AC47" s="19"/>
      <c r="AD47" s="19"/>
      <c r="AE47" s="19"/>
      <c r="AF47" s="19"/>
      <c r="AG47" s="19"/>
      <c r="AH47" s="19"/>
      <c r="AI47" s="19"/>
      <c r="AJ47" s="19"/>
      <c r="AK47" s="19"/>
      <c r="AL47" s="19"/>
      <c r="AM47" s="19"/>
      <c r="AN47" s="19"/>
      <c r="AO47" s="19"/>
      <c r="AP47" s="19"/>
      <c r="AQ47" s="19"/>
      <c r="AR47" s="19"/>
      <c r="AS47" s="19"/>
    </row>
    <row r="48" spans="2:54" x14ac:dyDescent="0.25">
      <c r="B48" s="24" t="s">
        <v>43</v>
      </c>
      <c r="C48" s="24"/>
      <c r="D48" s="24"/>
      <c r="Q48" s="2"/>
      <c r="S48" s="2"/>
      <c r="U48" s="1"/>
      <c r="V48" s="1"/>
      <c r="W48" s="1"/>
      <c r="X48" s="2"/>
      <c r="Z48" s="2"/>
      <c r="AA48" s="2"/>
      <c r="AB48" s="2"/>
      <c r="AC48" s="2"/>
      <c r="AD48" s="2"/>
      <c r="AE48" s="2"/>
      <c r="AF48" s="2"/>
      <c r="AG48" s="2"/>
      <c r="AH48" s="2"/>
      <c r="AI48" s="2"/>
      <c r="AJ48" s="2"/>
      <c r="AK48" s="2"/>
      <c r="AL48" s="2"/>
      <c r="AM48" s="2"/>
      <c r="AN48" s="2"/>
      <c r="AO48" s="2"/>
      <c r="AP48" s="2"/>
      <c r="AQ48" s="2"/>
      <c r="AR48" s="2"/>
      <c r="AS48" s="2"/>
    </row>
    <row r="49" spans="2:45" x14ac:dyDescent="0.25">
      <c r="C49" s="24"/>
      <c r="D49" s="24"/>
      <c r="Q49" s="15"/>
      <c r="S49" s="15"/>
      <c r="U49" s="3"/>
      <c r="V49" s="3"/>
      <c r="W49" s="1"/>
      <c r="X49" s="15"/>
      <c r="Z49" s="15"/>
      <c r="AA49" s="15"/>
      <c r="AB49" s="15"/>
      <c r="AC49" s="15"/>
      <c r="AD49" s="15"/>
      <c r="AE49" s="15"/>
      <c r="AF49" s="15"/>
      <c r="AG49" s="15"/>
      <c r="AH49" s="15"/>
      <c r="AI49" s="15"/>
      <c r="AJ49" s="15"/>
      <c r="AK49" s="15"/>
      <c r="AL49" s="15"/>
      <c r="AM49" s="15"/>
      <c r="AN49" s="15"/>
      <c r="AO49" s="15"/>
      <c r="AP49" s="15"/>
      <c r="AQ49" s="15"/>
      <c r="AR49" s="15"/>
      <c r="AS49" s="15"/>
    </row>
    <row r="50" spans="2:45" x14ac:dyDescent="0.25">
      <c r="B50" s="5" t="s">
        <v>44</v>
      </c>
      <c r="Q50" s="15"/>
      <c r="S50" s="15"/>
      <c r="U50" s="3"/>
      <c r="V50" s="3"/>
      <c r="W50" s="1"/>
      <c r="X50" s="15"/>
      <c r="Z50" s="15"/>
      <c r="AA50" s="15"/>
      <c r="AB50" s="15"/>
      <c r="AC50" s="15"/>
      <c r="AD50" s="15"/>
      <c r="AE50" s="15"/>
      <c r="AF50" s="15"/>
      <c r="AG50" s="15"/>
      <c r="AH50" s="15"/>
      <c r="AI50" s="15"/>
      <c r="AJ50" s="15"/>
      <c r="AK50" s="15"/>
      <c r="AL50" s="15"/>
      <c r="AM50" s="15"/>
      <c r="AN50" s="15"/>
      <c r="AO50" s="15"/>
      <c r="AP50" s="15"/>
      <c r="AQ50" s="15"/>
      <c r="AR50" s="15"/>
      <c r="AS50" s="15"/>
    </row>
    <row r="51" spans="2:45" x14ac:dyDescent="0.25">
      <c r="Q51" s="2"/>
      <c r="S51" s="2"/>
      <c r="U51" s="1"/>
      <c r="V51" s="1"/>
      <c r="W51" s="1"/>
      <c r="X51" s="2"/>
      <c r="Z51" s="2"/>
      <c r="AA51" s="2"/>
      <c r="AB51" s="2"/>
      <c r="AC51" s="2"/>
      <c r="AD51" s="2"/>
      <c r="AE51" s="2"/>
      <c r="AF51" s="2"/>
      <c r="AG51" s="2"/>
      <c r="AH51" s="2"/>
      <c r="AI51" s="2"/>
      <c r="AJ51" s="2"/>
      <c r="AK51" s="2"/>
      <c r="AL51" s="2"/>
      <c r="AM51" s="2"/>
      <c r="AN51" s="2"/>
      <c r="AO51" s="2"/>
      <c r="AP51" s="2"/>
      <c r="AQ51" s="2"/>
      <c r="AR51" s="2"/>
      <c r="AS51" s="2"/>
    </row>
    <row r="52" spans="2:45" x14ac:dyDescent="0.25">
      <c r="B52" s="5" t="s">
        <v>125</v>
      </c>
      <c r="C52" s="24" t="s">
        <v>126</v>
      </c>
      <c r="Q52" s="15"/>
      <c r="S52" s="15"/>
      <c r="U52" s="3"/>
      <c r="V52" s="3"/>
      <c r="W52" s="1"/>
      <c r="X52" s="15"/>
      <c r="Z52" s="15"/>
      <c r="AA52" s="15"/>
      <c r="AB52" s="15"/>
      <c r="AC52" s="15"/>
      <c r="AD52" s="15"/>
      <c r="AE52" s="15"/>
      <c r="AF52" s="15"/>
      <c r="AG52" s="15"/>
      <c r="AH52" s="15"/>
      <c r="AI52" s="15"/>
      <c r="AJ52" s="15"/>
      <c r="AK52" s="15"/>
      <c r="AL52" s="15"/>
      <c r="AM52" s="15"/>
      <c r="AN52" s="15"/>
      <c r="AO52" s="15"/>
      <c r="AP52" s="15"/>
      <c r="AQ52" s="15"/>
      <c r="AR52" s="15"/>
      <c r="AS52" s="15"/>
    </row>
    <row r="53" spans="2:45" x14ac:dyDescent="0.25">
      <c r="Q53" s="2"/>
      <c r="S53" s="2"/>
      <c r="U53" s="1"/>
      <c r="V53" s="1"/>
      <c r="W53" s="1"/>
      <c r="X53" s="2"/>
      <c r="Z53" s="2"/>
      <c r="AA53" s="2"/>
      <c r="AB53" s="2"/>
      <c r="AC53" s="2"/>
      <c r="AD53" s="2"/>
      <c r="AE53" s="2"/>
      <c r="AF53" s="2"/>
      <c r="AG53" s="2"/>
      <c r="AH53" s="2"/>
      <c r="AI53" s="2"/>
      <c r="AJ53" s="2"/>
      <c r="AK53" s="2"/>
      <c r="AL53" s="2"/>
      <c r="AM53" s="2"/>
      <c r="AN53" s="2"/>
      <c r="AO53" s="2"/>
      <c r="AP53" s="2"/>
      <c r="AQ53" s="2"/>
      <c r="AR53" s="2"/>
      <c r="AS53" s="2"/>
    </row>
    <row r="54" spans="2:45" x14ac:dyDescent="0.25">
      <c r="Q54" s="19"/>
      <c r="S54" s="19"/>
      <c r="U54" s="18"/>
      <c r="V54" s="18"/>
      <c r="W54" s="1"/>
      <c r="X54" s="19"/>
      <c r="Z54" s="19"/>
      <c r="AA54" s="19"/>
      <c r="AB54" s="19"/>
      <c r="AC54" s="19"/>
      <c r="AD54" s="19"/>
      <c r="AE54" s="19"/>
      <c r="AF54" s="19"/>
      <c r="AG54" s="19"/>
      <c r="AH54" s="19"/>
      <c r="AI54" s="19"/>
      <c r="AJ54" s="19"/>
      <c r="AK54" s="19"/>
      <c r="AL54" s="19"/>
      <c r="AM54" s="19"/>
      <c r="AN54" s="19"/>
      <c r="AO54" s="19"/>
      <c r="AP54" s="19"/>
      <c r="AQ54" s="19"/>
      <c r="AR54" s="19"/>
      <c r="AS54" s="19"/>
    </row>
    <row r="55" spans="2:45" x14ac:dyDescent="0.25">
      <c r="Q55" s="2"/>
      <c r="S55" s="2"/>
      <c r="U55" s="1"/>
      <c r="V55" s="1"/>
      <c r="W55" s="1"/>
      <c r="X55" s="2"/>
      <c r="Z55" s="2"/>
      <c r="AA55" s="2"/>
      <c r="AB55" s="2"/>
      <c r="AC55" s="2"/>
      <c r="AD55" s="2"/>
      <c r="AE55" s="2"/>
      <c r="AF55" s="2"/>
      <c r="AG55" s="2"/>
      <c r="AH55" s="2"/>
      <c r="AI55" s="2"/>
      <c r="AJ55" s="2"/>
      <c r="AK55" s="2"/>
      <c r="AL55" s="2"/>
      <c r="AM55" s="2"/>
      <c r="AN55" s="2"/>
      <c r="AO55" s="2"/>
      <c r="AP55" s="2"/>
      <c r="AQ55" s="2"/>
      <c r="AR55" s="2"/>
      <c r="AS55" s="2"/>
    </row>
    <row r="56" spans="2:45" x14ac:dyDescent="0.25">
      <c r="B56" s="24" t="s">
        <v>45</v>
      </c>
      <c r="O56" s="5">
        <v>1</v>
      </c>
      <c r="Q56" s="19"/>
      <c r="S56" s="19"/>
      <c r="U56" s="18"/>
      <c r="V56" s="18"/>
      <c r="W56" s="1"/>
      <c r="X56" s="19"/>
      <c r="Z56" s="19"/>
      <c r="AA56" s="19"/>
      <c r="AB56" s="19"/>
      <c r="AC56" s="19"/>
      <c r="AD56" s="19"/>
      <c r="AE56" s="19"/>
      <c r="AF56" s="19"/>
      <c r="AG56" s="19"/>
      <c r="AH56" s="19"/>
      <c r="AI56" s="19"/>
      <c r="AJ56" s="19"/>
      <c r="AK56" s="19"/>
      <c r="AL56" s="19"/>
      <c r="AM56" s="19"/>
      <c r="AN56" s="19"/>
      <c r="AO56" s="19"/>
      <c r="AP56" s="19"/>
      <c r="AQ56" s="19"/>
      <c r="AR56" s="19"/>
      <c r="AS56" s="19"/>
    </row>
    <row r="57" spans="2:45" x14ac:dyDescent="0.25">
      <c r="B57" s="24" t="s">
        <v>46</v>
      </c>
      <c r="O57" s="5">
        <v>2</v>
      </c>
      <c r="Q57" s="19"/>
      <c r="S57" s="19"/>
      <c r="U57" s="18"/>
      <c r="V57" s="18"/>
      <c r="W57" s="1"/>
      <c r="X57" s="19"/>
      <c r="Z57" s="19"/>
      <c r="AA57" s="19"/>
      <c r="AB57" s="19"/>
      <c r="AC57" s="19"/>
      <c r="AD57" s="19"/>
      <c r="AE57" s="19"/>
      <c r="AF57" s="19"/>
      <c r="AG57" s="19"/>
      <c r="AH57" s="19"/>
      <c r="AI57" s="19"/>
      <c r="AJ57" s="19"/>
      <c r="AK57" s="19"/>
      <c r="AL57" s="19"/>
      <c r="AM57" s="19"/>
      <c r="AN57" s="19"/>
      <c r="AO57" s="19"/>
      <c r="AP57" s="19"/>
      <c r="AQ57" s="19"/>
      <c r="AR57" s="19"/>
      <c r="AS57" s="19"/>
    </row>
    <row r="58" spans="2:45" x14ac:dyDescent="0.25">
      <c r="B58" s="24" t="s">
        <v>47</v>
      </c>
      <c r="O58" s="5">
        <v>3</v>
      </c>
      <c r="Q58" s="19"/>
      <c r="S58" s="19"/>
      <c r="U58" s="18"/>
      <c r="V58" s="18"/>
      <c r="W58" s="1"/>
      <c r="X58" s="19"/>
      <c r="Z58" s="19"/>
      <c r="AA58" s="19"/>
      <c r="AB58" s="19"/>
      <c r="AC58" s="19"/>
      <c r="AD58" s="19"/>
      <c r="AE58" s="19"/>
      <c r="AF58" s="19"/>
      <c r="AG58" s="19"/>
      <c r="AH58" s="19"/>
      <c r="AI58" s="19"/>
      <c r="AJ58" s="19"/>
      <c r="AK58" s="19"/>
      <c r="AL58" s="19"/>
      <c r="AM58" s="19"/>
      <c r="AN58" s="19"/>
      <c r="AO58" s="19"/>
      <c r="AP58" s="19"/>
      <c r="AQ58" s="19"/>
      <c r="AR58" s="19"/>
      <c r="AS58" s="19"/>
    </row>
    <row r="59" spans="2:45" x14ac:dyDescent="0.25">
      <c r="B59" s="24" t="s">
        <v>48</v>
      </c>
      <c r="O59" s="5">
        <v>4</v>
      </c>
      <c r="Q59" s="19"/>
      <c r="S59" s="19"/>
      <c r="U59" s="18"/>
      <c r="V59" s="18"/>
      <c r="W59" s="1"/>
      <c r="X59" s="19"/>
      <c r="Z59" s="19"/>
      <c r="AA59" s="19"/>
      <c r="AB59" s="19"/>
      <c r="AC59" s="19"/>
      <c r="AD59" s="19"/>
      <c r="AE59" s="19"/>
      <c r="AF59" s="19"/>
      <c r="AG59" s="19"/>
      <c r="AH59" s="19"/>
      <c r="AI59" s="19"/>
      <c r="AJ59" s="19"/>
      <c r="AK59" s="19"/>
      <c r="AL59" s="19"/>
      <c r="AM59" s="19"/>
      <c r="AN59" s="19"/>
      <c r="AO59" s="19"/>
      <c r="AP59" s="19"/>
      <c r="AQ59" s="19"/>
      <c r="AR59" s="19"/>
      <c r="AS59" s="19"/>
    </row>
    <row r="60" spans="2:45" x14ac:dyDescent="0.25">
      <c r="B60" s="24" t="s">
        <v>49</v>
      </c>
      <c r="Q60" s="2"/>
      <c r="S60" s="2"/>
      <c r="U60" s="1"/>
      <c r="V60" s="1"/>
      <c r="W60" s="1"/>
      <c r="X60" s="2"/>
      <c r="Z60" s="2"/>
      <c r="AA60" s="2"/>
      <c r="AB60" s="2"/>
      <c r="AC60" s="2"/>
      <c r="AD60" s="2"/>
      <c r="AE60" s="2"/>
      <c r="AF60" s="2"/>
      <c r="AG60" s="2"/>
      <c r="AH60" s="2"/>
      <c r="AI60" s="2"/>
      <c r="AJ60" s="2"/>
      <c r="AK60" s="2"/>
      <c r="AL60" s="2"/>
      <c r="AM60" s="2"/>
      <c r="AN60" s="2"/>
      <c r="AO60" s="2"/>
      <c r="AP60" s="2"/>
      <c r="AQ60" s="2"/>
      <c r="AR60" s="2"/>
      <c r="AS60" s="2"/>
    </row>
    <row r="61" spans="2:45" x14ac:dyDescent="0.25">
      <c r="B61" s="24" t="s">
        <v>50</v>
      </c>
      <c r="Q61" s="19"/>
      <c r="S61" s="19"/>
      <c r="U61" s="18"/>
      <c r="V61" s="18"/>
      <c r="W61" s="1"/>
      <c r="X61" s="19"/>
      <c r="Z61" s="19"/>
      <c r="AA61" s="19"/>
      <c r="AB61" s="19"/>
      <c r="AC61" s="19"/>
      <c r="AD61" s="19"/>
      <c r="AE61" s="19"/>
      <c r="AF61" s="19"/>
      <c r="AG61" s="19"/>
      <c r="AH61" s="19"/>
      <c r="AI61" s="19"/>
      <c r="AJ61" s="19"/>
      <c r="AK61" s="19"/>
      <c r="AL61" s="19"/>
      <c r="AM61" s="19"/>
      <c r="AN61" s="19"/>
      <c r="AO61" s="19"/>
      <c r="AP61" s="19"/>
      <c r="AQ61" s="19"/>
      <c r="AR61" s="19"/>
      <c r="AS61" s="19"/>
    </row>
    <row r="62" spans="2:45" x14ac:dyDescent="0.25">
      <c r="B62" s="24" t="s">
        <v>51</v>
      </c>
      <c r="Q62" s="19"/>
      <c r="S62" s="19"/>
      <c r="U62" s="18"/>
      <c r="V62" s="18"/>
      <c r="W62" s="1"/>
      <c r="X62" s="19"/>
      <c r="Z62" s="19"/>
      <c r="AA62" s="19"/>
      <c r="AB62" s="19"/>
      <c r="AC62" s="19"/>
      <c r="AD62" s="19"/>
      <c r="AE62" s="19"/>
      <c r="AF62" s="19"/>
      <c r="AG62" s="19"/>
      <c r="AH62" s="19"/>
      <c r="AI62" s="19"/>
      <c r="AJ62" s="19"/>
      <c r="AK62" s="19"/>
      <c r="AL62" s="19"/>
      <c r="AM62" s="19"/>
      <c r="AN62" s="19"/>
      <c r="AO62" s="19"/>
      <c r="AP62" s="19"/>
      <c r="AQ62" s="19"/>
      <c r="AR62" s="19"/>
      <c r="AS62" s="19"/>
    </row>
    <row r="63" spans="2:45" x14ac:dyDescent="0.25">
      <c r="Q63" s="2"/>
      <c r="R63" s="2"/>
      <c r="S63" s="2"/>
      <c r="T63" s="2"/>
      <c r="U63" s="1"/>
      <c r="V63" s="1"/>
      <c r="W63" s="1"/>
      <c r="X63" s="2"/>
      <c r="Z63" s="2"/>
      <c r="AA63" s="2"/>
      <c r="AB63" s="2"/>
      <c r="AC63" s="2"/>
      <c r="AD63" s="2"/>
      <c r="AE63" s="2"/>
      <c r="AF63" s="2"/>
      <c r="AG63" s="2"/>
      <c r="AH63" s="2"/>
      <c r="AI63" s="2"/>
      <c r="AJ63" s="2"/>
      <c r="AK63" s="2"/>
      <c r="AL63" s="2"/>
      <c r="AM63" s="2"/>
      <c r="AN63" s="2"/>
      <c r="AO63" s="2"/>
      <c r="AP63" s="2"/>
      <c r="AQ63" s="2"/>
      <c r="AR63" s="2"/>
      <c r="AS63" s="2"/>
    </row>
    <row r="64" spans="2:45" x14ac:dyDescent="0.25">
      <c r="Q64" s="2"/>
      <c r="R64" s="2"/>
      <c r="S64" s="2"/>
      <c r="T64" s="2"/>
      <c r="U64" s="1"/>
      <c r="V64" s="1"/>
      <c r="W64" s="1"/>
      <c r="X64" s="2"/>
      <c r="Z64" s="2"/>
      <c r="AA64" s="2"/>
      <c r="AB64" s="2"/>
      <c r="AC64" s="2"/>
      <c r="AD64" s="2"/>
      <c r="AE64" s="2"/>
      <c r="AF64" s="2"/>
      <c r="AG64" s="2"/>
      <c r="AH64" s="2"/>
      <c r="AI64" s="2"/>
      <c r="AJ64" s="2"/>
      <c r="AK64" s="2"/>
      <c r="AL64" s="2"/>
      <c r="AM64" s="2"/>
      <c r="AN64" s="2"/>
      <c r="AO64" s="2"/>
      <c r="AP64" s="2"/>
      <c r="AQ64" s="2"/>
      <c r="AR64" s="2"/>
      <c r="AS64" s="2"/>
    </row>
    <row r="65" spans="17:45" x14ac:dyDescent="0.25">
      <c r="Q65" s="2"/>
      <c r="R65" s="2"/>
      <c r="S65" s="2"/>
      <c r="T65" s="2"/>
      <c r="U65" s="1"/>
      <c r="V65" s="1"/>
      <c r="W65" s="1"/>
      <c r="X65" s="2"/>
      <c r="Z65" s="2"/>
      <c r="AA65" s="2"/>
      <c r="AB65" s="2"/>
      <c r="AC65" s="2"/>
      <c r="AD65" s="2"/>
      <c r="AE65" s="2"/>
      <c r="AF65" s="2"/>
      <c r="AG65" s="2"/>
      <c r="AH65" s="2"/>
      <c r="AI65" s="2"/>
      <c r="AJ65" s="2"/>
      <c r="AK65" s="2"/>
      <c r="AL65" s="2"/>
      <c r="AM65" s="2"/>
      <c r="AN65" s="2"/>
      <c r="AO65" s="2"/>
      <c r="AP65" s="2"/>
      <c r="AQ65" s="2"/>
      <c r="AR65" s="2"/>
      <c r="AS65" s="2"/>
    </row>
    <row r="66" spans="17:45" x14ac:dyDescent="0.25">
      <c r="U66" s="21"/>
      <c r="V66" s="21"/>
      <c r="W66" s="21"/>
    </row>
    <row r="67" spans="17:45" x14ac:dyDescent="0.25">
      <c r="Q67" s="2"/>
      <c r="R67" s="2"/>
      <c r="S67" s="2"/>
      <c r="T67" s="2"/>
      <c r="U67" s="1"/>
      <c r="V67" s="1"/>
      <c r="W67" s="1"/>
      <c r="X67" s="2"/>
      <c r="Z67" s="2"/>
      <c r="AA67" s="2"/>
      <c r="AB67" s="2"/>
      <c r="AC67" s="2"/>
      <c r="AD67" s="2"/>
      <c r="AE67" s="2"/>
      <c r="AF67" s="2"/>
      <c r="AG67" s="2"/>
      <c r="AH67" s="2"/>
      <c r="AI67" s="2"/>
      <c r="AJ67" s="2"/>
      <c r="AK67" s="2"/>
      <c r="AL67" s="2"/>
      <c r="AM67" s="2"/>
      <c r="AN67" s="2"/>
      <c r="AO67" s="2"/>
      <c r="AP67" s="2"/>
      <c r="AQ67" s="2"/>
      <c r="AR67" s="2"/>
      <c r="AS67" s="2"/>
    </row>
    <row r="68" spans="17:45" x14ac:dyDescent="0.25">
      <c r="Q68" s="2"/>
      <c r="S68" s="2"/>
      <c r="U68" s="1"/>
      <c r="V68" s="1"/>
      <c r="W68" s="1"/>
      <c r="X68" s="2"/>
      <c r="Z68" s="2"/>
      <c r="AA68" s="2"/>
      <c r="AB68" s="2"/>
      <c r="AC68" s="2"/>
      <c r="AD68" s="2"/>
      <c r="AE68" s="2"/>
      <c r="AF68" s="2"/>
      <c r="AG68" s="2"/>
      <c r="AH68" s="2"/>
      <c r="AI68" s="2"/>
      <c r="AJ68" s="2"/>
      <c r="AK68" s="2"/>
      <c r="AL68" s="2"/>
      <c r="AM68" s="2"/>
      <c r="AN68" s="2"/>
      <c r="AO68" s="2"/>
      <c r="AP68" s="2"/>
      <c r="AQ68" s="2"/>
      <c r="AR68" s="2"/>
      <c r="AS68" s="2"/>
    </row>
    <row r="69" spans="17:45" x14ac:dyDescent="0.25">
      <c r="Q69" s="2"/>
      <c r="S69" s="2"/>
      <c r="U69" s="1"/>
      <c r="V69" s="1"/>
      <c r="W69" s="1"/>
      <c r="X69" s="2"/>
      <c r="Z69" s="2"/>
      <c r="AA69" s="2"/>
      <c r="AB69" s="2"/>
      <c r="AC69" s="2"/>
      <c r="AD69" s="2"/>
      <c r="AE69" s="2"/>
      <c r="AF69" s="2"/>
      <c r="AG69" s="2"/>
      <c r="AH69" s="2"/>
      <c r="AI69" s="2"/>
      <c r="AJ69" s="2"/>
      <c r="AK69" s="2"/>
      <c r="AL69" s="2"/>
      <c r="AM69" s="2"/>
      <c r="AN69" s="2"/>
      <c r="AO69" s="2"/>
      <c r="AP69" s="2"/>
      <c r="AQ69" s="2"/>
      <c r="AR69" s="2"/>
      <c r="AS69" s="2"/>
    </row>
    <row r="70" spans="17:45" x14ac:dyDescent="0.25">
      <c r="Q70" s="2"/>
      <c r="S70" s="2"/>
      <c r="U70" s="1"/>
      <c r="V70" s="1"/>
      <c r="W70" s="1"/>
      <c r="X70" s="2"/>
      <c r="Z70" s="2"/>
      <c r="AA70" s="2"/>
      <c r="AB70" s="2"/>
      <c r="AC70" s="2"/>
      <c r="AD70" s="2"/>
      <c r="AE70" s="2"/>
      <c r="AF70" s="2"/>
      <c r="AG70" s="2"/>
      <c r="AH70" s="2"/>
      <c r="AI70" s="2"/>
      <c r="AJ70" s="2"/>
      <c r="AK70" s="2"/>
      <c r="AL70" s="2"/>
      <c r="AM70" s="2"/>
      <c r="AN70" s="2"/>
      <c r="AO70" s="2"/>
      <c r="AP70" s="2"/>
      <c r="AQ70" s="2"/>
      <c r="AR70" s="2"/>
      <c r="AS70" s="2"/>
    </row>
    <row r="71" spans="17:45" x14ac:dyDescent="0.25">
      <c r="Q71" s="19"/>
      <c r="S71" s="19"/>
      <c r="U71" s="18"/>
      <c r="V71" s="18"/>
      <c r="W71" s="1"/>
      <c r="X71" s="19"/>
      <c r="Z71" s="19"/>
      <c r="AA71" s="19"/>
      <c r="AB71" s="19"/>
      <c r="AC71" s="19"/>
      <c r="AD71" s="19"/>
      <c r="AE71" s="19"/>
      <c r="AF71" s="19"/>
      <c r="AG71" s="19"/>
      <c r="AH71" s="19"/>
      <c r="AI71" s="19"/>
      <c r="AJ71" s="19"/>
      <c r="AK71" s="19"/>
      <c r="AL71" s="19"/>
      <c r="AM71" s="19"/>
      <c r="AN71" s="19"/>
      <c r="AO71" s="19"/>
      <c r="AP71" s="19"/>
      <c r="AQ71" s="19"/>
      <c r="AR71" s="19"/>
      <c r="AS71" s="19"/>
    </row>
    <row r="72" spans="17:45" x14ac:dyDescent="0.25">
      <c r="Q72" s="2"/>
      <c r="S72" s="2"/>
      <c r="U72" s="1"/>
      <c r="V72" s="1"/>
      <c r="W72" s="1"/>
      <c r="X72" s="2"/>
      <c r="Z72" s="2"/>
      <c r="AA72" s="2"/>
      <c r="AB72" s="2"/>
      <c r="AC72" s="2"/>
      <c r="AD72" s="2"/>
      <c r="AE72" s="2"/>
      <c r="AF72" s="2"/>
      <c r="AG72" s="2"/>
      <c r="AH72" s="2"/>
      <c r="AI72" s="2"/>
      <c r="AJ72" s="2"/>
      <c r="AK72" s="2"/>
      <c r="AL72" s="2"/>
      <c r="AM72" s="2"/>
      <c r="AN72" s="2"/>
      <c r="AO72" s="2"/>
      <c r="AP72" s="2"/>
      <c r="AQ72" s="2"/>
      <c r="AR72" s="2"/>
      <c r="AS72" s="2"/>
    </row>
    <row r="73" spans="17:45" x14ac:dyDescent="0.25">
      <c r="Q73" s="2"/>
      <c r="S73" s="2"/>
      <c r="U73" s="1"/>
      <c r="V73" s="1"/>
      <c r="W73" s="1"/>
      <c r="X73" s="2"/>
      <c r="Z73" s="2"/>
      <c r="AA73" s="2"/>
      <c r="AB73" s="2"/>
      <c r="AC73" s="2"/>
      <c r="AD73" s="2"/>
      <c r="AE73" s="2"/>
      <c r="AF73" s="2"/>
      <c r="AG73" s="2"/>
      <c r="AH73" s="2"/>
      <c r="AI73" s="2"/>
      <c r="AJ73" s="2"/>
      <c r="AK73" s="2"/>
      <c r="AL73" s="2"/>
      <c r="AM73" s="2"/>
      <c r="AN73" s="2"/>
      <c r="AO73" s="2"/>
      <c r="AP73" s="2"/>
      <c r="AQ73" s="2"/>
      <c r="AR73" s="2"/>
      <c r="AS73" s="2"/>
    </row>
    <row r="74" spans="17:45" x14ac:dyDescent="0.25">
      <c r="Q74" s="2"/>
      <c r="S74" s="2"/>
      <c r="U74" s="1"/>
      <c r="V74" s="1"/>
      <c r="W74" s="1"/>
      <c r="X74" s="2"/>
      <c r="Z74" s="2"/>
      <c r="AA74" s="2"/>
      <c r="AB74" s="2"/>
      <c r="AC74" s="2"/>
      <c r="AD74" s="2"/>
      <c r="AE74" s="2"/>
      <c r="AF74" s="2"/>
      <c r="AG74" s="2"/>
      <c r="AH74" s="2"/>
      <c r="AI74" s="2"/>
      <c r="AJ74" s="2"/>
      <c r="AK74" s="2"/>
      <c r="AL74" s="2"/>
      <c r="AM74" s="2"/>
      <c r="AN74" s="2"/>
      <c r="AO74" s="2"/>
      <c r="AP74" s="2"/>
      <c r="AQ74" s="2"/>
      <c r="AR74" s="2"/>
      <c r="AS74" s="2"/>
    </row>
    <row r="75" spans="17:45" x14ac:dyDescent="0.25">
      <c r="Q75" s="2"/>
      <c r="S75" s="2"/>
      <c r="U75" s="1"/>
      <c r="V75" s="1"/>
      <c r="W75" s="1"/>
      <c r="X75" s="2"/>
      <c r="Z75" s="2"/>
      <c r="AA75" s="2"/>
      <c r="AB75" s="2"/>
      <c r="AC75" s="2"/>
      <c r="AD75" s="2"/>
      <c r="AE75" s="2"/>
      <c r="AF75" s="2"/>
      <c r="AG75" s="2"/>
      <c r="AH75" s="2"/>
      <c r="AI75" s="2"/>
      <c r="AJ75" s="2"/>
      <c r="AK75" s="2"/>
      <c r="AL75" s="2"/>
      <c r="AM75" s="2"/>
      <c r="AN75" s="2"/>
      <c r="AO75" s="2"/>
      <c r="AP75" s="2"/>
      <c r="AQ75" s="2"/>
      <c r="AR75" s="2"/>
      <c r="AS75" s="2"/>
    </row>
    <row r="76" spans="17:45" x14ac:dyDescent="0.25">
      <c r="Q76" s="2"/>
      <c r="S76" s="2"/>
      <c r="U76" s="1"/>
      <c r="V76" s="1"/>
      <c r="W76" s="1"/>
      <c r="X76" s="2"/>
      <c r="Z76" s="2"/>
      <c r="AA76" s="2"/>
      <c r="AB76" s="2"/>
      <c r="AC76" s="2"/>
      <c r="AD76" s="2"/>
      <c r="AE76" s="2"/>
      <c r="AF76" s="2"/>
      <c r="AG76" s="2"/>
      <c r="AH76" s="2"/>
      <c r="AI76" s="2"/>
      <c r="AJ76" s="2"/>
      <c r="AK76" s="2"/>
      <c r="AL76" s="2"/>
      <c r="AM76" s="2"/>
      <c r="AN76" s="2"/>
      <c r="AO76" s="2"/>
      <c r="AP76" s="2"/>
      <c r="AQ76" s="2"/>
      <c r="AR76" s="2"/>
      <c r="AS76" s="2"/>
    </row>
    <row r="77" spans="17:45" x14ac:dyDescent="0.25">
      <c r="Q77" s="2"/>
      <c r="S77" s="2"/>
      <c r="U77" s="1"/>
      <c r="V77" s="1"/>
      <c r="W77" s="1"/>
      <c r="X77" s="2"/>
      <c r="Z77" s="2"/>
      <c r="AA77" s="2"/>
      <c r="AB77" s="2"/>
      <c r="AC77" s="2"/>
      <c r="AD77" s="2"/>
      <c r="AE77" s="2"/>
      <c r="AF77" s="2"/>
      <c r="AG77" s="2"/>
      <c r="AH77" s="2"/>
      <c r="AI77" s="2"/>
      <c r="AJ77" s="2"/>
      <c r="AK77" s="2"/>
      <c r="AL77" s="2"/>
      <c r="AM77" s="2"/>
      <c r="AN77" s="2"/>
      <c r="AO77" s="2"/>
      <c r="AP77" s="2"/>
      <c r="AQ77" s="2"/>
      <c r="AR77" s="2"/>
      <c r="AS77" s="2"/>
    </row>
    <row r="78" spans="17:45" x14ac:dyDescent="0.25">
      <c r="Q78" s="2"/>
      <c r="S78" s="2"/>
      <c r="U78" s="1"/>
      <c r="V78" s="1"/>
      <c r="W78" s="1"/>
      <c r="X78" s="2"/>
      <c r="Z78" s="2"/>
      <c r="AA78" s="2"/>
      <c r="AB78" s="2"/>
      <c r="AC78" s="2"/>
      <c r="AD78" s="2"/>
      <c r="AE78" s="2"/>
      <c r="AF78" s="2"/>
      <c r="AG78" s="2"/>
      <c r="AH78" s="2"/>
      <c r="AI78" s="2"/>
      <c r="AJ78" s="2"/>
      <c r="AK78" s="2"/>
      <c r="AL78" s="2"/>
      <c r="AM78" s="2"/>
      <c r="AN78" s="2"/>
      <c r="AO78" s="2"/>
      <c r="AP78" s="2"/>
      <c r="AQ78" s="2"/>
      <c r="AR78" s="2"/>
      <c r="AS78" s="2"/>
    </row>
    <row r="79" spans="17:45" x14ac:dyDescent="0.25">
      <c r="Q79" s="2"/>
      <c r="S79" s="2"/>
      <c r="U79" s="1"/>
      <c r="V79" s="1"/>
      <c r="W79" s="1"/>
      <c r="X79" s="2"/>
      <c r="Z79" s="2"/>
      <c r="AA79" s="2"/>
      <c r="AB79" s="2"/>
      <c r="AC79" s="2"/>
      <c r="AD79" s="2"/>
      <c r="AE79" s="2"/>
      <c r="AF79" s="2"/>
      <c r="AG79" s="2"/>
      <c r="AH79" s="2"/>
      <c r="AI79" s="2"/>
      <c r="AJ79" s="2"/>
      <c r="AK79" s="2"/>
      <c r="AL79" s="2"/>
      <c r="AM79" s="2"/>
      <c r="AN79" s="2"/>
      <c r="AO79" s="2"/>
      <c r="AP79" s="2"/>
      <c r="AQ79" s="2"/>
      <c r="AR79" s="2"/>
      <c r="AS79" s="2"/>
    </row>
    <row r="80" spans="17:45" x14ac:dyDescent="0.25">
      <c r="Q80" s="2"/>
      <c r="S80" s="2"/>
      <c r="U80" s="1"/>
      <c r="V80" s="1"/>
      <c r="W80" s="1"/>
      <c r="X80" s="2"/>
      <c r="Z80" s="2"/>
      <c r="AA80" s="2"/>
      <c r="AB80" s="2"/>
      <c r="AC80" s="2"/>
      <c r="AD80" s="2"/>
      <c r="AE80" s="2"/>
      <c r="AF80" s="2"/>
      <c r="AG80" s="2"/>
      <c r="AH80" s="2"/>
      <c r="AI80" s="2"/>
      <c r="AJ80" s="2"/>
      <c r="AK80" s="2"/>
      <c r="AL80" s="2"/>
      <c r="AM80" s="2"/>
      <c r="AN80" s="2"/>
      <c r="AO80" s="2"/>
      <c r="AP80" s="2"/>
      <c r="AQ80" s="2"/>
      <c r="AR80" s="2"/>
      <c r="AS80" s="2"/>
    </row>
    <row r="81" spans="17:45" x14ac:dyDescent="0.25">
      <c r="Q81" s="2"/>
      <c r="S81" s="2"/>
      <c r="U81" s="1"/>
      <c r="V81" s="1"/>
      <c r="W81" s="1"/>
      <c r="X81" s="2"/>
      <c r="Z81" s="2"/>
      <c r="AA81" s="2"/>
      <c r="AB81" s="2"/>
      <c r="AC81" s="2"/>
      <c r="AD81" s="2"/>
      <c r="AE81" s="2"/>
      <c r="AF81" s="2"/>
      <c r="AG81" s="2"/>
      <c r="AH81" s="2"/>
      <c r="AI81" s="2"/>
      <c r="AJ81" s="2"/>
      <c r="AK81" s="2"/>
      <c r="AL81" s="2"/>
      <c r="AM81" s="2"/>
      <c r="AN81" s="2"/>
      <c r="AO81" s="2"/>
      <c r="AP81" s="2"/>
      <c r="AQ81" s="2"/>
      <c r="AR81" s="2"/>
      <c r="AS81" s="2"/>
    </row>
    <row r="82" spans="17:45" x14ac:dyDescent="0.25">
      <c r="Q82" s="2"/>
      <c r="S82" s="2"/>
      <c r="U82" s="1"/>
      <c r="V82" s="1"/>
      <c r="W82" s="1"/>
      <c r="X82" s="2"/>
      <c r="Z82" s="2"/>
      <c r="AA82" s="2"/>
      <c r="AB82" s="2"/>
      <c r="AC82" s="2"/>
      <c r="AD82" s="2"/>
      <c r="AE82" s="2"/>
      <c r="AF82" s="2"/>
      <c r="AG82" s="2"/>
      <c r="AH82" s="2"/>
      <c r="AI82" s="2"/>
      <c r="AJ82" s="2"/>
      <c r="AK82" s="2"/>
      <c r="AL82" s="2"/>
      <c r="AM82" s="2"/>
      <c r="AN82" s="2"/>
      <c r="AO82" s="2"/>
      <c r="AP82" s="2"/>
      <c r="AQ82" s="2"/>
      <c r="AR82" s="2"/>
      <c r="AS82" s="2"/>
    </row>
    <row r="83" spans="17:45" x14ac:dyDescent="0.25">
      <c r="Q83" s="2"/>
      <c r="S83" s="2"/>
      <c r="U83" s="1"/>
      <c r="V83" s="1"/>
      <c r="W83" s="1"/>
      <c r="X83" s="2"/>
      <c r="Z83" s="2"/>
      <c r="AA83" s="2"/>
      <c r="AB83" s="2"/>
      <c r="AC83" s="2"/>
      <c r="AD83" s="2"/>
      <c r="AE83" s="2"/>
      <c r="AF83" s="2"/>
      <c r="AG83" s="2"/>
      <c r="AH83" s="2"/>
      <c r="AI83" s="2"/>
      <c r="AJ83" s="2"/>
      <c r="AK83" s="2"/>
      <c r="AL83" s="2"/>
      <c r="AM83" s="2"/>
      <c r="AN83" s="2"/>
      <c r="AO83" s="2"/>
      <c r="AP83" s="2"/>
      <c r="AQ83" s="2"/>
      <c r="AR83" s="2"/>
      <c r="AS83" s="2"/>
    </row>
    <row r="84" spans="17:45" x14ac:dyDescent="0.25">
      <c r="Q84" s="2"/>
      <c r="S84" s="2"/>
      <c r="U84" s="1"/>
      <c r="V84" s="1"/>
      <c r="W84" s="1"/>
      <c r="X84" s="2"/>
      <c r="Z84" s="2"/>
      <c r="AA84" s="2"/>
      <c r="AB84" s="2"/>
      <c r="AC84" s="2"/>
      <c r="AD84" s="2"/>
      <c r="AE84" s="2"/>
      <c r="AF84" s="2"/>
      <c r="AG84" s="2"/>
      <c r="AH84" s="2"/>
      <c r="AI84" s="2"/>
      <c r="AJ84" s="2"/>
      <c r="AK84" s="2"/>
      <c r="AL84" s="2"/>
      <c r="AM84" s="2"/>
      <c r="AN84" s="2"/>
      <c r="AO84" s="2"/>
      <c r="AP84" s="2"/>
      <c r="AQ84" s="2"/>
      <c r="AR84" s="2"/>
      <c r="AS84" s="2"/>
    </row>
    <row r="85" spans="17:45" x14ac:dyDescent="0.25">
      <c r="Q85" s="2"/>
      <c r="S85" s="2"/>
      <c r="U85" s="1"/>
      <c r="V85" s="1"/>
      <c r="W85" s="1"/>
      <c r="X85" s="2"/>
      <c r="Z85" s="2"/>
      <c r="AA85" s="2"/>
      <c r="AB85" s="2"/>
      <c r="AC85" s="2"/>
      <c r="AD85" s="2"/>
      <c r="AE85" s="2"/>
      <c r="AF85" s="2"/>
      <c r="AG85" s="2"/>
      <c r="AH85" s="2"/>
      <c r="AI85" s="2"/>
      <c r="AJ85" s="2"/>
      <c r="AK85" s="2"/>
      <c r="AL85" s="2"/>
      <c r="AM85" s="2"/>
      <c r="AN85" s="2"/>
      <c r="AO85" s="2"/>
      <c r="AP85" s="2"/>
      <c r="AQ85" s="2"/>
      <c r="AR85" s="2"/>
      <c r="AS85" s="2"/>
    </row>
    <row r="86" spans="17:45" x14ac:dyDescent="0.25">
      <c r="Q86" s="2"/>
      <c r="S86" s="2"/>
      <c r="U86" s="1"/>
      <c r="V86" s="1"/>
      <c r="W86" s="1"/>
      <c r="X86" s="2"/>
      <c r="Z86" s="2"/>
      <c r="AA86" s="2"/>
      <c r="AB86" s="2"/>
      <c r="AC86" s="2"/>
      <c r="AD86" s="2"/>
      <c r="AE86" s="2"/>
      <c r="AF86" s="2"/>
      <c r="AG86" s="2"/>
      <c r="AH86" s="2"/>
      <c r="AI86" s="2"/>
      <c r="AJ86" s="2"/>
      <c r="AK86" s="2"/>
      <c r="AL86" s="2"/>
      <c r="AM86" s="2"/>
      <c r="AN86" s="2"/>
      <c r="AO86" s="2"/>
      <c r="AP86" s="2"/>
      <c r="AQ86" s="2"/>
      <c r="AR86" s="2"/>
      <c r="AS86" s="2"/>
    </row>
    <row r="87" spans="17:45" x14ac:dyDescent="0.25">
      <c r="Q87" s="2"/>
      <c r="S87" s="2"/>
      <c r="U87" s="1"/>
      <c r="V87" s="1"/>
      <c r="W87" s="1"/>
      <c r="X87" s="2"/>
      <c r="Z87" s="2"/>
      <c r="AA87" s="2"/>
      <c r="AB87" s="2"/>
      <c r="AC87" s="2"/>
      <c r="AD87" s="2"/>
      <c r="AE87" s="2"/>
      <c r="AF87" s="2"/>
      <c r="AG87" s="2"/>
      <c r="AH87" s="2"/>
      <c r="AI87" s="2"/>
      <c r="AJ87" s="2"/>
      <c r="AK87" s="2"/>
      <c r="AL87" s="2"/>
      <c r="AM87" s="2"/>
      <c r="AN87" s="2"/>
      <c r="AO87" s="2"/>
      <c r="AP87" s="2"/>
      <c r="AQ87" s="2"/>
      <c r="AR87" s="2"/>
      <c r="AS87" s="2"/>
    </row>
  </sheetData>
  <phoneticPr fontId="7" type="noConversion"/>
  <hyperlinks>
    <hyperlink ref="D38" r:id="rId1" xr:uid="{86C1C505-0447-40F5-8220-374BAC5460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ED14-C497-426F-9F35-550B4C54958A}">
  <sheetPr codeName="Sheet5"/>
  <dimension ref="A1:L987"/>
  <sheetViews>
    <sheetView topLeftCell="A4" workbookViewId="0">
      <selection activeCell="B2" sqref="B2:H27"/>
    </sheetView>
  </sheetViews>
  <sheetFormatPr defaultColWidth="8.7109375" defaultRowHeight="15" x14ac:dyDescent="0.25"/>
  <cols>
    <col min="1" max="1" width="8.7109375" style="4"/>
    <col min="2" max="2" width="12.140625" style="5" bestFit="1" customWidth="1"/>
    <col min="3" max="3" width="21.85546875" style="4" bestFit="1" customWidth="1"/>
    <col min="4" max="4" width="7.85546875" style="4" customWidth="1"/>
    <col min="5" max="5" width="31.85546875" style="4" customWidth="1"/>
    <col min="6" max="6" width="5.85546875" style="4" bestFit="1" customWidth="1"/>
    <col min="7" max="7" width="41.140625" style="4" bestFit="1" customWidth="1"/>
    <col min="8" max="8" width="16.85546875" style="4" bestFit="1" customWidth="1"/>
    <col min="9" max="16384" width="8.7109375" style="4"/>
  </cols>
  <sheetData>
    <row r="1" spans="1:12" x14ac:dyDescent="0.25">
      <c r="B1" s="5" t="s">
        <v>102</v>
      </c>
      <c r="C1" s="4" t="s">
        <v>103</v>
      </c>
      <c r="D1" s="4" t="s">
        <v>104</v>
      </c>
      <c r="E1" s="4" t="s">
        <v>105</v>
      </c>
      <c r="F1" s="4" t="s">
        <v>106</v>
      </c>
      <c r="G1" s="4" t="s">
        <v>107</v>
      </c>
      <c r="H1" s="4" t="s">
        <v>108</v>
      </c>
    </row>
    <row r="2" spans="1:12" x14ac:dyDescent="0.25">
      <c r="A2" s="5">
        <v>1</v>
      </c>
      <c r="B2" s="5" t="str">
        <f>IF(ISNUMBER(A2),"CELL","")</f>
        <v>CELL</v>
      </c>
      <c r="C2" s="27" t="str" cm="1">
        <f t="array" ref="C2">IF(ISNUMBER(A2),IF(A2=A1,INDEX(BackgroundCalcs!$AV$2:$AV$500,'Grading Formulas'!$A2),"Results"),"")</f>
        <v>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c r="I2" s="4" t="str" cm="1">
        <f t="array" ref="I2">IF(ISNUMBER(A2),_xlfn.LET(_xlpm.array,_xlfn.SEQUENCE(LEN(D2)),_xlfn.TEXTJOIN("",TRUE,IF(ISERR(MID(D2,_xlpm.array,1)+0),MID(D2,_xlpm.array,1),""))),"")</f>
        <v>C</v>
      </c>
      <c r="J2" s="4" t="str" cm="1">
        <f t="array" aca="1" ref="J2" ca="1">IF(ISNUMBER(A2),_xlfn.TEXTJOIN("", TRUE, IFERROR(MID(D2, ROW(INDIRECT("1:"&amp;LEN(D2))), 1) *1,"")),"")</f>
        <v>10</v>
      </c>
      <c r="K2" s="4" cm="1">
        <f t="array" aca="1" ref="K2" ca="1">IF(ISNUMBER(A2),COLUMN(INDIRECT(I2&amp;1))+1,"")</f>
        <v>4</v>
      </c>
      <c r="L2" s="4" t="str">
        <f ca="1">IF(ISNUMBER(A2),ADDRESS(J2,K2,4),"")</f>
        <v>D10</v>
      </c>
    </row>
    <row r="3" spans="1:12" x14ac:dyDescent="0.25">
      <c r="A3" s="5">
        <v>1</v>
      </c>
      <c r="B3" s="5" t="str">
        <f t="shared" ref="B3:B66" si="0">IF(ISNUMBER(A3),"CELL","")</f>
        <v>CELL</v>
      </c>
      <c r="C3" s="27" t="str" cm="1">
        <f t="array" ref="C3">IF(ISNUMBER(A3),IF(A3=A2,INDEX(BackgroundCalcs!$AV$2:$AV$500,'Grading Formulas'!$A3),"Results"),"")</f>
        <v>Challenge</v>
      </c>
      <c r="D3" s="8" t="str" cm="1">
        <f t="array" ref="D3">IF(ISNUMBER($A3),IF(A3=A2,INDEX(BackgroundCalcs!$AW$2:$AW$500,'Grading Formulas'!$A3),"C"&amp;A3+9),"")</f>
        <v>H37</v>
      </c>
      <c r="E3" s="4" t="str" cm="1">
        <f t="array" ref="E3">IF(ISNUMBER($A3),IF(A3=A2,"Reference2(False,True,"&amp;INDEX(BackgroundCalcs!$AX$2:$AX$500,'Grading Formulas'!$A3)&amp;")","MOEValue(.0001)"),"")</f>
        <v>Reference2(False,True,I37)</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c r="I3" s="4" t="str" cm="1">
        <f t="array" ref="I3">IF(ISNUMBER(A3),_xlfn.LET(_xlpm.array,_xlfn.SEQUENCE(LEN(D3)),_xlfn.TEXTJOIN("",TRUE,IF(ISERR(MID(D3,_xlpm.array,1)+0),MID(D3,_xlpm.array,1),""))),"")</f>
        <v>H</v>
      </c>
      <c r="J3" s="4" t="str" cm="1">
        <f t="array" aca="1" ref="J3" ca="1">IF(ISNUMBER(A3),_xlfn.TEXTJOIN("", TRUE, IFERROR(MID(D3, ROW(INDIRECT("1:"&amp;LEN(D3))), 1) *1,"")),"")</f>
        <v>37</v>
      </c>
      <c r="K3" s="4" cm="1">
        <f t="array" aca="1" ref="K3" ca="1">IF(ISNUMBER(A3),COLUMN(INDIRECT(I3&amp;1))+1,"")</f>
        <v>9</v>
      </c>
      <c r="L3" s="4" t="str">
        <f t="shared" ref="L3:L66" ca="1" si="4">IF(ISNUMBER(A3),ADDRESS(J3,K3,4),"")</f>
        <v>I37</v>
      </c>
    </row>
    <row r="4" spans="1:12" x14ac:dyDescent="0.25">
      <c r="A4" s="5">
        <f t="shared" ref="A4" si="5">IF(A2&lt;numAnswers,A2+1,"")</f>
        <v>2</v>
      </c>
      <c r="B4" s="5" t="str">
        <f t="shared" si="0"/>
        <v>CELL</v>
      </c>
      <c r="C4" s="27" t="str" cm="1">
        <f t="array" ref="C4">IF(ISNUMBER(A4),IF(A4=A3,INDEX(BackgroundCalcs!$AV$2:$AV$500,'Grading Formulas'!$A4),"Results"),"")</f>
        <v>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c r="I4" s="4" t="str" cm="1">
        <f t="array" ref="I4">IF(ISNUMBER(A4),_xlfn.LET(_xlpm.array,_xlfn.SEQUENCE(LEN(D4)),_xlfn.TEXTJOIN("",TRUE,IF(ISERR(MID(D4,_xlpm.array,1)+0),MID(D4,_xlpm.array,1),""))),"")</f>
        <v>C</v>
      </c>
      <c r="J4" s="4" t="str" cm="1">
        <f t="array" aca="1" ref="J4" ca="1">IF(ISNUMBER(A4),_xlfn.TEXTJOIN("", TRUE, IFERROR(MID(D4, ROW(INDIRECT("1:"&amp;LEN(D4))), 1) *1,"")),"")</f>
        <v>11</v>
      </c>
      <c r="K4" s="4" cm="1">
        <f t="array" aca="1" ref="K4" ca="1">IF(ISNUMBER(A4),COLUMN(INDIRECT(I4&amp;1))+1,"")</f>
        <v>4</v>
      </c>
      <c r="L4" s="4" t="str">
        <f t="shared" ca="1" si="4"/>
        <v>D11</v>
      </c>
    </row>
    <row r="5" spans="1:12" x14ac:dyDescent="0.25">
      <c r="A5" s="5">
        <f t="shared" ref="A5" si="6">IF(A3&lt;numAnswers,A3+1,"")</f>
        <v>2</v>
      </c>
      <c r="B5" s="5" t="str">
        <f t="shared" si="0"/>
        <v>CELL</v>
      </c>
      <c r="C5" s="27" t="str" cm="1">
        <f t="array" ref="C5">IF(ISNUMBER(A5),IF(A5=A4,INDEX(BackgroundCalcs!$AV$2:$AV$500,'Grading Formulas'!$A5),"Results"),"")</f>
        <v>Challenge</v>
      </c>
      <c r="D5" s="8" t="str" cm="1">
        <f t="array" ref="D5">IF(ISNUMBER($A5),IF(A5=A4,INDEX(BackgroundCalcs!$AW$2:$AW$500,'Grading Formulas'!$A5),"C"&amp;A5+9),"")</f>
        <v>H38</v>
      </c>
      <c r="E5" s="4" t="str" cm="1">
        <f t="array" ref="E5">IF(ISNUMBER($A5),IF(A5=A4,"Reference2(False,True,"&amp;INDEX(BackgroundCalcs!$AX$2:$AX$500,'Grading Formulas'!$A5)&amp;")","MOEValue(.0001)"),"")</f>
        <v>Reference2(False,True,I38)</v>
      </c>
      <c r="F5" s="4">
        <f t="shared" si="1"/>
        <v>-1000</v>
      </c>
      <c r="G5" s="4" t="str">
        <f t="shared" si="2"/>
        <v>You should not be referencing the answer cell</v>
      </c>
      <c r="H5" s="4" t="str">
        <f t="shared" si="3"/>
        <v>N/A</v>
      </c>
      <c r="I5" s="4" t="str" cm="1">
        <f t="array" ref="I5">IF(ISNUMBER(A5),_xlfn.LET(_xlpm.array,_xlfn.SEQUENCE(LEN(D5)),_xlfn.TEXTJOIN("",TRUE,IF(ISERR(MID(D5,_xlpm.array,1)+0),MID(D5,_xlpm.array,1),""))),"")</f>
        <v>H</v>
      </c>
      <c r="J5" s="4" t="str" cm="1">
        <f t="array" aca="1" ref="J5" ca="1">IF(ISNUMBER(A5),_xlfn.TEXTJOIN("", TRUE, IFERROR(MID(D5, ROW(INDIRECT("1:"&amp;LEN(D5))), 1) *1,"")),"")</f>
        <v>38</v>
      </c>
      <c r="K5" s="4" cm="1">
        <f t="array" aca="1" ref="K5" ca="1">IF(ISNUMBER(A5),COLUMN(INDIRECT(I5&amp;1))+1,"")</f>
        <v>9</v>
      </c>
      <c r="L5" s="4" t="str">
        <f t="shared" ca="1" si="4"/>
        <v>I38</v>
      </c>
    </row>
    <row r="6" spans="1:12" x14ac:dyDescent="0.25">
      <c r="A6" s="5">
        <f t="shared" ref="A6" si="7">IF(A4&lt;numAnswers,A4+1,"")</f>
        <v>3</v>
      </c>
      <c r="B6" s="5" t="str">
        <f t="shared" si="0"/>
        <v>CELL</v>
      </c>
      <c r="C6" s="27" t="str" cm="1">
        <f t="array" ref="C6">IF(ISNUMBER(A6),IF(A6=A5,INDEX(BackgroundCalcs!$AV$2:$AV$500,'Grading Formulas'!$A6),"Results"),"")</f>
        <v>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c r="I6" s="4" t="str" cm="1">
        <f t="array" ref="I6">IF(ISNUMBER(A6),_xlfn.LET(_xlpm.array,_xlfn.SEQUENCE(LEN(D6)),_xlfn.TEXTJOIN("",TRUE,IF(ISERR(MID(D6,_xlpm.array,1)+0),MID(D6,_xlpm.array,1),""))),"")</f>
        <v>C</v>
      </c>
      <c r="J6" s="4" t="str" cm="1">
        <f t="array" aca="1" ref="J6" ca="1">IF(ISNUMBER(A6),_xlfn.TEXTJOIN("", TRUE, IFERROR(MID(D6, ROW(INDIRECT("1:"&amp;LEN(D6))), 1) *1,"")),"")</f>
        <v>12</v>
      </c>
      <c r="K6" s="4" cm="1">
        <f t="array" aca="1" ref="K6" ca="1">IF(ISNUMBER(A6),COLUMN(INDIRECT(I6&amp;1))+1,"")</f>
        <v>4</v>
      </c>
      <c r="L6" s="4" t="str">
        <f t="shared" ca="1" si="4"/>
        <v>D12</v>
      </c>
    </row>
    <row r="7" spans="1:12" x14ac:dyDescent="0.25">
      <c r="A7" s="5">
        <f t="shared" ref="A7" si="8">IF(A5&lt;numAnswers,A5+1,"")</f>
        <v>3</v>
      </c>
      <c r="B7" s="5" t="str">
        <f t="shared" si="0"/>
        <v>CELL</v>
      </c>
      <c r="C7" s="27" t="str" cm="1">
        <f t="array" ref="C7">IF(ISNUMBER(A7),IF(A7=A6,INDEX(BackgroundCalcs!$AV$2:$AV$500,'Grading Formulas'!$A7),"Results"),"")</f>
        <v>Challenge</v>
      </c>
      <c r="D7" s="8" t="str" cm="1">
        <f t="array" ref="D7">IF(ISNUMBER($A7),IF(A7=A6,INDEX(BackgroundCalcs!$AW$2:$AW$500,'Grading Formulas'!$A7),"C"&amp;A7+9),"")</f>
        <v>H39</v>
      </c>
      <c r="E7" s="4" t="str" cm="1">
        <f t="array" ref="E7">IF(ISNUMBER($A7),IF(A7=A6,"Reference2(False,True,"&amp;INDEX(BackgroundCalcs!$AX$2:$AX$500,'Grading Formulas'!$A7)&amp;")","MOEValue(.0001)"),"")</f>
        <v>Reference2(False,True,I39)</v>
      </c>
      <c r="F7" s="4">
        <f t="shared" si="1"/>
        <v>-1000</v>
      </c>
      <c r="G7" s="4" t="str">
        <f t="shared" si="2"/>
        <v>You should not be referencing the answer cell</v>
      </c>
      <c r="H7" s="4" t="str">
        <f t="shared" si="3"/>
        <v>N/A</v>
      </c>
      <c r="I7" s="4" t="str" cm="1">
        <f t="array" ref="I7">IF(ISNUMBER(A7),_xlfn.LET(_xlpm.array,_xlfn.SEQUENCE(LEN(D7)),_xlfn.TEXTJOIN("",TRUE,IF(ISERR(MID(D7,_xlpm.array,1)+0),MID(D7,_xlpm.array,1),""))),"")</f>
        <v>H</v>
      </c>
      <c r="J7" s="4" t="str" cm="1">
        <f t="array" aca="1" ref="J7" ca="1">IF(ISNUMBER(A7),_xlfn.TEXTJOIN("", TRUE, IFERROR(MID(D7, ROW(INDIRECT("1:"&amp;LEN(D7))), 1) *1,"")),"")</f>
        <v>39</v>
      </c>
      <c r="K7" s="4" cm="1">
        <f t="array" aca="1" ref="K7" ca="1">IF(ISNUMBER(A7),COLUMN(INDIRECT(I7&amp;1))+1,"")</f>
        <v>9</v>
      </c>
      <c r="L7" s="4" t="str">
        <f t="shared" ca="1" si="4"/>
        <v>I39</v>
      </c>
    </row>
    <row r="8" spans="1:12" x14ac:dyDescent="0.25">
      <c r="A8" s="5">
        <f t="shared" ref="A8" si="9">IF(A6&lt;numAnswers,A6+1,"")</f>
        <v>4</v>
      </c>
      <c r="B8" s="5" t="str">
        <f t="shared" si="0"/>
        <v>CELL</v>
      </c>
      <c r="C8" s="27" t="str" cm="1">
        <f t="array" ref="C8">IF(ISNUMBER(A8),IF(A8=A7,INDEX(BackgroundCalcs!$AV$2:$AV$500,'Grading Formulas'!$A8),"Results"),"")</f>
        <v>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c r="I8" s="4" t="str" cm="1">
        <f t="array" ref="I8">IF(ISNUMBER(A8),_xlfn.LET(_xlpm.array,_xlfn.SEQUENCE(LEN(D8)),_xlfn.TEXTJOIN("",TRUE,IF(ISERR(MID(D8,_xlpm.array,1)+0),MID(D8,_xlpm.array,1),""))),"")</f>
        <v>C</v>
      </c>
      <c r="J8" s="4" t="str" cm="1">
        <f t="array" aca="1" ref="J8" ca="1">IF(ISNUMBER(A8),_xlfn.TEXTJOIN("", TRUE, IFERROR(MID(D8, ROW(INDIRECT("1:"&amp;LEN(D8))), 1) *1,"")),"")</f>
        <v>13</v>
      </c>
      <c r="K8" s="4" cm="1">
        <f t="array" aca="1" ref="K8" ca="1">IF(ISNUMBER(A8),COLUMN(INDIRECT(I8&amp;1))+1,"")</f>
        <v>4</v>
      </c>
      <c r="L8" s="4" t="str">
        <f t="shared" ca="1" si="4"/>
        <v>D13</v>
      </c>
    </row>
    <row r="9" spans="1:12" x14ac:dyDescent="0.25">
      <c r="A9" s="5">
        <f t="shared" ref="A9" si="10">IF(A7&lt;numAnswers,A7+1,"")</f>
        <v>4</v>
      </c>
      <c r="B9" s="5" t="str">
        <f t="shared" si="0"/>
        <v>CELL</v>
      </c>
      <c r="C9" s="27" t="str" cm="1">
        <f t="array" ref="C9">IF(ISNUMBER(A9),IF(A9=A8,INDEX(BackgroundCalcs!$AV$2:$AV$500,'Grading Formulas'!$A9),"Results"),"")</f>
        <v>Challenge</v>
      </c>
      <c r="D9" s="8" t="str" cm="1">
        <f t="array" ref="D9">IF(ISNUMBER($A9),IF(A9=A8,INDEX(BackgroundCalcs!$AW$2:$AW$500,'Grading Formulas'!$A9),"C"&amp;A9+9),"")</f>
        <v>H40</v>
      </c>
      <c r="E9" s="4" t="str" cm="1">
        <f t="array" ref="E9">IF(ISNUMBER($A9),IF(A9=A8,"Reference2(False,True,"&amp;INDEX(BackgroundCalcs!$AX$2:$AX$500,'Grading Formulas'!$A9)&amp;")","MOEValue(.0001)"),"")</f>
        <v>Reference2(False,True,I40)</v>
      </c>
      <c r="F9" s="4">
        <f t="shared" si="1"/>
        <v>-1000</v>
      </c>
      <c r="G9" s="4" t="str">
        <f t="shared" si="2"/>
        <v>You should not be referencing the answer cell</v>
      </c>
      <c r="H9" s="4" t="str">
        <f t="shared" si="3"/>
        <v>N/A</v>
      </c>
      <c r="I9" s="4" t="str" cm="1">
        <f t="array" ref="I9">IF(ISNUMBER(A9),_xlfn.LET(_xlpm.array,_xlfn.SEQUENCE(LEN(D9)),_xlfn.TEXTJOIN("",TRUE,IF(ISERR(MID(D9,_xlpm.array,1)+0),MID(D9,_xlpm.array,1),""))),"")</f>
        <v>H</v>
      </c>
      <c r="J9" s="4" t="str" cm="1">
        <f t="array" aca="1" ref="J9" ca="1">IF(ISNUMBER(A9),_xlfn.TEXTJOIN("", TRUE, IFERROR(MID(D9, ROW(INDIRECT("1:"&amp;LEN(D9))), 1) *1,"")),"")</f>
        <v>40</v>
      </c>
      <c r="K9" s="4" cm="1">
        <f t="array" aca="1" ref="K9" ca="1">IF(ISNUMBER(A9),COLUMN(INDIRECT(I9&amp;1))+1,"")</f>
        <v>9</v>
      </c>
      <c r="L9" s="4" t="str">
        <f t="shared" ca="1" si="4"/>
        <v>I40</v>
      </c>
    </row>
    <row r="10" spans="1:12" x14ac:dyDescent="0.25">
      <c r="A10" s="5">
        <f t="shared" ref="A10" si="11">IF(A8&lt;numAnswers,A8+1,"")</f>
        <v>5</v>
      </c>
      <c r="B10" s="5" t="str">
        <f t="shared" si="0"/>
        <v>CELL</v>
      </c>
      <c r="C10" s="27" t="str" cm="1">
        <f t="array" ref="C10">IF(ISNUMBER(A10),IF(A10=A9,INDEX(BackgroundCalcs!$AV$2:$AV$500,'Grading Formulas'!$A10),"Results"),"")</f>
        <v>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c r="I10" s="4" t="str" cm="1">
        <f t="array" ref="I10">IF(ISNUMBER(A10),_xlfn.LET(_xlpm.array,_xlfn.SEQUENCE(LEN(D10)),_xlfn.TEXTJOIN("",TRUE,IF(ISERR(MID(D10,_xlpm.array,1)+0),MID(D10,_xlpm.array,1),""))),"")</f>
        <v>C</v>
      </c>
      <c r="J10" s="4" t="str" cm="1">
        <f t="array" aca="1" ref="J10" ca="1">IF(ISNUMBER(A10),_xlfn.TEXTJOIN("", TRUE, IFERROR(MID(D10, ROW(INDIRECT("1:"&amp;LEN(D10))), 1) *1,"")),"")</f>
        <v>14</v>
      </c>
      <c r="K10" s="4" cm="1">
        <f t="array" aca="1" ref="K10" ca="1">IF(ISNUMBER(A10),COLUMN(INDIRECT(I10&amp;1))+1,"")</f>
        <v>4</v>
      </c>
      <c r="L10" s="4" t="str">
        <f t="shared" ca="1" si="4"/>
        <v>D14</v>
      </c>
    </row>
    <row r="11" spans="1:12" x14ac:dyDescent="0.25">
      <c r="A11" s="5">
        <f t="shared" ref="A11" si="12">IF(A9&lt;numAnswers,A9+1,"")</f>
        <v>5</v>
      </c>
      <c r="B11" s="5" t="str">
        <f t="shared" si="0"/>
        <v>CELL</v>
      </c>
      <c r="C11" s="27" t="str" cm="1">
        <f t="array" ref="C11">IF(ISNUMBER(A11),IF(A11=A10,INDEX(BackgroundCalcs!$AV$2:$AV$500,'Grading Formulas'!$A11),"Results"),"")</f>
        <v>Challenge</v>
      </c>
      <c r="D11" s="8" t="str" cm="1">
        <f t="array" ref="D11">IF(ISNUMBER($A11),IF(A11=A10,INDEX(BackgroundCalcs!$AW$2:$AW$500,'Grading Formulas'!$A11),"C"&amp;A11+9),"")</f>
        <v>H41</v>
      </c>
      <c r="E11" s="4" t="str" cm="1">
        <f t="array" ref="E11">IF(ISNUMBER($A11),IF(A11=A10,"Reference2(False,True,"&amp;INDEX(BackgroundCalcs!$AX$2:$AX$500,'Grading Formulas'!$A11)&amp;")","MOEValue(.0001)"),"")</f>
        <v>Reference2(False,True,I41)</v>
      </c>
      <c r="F11" s="4">
        <f t="shared" si="1"/>
        <v>-1000</v>
      </c>
      <c r="G11" s="4" t="str">
        <f t="shared" si="2"/>
        <v>You should not be referencing the answer cell</v>
      </c>
      <c r="H11" s="4" t="str">
        <f t="shared" si="3"/>
        <v>N/A</v>
      </c>
      <c r="I11" s="4" t="str" cm="1">
        <f t="array" ref="I11">IF(ISNUMBER(A11),_xlfn.LET(_xlpm.array,_xlfn.SEQUENCE(LEN(D11)),_xlfn.TEXTJOIN("",TRUE,IF(ISERR(MID(D11,_xlpm.array,1)+0),MID(D11,_xlpm.array,1),""))),"")</f>
        <v>H</v>
      </c>
      <c r="J11" s="4" t="str" cm="1">
        <f t="array" aca="1" ref="J11" ca="1">IF(ISNUMBER(A11),_xlfn.TEXTJOIN("", TRUE, IFERROR(MID(D11, ROW(INDIRECT("1:"&amp;LEN(D11))), 1) *1,"")),"")</f>
        <v>41</v>
      </c>
      <c r="K11" s="4" cm="1">
        <f t="array" aca="1" ref="K11" ca="1">IF(ISNUMBER(A11),COLUMN(INDIRECT(I11&amp;1))+1,"")</f>
        <v>9</v>
      </c>
      <c r="L11" s="4" t="str">
        <f t="shared" ca="1" si="4"/>
        <v>I41</v>
      </c>
    </row>
    <row r="12" spans="1:12" x14ac:dyDescent="0.25">
      <c r="A12" s="5">
        <f t="shared" ref="A12" si="13">IF(A10&lt;numAnswers,A10+1,"")</f>
        <v>6</v>
      </c>
      <c r="B12" s="5" t="str">
        <f t="shared" si="0"/>
        <v>CELL</v>
      </c>
      <c r="C12" s="27" t="str" cm="1">
        <f t="array" ref="C12">IF(ISNUMBER(A12),IF(A12=A11,INDEX(BackgroundCalcs!$AV$2:$AV$500,'Grading Formulas'!$A12),"Results"),"")</f>
        <v>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c r="I12" s="4" t="str" cm="1">
        <f t="array" ref="I12">IF(ISNUMBER(A12),_xlfn.LET(_xlpm.array,_xlfn.SEQUENCE(LEN(D12)),_xlfn.TEXTJOIN("",TRUE,IF(ISERR(MID(D12,_xlpm.array,1)+0),MID(D12,_xlpm.array,1),""))),"")</f>
        <v>C</v>
      </c>
      <c r="J12" s="4" t="str" cm="1">
        <f t="array" aca="1" ref="J12" ca="1">IF(ISNUMBER(A12),_xlfn.TEXTJOIN("", TRUE, IFERROR(MID(D12, ROW(INDIRECT("1:"&amp;LEN(D12))), 1) *1,"")),"")</f>
        <v>15</v>
      </c>
      <c r="K12" s="4" cm="1">
        <f t="array" aca="1" ref="K12" ca="1">IF(ISNUMBER(A12),COLUMN(INDIRECT(I12&amp;1))+1,"")</f>
        <v>4</v>
      </c>
      <c r="L12" s="4" t="str">
        <f t="shared" ca="1" si="4"/>
        <v>D15</v>
      </c>
    </row>
    <row r="13" spans="1:12" x14ac:dyDescent="0.25">
      <c r="A13" s="5">
        <f t="shared" ref="A13" si="14">IF(A11&lt;numAnswers,A11+1,"")</f>
        <v>6</v>
      </c>
      <c r="B13" s="5" t="str">
        <f t="shared" si="0"/>
        <v>CELL</v>
      </c>
      <c r="C13" s="27" t="str" cm="1">
        <f t="array" ref="C13">IF(ISNUMBER(A13),IF(A13=A12,INDEX(BackgroundCalcs!$AV$2:$AV$500,'Grading Formulas'!$A13),"Results"),"")</f>
        <v>Challenge</v>
      </c>
      <c r="D13" s="8" t="str" cm="1">
        <f t="array" ref="D13">IF(ISNUMBER($A13),IF(A13=A12,INDEX(BackgroundCalcs!$AW$2:$AW$500,'Grading Formulas'!$A13),"C"&amp;A13+9),"")</f>
        <v>H42</v>
      </c>
      <c r="E13" s="4" t="str" cm="1">
        <f t="array" ref="E13">IF(ISNUMBER($A13),IF(A13=A12,"Reference2(False,True,"&amp;INDEX(BackgroundCalcs!$AX$2:$AX$500,'Grading Formulas'!$A13)&amp;")","MOEValue(.0001)"),"")</f>
        <v>Reference2(False,True,I42)</v>
      </c>
      <c r="F13" s="4">
        <f t="shared" si="1"/>
        <v>-1000</v>
      </c>
      <c r="G13" s="4" t="str">
        <f t="shared" si="2"/>
        <v>You should not be referencing the answer cell</v>
      </c>
      <c r="H13" s="4" t="str">
        <f t="shared" si="3"/>
        <v>N/A</v>
      </c>
      <c r="I13" s="4" t="str" cm="1">
        <f t="array" ref="I13">IF(ISNUMBER(A13),_xlfn.LET(_xlpm.array,_xlfn.SEQUENCE(LEN(D13)),_xlfn.TEXTJOIN("",TRUE,IF(ISERR(MID(D13,_xlpm.array,1)+0),MID(D13,_xlpm.array,1),""))),"")</f>
        <v>H</v>
      </c>
      <c r="J13" s="4" t="str" cm="1">
        <f t="array" aca="1" ref="J13" ca="1">IF(ISNUMBER(A13),_xlfn.TEXTJOIN("", TRUE, IFERROR(MID(D13, ROW(INDIRECT("1:"&amp;LEN(D13))), 1) *1,"")),"")</f>
        <v>42</v>
      </c>
      <c r="K13" s="4" cm="1">
        <f t="array" aca="1" ref="K13" ca="1">IF(ISNUMBER(A13),COLUMN(INDIRECT(I13&amp;1))+1,"")</f>
        <v>9</v>
      </c>
      <c r="L13" s="4" t="str">
        <f t="shared" ca="1" si="4"/>
        <v>I42</v>
      </c>
    </row>
    <row r="14" spans="1:12" x14ac:dyDescent="0.25">
      <c r="A14" s="5">
        <f t="shared" ref="A14" si="15">IF(A12&lt;numAnswers,A12+1,"")</f>
        <v>7</v>
      </c>
      <c r="B14" s="5" t="str">
        <f t="shared" si="0"/>
        <v>CELL</v>
      </c>
      <c r="C14" s="27" t="str" cm="1">
        <f t="array" ref="C14">IF(ISNUMBER(A14),IF(A14=A13,INDEX(BackgroundCalcs!$AV$2:$AV$500,'Grading Formulas'!$A14),"Results"),"")</f>
        <v>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c r="I14" s="4" t="str" cm="1">
        <f t="array" ref="I14">IF(ISNUMBER(A14),_xlfn.LET(_xlpm.array,_xlfn.SEQUENCE(LEN(D14)),_xlfn.TEXTJOIN("",TRUE,IF(ISERR(MID(D14,_xlpm.array,1)+0),MID(D14,_xlpm.array,1),""))),"")</f>
        <v>C</v>
      </c>
      <c r="J14" s="4" t="str" cm="1">
        <f t="array" aca="1" ref="J14" ca="1">IF(ISNUMBER(A14),_xlfn.TEXTJOIN("", TRUE, IFERROR(MID(D14, ROW(INDIRECT("1:"&amp;LEN(D14))), 1) *1,"")),"")</f>
        <v>16</v>
      </c>
      <c r="K14" s="4" cm="1">
        <f t="array" aca="1" ref="K14" ca="1">IF(ISNUMBER(A14),COLUMN(INDIRECT(I14&amp;1))+1,"")</f>
        <v>4</v>
      </c>
      <c r="L14" s="4" t="str">
        <f t="shared" ca="1" si="4"/>
        <v>D16</v>
      </c>
    </row>
    <row r="15" spans="1:12" x14ac:dyDescent="0.25">
      <c r="A15" s="5">
        <f t="shared" ref="A15" si="16">IF(A13&lt;numAnswers,A13+1,"")</f>
        <v>7</v>
      </c>
      <c r="B15" s="5" t="str">
        <f t="shared" si="0"/>
        <v>CELL</v>
      </c>
      <c r="C15" s="27" t="str" cm="1">
        <f t="array" ref="C15">IF(ISNUMBER(A15),IF(A15=A14,INDEX(BackgroundCalcs!$AV$2:$AV$500,'Grading Formulas'!$A15),"Results"),"")</f>
        <v>Challenge</v>
      </c>
      <c r="D15" s="8" t="str" cm="1">
        <f t="array" ref="D15">IF(ISNUMBER($A15),IF(A15=A14,INDEX(BackgroundCalcs!$AW$2:$AW$500,'Grading Formulas'!$A15),"C"&amp;A15+9),"")</f>
        <v>H43</v>
      </c>
      <c r="E15" s="4" t="str" cm="1">
        <f t="array" ref="E15">IF(ISNUMBER($A15),IF(A15=A14,"Reference2(False,True,"&amp;INDEX(BackgroundCalcs!$AX$2:$AX$500,'Grading Formulas'!$A15)&amp;")","MOEValue(.0001)"),"")</f>
        <v>Reference2(False,True,I43)</v>
      </c>
      <c r="F15" s="4">
        <f t="shared" si="1"/>
        <v>-1000</v>
      </c>
      <c r="G15" s="4" t="str">
        <f t="shared" si="2"/>
        <v>You should not be referencing the answer cell</v>
      </c>
      <c r="H15" s="4" t="str">
        <f t="shared" si="3"/>
        <v>N/A</v>
      </c>
      <c r="I15" s="4" t="str" cm="1">
        <f t="array" ref="I15">IF(ISNUMBER(A15),_xlfn.LET(_xlpm.array,_xlfn.SEQUENCE(LEN(D15)),_xlfn.TEXTJOIN("",TRUE,IF(ISERR(MID(D15,_xlpm.array,1)+0),MID(D15,_xlpm.array,1),""))),"")</f>
        <v>H</v>
      </c>
      <c r="J15" s="4" t="str" cm="1">
        <f t="array" aca="1" ref="J15" ca="1">IF(ISNUMBER(A15),_xlfn.TEXTJOIN("", TRUE, IFERROR(MID(D15, ROW(INDIRECT("1:"&amp;LEN(D15))), 1) *1,"")),"")</f>
        <v>43</v>
      </c>
      <c r="K15" s="4" cm="1">
        <f t="array" aca="1" ref="K15" ca="1">IF(ISNUMBER(A15),COLUMN(INDIRECT(I15&amp;1))+1,"")</f>
        <v>9</v>
      </c>
      <c r="L15" s="4" t="str">
        <f t="shared" ca="1" si="4"/>
        <v>I43</v>
      </c>
    </row>
    <row r="16" spans="1:12" x14ac:dyDescent="0.25">
      <c r="A16" s="5">
        <f t="shared" ref="A16" si="17">IF(A14&lt;numAnswers,A14+1,"")</f>
        <v>8</v>
      </c>
      <c r="B16" s="5" t="str">
        <f t="shared" si="0"/>
        <v>CELL</v>
      </c>
      <c r="C16" s="27" t="str" cm="1">
        <f t="array" ref="C16">IF(ISNUMBER(A16),IF(A16=A15,INDEX(BackgroundCalcs!$AV$2:$AV$500,'Grading Formulas'!$A16),"Results"),"")</f>
        <v>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c r="I16" s="4" t="str" cm="1">
        <f t="array" ref="I16">IF(ISNUMBER(A16),_xlfn.LET(_xlpm.array,_xlfn.SEQUENCE(LEN(D16)),_xlfn.TEXTJOIN("",TRUE,IF(ISERR(MID(D16,_xlpm.array,1)+0),MID(D16,_xlpm.array,1),""))),"")</f>
        <v>C</v>
      </c>
      <c r="J16" s="4" t="str" cm="1">
        <f t="array" aca="1" ref="J16" ca="1">IF(ISNUMBER(A16),_xlfn.TEXTJOIN("", TRUE, IFERROR(MID(D16, ROW(INDIRECT("1:"&amp;LEN(D16))), 1) *1,"")),"")</f>
        <v>17</v>
      </c>
      <c r="K16" s="4" cm="1">
        <f t="array" aca="1" ref="K16" ca="1">IF(ISNUMBER(A16),COLUMN(INDIRECT(I16&amp;1))+1,"")</f>
        <v>4</v>
      </c>
      <c r="L16" s="4" t="str">
        <f t="shared" ca="1" si="4"/>
        <v>D17</v>
      </c>
    </row>
    <row r="17" spans="1:12" x14ac:dyDescent="0.25">
      <c r="A17" s="5">
        <f t="shared" ref="A17" si="18">IF(A15&lt;numAnswers,A15+1,"")</f>
        <v>8</v>
      </c>
      <c r="B17" s="5" t="str">
        <f t="shared" si="0"/>
        <v>CELL</v>
      </c>
      <c r="C17" s="27" t="str" cm="1">
        <f t="array" ref="C17">IF(ISNUMBER(A17),IF(A17=A16,INDEX(BackgroundCalcs!$AV$2:$AV$500,'Grading Formulas'!$A17),"Results"),"")</f>
        <v>Challenge</v>
      </c>
      <c r="D17" s="8" t="str" cm="1">
        <f t="array" ref="D17">IF(ISNUMBER($A17),IF(A17=A16,INDEX(BackgroundCalcs!$AW$2:$AW$500,'Grading Formulas'!$A17),"C"&amp;A17+9),"")</f>
        <v>H44</v>
      </c>
      <c r="E17" s="4" t="str" cm="1">
        <f t="array" ref="E17">IF(ISNUMBER($A17),IF(A17=A16,"Reference2(False,True,"&amp;INDEX(BackgroundCalcs!$AX$2:$AX$500,'Grading Formulas'!$A17)&amp;")","MOEValue(.0001)"),"")</f>
        <v>Reference2(False,True,I44)</v>
      </c>
      <c r="F17" s="4">
        <f t="shared" si="1"/>
        <v>-1000</v>
      </c>
      <c r="G17" s="4" t="str">
        <f t="shared" si="2"/>
        <v>You should not be referencing the answer cell</v>
      </c>
      <c r="H17" s="4" t="str">
        <f t="shared" si="3"/>
        <v>N/A</v>
      </c>
      <c r="I17" s="4" t="str" cm="1">
        <f t="array" ref="I17">IF(ISNUMBER(A17),_xlfn.LET(_xlpm.array,_xlfn.SEQUENCE(LEN(D17)),_xlfn.TEXTJOIN("",TRUE,IF(ISERR(MID(D17,_xlpm.array,1)+0),MID(D17,_xlpm.array,1),""))),"")</f>
        <v>H</v>
      </c>
      <c r="J17" s="4" t="str" cm="1">
        <f t="array" aca="1" ref="J17" ca="1">IF(ISNUMBER(A17),_xlfn.TEXTJOIN("", TRUE, IFERROR(MID(D17, ROW(INDIRECT("1:"&amp;LEN(D17))), 1) *1,"")),"")</f>
        <v>44</v>
      </c>
      <c r="K17" s="4" cm="1">
        <f t="array" aca="1" ref="K17" ca="1">IF(ISNUMBER(A17),COLUMN(INDIRECT(I17&amp;1))+1,"")</f>
        <v>9</v>
      </c>
      <c r="L17" s="4" t="str">
        <f t="shared" ca="1" si="4"/>
        <v>I44</v>
      </c>
    </row>
    <row r="18" spans="1:12" x14ac:dyDescent="0.25">
      <c r="A18" s="5">
        <f t="shared" ref="A18" si="19">IF(A16&lt;numAnswers,A16+1,"")</f>
        <v>9</v>
      </c>
      <c r="B18" s="5" t="str">
        <f t="shared" si="0"/>
        <v>CELL</v>
      </c>
      <c r="C18" s="27" t="str" cm="1">
        <f t="array" ref="C18">IF(ISNUMBER(A18),IF(A18=A17,INDEX(BackgroundCalcs!$AV$2:$AV$500,'Grading Formulas'!$A18),"Results"),"")</f>
        <v>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c r="I18" s="4" t="str" cm="1">
        <f t="array" ref="I18">IF(ISNUMBER(A18),_xlfn.LET(_xlpm.array,_xlfn.SEQUENCE(LEN(D18)),_xlfn.TEXTJOIN("",TRUE,IF(ISERR(MID(D18,_xlpm.array,1)+0),MID(D18,_xlpm.array,1),""))),"")</f>
        <v>C</v>
      </c>
      <c r="J18" s="4" t="str" cm="1">
        <f t="array" aca="1" ref="J18" ca="1">IF(ISNUMBER(A18),_xlfn.TEXTJOIN("", TRUE, IFERROR(MID(D18, ROW(INDIRECT("1:"&amp;LEN(D18))), 1) *1,"")),"")</f>
        <v>18</v>
      </c>
      <c r="K18" s="4" cm="1">
        <f t="array" aca="1" ref="K18" ca="1">IF(ISNUMBER(A18),COLUMN(INDIRECT(I18&amp;1))+1,"")</f>
        <v>4</v>
      </c>
      <c r="L18" s="4" t="str">
        <f t="shared" ca="1" si="4"/>
        <v>D18</v>
      </c>
    </row>
    <row r="19" spans="1:12" x14ac:dyDescent="0.25">
      <c r="A19" s="5">
        <f t="shared" ref="A19" si="20">IF(A17&lt;numAnswers,A17+1,"")</f>
        <v>9</v>
      </c>
      <c r="B19" s="5" t="str">
        <f t="shared" si="0"/>
        <v>CELL</v>
      </c>
      <c r="C19" s="27" t="str" cm="1">
        <f t="array" ref="C19">IF(ISNUMBER(A19),IF(A19=A18,INDEX(BackgroundCalcs!$AV$2:$AV$500,'Grading Formulas'!$A19),"Results"),"")</f>
        <v>Challenge</v>
      </c>
      <c r="D19" s="8" t="str" cm="1">
        <f t="array" ref="D19">IF(ISNUMBER($A19),IF(A19=A18,INDEX(BackgroundCalcs!$AW$2:$AW$500,'Grading Formulas'!$A19),"C"&amp;A19+9),"")</f>
        <v>H45</v>
      </c>
      <c r="E19" s="4" t="str" cm="1">
        <f t="array" ref="E19">IF(ISNUMBER($A19),IF(A19=A18,"Reference2(False,True,"&amp;INDEX(BackgroundCalcs!$AX$2:$AX$500,'Grading Formulas'!$A19)&amp;")","MOEValue(.0001)"),"")</f>
        <v>Reference2(False,True,I45)</v>
      </c>
      <c r="F19" s="4">
        <f t="shared" si="1"/>
        <v>-1000</v>
      </c>
      <c r="G19" s="4" t="str">
        <f t="shared" si="2"/>
        <v>You should not be referencing the answer cell</v>
      </c>
      <c r="H19" s="4" t="str">
        <f t="shared" si="3"/>
        <v>N/A</v>
      </c>
      <c r="I19" s="4" t="str" cm="1">
        <f t="array" ref="I19">IF(ISNUMBER(A19),_xlfn.LET(_xlpm.array,_xlfn.SEQUENCE(LEN(D19)),_xlfn.TEXTJOIN("",TRUE,IF(ISERR(MID(D19,_xlpm.array,1)+0),MID(D19,_xlpm.array,1),""))),"")</f>
        <v>H</v>
      </c>
      <c r="J19" s="4" t="str" cm="1">
        <f t="array" aca="1" ref="J19" ca="1">IF(ISNUMBER(A19),_xlfn.TEXTJOIN("", TRUE, IFERROR(MID(D19, ROW(INDIRECT("1:"&amp;LEN(D19))), 1) *1,"")),"")</f>
        <v>45</v>
      </c>
      <c r="K19" s="4" cm="1">
        <f t="array" aca="1" ref="K19" ca="1">IF(ISNUMBER(A19),COLUMN(INDIRECT(I19&amp;1))+1,"")</f>
        <v>9</v>
      </c>
      <c r="L19" s="4" t="str">
        <f t="shared" ca="1" si="4"/>
        <v>I45</v>
      </c>
    </row>
    <row r="20" spans="1:12" x14ac:dyDescent="0.25">
      <c r="A20" s="5">
        <f t="shared" ref="A20" si="21">IF(A18&lt;numAnswers,A18+1,"")</f>
        <v>10</v>
      </c>
      <c r="B20" s="5" t="str">
        <f t="shared" si="0"/>
        <v>CELL</v>
      </c>
      <c r="C20" s="27" t="str" cm="1">
        <f t="array" ref="C20">IF(ISNUMBER(A20),IF(A20=A19,INDEX(BackgroundCalcs!$AV$2:$AV$500,'Grading Formulas'!$A20),"Results"),"")</f>
        <v>Results</v>
      </c>
      <c r="D20" s="8" t="str" cm="1">
        <f t="array" ref="D20">IF(ISNUMBER($A20),IF(A20=A19,INDEX(BackgroundCalcs!$AW$2:$AW$500,'Grading Formulas'!$A20),"C"&amp;A20+9),"")</f>
        <v>C19</v>
      </c>
      <c r="E20" s="4" t="str" cm="1">
        <f t="array" ref="E20">IF(ISNUMBER($A20),IF(A20=A19,"Reference2(False,True,"&amp;INDEX(BackgroundCalcs!$AX$2:$AX$500,'Grading Formulas'!$A20)&amp;")","MOEValue(.0001)"),"")</f>
        <v>MOEValue(.0001)</v>
      </c>
      <c r="F20" s="4">
        <f t="shared" si="1"/>
        <v>1</v>
      </c>
      <c r="G20" s="4" t="str">
        <f t="shared" si="2"/>
        <v>Correct</v>
      </c>
      <c r="H20" s="4" t="str">
        <f t="shared" si="3"/>
        <v>Incorrect</v>
      </c>
      <c r="I20" s="4" t="str" cm="1">
        <f t="array" ref="I20">IF(ISNUMBER(A20),_xlfn.LET(_xlpm.array,_xlfn.SEQUENCE(LEN(D20)),_xlfn.TEXTJOIN("",TRUE,IF(ISERR(MID(D20,_xlpm.array,1)+0),MID(D20,_xlpm.array,1),""))),"")</f>
        <v>C</v>
      </c>
      <c r="J20" s="4" t="str" cm="1">
        <f t="array" aca="1" ref="J20" ca="1">IF(ISNUMBER(A20),_xlfn.TEXTJOIN("", TRUE, IFERROR(MID(D20, ROW(INDIRECT("1:"&amp;LEN(D20))), 1) *1,"")),"")</f>
        <v>19</v>
      </c>
      <c r="K20" s="4" cm="1">
        <f t="array" aca="1" ref="K20" ca="1">IF(ISNUMBER(A20),COLUMN(INDIRECT(I20&amp;1))+1,"")</f>
        <v>4</v>
      </c>
      <c r="L20" s="4" t="str">
        <f t="shared" ca="1" si="4"/>
        <v>D19</v>
      </c>
    </row>
    <row r="21" spans="1:12" x14ac:dyDescent="0.25">
      <c r="A21" s="5">
        <f t="shared" ref="A21" si="22">IF(A19&lt;numAnswers,A19+1,"")</f>
        <v>10</v>
      </c>
      <c r="B21" s="5" t="str">
        <f t="shared" si="0"/>
        <v>CELL</v>
      </c>
      <c r="C21" s="27" t="str" cm="1">
        <f t="array" ref="C21">IF(ISNUMBER(A21),IF(A21=A20,INDEX(BackgroundCalcs!$AV$2:$AV$500,'Grading Formulas'!$A21),"Results"),"")</f>
        <v>Challenge</v>
      </c>
      <c r="D21" s="8" t="str" cm="1">
        <f t="array" ref="D21">IF(ISNUMBER($A21),IF(A21=A20,INDEX(BackgroundCalcs!$AW$2:$AW$500,'Grading Formulas'!$A21),"C"&amp;A21+9),"")</f>
        <v>H46</v>
      </c>
      <c r="E21" s="4" t="str" cm="1">
        <f t="array" ref="E21">IF(ISNUMBER($A21),IF(A21=A20,"Reference2(False,True,"&amp;INDEX(BackgroundCalcs!$AX$2:$AX$500,'Grading Formulas'!$A21)&amp;")","MOEValue(.0001)"),"")</f>
        <v>Reference2(False,True,I46)</v>
      </c>
      <c r="F21" s="4">
        <f t="shared" si="1"/>
        <v>-1000</v>
      </c>
      <c r="G21" s="4" t="str">
        <f t="shared" si="2"/>
        <v>You should not be referencing the answer cell</v>
      </c>
      <c r="H21" s="4" t="str">
        <f t="shared" si="3"/>
        <v>N/A</v>
      </c>
      <c r="I21" s="4" t="str" cm="1">
        <f t="array" ref="I21">IF(ISNUMBER(A21),_xlfn.LET(_xlpm.array,_xlfn.SEQUENCE(LEN(D21)),_xlfn.TEXTJOIN("",TRUE,IF(ISERR(MID(D21,_xlpm.array,1)+0),MID(D21,_xlpm.array,1),""))),"")</f>
        <v>H</v>
      </c>
      <c r="J21" s="4" t="str" cm="1">
        <f t="array" aca="1" ref="J21" ca="1">IF(ISNUMBER(A21),_xlfn.TEXTJOIN("", TRUE, IFERROR(MID(D21, ROW(INDIRECT("1:"&amp;LEN(D21))), 1) *1,"")),"")</f>
        <v>46</v>
      </c>
      <c r="K21" s="4" cm="1">
        <f t="array" aca="1" ref="K21" ca="1">IF(ISNUMBER(A21),COLUMN(INDIRECT(I21&amp;1))+1,"")</f>
        <v>9</v>
      </c>
      <c r="L21" s="4" t="str">
        <f t="shared" ca="1" si="4"/>
        <v>I46</v>
      </c>
    </row>
    <row r="22" spans="1:12" x14ac:dyDescent="0.25">
      <c r="A22" s="5">
        <f t="shared" ref="A22" si="23">IF(A20&lt;numAnswers,A20+1,"")</f>
        <v>11</v>
      </c>
      <c r="B22" s="5" t="str">
        <f t="shared" si="0"/>
        <v>CELL</v>
      </c>
      <c r="C22" s="27" t="str" cm="1">
        <f t="array" ref="C22">IF(ISNUMBER(A22),IF(A22=A21,INDEX(BackgroundCalcs!$AV$2:$AV$500,'Grading Formulas'!$A22),"Results"),"")</f>
        <v>Results</v>
      </c>
      <c r="D22" s="8" t="str" cm="1">
        <f t="array" ref="D22">IF(ISNUMBER($A22),IF(A22=A21,INDEX(BackgroundCalcs!$AW$2:$AW$500,'Grading Formulas'!$A22),"C"&amp;A22+9),"")</f>
        <v>C20</v>
      </c>
      <c r="E22" s="4" t="str" cm="1">
        <f t="array" ref="E22">IF(ISNUMBER($A22),IF(A22=A21,"Reference2(False,True,"&amp;INDEX(BackgroundCalcs!$AX$2:$AX$500,'Grading Formulas'!$A22)&amp;")","MOEValue(.0001)"),"")</f>
        <v>MOEValue(.0001)</v>
      </c>
      <c r="F22" s="4">
        <f t="shared" si="1"/>
        <v>1</v>
      </c>
      <c r="G22" s="4" t="str">
        <f t="shared" si="2"/>
        <v>Correct</v>
      </c>
      <c r="H22" s="4" t="str">
        <f t="shared" si="3"/>
        <v>Incorrect</v>
      </c>
      <c r="I22" s="4" t="str" cm="1">
        <f t="array" ref="I22">IF(ISNUMBER(A22),_xlfn.LET(_xlpm.array,_xlfn.SEQUENCE(LEN(D22)),_xlfn.TEXTJOIN("",TRUE,IF(ISERR(MID(D22,_xlpm.array,1)+0),MID(D22,_xlpm.array,1),""))),"")</f>
        <v>C</v>
      </c>
      <c r="J22" s="4" t="str" cm="1">
        <f t="array" aca="1" ref="J22" ca="1">IF(ISNUMBER(A22),_xlfn.TEXTJOIN("", TRUE, IFERROR(MID(D22, ROW(INDIRECT("1:"&amp;LEN(D22))), 1) *1,"")),"")</f>
        <v>20</v>
      </c>
      <c r="K22" s="4" cm="1">
        <f t="array" aca="1" ref="K22" ca="1">IF(ISNUMBER(A22),COLUMN(INDIRECT(I22&amp;1))+1,"")</f>
        <v>4</v>
      </c>
      <c r="L22" s="4" t="str">
        <f t="shared" ca="1" si="4"/>
        <v>D20</v>
      </c>
    </row>
    <row r="23" spans="1:12" x14ac:dyDescent="0.25">
      <c r="A23" s="5">
        <f t="shared" ref="A23" si="24">IF(A21&lt;numAnswers,A21+1,"")</f>
        <v>11</v>
      </c>
      <c r="B23" s="5" t="str">
        <f t="shared" si="0"/>
        <v>CELL</v>
      </c>
      <c r="C23" s="27" t="str" cm="1">
        <f t="array" ref="C23">IF(ISNUMBER(A23),IF(A23=A22,INDEX(BackgroundCalcs!$AV$2:$AV$500,'Grading Formulas'!$A23),"Results"),"")</f>
        <v>Challenge</v>
      </c>
      <c r="D23" s="8" t="str" cm="1">
        <f t="array" ref="D23">IF(ISNUMBER($A23),IF(A23=A22,INDEX(BackgroundCalcs!$AW$2:$AW$500,'Grading Formulas'!$A23),"C"&amp;A23+9),"")</f>
        <v>H47</v>
      </c>
      <c r="E23" s="4" t="str" cm="1">
        <f t="array" ref="E23">IF(ISNUMBER($A23),IF(A23=A22,"Reference2(False,True,"&amp;INDEX(BackgroundCalcs!$AX$2:$AX$500,'Grading Formulas'!$A23)&amp;")","MOEValue(.0001)"),"")</f>
        <v>Reference2(False,True,I47)</v>
      </c>
      <c r="F23" s="4">
        <f t="shared" si="1"/>
        <v>-1000</v>
      </c>
      <c r="G23" s="4" t="str">
        <f t="shared" si="2"/>
        <v>You should not be referencing the answer cell</v>
      </c>
      <c r="H23" s="4" t="str">
        <f t="shared" si="3"/>
        <v>N/A</v>
      </c>
      <c r="I23" s="4" t="str" cm="1">
        <f t="array" ref="I23">IF(ISNUMBER(A23),_xlfn.LET(_xlpm.array,_xlfn.SEQUENCE(LEN(D23)),_xlfn.TEXTJOIN("",TRUE,IF(ISERR(MID(D23,_xlpm.array,1)+0),MID(D23,_xlpm.array,1),""))),"")</f>
        <v>H</v>
      </c>
      <c r="J23" s="4" t="str" cm="1">
        <f t="array" aca="1" ref="J23" ca="1">IF(ISNUMBER(A23),_xlfn.TEXTJOIN("", TRUE, IFERROR(MID(D23, ROW(INDIRECT("1:"&amp;LEN(D23))), 1) *1,"")),"")</f>
        <v>47</v>
      </c>
      <c r="K23" s="4" cm="1">
        <f t="array" aca="1" ref="K23" ca="1">IF(ISNUMBER(A23),COLUMN(INDIRECT(I23&amp;1))+1,"")</f>
        <v>9</v>
      </c>
      <c r="L23" s="4" t="str">
        <f t="shared" ca="1" si="4"/>
        <v>I47</v>
      </c>
    </row>
    <row r="24" spans="1:12" x14ac:dyDescent="0.25">
      <c r="A24" s="5">
        <f t="shared" ref="A24" si="25">IF(A22&lt;numAnswers,A22+1,"")</f>
        <v>12</v>
      </c>
      <c r="B24" s="5" t="str">
        <f t="shared" si="0"/>
        <v>CELL</v>
      </c>
      <c r="C24" s="27" t="str" cm="1">
        <f t="array" ref="C24">IF(ISNUMBER(A24),IF(A24=A23,INDEX(BackgroundCalcs!$AV$2:$AV$500,'Grading Formulas'!$A24),"Results"),"")</f>
        <v>Results</v>
      </c>
      <c r="D24" s="8" t="str" cm="1">
        <f t="array" ref="D24">IF(ISNUMBER($A24),IF(A24=A23,INDEX(BackgroundCalcs!$AW$2:$AW$500,'Grading Formulas'!$A24),"C"&amp;A24+9),"")</f>
        <v>C21</v>
      </c>
      <c r="E24" s="4" t="str" cm="1">
        <f t="array" ref="E24">IF(ISNUMBER($A24),IF(A24=A23,"Reference2(False,True,"&amp;INDEX(BackgroundCalcs!$AX$2:$AX$500,'Grading Formulas'!$A24)&amp;")","MOEValue(.0001)"),"")</f>
        <v>MOEValue(.0001)</v>
      </c>
      <c r="F24" s="4">
        <f t="shared" si="1"/>
        <v>1</v>
      </c>
      <c r="G24" s="4" t="str">
        <f t="shared" si="2"/>
        <v>Correct</v>
      </c>
      <c r="H24" s="4" t="str">
        <f t="shared" si="3"/>
        <v>Incorrect</v>
      </c>
      <c r="I24" s="4" t="str" cm="1">
        <f t="array" ref="I24">IF(ISNUMBER(A24),_xlfn.LET(_xlpm.array,_xlfn.SEQUENCE(LEN(D24)),_xlfn.TEXTJOIN("",TRUE,IF(ISERR(MID(D24,_xlpm.array,1)+0),MID(D24,_xlpm.array,1),""))),"")</f>
        <v>C</v>
      </c>
      <c r="J24" s="4" t="str" cm="1">
        <f t="array" aca="1" ref="J24" ca="1">IF(ISNUMBER(A24),_xlfn.TEXTJOIN("", TRUE, IFERROR(MID(D24, ROW(INDIRECT("1:"&amp;LEN(D24))), 1) *1,"")),"")</f>
        <v>21</v>
      </c>
      <c r="K24" s="4" cm="1">
        <f t="array" aca="1" ref="K24" ca="1">IF(ISNUMBER(A24),COLUMN(INDIRECT(I24&amp;1))+1,"")</f>
        <v>4</v>
      </c>
      <c r="L24" s="4" t="str">
        <f t="shared" ca="1" si="4"/>
        <v>D21</v>
      </c>
    </row>
    <row r="25" spans="1:12" x14ac:dyDescent="0.25">
      <c r="A25" s="5">
        <f t="shared" ref="A25" si="26">IF(A23&lt;numAnswers,A23+1,"")</f>
        <v>12</v>
      </c>
      <c r="B25" s="5" t="str">
        <f t="shared" si="0"/>
        <v>CELL</v>
      </c>
      <c r="C25" s="27" t="str" cm="1">
        <f t="array" ref="C25">IF(ISNUMBER(A25),IF(A25=A24,INDEX(BackgroundCalcs!$AV$2:$AV$500,'Grading Formulas'!$A25),"Results"),"")</f>
        <v>Challenge</v>
      </c>
      <c r="D25" s="8" t="str" cm="1">
        <f t="array" ref="D25">IF(ISNUMBER($A25),IF(A25=A24,INDEX(BackgroundCalcs!$AW$2:$AW$500,'Grading Formulas'!$A25),"C"&amp;A25+9),"")</f>
        <v>H48</v>
      </c>
      <c r="E25" s="4" t="str" cm="1">
        <f t="array" ref="E25">IF(ISNUMBER($A25),IF(A25=A24,"Reference2(False,True,"&amp;INDEX(BackgroundCalcs!$AX$2:$AX$500,'Grading Formulas'!$A25)&amp;")","MOEValue(.0001)"),"")</f>
        <v>Reference2(False,True,I48)</v>
      </c>
      <c r="F25" s="4">
        <f t="shared" si="1"/>
        <v>-1000</v>
      </c>
      <c r="G25" s="4" t="str">
        <f t="shared" si="2"/>
        <v>You should not be referencing the answer cell</v>
      </c>
      <c r="H25" s="4" t="str">
        <f t="shared" si="3"/>
        <v>N/A</v>
      </c>
      <c r="I25" s="4" t="str" cm="1">
        <f t="array" ref="I25">IF(ISNUMBER(A25),_xlfn.LET(_xlpm.array,_xlfn.SEQUENCE(LEN(D25)),_xlfn.TEXTJOIN("",TRUE,IF(ISERR(MID(D25,_xlpm.array,1)+0),MID(D25,_xlpm.array,1),""))),"")</f>
        <v>H</v>
      </c>
      <c r="J25" s="4" t="str" cm="1">
        <f t="array" aca="1" ref="J25" ca="1">IF(ISNUMBER(A25),_xlfn.TEXTJOIN("", TRUE, IFERROR(MID(D25, ROW(INDIRECT("1:"&amp;LEN(D25))), 1) *1,"")),"")</f>
        <v>48</v>
      </c>
      <c r="K25" s="4" cm="1">
        <f t="array" aca="1" ref="K25" ca="1">IF(ISNUMBER(A25),COLUMN(INDIRECT(I25&amp;1))+1,"")</f>
        <v>9</v>
      </c>
      <c r="L25" s="4" t="str">
        <f t="shared" ca="1" si="4"/>
        <v>I48</v>
      </c>
    </row>
    <row r="26" spans="1:12" x14ac:dyDescent="0.25">
      <c r="A26" s="5">
        <f t="shared" ref="A26" si="27">IF(A24&lt;numAnswers,A24+1,"")</f>
        <v>13</v>
      </c>
      <c r="B26" s="5" t="str">
        <f t="shared" si="0"/>
        <v>CELL</v>
      </c>
      <c r="C26" s="27" t="str" cm="1">
        <f t="array" ref="C26">IF(ISNUMBER(A26),IF(A26=A25,INDEX(BackgroundCalcs!$AV$2:$AV$500,'Grading Formulas'!$A26),"Results"),"")</f>
        <v>Results</v>
      </c>
      <c r="D26" s="8" t="str" cm="1">
        <f t="array" ref="D26">IF(ISNUMBER($A26),IF(A26=A25,INDEX(BackgroundCalcs!$AW$2:$AW$500,'Grading Formulas'!$A26),"C"&amp;A26+9),"")</f>
        <v>C22</v>
      </c>
      <c r="E26" s="4" t="str" cm="1">
        <f t="array" ref="E26">IF(ISNUMBER($A26),IF(A26=A25,"Reference2(False,True,"&amp;INDEX(BackgroundCalcs!$AX$2:$AX$500,'Grading Formulas'!$A26)&amp;")","MOEValue(.0001)"),"")</f>
        <v>MOEValue(.0001)</v>
      </c>
      <c r="F26" s="4">
        <f t="shared" si="1"/>
        <v>1</v>
      </c>
      <c r="G26" s="4" t="str">
        <f t="shared" si="2"/>
        <v>Correct</v>
      </c>
      <c r="H26" s="4" t="str">
        <f t="shared" si="3"/>
        <v>Incorrect</v>
      </c>
      <c r="I26" s="4" t="str" cm="1">
        <f t="array" ref="I26">IF(ISNUMBER(A26),_xlfn.LET(_xlpm.array,_xlfn.SEQUENCE(LEN(D26)),_xlfn.TEXTJOIN("",TRUE,IF(ISERR(MID(D26,_xlpm.array,1)+0),MID(D26,_xlpm.array,1),""))),"")</f>
        <v>C</v>
      </c>
      <c r="J26" s="4" t="str" cm="1">
        <f t="array" aca="1" ref="J26" ca="1">IF(ISNUMBER(A26),_xlfn.TEXTJOIN("", TRUE, IFERROR(MID(D26, ROW(INDIRECT("1:"&amp;LEN(D26))), 1) *1,"")),"")</f>
        <v>22</v>
      </c>
      <c r="K26" s="4" cm="1">
        <f t="array" aca="1" ref="K26" ca="1">IF(ISNUMBER(A26),COLUMN(INDIRECT(I26&amp;1))+1,"")</f>
        <v>4</v>
      </c>
      <c r="L26" s="4" t="str">
        <f t="shared" ca="1" si="4"/>
        <v>D22</v>
      </c>
    </row>
    <row r="27" spans="1:12" x14ac:dyDescent="0.25">
      <c r="A27" s="5">
        <f t="shared" ref="A27" si="28">IF(A25&lt;numAnswers,A25+1,"")</f>
        <v>13</v>
      </c>
      <c r="B27" s="5" t="str">
        <f t="shared" si="0"/>
        <v>CELL</v>
      </c>
      <c r="C27" s="27" t="str" cm="1">
        <f t="array" ref="C27">IF(ISNUMBER(A27),IF(A27=A26,INDEX(BackgroundCalcs!$AV$2:$AV$500,'Grading Formulas'!$A27),"Results"),"")</f>
        <v>Challenge</v>
      </c>
      <c r="D27" s="8" t="str" cm="1">
        <f t="array" ref="D27">IF(ISNUMBER($A27),IF(A27=A26,INDEX(BackgroundCalcs!$AW$2:$AW$500,'Grading Formulas'!$A27),"C"&amp;A27+9),"")</f>
        <v>H50</v>
      </c>
      <c r="E27" s="4" t="str" cm="1">
        <f t="array" ref="E27">IF(ISNUMBER($A27),IF(A27=A26,"Reference2(False,True,"&amp;INDEX(BackgroundCalcs!$AX$2:$AX$500,'Grading Formulas'!$A27)&amp;")","MOEValue(.0001)"),"")</f>
        <v>Reference2(False,True,I50)</v>
      </c>
      <c r="F27" s="4">
        <f t="shared" si="1"/>
        <v>-1000</v>
      </c>
      <c r="G27" s="4" t="str">
        <f t="shared" si="2"/>
        <v>You should not be referencing the answer cell</v>
      </c>
      <c r="H27" s="4" t="str">
        <f t="shared" si="3"/>
        <v>N/A</v>
      </c>
      <c r="I27" s="4" t="str" cm="1">
        <f t="array" ref="I27">IF(ISNUMBER(A27),_xlfn.LET(_xlpm.array,_xlfn.SEQUENCE(LEN(D27)),_xlfn.TEXTJOIN("",TRUE,IF(ISERR(MID(D27,_xlpm.array,1)+0),MID(D27,_xlpm.array,1),""))),"")</f>
        <v>H</v>
      </c>
      <c r="J27" s="4" t="str" cm="1">
        <f t="array" aca="1" ref="J27" ca="1">IF(ISNUMBER(A27),_xlfn.TEXTJOIN("", TRUE, IFERROR(MID(D27, ROW(INDIRECT("1:"&amp;LEN(D27))), 1) *1,"")),"")</f>
        <v>50</v>
      </c>
      <c r="K27" s="4" cm="1">
        <f t="array" aca="1" ref="K27" ca="1">IF(ISNUMBER(A27),COLUMN(INDIRECT(I27&amp;1))+1,"")</f>
        <v>9</v>
      </c>
      <c r="L27" s="4" t="str">
        <f t="shared" ca="1" si="4"/>
        <v>I50</v>
      </c>
    </row>
    <row r="28" spans="1:12" x14ac:dyDescent="0.25">
      <c r="A28" s="5" t="str">
        <f t="shared" ref="A28" si="29">IF(A26&lt;numAnswers,A26+1,"")</f>
        <v/>
      </c>
      <c r="B28" s="5" t="str">
        <f t="shared" si="0"/>
        <v/>
      </c>
      <c r="C28" s="27" t="str" cm="1">
        <f t="array" ref="C28">IF(ISNUMBER(A28),IF(A28=A27,INDEX(BackgroundCalcs!$AV$2:$AV$500,'Grading Formulas'!$A28),"Results"),"")</f>
        <v/>
      </c>
      <c r="D28" s="8" t="str" cm="1">
        <f t="array" ref="D28">IF(ISNUMBER($A28),IF(A28=A27,INDEX(BackgroundCalcs!$AW$2:$AW$500,'Grading Formulas'!$A28),"C"&amp;A28+9),"")</f>
        <v/>
      </c>
      <c r="E28" s="4" t="str" cm="1">
        <f t="array" ref="E28">IF(ISNUMBER($A28),IF(A28=A27,"Reference2(False,True,"&amp;INDEX(BackgroundCalcs!$AX$2:$AX$500,'Grading Formulas'!$A28)&amp;")","MOEValue(.0001)"),"")</f>
        <v/>
      </c>
      <c r="F28" s="4" t="str">
        <f t="shared" si="1"/>
        <v/>
      </c>
      <c r="G28" s="4" t="str">
        <f t="shared" si="2"/>
        <v/>
      </c>
      <c r="H28" s="4" t="str">
        <f t="shared" si="3"/>
        <v/>
      </c>
      <c r="I28" s="4" t="str" cm="1">
        <f t="array" ref="I28">IF(ISNUMBER(A28),_xlfn.LET(_xlpm.array,_xlfn.SEQUENCE(LEN(D28)),_xlfn.TEXTJOIN("",TRUE,IF(ISERR(MID(D28,_xlpm.array,1)+0),MID(D28,_xlpm.array,1),""))),"")</f>
        <v/>
      </c>
      <c r="J28" s="4" t="str" cm="1">
        <f t="array" aca="1" ref="J28" ca="1">IF(ISNUMBER(A28),_xlfn.TEXTJOIN("", TRUE, IFERROR(MID(D28, ROW(INDIRECT("1:"&amp;LEN(D28))), 1) *1,"")),"")</f>
        <v/>
      </c>
      <c r="K28" s="4" t="str" cm="1">
        <f t="array" aca="1" ref="K28" ca="1">IF(ISNUMBER(A28),COLUMN(INDIRECT(I28&amp;1))+1,"")</f>
        <v/>
      </c>
      <c r="L28" s="4" t="str">
        <f t="shared" si="4"/>
        <v/>
      </c>
    </row>
    <row r="29" spans="1:12" x14ac:dyDescent="0.25">
      <c r="A29" s="5" t="str">
        <f t="shared" ref="A29" si="30">IF(A27&lt;numAnswers,A27+1,"")</f>
        <v/>
      </c>
      <c r="B29" s="5" t="str">
        <f t="shared" si="0"/>
        <v/>
      </c>
      <c r="C29" s="27" t="str" cm="1">
        <f t="array" ref="C29">IF(ISNUMBER(A29),IF(A29=A28,INDEX(BackgroundCalcs!$AV$2:$AV$500,'Grading Formulas'!$A29),"Results"),"")</f>
        <v/>
      </c>
      <c r="D29" s="8" t="str" cm="1">
        <f t="array" ref="D29">IF(ISNUMBER($A29),IF(A29=A28,INDEX(BackgroundCalcs!$AW$2:$AW$500,'Grading Formulas'!$A29),"C"&amp;A29+9),"")</f>
        <v/>
      </c>
      <c r="E29" s="4" t="str" cm="1">
        <f t="array" ref="E29">IF(ISNUMBER($A29),IF(A29=A28,"Reference2(False,True,"&amp;INDEX(BackgroundCalcs!$AX$2:$AX$500,'Grading Formulas'!$A29)&amp;")","MOEValue(.0001)"),"")</f>
        <v/>
      </c>
      <c r="F29" s="4" t="str">
        <f t="shared" si="1"/>
        <v/>
      </c>
      <c r="G29" s="4" t="str">
        <f t="shared" si="2"/>
        <v/>
      </c>
      <c r="H29" s="4" t="str">
        <f t="shared" si="3"/>
        <v/>
      </c>
      <c r="I29" s="4" t="str" cm="1">
        <f t="array" ref="I29">IF(ISNUMBER(A29),_xlfn.LET(_xlpm.array,_xlfn.SEQUENCE(LEN(D29)),_xlfn.TEXTJOIN("",TRUE,IF(ISERR(MID(D29,_xlpm.array,1)+0),MID(D29,_xlpm.array,1),""))),"")</f>
        <v/>
      </c>
      <c r="J29" s="4" t="str" cm="1">
        <f t="array" aca="1" ref="J29" ca="1">IF(ISNUMBER(A29),_xlfn.TEXTJOIN("", TRUE, IFERROR(MID(D29, ROW(INDIRECT("1:"&amp;LEN(D29))), 1) *1,"")),"")</f>
        <v/>
      </c>
      <c r="K29" s="4" t="str" cm="1">
        <f t="array" aca="1" ref="K29" ca="1">IF(ISNUMBER(A29),COLUMN(INDIRECT(I29&amp;1))+1,"")</f>
        <v/>
      </c>
      <c r="L29" s="4" t="str">
        <f t="shared" si="4"/>
        <v/>
      </c>
    </row>
    <row r="30" spans="1:12" x14ac:dyDescent="0.25">
      <c r="A30" s="5" t="str">
        <f t="shared" ref="A30" si="31">IF(A28&lt;numAnswers,A28+1,"")</f>
        <v/>
      </c>
      <c r="B30" s="5" t="str">
        <f t="shared" si="0"/>
        <v/>
      </c>
      <c r="C30" s="27" t="str" cm="1">
        <f t="array" ref="C30">IF(ISNUMBER(A30),IF(A30=A29,INDEX(BackgroundCalcs!$AV$2:$AV$500,'Grading Formulas'!$A30),"Results"),"")</f>
        <v/>
      </c>
      <c r="D30" s="8" t="str" cm="1">
        <f t="array" ref="D30">IF(ISNUMBER($A30),IF(A30=A29,INDEX(BackgroundCalcs!$AW$2:$AW$500,'Grading Formulas'!$A30),"C"&amp;A30+9),"")</f>
        <v/>
      </c>
      <c r="E30" s="4" t="str" cm="1">
        <f t="array" ref="E30">IF(ISNUMBER($A30),IF(A30=A29,"Reference2(False,True,"&amp;INDEX(BackgroundCalcs!$AX$2:$AX$500,'Grading Formulas'!$A30)&amp;")","MOEValue(.0001)"),"")</f>
        <v/>
      </c>
      <c r="F30" s="4" t="str">
        <f t="shared" si="1"/>
        <v/>
      </c>
      <c r="G30" s="4" t="str">
        <f t="shared" si="2"/>
        <v/>
      </c>
      <c r="H30" s="4" t="str">
        <f t="shared" si="3"/>
        <v/>
      </c>
      <c r="I30" s="4" t="str" cm="1">
        <f t="array" ref="I30">IF(ISNUMBER(A30),_xlfn.LET(_xlpm.array,_xlfn.SEQUENCE(LEN(D30)),_xlfn.TEXTJOIN("",TRUE,IF(ISERR(MID(D30,_xlpm.array,1)+0),MID(D30,_xlpm.array,1),""))),"")</f>
        <v/>
      </c>
      <c r="J30" s="4" t="str" cm="1">
        <f t="array" aca="1" ref="J30" ca="1">IF(ISNUMBER(A30),_xlfn.TEXTJOIN("", TRUE, IFERROR(MID(D30, ROW(INDIRECT("1:"&amp;LEN(D30))), 1) *1,"")),"")</f>
        <v/>
      </c>
      <c r="K30" s="4" t="str" cm="1">
        <f t="array" aca="1" ref="K30" ca="1">IF(ISNUMBER(A30),COLUMN(INDIRECT(I30&amp;1))+1,"")</f>
        <v/>
      </c>
      <c r="L30" s="4" t="str">
        <f t="shared" si="4"/>
        <v/>
      </c>
    </row>
    <row r="31" spans="1:12" x14ac:dyDescent="0.25">
      <c r="A31" s="5" t="str">
        <f t="shared" ref="A31" si="32">IF(A29&lt;numAnswers,A29+1,"")</f>
        <v/>
      </c>
      <c r="B31" s="5" t="str">
        <f t="shared" si="0"/>
        <v/>
      </c>
      <c r="C31" s="27" t="str" cm="1">
        <f t="array" ref="C31">IF(ISNUMBER(A31),IF(A31=A30,INDEX(BackgroundCalcs!$AV$2:$AV$500,'Grading Formulas'!$A31),"Results"),"")</f>
        <v/>
      </c>
      <c r="D31" s="8" t="str" cm="1">
        <f t="array" ref="D31">IF(ISNUMBER($A31),IF(A31=A30,INDEX(BackgroundCalcs!$AW$2:$AW$500,'Grading Formulas'!$A31),"C"&amp;A31+9),"")</f>
        <v/>
      </c>
      <c r="E31" s="4" t="str" cm="1">
        <f t="array" ref="E31">IF(ISNUMBER($A31),IF(A31=A30,"Reference2(False,True,"&amp;INDEX(BackgroundCalcs!$AX$2:$AX$500,'Grading Formulas'!$A31)&amp;")","MOEValue(.0001)"),"")</f>
        <v/>
      </c>
      <c r="F31" s="4" t="str">
        <f t="shared" si="1"/>
        <v/>
      </c>
      <c r="G31" s="4" t="str">
        <f t="shared" si="2"/>
        <v/>
      </c>
      <c r="H31" s="4" t="str">
        <f t="shared" si="3"/>
        <v/>
      </c>
      <c r="I31" s="4" t="str" cm="1">
        <f t="array" ref="I31">IF(ISNUMBER(A31),_xlfn.LET(_xlpm.array,_xlfn.SEQUENCE(LEN(D31)),_xlfn.TEXTJOIN("",TRUE,IF(ISERR(MID(D31,_xlpm.array,1)+0),MID(D31,_xlpm.array,1),""))),"")</f>
        <v/>
      </c>
      <c r="J31" s="4" t="str" cm="1">
        <f t="array" aca="1" ref="J31" ca="1">IF(ISNUMBER(A31),_xlfn.TEXTJOIN("", TRUE, IFERROR(MID(D31, ROW(INDIRECT("1:"&amp;LEN(D31))), 1) *1,"")),"")</f>
        <v/>
      </c>
      <c r="K31" s="4" t="str" cm="1">
        <f t="array" aca="1" ref="K31" ca="1">IF(ISNUMBER(A31),COLUMN(INDIRECT(I31&amp;1))+1,"")</f>
        <v/>
      </c>
      <c r="L31" s="4" t="str">
        <f t="shared" si="4"/>
        <v/>
      </c>
    </row>
    <row r="32" spans="1:12" x14ac:dyDescent="0.25">
      <c r="A32" s="5" t="str">
        <f t="shared" ref="A32" si="33">IF(A30&lt;numAnswers,A30+1,"")</f>
        <v/>
      </c>
      <c r="B32" s="5" t="str">
        <f t="shared" si="0"/>
        <v/>
      </c>
      <c r="C32" s="27" t="str" cm="1">
        <f t="array" ref="C32">IF(ISNUMBER(A32),IF(A32=A31,INDEX(BackgroundCalcs!$AV$2:$AV$500,'Grading Formulas'!$A32),"Results"),"")</f>
        <v/>
      </c>
      <c r="D32" s="8" t="str" cm="1">
        <f t="array" ref="D32">IF(ISNUMBER($A32),IF(A32=A31,INDEX(BackgroundCalcs!$AW$2:$AW$500,'Grading Formulas'!$A32),"C"&amp;A32+9),"")</f>
        <v/>
      </c>
      <c r="E32" s="4" t="str" cm="1">
        <f t="array" ref="E32">IF(ISNUMBER($A32),IF(A32=A31,"Reference2(False,True,"&amp;INDEX(BackgroundCalcs!$AX$2:$AX$500,'Grading Formulas'!$A32)&amp;")","MOEValue(.0001)"),"")</f>
        <v/>
      </c>
      <c r="F32" s="4" t="str">
        <f t="shared" si="1"/>
        <v/>
      </c>
      <c r="G32" s="4" t="str">
        <f t="shared" si="2"/>
        <v/>
      </c>
      <c r="H32" s="4" t="str">
        <f t="shared" si="3"/>
        <v/>
      </c>
      <c r="I32" s="4" t="str" cm="1">
        <f t="array" ref="I32">IF(ISNUMBER(A32),_xlfn.LET(_xlpm.array,_xlfn.SEQUENCE(LEN(D32)),_xlfn.TEXTJOIN("",TRUE,IF(ISERR(MID(D32,_xlpm.array,1)+0),MID(D32,_xlpm.array,1),""))),"")</f>
        <v/>
      </c>
      <c r="J32" s="4" t="str" cm="1">
        <f t="array" aca="1" ref="J32" ca="1">IF(ISNUMBER(A32),_xlfn.TEXTJOIN("", TRUE, IFERROR(MID(D32, ROW(INDIRECT("1:"&amp;LEN(D32))), 1) *1,"")),"")</f>
        <v/>
      </c>
      <c r="K32" s="4" t="str" cm="1">
        <f t="array" aca="1" ref="K32" ca="1">IF(ISNUMBER(A32),COLUMN(INDIRECT(I32&amp;1))+1,"")</f>
        <v/>
      </c>
      <c r="L32" s="4" t="str">
        <f t="shared" si="4"/>
        <v/>
      </c>
    </row>
    <row r="33" spans="1:12" x14ac:dyDescent="0.25">
      <c r="A33" s="5" t="str">
        <f t="shared" ref="A33" si="34">IF(A31&lt;numAnswers,A31+1,"")</f>
        <v/>
      </c>
      <c r="B33" s="5" t="str">
        <f t="shared" si="0"/>
        <v/>
      </c>
      <c r="C33" s="27" t="str" cm="1">
        <f t="array" ref="C33">IF(ISNUMBER(A33),IF(A33=A32,INDEX(BackgroundCalcs!$AV$2:$AV$500,'Grading Formulas'!$A33),"Results"),"")</f>
        <v/>
      </c>
      <c r="D33" s="8" t="str" cm="1">
        <f t="array" ref="D33">IF(ISNUMBER($A33),IF(A33=A32,INDEX(BackgroundCalcs!$AW$2:$AW$500,'Grading Formulas'!$A33),"C"&amp;A33+9),"")</f>
        <v/>
      </c>
      <c r="E33" s="4" t="str" cm="1">
        <f t="array" ref="E33">IF(ISNUMBER($A33),IF(A33=A32,"Reference2(False,True,"&amp;INDEX(BackgroundCalcs!$AX$2:$AX$500,'Grading Formulas'!$A33)&amp;")","MOEValue(.0001)"),"")</f>
        <v/>
      </c>
      <c r="F33" s="4" t="str">
        <f t="shared" si="1"/>
        <v/>
      </c>
      <c r="G33" s="4" t="str">
        <f t="shared" si="2"/>
        <v/>
      </c>
      <c r="H33" s="4" t="str">
        <f t="shared" si="3"/>
        <v/>
      </c>
      <c r="I33" s="4" t="str" cm="1">
        <f t="array" ref="I33">IF(ISNUMBER(A33),_xlfn.LET(_xlpm.array,_xlfn.SEQUENCE(LEN(D33)),_xlfn.TEXTJOIN("",TRUE,IF(ISERR(MID(D33,_xlpm.array,1)+0),MID(D33,_xlpm.array,1),""))),"")</f>
        <v/>
      </c>
      <c r="J33" s="4" t="str" cm="1">
        <f t="array" aca="1" ref="J33" ca="1">IF(ISNUMBER(A33),_xlfn.TEXTJOIN("", TRUE, IFERROR(MID(D33, ROW(INDIRECT("1:"&amp;LEN(D33))), 1) *1,"")),"")</f>
        <v/>
      </c>
      <c r="K33" s="4" t="str" cm="1">
        <f t="array" aca="1" ref="K33" ca="1">IF(ISNUMBER(A33),COLUMN(INDIRECT(I33&amp;1))+1,"")</f>
        <v/>
      </c>
      <c r="L33" s="4" t="str">
        <f t="shared" si="4"/>
        <v/>
      </c>
    </row>
    <row r="34" spans="1:12" x14ac:dyDescent="0.25">
      <c r="A34" s="5" t="str">
        <f t="shared" ref="A34" si="35">IF(A32&lt;numAnswers,A32+1,"")</f>
        <v/>
      </c>
      <c r="B34" s="5" t="str">
        <f t="shared" si="0"/>
        <v/>
      </c>
      <c r="C34" s="27" t="str" cm="1">
        <f t="array" ref="C34">IF(ISNUMBER(A34),IF(A34=A33,INDEX(BackgroundCalcs!$AV$2:$AV$500,'Grading Formulas'!$A34),"Results"),"")</f>
        <v/>
      </c>
      <c r="D34" s="8" t="str" cm="1">
        <f t="array" ref="D34">IF(ISNUMBER($A34),IF(A34=A33,INDEX(BackgroundCalcs!$AW$2:$AW$500,'Grading Formulas'!$A34),"C"&amp;A34+9),"")</f>
        <v/>
      </c>
      <c r="E34" s="4" t="str" cm="1">
        <f t="array" ref="E34">IF(ISNUMBER($A34),IF(A34=A33,"Reference2(False,True,"&amp;INDEX(BackgroundCalcs!$AX$2:$AX$500,'Grading Formulas'!$A34)&amp;")","MOEValue(.0001)"),"")</f>
        <v/>
      </c>
      <c r="F34" s="4" t="str">
        <f t="shared" si="1"/>
        <v/>
      </c>
      <c r="G34" s="4" t="str">
        <f t="shared" si="2"/>
        <v/>
      </c>
      <c r="H34" s="4" t="str">
        <f t="shared" si="3"/>
        <v/>
      </c>
      <c r="I34" s="4" t="str" cm="1">
        <f t="array" ref="I34">IF(ISNUMBER(A34),_xlfn.LET(_xlpm.array,_xlfn.SEQUENCE(LEN(D34)),_xlfn.TEXTJOIN("",TRUE,IF(ISERR(MID(D34,_xlpm.array,1)+0),MID(D34,_xlpm.array,1),""))),"")</f>
        <v/>
      </c>
      <c r="J34" s="4" t="str" cm="1">
        <f t="array" aca="1" ref="J34" ca="1">IF(ISNUMBER(A34),_xlfn.TEXTJOIN("", TRUE, IFERROR(MID(D34, ROW(INDIRECT("1:"&amp;LEN(D34))), 1) *1,"")),"")</f>
        <v/>
      </c>
      <c r="K34" s="4" t="str" cm="1">
        <f t="array" aca="1" ref="K34" ca="1">IF(ISNUMBER(A34),COLUMN(INDIRECT(I34&amp;1))+1,"")</f>
        <v/>
      </c>
      <c r="L34" s="4" t="str">
        <f t="shared" si="4"/>
        <v/>
      </c>
    </row>
    <row r="35" spans="1:12" x14ac:dyDescent="0.25">
      <c r="A35" s="5" t="str">
        <f t="shared" ref="A35" si="36">IF(A33&lt;numAnswers,A33+1,"")</f>
        <v/>
      </c>
      <c r="B35" s="5" t="str">
        <f t="shared" si="0"/>
        <v/>
      </c>
      <c r="C35" s="27" t="str" cm="1">
        <f t="array" ref="C35">IF(ISNUMBER(A35),IF(A35=A34,INDEX(BackgroundCalcs!$AV$2:$AV$500,'Grading Formulas'!$A35),"Results"),"")</f>
        <v/>
      </c>
      <c r="D35" s="8" t="str" cm="1">
        <f t="array" ref="D35">IF(ISNUMBER($A35),IF(A35=A34,INDEX(BackgroundCalcs!$AW$2:$AW$500,'Grading Formulas'!$A35),"C"&amp;A35+9),"")</f>
        <v/>
      </c>
      <c r="E35" s="4" t="str" cm="1">
        <f t="array" ref="E35">IF(ISNUMBER($A35),IF(A35=A34,"Reference2(False,True,"&amp;INDEX(BackgroundCalcs!$AX$2:$AX$500,'Grading Formulas'!$A35)&amp;")","MOEValue(.0001)"),"")</f>
        <v/>
      </c>
      <c r="F35" s="4" t="str">
        <f t="shared" si="1"/>
        <v/>
      </c>
      <c r="G35" s="4" t="str">
        <f t="shared" si="2"/>
        <v/>
      </c>
      <c r="H35" s="4" t="str">
        <f t="shared" si="3"/>
        <v/>
      </c>
      <c r="I35" s="4" t="str" cm="1">
        <f t="array" ref="I35">IF(ISNUMBER(A35),_xlfn.LET(_xlpm.array,_xlfn.SEQUENCE(LEN(D35)),_xlfn.TEXTJOIN("",TRUE,IF(ISERR(MID(D35,_xlpm.array,1)+0),MID(D35,_xlpm.array,1),""))),"")</f>
        <v/>
      </c>
      <c r="J35" s="4" t="str" cm="1">
        <f t="array" aca="1" ref="J35" ca="1">IF(ISNUMBER(A35),_xlfn.TEXTJOIN("", TRUE, IFERROR(MID(D35, ROW(INDIRECT("1:"&amp;LEN(D35))), 1) *1,"")),"")</f>
        <v/>
      </c>
      <c r="K35" s="4" t="str" cm="1">
        <f t="array" aca="1" ref="K35" ca="1">IF(ISNUMBER(A35),COLUMN(INDIRECT(I35&amp;1))+1,"")</f>
        <v/>
      </c>
      <c r="L35" s="4" t="str">
        <f t="shared" si="4"/>
        <v/>
      </c>
    </row>
    <row r="36" spans="1:12" x14ac:dyDescent="0.25">
      <c r="A36" s="5" t="str">
        <f t="shared" ref="A36" si="37">IF(A34&lt;numAnswers,A34+1,"")</f>
        <v/>
      </c>
      <c r="B36" s="5" t="str">
        <f t="shared" si="0"/>
        <v/>
      </c>
      <c r="C36" s="27" t="str" cm="1">
        <f t="array" ref="C36">IF(ISNUMBER(A36),IF(A36=A35,INDEX(BackgroundCalcs!$AV$2:$AV$500,'Grading Formulas'!$A36),"Results"),"")</f>
        <v/>
      </c>
      <c r="D36" s="8" t="str" cm="1">
        <f t="array" ref="D36">IF(ISNUMBER($A36),IF(A36=A35,INDEX(BackgroundCalcs!$AW$2:$AW$500,'Grading Formulas'!$A36),"C"&amp;A36+9),"")</f>
        <v/>
      </c>
      <c r="E36" s="4" t="str" cm="1">
        <f t="array" ref="E36">IF(ISNUMBER($A36),IF(A36=A35,"Reference2(False,True,"&amp;INDEX(BackgroundCalcs!$AX$2:$AX$500,'Grading Formulas'!$A36)&amp;")","MOEValue(.0001)"),"")</f>
        <v/>
      </c>
      <c r="F36" s="4" t="str">
        <f t="shared" si="1"/>
        <v/>
      </c>
      <c r="G36" s="4" t="str">
        <f t="shared" si="2"/>
        <v/>
      </c>
      <c r="H36" s="4" t="str">
        <f t="shared" si="3"/>
        <v/>
      </c>
      <c r="I36" s="4" t="str" cm="1">
        <f t="array" ref="I36">IF(ISNUMBER(A36),_xlfn.LET(_xlpm.array,_xlfn.SEQUENCE(LEN(D36)),_xlfn.TEXTJOIN("",TRUE,IF(ISERR(MID(D36,_xlpm.array,1)+0),MID(D36,_xlpm.array,1),""))),"")</f>
        <v/>
      </c>
      <c r="J36" s="4" t="str" cm="1">
        <f t="array" aca="1" ref="J36" ca="1">IF(ISNUMBER(A36),_xlfn.TEXTJOIN("", TRUE, IFERROR(MID(D36, ROW(INDIRECT("1:"&amp;LEN(D36))), 1) *1,"")),"")</f>
        <v/>
      </c>
      <c r="K36" s="4" t="str" cm="1">
        <f t="array" aca="1" ref="K36" ca="1">IF(ISNUMBER(A36),COLUMN(INDIRECT(I36&amp;1))+1,"")</f>
        <v/>
      </c>
      <c r="L36" s="4" t="str">
        <f t="shared" si="4"/>
        <v/>
      </c>
    </row>
    <row r="37" spans="1:12" x14ac:dyDescent="0.25">
      <c r="A37" s="5" t="str">
        <f t="shared" ref="A37" si="38">IF(A35&lt;numAnswers,A35+1,"")</f>
        <v/>
      </c>
      <c r="B37" s="5" t="str">
        <f t="shared" si="0"/>
        <v/>
      </c>
      <c r="C37" s="27" t="str" cm="1">
        <f t="array" ref="C37">IF(ISNUMBER(A37),IF(A37=A36,INDEX(BackgroundCalcs!$AV$2:$AV$500,'Grading Formulas'!$A37),"Results"),"")</f>
        <v/>
      </c>
      <c r="D37" s="8" t="str" cm="1">
        <f t="array" ref="D37">IF(ISNUMBER($A37),IF(A37=A36,INDEX(BackgroundCalcs!$AW$2:$AW$500,'Grading Formulas'!$A37),"C"&amp;A37+9),"")</f>
        <v/>
      </c>
      <c r="E37" s="4" t="str" cm="1">
        <f t="array" ref="E37">IF(ISNUMBER($A37),IF(A37=A36,"Reference2(False,True,"&amp;INDEX(BackgroundCalcs!$AX$2:$AX$500,'Grading Formulas'!$A37)&amp;")","MOEValue(.0001)"),"")</f>
        <v/>
      </c>
      <c r="F37" s="4" t="str">
        <f t="shared" si="1"/>
        <v/>
      </c>
      <c r="G37" s="4" t="str">
        <f t="shared" si="2"/>
        <v/>
      </c>
      <c r="H37" s="4" t="str">
        <f t="shared" si="3"/>
        <v/>
      </c>
      <c r="I37" s="4" t="str" cm="1">
        <f t="array" ref="I37">IF(ISNUMBER(A37),_xlfn.LET(_xlpm.array,_xlfn.SEQUENCE(LEN(D37)),_xlfn.TEXTJOIN("",TRUE,IF(ISERR(MID(D37,_xlpm.array,1)+0),MID(D37,_xlpm.array,1),""))),"")</f>
        <v/>
      </c>
      <c r="J37" s="4" t="str" cm="1">
        <f t="array" aca="1" ref="J37" ca="1">IF(ISNUMBER(A37),_xlfn.TEXTJOIN("", TRUE, IFERROR(MID(D37, ROW(INDIRECT("1:"&amp;LEN(D37))), 1) *1,"")),"")</f>
        <v/>
      </c>
      <c r="K37" s="4" t="str" cm="1">
        <f t="array" aca="1" ref="K37" ca="1">IF(ISNUMBER(A37),COLUMN(INDIRECT(I37&amp;1))+1,"")</f>
        <v/>
      </c>
      <c r="L37" s="4" t="str">
        <f t="shared" si="4"/>
        <v/>
      </c>
    </row>
    <row r="38" spans="1:12" x14ac:dyDescent="0.25">
      <c r="A38" s="5" t="str">
        <f t="shared" ref="A38" si="39">IF(A36&lt;numAnswers,A36+1,"")</f>
        <v/>
      </c>
      <c r="B38" s="5" t="str">
        <f t="shared" si="0"/>
        <v/>
      </c>
      <c r="C38" s="27" t="str" cm="1">
        <f t="array" ref="C38">IF(ISNUMBER(A38),IF(A38=A37,INDEX(BackgroundCalcs!$AV$2:$AV$500,'Grading Formulas'!$A38),"Results"),"")</f>
        <v/>
      </c>
      <c r="D38" s="8" t="str" cm="1">
        <f t="array" ref="D38">IF(ISNUMBER($A38),IF(A38=A37,INDEX(BackgroundCalcs!$AW$2:$AW$500,'Grading Formulas'!$A38),"C"&amp;A38+9),"")</f>
        <v/>
      </c>
      <c r="E38" s="4" t="str" cm="1">
        <f t="array" ref="E38">IF(ISNUMBER($A38),IF(A38=A37,"Reference2(False,True,"&amp;INDEX(BackgroundCalcs!$AX$2:$AX$500,'Grading Formulas'!$A38)&amp;")","MOEValue(.0001)"),"")</f>
        <v/>
      </c>
      <c r="F38" s="4" t="str">
        <f t="shared" si="1"/>
        <v/>
      </c>
      <c r="G38" s="4" t="str">
        <f t="shared" si="2"/>
        <v/>
      </c>
      <c r="H38" s="4" t="str">
        <f t="shared" si="3"/>
        <v/>
      </c>
      <c r="I38" s="4" t="str" cm="1">
        <f t="array" ref="I38">IF(ISNUMBER(A38),_xlfn.LET(_xlpm.array,_xlfn.SEQUENCE(LEN(D38)),_xlfn.TEXTJOIN("",TRUE,IF(ISERR(MID(D38,_xlpm.array,1)+0),MID(D38,_xlpm.array,1),""))),"")</f>
        <v/>
      </c>
      <c r="J38" s="4" t="str" cm="1">
        <f t="array" aca="1" ref="J38" ca="1">IF(ISNUMBER(A38),_xlfn.TEXTJOIN("", TRUE, IFERROR(MID(D38, ROW(INDIRECT("1:"&amp;LEN(D38))), 1) *1,"")),"")</f>
        <v/>
      </c>
      <c r="K38" s="4" t="str" cm="1">
        <f t="array" aca="1" ref="K38" ca="1">IF(ISNUMBER(A38),COLUMN(INDIRECT(I38&amp;1))+1,"")</f>
        <v/>
      </c>
      <c r="L38" s="4" t="str">
        <f t="shared" si="4"/>
        <v/>
      </c>
    </row>
    <row r="39" spans="1:12" x14ac:dyDescent="0.25">
      <c r="A39" s="5" t="str">
        <f t="shared" ref="A39" si="40">IF(A37&lt;numAnswers,A37+1,"")</f>
        <v/>
      </c>
      <c r="B39" s="5" t="str">
        <f t="shared" si="0"/>
        <v/>
      </c>
      <c r="C39" s="27" t="str" cm="1">
        <f t="array" ref="C39">IF(ISNUMBER(A39),IF(A39=A38,INDEX(BackgroundCalcs!$AV$2:$AV$500,'Grading Formulas'!$A39),"Results"),"")</f>
        <v/>
      </c>
      <c r="D39" s="8" t="str" cm="1">
        <f t="array" ref="D39">IF(ISNUMBER($A39),IF(A39=A38,INDEX(BackgroundCalcs!$AW$2:$AW$500,'Grading Formulas'!$A39),"C"&amp;A39+9),"")</f>
        <v/>
      </c>
      <c r="E39" s="4" t="str" cm="1">
        <f t="array" ref="E39">IF(ISNUMBER($A39),IF(A39=A38,"Reference2(False,True,"&amp;INDEX(BackgroundCalcs!$AX$2:$AX$500,'Grading Formulas'!$A39)&amp;")","MOEValue(.0001)"),"")</f>
        <v/>
      </c>
      <c r="F39" s="4" t="str">
        <f t="shared" si="1"/>
        <v/>
      </c>
      <c r="G39" s="4" t="str">
        <f t="shared" si="2"/>
        <v/>
      </c>
      <c r="H39" s="4" t="str">
        <f t="shared" si="3"/>
        <v/>
      </c>
      <c r="I39" s="4" t="str" cm="1">
        <f t="array" ref="I39">IF(ISNUMBER(A39),_xlfn.LET(_xlpm.array,_xlfn.SEQUENCE(LEN(D39)),_xlfn.TEXTJOIN("",TRUE,IF(ISERR(MID(D39,_xlpm.array,1)+0),MID(D39,_xlpm.array,1),""))),"")</f>
        <v/>
      </c>
      <c r="J39" s="4" t="str" cm="1">
        <f t="array" aca="1" ref="J39" ca="1">IF(ISNUMBER(A39),_xlfn.TEXTJOIN("", TRUE, IFERROR(MID(D39, ROW(INDIRECT("1:"&amp;LEN(D39))), 1) *1,"")),"")</f>
        <v/>
      </c>
      <c r="K39" s="4" t="str" cm="1">
        <f t="array" aca="1" ref="K39" ca="1">IF(ISNUMBER(A39),COLUMN(INDIRECT(I39&amp;1))+1,"")</f>
        <v/>
      </c>
      <c r="L39" s="4" t="str">
        <f t="shared" si="4"/>
        <v/>
      </c>
    </row>
    <row r="40" spans="1:12" x14ac:dyDescent="0.25">
      <c r="A40" s="5" t="str">
        <f t="shared" ref="A40" si="41">IF(A38&lt;numAnswers,A38+1,"")</f>
        <v/>
      </c>
      <c r="B40" s="5" t="str">
        <f t="shared" si="0"/>
        <v/>
      </c>
      <c r="C40" s="27" t="str" cm="1">
        <f t="array" ref="C40">IF(ISNUMBER(A40),IF(A40=A39,INDEX(BackgroundCalcs!$AV$2:$AV$500,'Grading Formulas'!$A40),"Results"),"")</f>
        <v/>
      </c>
      <c r="D40" s="8" t="str" cm="1">
        <f t="array" ref="D40">IF(ISNUMBER($A40),IF(A40=A39,INDEX(BackgroundCalcs!$AW$2:$AW$500,'Grading Formulas'!$A40),"C"&amp;A40+9),"")</f>
        <v/>
      </c>
      <c r="E40" s="4" t="str" cm="1">
        <f t="array" ref="E40">IF(ISNUMBER($A40),IF(A40=A39,"Reference2(False,True,"&amp;INDEX(BackgroundCalcs!$AX$2:$AX$500,'Grading Formulas'!$A40)&amp;")","MOEValue(.0001)"),"")</f>
        <v/>
      </c>
      <c r="F40" s="4" t="str">
        <f t="shared" si="1"/>
        <v/>
      </c>
      <c r="G40" s="4" t="str">
        <f t="shared" si="2"/>
        <v/>
      </c>
      <c r="H40" s="4" t="str">
        <f t="shared" si="3"/>
        <v/>
      </c>
      <c r="I40" s="4" t="str" cm="1">
        <f t="array" ref="I40">IF(ISNUMBER(A40),_xlfn.LET(_xlpm.array,_xlfn.SEQUENCE(LEN(D40)),_xlfn.TEXTJOIN("",TRUE,IF(ISERR(MID(D40,_xlpm.array,1)+0),MID(D40,_xlpm.array,1),""))),"")</f>
        <v/>
      </c>
      <c r="J40" s="4" t="str" cm="1">
        <f t="array" aca="1" ref="J40" ca="1">IF(ISNUMBER(A40),_xlfn.TEXTJOIN("", TRUE, IFERROR(MID(D40, ROW(INDIRECT("1:"&amp;LEN(D40))), 1) *1,"")),"")</f>
        <v/>
      </c>
      <c r="K40" s="4" t="str" cm="1">
        <f t="array" aca="1" ref="K40" ca="1">IF(ISNUMBER(A40),COLUMN(INDIRECT(I40&amp;1))+1,"")</f>
        <v/>
      </c>
      <c r="L40" s="4" t="str">
        <f t="shared" si="4"/>
        <v/>
      </c>
    </row>
    <row r="41" spans="1:12" x14ac:dyDescent="0.25">
      <c r="A41" s="5" t="str">
        <f t="shared" ref="A41" si="42">IF(A39&lt;numAnswers,A39+1,"")</f>
        <v/>
      </c>
      <c r="B41" s="5" t="str">
        <f t="shared" si="0"/>
        <v/>
      </c>
      <c r="C41" s="27" t="str" cm="1">
        <f t="array" ref="C41">IF(ISNUMBER(A41),IF(A41=A40,INDEX(BackgroundCalcs!$AV$2:$AV$500,'Grading Formulas'!$A41),"Results"),"")</f>
        <v/>
      </c>
      <c r="D41" s="8" t="str" cm="1">
        <f t="array" ref="D41">IF(ISNUMBER($A41),IF(A41=A40,INDEX(BackgroundCalcs!$AW$2:$AW$500,'Grading Formulas'!$A41),"C"&amp;A41+9),"")</f>
        <v/>
      </c>
      <c r="E41" s="4" t="str" cm="1">
        <f t="array" ref="E41">IF(ISNUMBER($A41),IF(A41=A40,"Reference2(False,True,"&amp;INDEX(BackgroundCalcs!$AX$2:$AX$500,'Grading Formulas'!$A41)&amp;")","MOEValue(.0001)"),"")</f>
        <v/>
      </c>
      <c r="F41" s="4" t="str">
        <f t="shared" si="1"/>
        <v/>
      </c>
      <c r="G41" s="4" t="str">
        <f t="shared" si="2"/>
        <v/>
      </c>
      <c r="H41" s="4" t="str">
        <f t="shared" si="3"/>
        <v/>
      </c>
      <c r="I41" s="4" t="str" cm="1">
        <f t="array" ref="I41">IF(ISNUMBER(A41),_xlfn.LET(_xlpm.array,_xlfn.SEQUENCE(LEN(D41)),_xlfn.TEXTJOIN("",TRUE,IF(ISERR(MID(D41,_xlpm.array,1)+0),MID(D41,_xlpm.array,1),""))),"")</f>
        <v/>
      </c>
      <c r="J41" s="4" t="str" cm="1">
        <f t="array" aca="1" ref="J41" ca="1">IF(ISNUMBER(A41),_xlfn.TEXTJOIN("", TRUE, IFERROR(MID(D41, ROW(INDIRECT("1:"&amp;LEN(D41))), 1) *1,"")),"")</f>
        <v/>
      </c>
      <c r="K41" s="4" t="str" cm="1">
        <f t="array" aca="1" ref="K41" ca="1">IF(ISNUMBER(A41),COLUMN(INDIRECT(I41&amp;1))+1,"")</f>
        <v/>
      </c>
      <c r="L41" s="4" t="str">
        <f t="shared" si="4"/>
        <v/>
      </c>
    </row>
    <row r="42" spans="1:12" x14ac:dyDescent="0.25">
      <c r="A42" s="5" t="str">
        <f t="shared" ref="A42" si="43">IF(A40&lt;numAnswers,A40+1,"")</f>
        <v/>
      </c>
      <c r="B42" s="5" t="str">
        <f t="shared" si="0"/>
        <v/>
      </c>
      <c r="C42" s="27" t="str" cm="1">
        <f t="array" ref="C42">IF(ISNUMBER(A42),IF(A42=A41,INDEX(BackgroundCalcs!$AV$2:$AV$500,'Grading Formulas'!$A42),"Results"),"")</f>
        <v/>
      </c>
      <c r="D42" s="8" t="str" cm="1">
        <f t="array" ref="D42">IF(ISNUMBER($A42),IF(A42=A41,INDEX(BackgroundCalcs!$AW$2:$AW$500,'Grading Formulas'!$A42),"C"&amp;A42+9),"")</f>
        <v/>
      </c>
      <c r="E42" s="4" t="str" cm="1">
        <f t="array" ref="E42">IF(ISNUMBER($A42),IF(A42=A41,"Reference2(False,True,"&amp;INDEX(BackgroundCalcs!$AX$2:$AX$500,'Grading Formulas'!$A42)&amp;")","MOEValue(.0001)"),"")</f>
        <v/>
      </c>
      <c r="F42" s="4" t="str">
        <f t="shared" si="1"/>
        <v/>
      </c>
      <c r="G42" s="4" t="str">
        <f t="shared" si="2"/>
        <v/>
      </c>
      <c r="H42" s="4" t="str">
        <f t="shared" si="3"/>
        <v/>
      </c>
      <c r="I42" s="4" t="str" cm="1">
        <f t="array" ref="I42">IF(ISNUMBER(A42),_xlfn.LET(_xlpm.array,_xlfn.SEQUENCE(LEN(D42)),_xlfn.TEXTJOIN("",TRUE,IF(ISERR(MID(D42,_xlpm.array,1)+0),MID(D42,_xlpm.array,1),""))),"")</f>
        <v/>
      </c>
      <c r="J42" s="4" t="str" cm="1">
        <f t="array" aca="1" ref="J42" ca="1">IF(ISNUMBER(A42),_xlfn.TEXTJOIN("", TRUE, IFERROR(MID(D42, ROW(INDIRECT("1:"&amp;LEN(D42))), 1) *1,"")),"")</f>
        <v/>
      </c>
      <c r="K42" s="4" t="str" cm="1">
        <f t="array" aca="1" ref="K42" ca="1">IF(ISNUMBER(A42),COLUMN(INDIRECT(I42&amp;1))+1,"")</f>
        <v/>
      </c>
      <c r="L42" s="4" t="str">
        <f t="shared" si="4"/>
        <v/>
      </c>
    </row>
    <row r="43" spans="1:12" x14ac:dyDescent="0.25">
      <c r="A43" s="5" t="str">
        <f t="shared" ref="A43" si="44">IF(A41&lt;numAnswers,A41+1,"")</f>
        <v/>
      </c>
      <c r="B43" s="5" t="str">
        <f t="shared" si="0"/>
        <v/>
      </c>
      <c r="C43" s="27" t="str" cm="1">
        <f t="array" ref="C43">IF(ISNUMBER(A43),IF(A43=A42,INDEX(BackgroundCalcs!$AV$2:$AV$500,'Grading Formulas'!$A43),"Results"),"")</f>
        <v/>
      </c>
      <c r="D43" s="8" t="str" cm="1">
        <f t="array" ref="D43">IF(ISNUMBER($A43),IF(A43=A42,INDEX(BackgroundCalcs!$AW$2:$AW$500,'Grading Formulas'!$A43),"C"&amp;A43+9),"")</f>
        <v/>
      </c>
      <c r="E43" s="4" t="str" cm="1">
        <f t="array" ref="E43">IF(ISNUMBER($A43),IF(A43=A42,"Reference2(False,True,"&amp;INDEX(BackgroundCalcs!$AX$2:$AX$500,'Grading Formulas'!$A43)&amp;")","MOEValue(.0001)"),"")</f>
        <v/>
      </c>
      <c r="F43" s="4" t="str">
        <f t="shared" si="1"/>
        <v/>
      </c>
      <c r="G43" s="4" t="str">
        <f t="shared" si="2"/>
        <v/>
      </c>
      <c r="H43" s="4" t="str">
        <f t="shared" si="3"/>
        <v/>
      </c>
      <c r="I43" s="4" t="str" cm="1">
        <f t="array" ref="I43">IF(ISNUMBER(A43),_xlfn.LET(_xlpm.array,_xlfn.SEQUENCE(LEN(D43)),_xlfn.TEXTJOIN("",TRUE,IF(ISERR(MID(D43,_xlpm.array,1)+0),MID(D43,_xlpm.array,1),""))),"")</f>
        <v/>
      </c>
      <c r="J43" s="4" t="str" cm="1">
        <f t="array" aca="1" ref="J43" ca="1">IF(ISNUMBER(A43),_xlfn.TEXTJOIN("", TRUE, IFERROR(MID(D43, ROW(INDIRECT("1:"&amp;LEN(D43))), 1) *1,"")),"")</f>
        <v/>
      </c>
      <c r="K43" s="4" t="str" cm="1">
        <f t="array" aca="1" ref="K43" ca="1">IF(ISNUMBER(A43),COLUMN(INDIRECT(I43&amp;1))+1,"")</f>
        <v/>
      </c>
      <c r="L43" s="4" t="str">
        <f t="shared" si="4"/>
        <v/>
      </c>
    </row>
    <row r="44" spans="1:12" x14ac:dyDescent="0.25">
      <c r="A44" s="5" t="str">
        <f t="shared" ref="A44" si="45">IF(A42&lt;numAnswers,A42+1,"")</f>
        <v/>
      </c>
      <c r="B44" s="5" t="str">
        <f t="shared" si="0"/>
        <v/>
      </c>
      <c r="C44" s="27" t="str" cm="1">
        <f t="array" ref="C44">IF(ISNUMBER(A44),IF(A44=A43,INDEX(BackgroundCalcs!$AV$2:$AV$500,'Grading Formulas'!$A44),"Results"),"")</f>
        <v/>
      </c>
      <c r="D44" s="8" t="str" cm="1">
        <f t="array" ref="D44">IF(ISNUMBER($A44),IF(A44=A43,INDEX(BackgroundCalcs!$AW$2:$AW$500,'Grading Formulas'!$A44),"C"&amp;A44+9),"")</f>
        <v/>
      </c>
      <c r="E44" s="4" t="str" cm="1">
        <f t="array" ref="E44">IF(ISNUMBER($A44),IF(A44=A43,"Reference2(False,True,"&amp;INDEX(BackgroundCalcs!$AX$2:$AX$500,'Grading Formulas'!$A44)&amp;")","MOEValue(.0001)"),"")</f>
        <v/>
      </c>
      <c r="F44" s="4" t="str">
        <f t="shared" si="1"/>
        <v/>
      </c>
      <c r="G44" s="4" t="str">
        <f t="shared" si="2"/>
        <v/>
      </c>
      <c r="H44" s="4" t="str">
        <f t="shared" si="3"/>
        <v/>
      </c>
      <c r="I44" s="4" t="str" cm="1">
        <f t="array" ref="I44">IF(ISNUMBER(A44),_xlfn.LET(_xlpm.array,_xlfn.SEQUENCE(LEN(D44)),_xlfn.TEXTJOIN("",TRUE,IF(ISERR(MID(D44,_xlpm.array,1)+0),MID(D44,_xlpm.array,1),""))),"")</f>
        <v/>
      </c>
      <c r="J44" s="4" t="str" cm="1">
        <f t="array" aca="1" ref="J44" ca="1">IF(ISNUMBER(A44),_xlfn.TEXTJOIN("", TRUE, IFERROR(MID(D44, ROW(INDIRECT("1:"&amp;LEN(D44))), 1) *1,"")),"")</f>
        <v/>
      </c>
      <c r="K44" s="4" t="str" cm="1">
        <f t="array" aca="1" ref="K44" ca="1">IF(ISNUMBER(A44),COLUMN(INDIRECT(I44&amp;1))+1,"")</f>
        <v/>
      </c>
      <c r="L44" s="4" t="str">
        <f t="shared" si="4"/>
        <v/>
      </c>
    </row>
    <row r="45" spans="1:12" x14ac:dyDescent="0.25">
      <c r="A45" s="5" t="str">
        <f t="shared" ref="A45" si="46">IF(A43&lt;numAnswers,A43+1,"")</f>
        <v/>
      </c>
      <c r="B45" s="5" t="str">
        <f t="shared" si="0"/>
        <v/>
      </c>
      <c r="C45" s="27" t="str" cm="1">
        <f t="array" ref="C45">IF(ISNUMBER(A45),IF(A45=A44,INDEX(BackgroundCalcs!$AV$2:$AV$500,'Grading Formulas'!$A45),"Results"),"")</f>
        <v/>
      </c>
      <c r="D45" s="8" t="str" cm="1">
        <f t="array" ref="D45">IF(ISNUMBER($A45),IF(A45=A44,INDEX(BackgroundCalcs!$AW$2:$AW$500,'Grading Formulas'!$A45),"C"&amp;A45+9),"")</f>
        <v/>
      </c>
      <c r="E45" s="4" t="str" cm="1">
        <f t="array" ref="E45">IF(ISNUMBER($A45),IF(A45=A44,"Reference2(False,True,"&amp;INDEX(BackgroundCalcs!$AX$2:$AX$500,'Grading Formulas'!$A45)&amp;")","MOEValue(.0001)"),"")</f>
        <v/>
      </c>
      <c r="F45" s="4" t="str">
        <f t="shared" si="1"/>
        <v/>
      </c>
      <c r="G45" s="4" t="str">
        <f t="shared" si="2"/>
        <v/>
      </c>
      <c r="H45" s="4" t="str">
        <f t="shared" si="3"/>
        <v/>
      </c>
      <c r="I45" s="4" t="str" cm="1">
        <f t="array" ref="I45">IF(ISNUMBER(A45),_xlfn.LET(_xlpm.array,_xlfn.SEQUENCE(LEN(D45)),_xlfn.TEXTJOIN("",TRUE,IF(ISERR(MID(D45,_xlpm.array,1)+0),MID(D45,_xlpm.array,1),""))),"")</f>
        <v/>
      </c>
      <c r="J45" s="4" t="str" cm="1">
        <f t="array" aca="1" ref="J45" ca="1">IF(ISNUMBER(A45),_xlfn.TEXTJOIN("", TRUE, IFERROR(MID(D45, ROW(INDIRECT("1:"&amp;LEN(D45))), 1) *1,"")),"")</f>
        <v/>
      </c>
      <c r="K45" s="4" t="str" cm="1">
        <f t="array" aca="1" ref="K45" ca="1">IF(ISNUMBER(A45),COLUMN(INDIRECT(I45&amp;1))+1,"")</f>
        <v/>
      </c>
      <c r="L45" s="4" t="str">
        <f t="shared" si="4"/>
        <v/>
      </c>
    </row>
    <row r="46" spans="1:12" x14ac:dyDescent="0.25">
      <c r="A46" s="5" t="str">
        <f t="shared" ref="A46" si="47">IF(A44&lt;numAnswers,A44+1,"")</f>
        <v/>
      </c>
      <c r="B46" s="5" t="str">
        <f t="shared" si="0"/>
        <v/>
      </c>
      <c r="C46" s="27" t="str" cm="1">
        <f t="array" ref="C46">IF(ISNUMBER(A46),IF(A46=A45,INDEX(BackgroundCalcs!$AV$2:$AV$500,'Grading Formulas'!$A46),"Results"),"")</f>
        <v/>
      </c>
      <c r="D46" s="8" t="str" cm="1">
        <f t="array" ref="D46">IF(ISNUMBER($A46),IF(A46=A45,INDEX(BackgroundCalcs!$AW$2:$AW$500,'Grading Formulas'!$A46),"C"&amp;A46+9),"")</f>
        <v/>
      </c>
      <c r="E46" s="4" t="str" cm="1">
        <f t="array" ref="E46">IF(ISNUMBER($A46),IF(A46=A45,"Reference2(False,True,"&amp;INDEX(BackgroundCalcs!$AX$2:$AX$500,'Grading Formulas'!$A46)&amp;")","MOEValue(.0001)"),"")</f>
        <v/>
      </c>
      <c r="F46" s="4" t="str">
        <f t="shared" si="1"/>
        <v/>
      </c>
      <c r="G46" s="4" t="str">
        <f t="shared" si="2"/>
        <v/>
      </c>
      <c r="H46" s="4" t="str">
        <f t="shared" si="3"/>
        <v/>
      </c>
      <c r="I46" s="4" t="str" cm="1">
        <f t="array" ref="I46">IF(ISNUMBER(A46),_xlfn.LET(_xlpm.array,_xlfn.SEQUENCE(LEN(D46)),_xlfn.TEXTJOIN("",TRUE,IF(ISERR(MID(D46,_xlpm.array,1)+0),MID(D46,_xlpm.array,1),""))),"")</f>
        <v/>
      </c>
      <c r="J46" s="4" t="str" cm="1">
        <f t="array" aca="1" ref="J46" ca="1">IF(ISNUMBER(A46),_xlfn.TEXTJOIN("", TRUE, IFERROR(MID(D46, ROW(INDIRECT("1:"&amp;LEN(D46))), 1) *1,"")),"")</f>
        <v/>
      </c>
      <c r="K46" s="4" t="str" cm="1">
        <f t="array" aca="1" ref="K46" ca="1">IF(ISNUMBER(A46),COLUMN(INDIRECT(I46&amp;1))+1,"")</f>
        <v/>
      </c>
      <c r="L46" s="4" t="str">
        <f t="shared" si="4"/>
        <v/>
      </c>
    </row>
    <row r="47" spans="1:12" x14ac:dyDescent="0.25">
      <c r="A47" s="5" t="str">
        <f t="shared" ref="A47" si="48">IF(A45&lt;numAnswers,A45+1,"")</f>
        <v/>
      </c>
      <c r="B47" s="5" t="str">
        <f t="shared" si="0"/>
        <v/>
      </c>
      <c r="C47" s="27" t="str" cm="1">
        <f t="array" ref="C47">IF(ISNUMBER(A47),IF(A47=A46,INDEX(BackgroundCalcs!$AV$2:$AV$500,'Grading Formulas'!$A47),"Results"),"")</f>
        <v/>
      </c>
      <c r="D47" s="8" t="str" cm="1">
        <f t="array" ref="D47">IF(ISNUMBER($A47),IF(A47=A46,INDEX(BackgroundCalcs!$AW$2:$AW$500,'Grading Formulas'!$A47),"C"&amp;A47+9),"")</f>
        <v/>
      </c>
      <c r="E47" s="4" t="str" cm="1">
        <f t="array" ref="E47">IF(ISNUMBER($A47),IF(A47=A46,"Reference2(False,True,"&amp;INDEX(BackgroundCalcs!$AX$2:$AX$500,'Grading Formulas'!$A47)&amp;")","MOEValue(.0001)"),"")</f>
        <v/>
      </c>
      <c r="F47" s="4" t="str">
        <f t="shared" si="1"/>
        <v/>
      </c>
      <c r="G47" s="4" t="str">
        <f t="shared" si="2"/>
        <v/>
      </c>
      <c r="H47" s="4" t="str">
        <f t="shared" si="3"/>
        <v/>
      </c>
      <c r="I47" s="4" t="str" cm="1">
        <f t="array" ref="I47">IF(ISNUMBER(A47),_xlfn.LET(_xlpm.array,_xlfn.SEQUENCE(LEN(D47)),_xlfn.TEXTJOIN("",TRUE,IF(ISERR(MID(D47,_xlpm.array,1)+0),MID(D47,_xlpm.array,1),""))),"")</f>
        <v/>
      </c>
      <c r="J47" s="4" t="str" cm="1">
        <f t="array" aca="1" ref="J47" ca="1">IF(ISNUMBER(A47),_xlfn.TEXTJOIN("", TRUE, IFERROR(MID(D47, ROW(INDIRECT("1:"&amp;LEN(D47))), 1) *1,"")),"")</f>
        <v/>
      </c>
      <c r="K47" s="4" t="str" cm="1">
        <f t="array" aca="1" ref="K47" ca="1">IF(ISNUMBER(A47),COLUMN(INDIRECT(I47&amp;1))+1,"")</f>
        <v/>
      </c>
      <c r="L47" s="4" t="str">
        <f t="shared" si="4"/>
        <v/>
      </c>
    </row>
    <row r="48" spans="1:12" x14ac:dyDescent="0.25">
      <c r="A48" s="5" t="str">
        <f t="shared" ref="A48" si="49">IF(A46&lt;numAnswers,A46+1,"")</f>
        <v/>
      </c>
      <c r="B48" s="5" t="str">
        <f t="shared" si="0"/>
        <v/>
      </c>
      <c r="C48" s="27" t="str" cm="1">
        <f t="array" ref="C48">IF(ISNUMBER(A48),IF(A48=A47,INDEX(BackgroundCalcs!$AV$2:$AV$500,'Grading Formulas'!$A48),"Results"),"")</f>
        <v/>
      </c>
      <c r="D48" s="8" t="str" cm="1">
        <f t="array" ref="D48">IF(ISNUMBER($A48),IF(A48=A47,INDEX(BackgroundCalcs!$AW$2:$AW$500,'Grading Formulas'!$A48),"C"&amp;A48+9),"")</f>
        <v/>
      </c>
      <c r="E48" s="4" t="str" cm="1">
        <f t="array" ref="E48">IF(ISNUMBER($A48),IF(A48=A47,"Reference2(False,True,"&amp;INDEX(BackgroundCalcs!$AX$2:$AX$500,'Grading Formulas'!$A48)&amp;")","MOEValue(.0001)"),"")</f>
        <v/>
      </c>
      <c r="F48" s="4" t="str">
        <f t="shared" si="1"/>
        <v/>
      </c>
      <c r="G48" s="4" t="str">
        <f t="shared" si="2"/>
        <v/>
      </c>
      <c r="H48" s="4" t="str">
        <f t="shared" si="3"/>
        <v/>
      </c>
      <c r="I48" s="4" t="str" cm="1">
        <f t="array" ref="I48">IF(ISNUMBER(A48),_xlfn.LET(_xlpm.array,_xlfn.SEQUENCE(LEN(D48)),_xlfn.TEXTJOIN("",TRUE,IF(ISERR(MID(D48,_xlpm.array,1)+0),MID(D48,_xlpm.array,1),""))),"")</f>
        <v/>
      </c>
      <c r="J48" s="4" t="str" cm="1">
        <f t="array" aca="1" ref="J48" ca="1">IF(ISNUMBER(A48),_xlfn.TEXTJOIN("", TRUE, IFERROR(MID(D48, ROW(INDIRECT("1:"&amp;LEN(D48))), 1) *1,"")),"")</f>
        <v/>
      </c>
      <c r="K48" s="4" t="str" cm="1">
        <f t="array" aca="1" ref="K48" ca="1">IF(ISNUMBER(A48),COLUMN(INDIRECT(I48&amp;1))+1,"")</f>
        <v/>
      </c>
      <c r="L48" s="4" t="str">
        <f t="shared" si="4"/>
        <v/>
      </c>
    </row>
    <row r="49" spans="1:12" x14ac:dyDescent="0.25">
      <c r="A49" s="5" t="str">
        <f t="shared" ref="A49" si="50">IF(A47&lt;numAnswers,A47+1,"")</f>
        <v/>
      </c>
      <c r="B49" s="5" t="str">
        <f t="shared" si="0"/>
        <v/>
      </c>
      <c r="C49" s="27" t="str" cm="1">
        <f t="array" ref="C49">IF(ISNUMBER(A49),IF(A49=A48,INDEX(BackgroundCalcs!$AV$2:$AV$500,'Grading Formulas'!$A49),"Results"),"")</f>
        <v/>
      </c>
      <c r="D49" s="8" t="str" cm="1">
        <f t="array" ref="D49">IF(ISNUMBER($A49),IF(A49=A48,INDEX(BackgroundCalcs!$AW$2:$AW$500,'Grading Formulas'!$A49),"C"&amp;A49+9),"")</f>
        <v/>
      </c>
      <c r="E49" s="4" t="str" cm="1">
        <f t="array" ref="E49">IF(ISNUMBER($A49),IF(A49=A48,"Reference2(False,True,"&amp;INDEX(BackgroundCalcs!$AX$2:$AX$500,'Grading Formulas'!$A49)&amp;")","MOEValue(.0001)"),"")</f>
        <v/>
      </c>
      <c r="F49" s="4" t="str">
        <f t="shared" si="1"/>
        <v/>
      </c>
      <c r="G49" s="4" t="str">
        <f t="shared" si="2"/>
        <v/>
      </c>
      <c r="H49" s="4" t="str">
        <f t="shared" si="3"/>
        <v/>
      </c>
      <c r="I49" s="4" t="str" cm="1">
        <f t="array" ref="I49">IF(ISNUMBER(A49),_xlfn.LET(_xlpm.array,_xlfn.SEQUENCE(LEN(D49)),_xlfn.TEXTJOIN("",TRUE,IF(ISERR(MID(D49,_xlpm.array,1)+0),MID(D49,_xlpm.array,1),""))),"")</f>
        <v/>
      </c>
      <c r="J49" s="4" t="str" cm="1">
        <f t="array" aca="1" ref="J49" ca="1">IF(ISNUMBER(A49),_xlfn.TEXTJOIN("", TRUE, IFERROR(MID(D49, ROW(INDIRECT("1:"&amp;LEN(D49))), 1) *1,"")),"")</f>
        <v/>
      </c>
      <c r="K49" s="4" t="str" cm="1">
        <f t="array" aca="1" ref="K49" ca="1">IF(ISNUMBER(A49),COLUMN(INDIRECT(I49&amp;1))+1,"")</f>
        <v/>
      </c>
      <c r="L49" s="4" t="str">
        <f t="shared" si="4"/>
        <v/>
      </c>
    </row>
    <row r="50" spans="1:12" x14ac:dyDescent="0.25">
      <c r="A50" s="5" t="str">
        <f t="shared" ref="A50" si="51">IF(A48&lt;numAnswers,A48+1,"")</f>
        <v/>
      </c>
      <c r="B50" s="5" t="str">
        <f t="shared" si="0"/>
        <v/>
      </c>
      <c r="C50" s="27" t="str" cm="1">
        <f t="array" ref="C50">IF(ISNUMBER(A50),IF(A50=A49,INDEX(BackgroundCalcs!$AV$2:$AV$500,'Grading Formulas'!$A50),"Results"),"")</f>
        <v/>
      </c>
      <c r="D50" s="8" t="str" cm="1">
        <f t="array" ref="D50">IF(ISNUMBER($A50),IF(A50=A49,INDEX(BackgroundCalcs!$AW$2:$AW$500,'Grading Formulas'!$A50),"C"&amp;A50+9),"")</f>
        <v/>
      </c>
      <c r="E50" s="4" t="str" cm="1">
        <f t="array" ref="E50">IF(ISNUMBER($A50),IF(A50=A49,"Reference2(False,True,"&amp;INDEX(BackgroundCalcs!$AX$2:$AX$500,'Grading Formulas'!$A50)&amp;")","MOEValue(.0001)"),"")</f>
        <v/>
      </c>
      <c r="F50" s="4" t="str">
        <f t="shared" si="1"/>
        <v/>
      </c>
      <c r="G50" s="4" t="str">
        <f t="shared" si="2"/>
        <v/>
      </c>
      <c r="H50" s="4" t="str">
        <f t="shared" si="3"/>
        <v/>
      </c>
      <c r="I50" s="4" t="str" cm="1">
        <f t="array" ref="I50">IF(ISNUMBER(A50),_xlfn.LET(_xlpm.array,_xlfn.SEQUENCE(LEN(D50)),_xlfn.TEXTJOIN("",TRUE,IF(ISERR(MID(D50,_xlpm.array,1)+0),MID(D50,_xlpm.array,1),""))),"")</f>
        <v/>
      </c>
      <c r="J50" s="4" t="str" cm="1">
        <f t="array" aca="1" ref="J50" ca="1">IF(ISNUMBER(A50),_xlfn.TEXTJOIN("", TRUE, IFERROR(MID(D50, ROW(INDIRECT("1:"&amp;LEN(D50))), 1) *1,"")),"")</f>
        <v/>
      </c>
      <c r="K50" s="4" t="str" cm="1">
        <f t="array" aca="1" ref="K50" ca="1">IF(ISNUMBER(A50),COLUMN(INDIRECT(I50&amp;1))+1,"")</f>
        <v/>
      </c>
      <c r="L50" s="4" t="str">
        <f t="shared" si="4"/>
        <v/>
      </c>
    </row>
    <row r="51" spans="1:12" x14ac:dyDescent="0.25">
      <c r="A51" s="5" t="str">
        <f t="shared" ref="A51" si="52">IF(A49&lt;numAnswers,A49+1,"")</f>
        <v/>
      </c>
      <c r="B51" s="5" t="str">
        <f t="shared" si="0"/>
        <v/>
      </c>
      <c r="C51" s="27" t="str" cm="1">
        <f t="array" ref="C51">IF(ISNUMBER(A51),IF(A51=A50,INDEX(BackgroundCalcs!$AV$2:$AV$500,'Grading Formulas'!$A51),"Results"),"")</f>
        <v/>
      </c>
      <c r="D51" s="8" t="str" cm="1">
        <f t="array" ref="D51">IF(ISNUMBER($A51),IF(A51=A50,INDEX(BackgroundCalcs!$AW$2:$AW$500,'Grading Formulas'!$A51),"C"&amp;A51+9),"")</f>
        <v/>
      </c>
      <c r="E51" s="4" t="str" cm="1">
        <f t="array" ref="E51">IF(ISNUMBER($A51),IF(A51=A50,"Reference2(False,True,"&amp;INDEX(BackgroundCalcs!$AX$2:$AX$500,'Grading Formulas'!$A51)&amp;")","MOEValue(.0001)"),"")</f>
        <v/>
      </c>
      <c r="F51" s="4" t="str">
        <f t="shared" si="1"/>
        <v/>
      </c>
      <c r="G51" s="4" t="str">
        <f t="shared" si="2"/>
        <v/>
      </c>
      <c r="H51" s="4" t="str">
        <f t="shared" si="3"/>
        <v/>
      </c>
      <c r="I51" s="4" t="str" cm="1">
        <f t="array" ref="I51">IF(ISNUMBER(A51),_xlfn.LET(_xlpm.array,_xlfn.SEQUENCE(LEN(D51)),_xlfn.TEXTJOIN("",TRUE,IF(ISERR(MID(D51,_xlpm.array,1)+0),MID(D51,_xlpm.array,1),""))),"")</f>
        <v/>
      </c>
      <c r="J51" s="4" t="str" cm="1">
        <f t="array" aca="1" ref="J51" ca="1">IF(ISNUMBER(A51),_xlfn.TEXTJOIN("", TRUE, IFERROR(MID(D51, ROW(INDIRECT("1:"&amp;LEN(D51))), 1) *1,"")),"")</f>
        <v/>
      </c>
      <c r="K51" s="4" t="str" cm="1">
        <f t="array" aca="1" ref="K51" ca="1">IF(ISNUMBER(A51),COLUMN(INDIRECT(I51&amp;1))+1,"")</f>
        <v/>
      </c>
      <c r="L51" s="4" t="str">
        <f t="shared" si="4"/>
        <v/>
      </c>
    </row>
    <row r="52" spans="1:12" x14ac:dyDescent="0.25">
      <c r="A52" s="5" t="str">
        <f t="shared" ref="A52" si="53">IF(A50&lt;numAnswers,A50+1,"")</f>
        <v/>
      </c>
      <c r="B52" s="5" t="str">
        <f t="shared" si="0"/>
        <v/>
      </c>
      <c r="C52" s="27" t="str" cm="1">
        <f t="array" ref="C52">IF(ISNUMBER(A52),IF(A52=A51,INDEX(BackgroundCalcs!$AV$2:$AV$500,'Grading Formulas'!$A52),"Results"),"")</f>
        <v/>
      </c>
      <c r="D52" s="8" t="str" cm="1">
        <f t="array" ref="D52">IF(ISNUMBER($A52),IF(A52=A51,INDEX(BackgroundCalcs!$AW$2:$AW$500,'Grading Formulas'!$A52),"C"&amp;A52+9),"")</f>
        <v/>
      </c>
      <c r="E52" s="4" t="str" cm="1">
        <f t="array" ref="E52">IF(ISNUMBER($A52),IF(A52=A51,"Reference2(False,True,"&amp;INDEX(BackgroundCalcs!$AX$2:$AX$500,'Grading Formulas'!$A52)&amp;")","MOEValue(.0001)"),"")</f>
        <v/>
      </c>
      <c r="F52" s="4" t="str">
        <f t="shared" si="1"/>
        <v/>
      </c>
      <c r="G52" s="4" t="str">
        <f t="shared" si="2"/>
        <v/>
      </c>
      <c r="H52" s="4" t="str">
        <f t="shared" si="3"/>
        <v/>
      </c>
      <c r="I52" s="4" t="str" cm="1">
        <f t="array" ref="I52">IF(ISNUMBER(A52),_xlfn.LET(_xlpm.array,_xlfn.SEQUENCE(LEN(D52)),_xlfn.TEXTJOIN("",TRUE,IF(ISERR(MID(D52,_xlpm.array,1)+0),MID(D52,_xlpm.array,1),""))),"")</f>
        <v/>
      </c>
      <c r="J52" s="4" t="str" cm="1">
        <f t="array" aca="1" ref="J52" ca="1">IF(ISNUMBER(A52),_xlfn.TEXTJOIN("", TRUE, IFERROR(MID(D52, ROW(INDIRECT("1:"&amp;LEN(D52))), 1) *1,"")),"")</f>
        <v/>
      </c>
      <c r="K52" s="4" t="str" cm="1">
        <f t="array" aca="1" ref="K52" ca="1">IF(ISNUMBER(A52),COLUMN(INDIRECT(I52&amp;1))+1,"")</f>
        <v/>
      </c>
      <c r="L52" s="4" t="str">
        <f t="shared" si="4"/>
        <v/>
      </c>
    </row>
    <row r="53" spans="1:12" x14ac:dyDescent="0.25">
      <c r="A53" s="5" t="str">
        <f t="shared" ref="A53" si="54">IF(A51&lt;numAnswers,A51+1,"")</f>
        <v/>
      </c>
      <c r="B53" s="5" t="str">
        <f t="shared" si="0"/>
        <v/>
      </c>
      <c r="C53" s="27" t="str" cm="1">
        <f t="array" ref="C53">IF(ISNUMBER(A53),IF(A53=A52,INDEX(BackgroundCalcs!$AV$2:$AV$500,'Grading Formulas'!$A53),"Results"),"")</f>
        <v/>
      </c>
      <c r="D53" s="8" t="str" cm="1">
        <f t="array" ref="D53">IF(ISNUMBER($A53),IF(A53=A52,INDEX(BackgroundCalcs!$AW$2:$AW$500,'Grading Formulas'!$A53),"C"&amp;A53+9),"")</f>
        <v/>
      </c>
      <c r="E53" s="4" t="str" cm="1">
        <f t="array" ref="E53">IF(ISNUMBER($A53),IF(A53=A52,"Reference2(False,True,"&amp;INDEX(BackgroundCalcs!$AX$2:$AX$500,'Grading Formulas'!$A53)&amp;")","MOEValue(.0001)"),"")</f>
        <v/>
      </c>
      <c r="F53" s="4" t="str">
        <f t="shared" si="1"/>
        <v/>
      </c>
      <c r="G53" s="4" t="str">
        <f t="shared" si="2"/>
        <v/>
      </c>
      <c r="H53" s="4" t="str">
        <f t="shared" si="3"/>
        <v/>
      </c>
      <c r="I53" s="4" t="str" cm="1">
        <f t="array" ref="I53">IF(ISNUMBER(A53),_xlfn.LET(_xlpm.array,_xlfn.SEQUENCE(LEN(D53)),_xlfn.TEXTJOIN("",TRUE,IF(ISERR(MID(D53,_xlpm.array,1)+0),MID(D53,_xlpm.array,1),""))),"")</f>
        <v/>
      </c>
      <c r="J53" s="4" t="str" cm="1">
        <f t="array" aca="1" ref="J53" ca="1">IF(ISNUMBER(A53),_xlfn.TEXTJOIN("", TRUE, IFERROR(MID(D53, ROW(INDIRECT("1:"&amp;LEN(D53))), 1) *1,"")),"")</f>
        <v/>
      </c>
      <c r="K53" s="4" t="str" cm="1">
        <f t="array" aca="1" ref="K53" ca="1">IF(ISNUMBER(A53),COLUMN(INDIRECT(I53&amp;1))+1,"")</f>
        <v/>
      </c>
      <c r="L53" s="4" t="str">
        <f t="shared" si="4"/>
        <v/>
      </c>
    </row>
    <row r="54" spans="1:12" x14ac:dyDescent="0.25">
      <c r="A54" s="5" t="str">
        <f t="shared" ref="A54" si="55">IF(A52&lt;numAnswers,A52+1,"")</f>
        <v/>
      </c>
      <c r="B54" s="5" t="str">
        <f t="shared" si="0"/>
        <v/>
      </c>
      <c r="C54" s="27" t="str" cm="1">
        <f t="array" ref="C54">IF(ISNUMBER(A54),IF(A54=A53,INDEX(BackgroundCalcs!$AV$2:$AV$500,'Grading Formulas'!$A54),"Results"),"")</f>
        <v/>
      </c>
      <c r="D54" s="8" t="str" cm="1">
        <f t="array" ref="D54">IF(ISNUMBER($A54),IF(A54=A53,INDEX(BackgroundCalcs!$AW$2:$AW$500,'Grading Formulas'!$A54),"C"&amp;A54+9),"")</f>
        <v/>
      </c>
      <c r="E54" s="4" t="str" cm="1">
        <f t="array" ref="E54">IF(ISNUMBER($A54),IF(A54=A53,"Reference2(False,True,"&amp;INDEX(BackgroundCalcs!$AX$2:$AX$500,'Grading Formulas'!$A54)&amp;")","MOEValue(.0001)"),"")</f>
        <v/>
      </c>
      <c r="F54" s="4" t="str">
        <f t="shared" si="1"/>
        <v/>
      </c>
      <c r="G54" s="4" t="str">
        <f t="shared" si="2"/>
        <v/>
      </c>
      <c r="H54" s="4" t="str">
        <f t="shared" si="3"/>
        <v/>
      </c>
      <c r="I54" s="4" t="str" cm="1">
        <f t="array" ref="I54">IF(ISNUMBER(A54),_xlfn.LET(_xlpm.array,_xlfn.SEQUENCE(LEN(D54)),_xlfn.TEXTJOIN("",TRUE,IF(ISERR(MID(D54,_xlpm.array,1)+0),MID(D54,_xlpm.array,1),""))),"")</f>
        <v/>
      </c>
      <c r="J54" s="4" t="str" cm="1">
        <f t="array" aca="1" ref="J54" ca="1">IF(ISNUMBER(A54),_xlfn.TEXTJOIN("", TRUE, IFERROR(MID(D54, ROW(INDIRECT("1:"&amp;LEN(D54))), 1) *1,"")),"")</f>
        <v/>
      </c>
      <c r="K54" s="4" t="str" cm="1">
        <f t="array" aca="1" ref="K54" ca="1">IF(ISNUMBER(A54),COLUMN(INDIRECT(I54&amp;1))+1,"")</f>
        <v/>
      </c>
      <c r="L54" s="4" t="str">
        <f t="shared" si="4"/>
        <v/>
      </c>
    </row>
    <row r="55" spans="1:12" x14ac:dyDescent="0.25">
      <c r="A55" s="5" t="str">
        <f t="shared" ref="A55" si="56">IF(A53&lt;numAnswers,A53+1,"")</f>
        <v/>
      </c>
      <c r="B55" s="5" t="str">
        <f t="shared" si="0"/>
        <v/>
      </c>
      <c r="C55" s="27" t="str" cm="1">
        <f t="array" ref="C55">IF(ISNUMBER(A55),IF(A55=A54,INDEX(BackgroundCalcs!$AV$2:$AV$500,'Grading Formulas'!$A55),"Results"),"")</f>
        <v/>
      </c>
      <c r="D55" s="8" t="str" cm="1">
        <f t="array" ref="D55">IF(ISNUMBER($A55),IF(A55=A54,INDEX(BackgroundCalcs!$AW$2:$AW$500,'Grading Formulas'!$A55),"C"&amp;A55+9),"")</f>
        <v/>
      </c>
      <c r="E55" s="4" t="str" cm="1">
        <f t="array" ref="E55">IF(ISNUMBER($A55),IF(A55=A54,"Reference2(False,True,"&amp;INDEX(BackgroundCalcs!$AX$2:$AX$500,'Grading Formulas'!$A55)&amp;")","MOEValue(.0001)"),"")</f>
        <v/>
      </c>
      <c r="F55" s="4" t="str">
        <f t="shared" si="1"/>
        <v/>
      </c>
      <c r="G55" s="4" t="str">
        <f t="shared" si="2"/>
        <v/>
      </c>
      <c r="H55" s="4" t="str">
        <f t="shared" si="3"/>
        <v/>
      </c>
      <c r="I55" s="4" t="str" cm="1">
        <f t="array" ref="I55">IF(ISNUMBER(A55),_xlfn.LET(_xlpm.array,_xlfn.SEQUENCE(LEN(D55)),_xlfn.TEXTJOIN("",TRUE,IF(ISERR(MID(D55,_xlpm.array,1)+0),MID(D55,_xlpm.array,1),""))),"")</f>
        <v/>
      </c>
      <c r="J55" s="4" t="str" cm="1">
        <f t="array" aca="1" ref="J55" ca="1">IF(ISNUMBER(A55),_xlfn.TEXTJOIN("", TRUE, IFERROR(MID(D55, ROW(INDIRECT("1:"&amp;LEN(D55))), 1) *1,"")),"")</f>
        <v/>
      </c>
      <c r="K55" s="4" t="str" cm="1">
        <f t="array" aca="1" ref="K55" ca="1">IF(ISNUMBER(A55),COLUMN(INDIRECT(I55&amp;1))+1,"")</f>
        <v/>
      </c>
      <c r="L55" s="4" t="str">
        <f t="shared" si="4"/>
        <v/>
      </c>
    </row>
    <row r="56" spans="1:12" x14ac:dyDescent="0.25">
      <c r="A56" s="5" t="str">
        <f t="shared" ref="A56" si="57">IF(A54&lt;numAnswers,A54+1,"")</f>
        <v/>
      </c>
      <c r="B56" s="5" t="str">
        <f t="shared" si="0"/>
        <v/>
      </c>
      <c r="C56" s="27" t="str" cm="1">
        <f t="array" ref="C56">IF(ISNUMBER(A56),IF(A56=A55,INDEX(BackgroundCalcs!$AV$2:$AV$500,'Grading Formulas'!$A56),"Results"),"")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c r="I56" s="4" t="str" cm="1">
        <f t="array" ref="I56">IF(ISNUMBER(A56),_xlfn.LET(_xlpm.array,_xlfn.SEQUENCE(LEN(D56)),_xlfn.TEXTJOIN("",TRUE,IF(ISERR(MID(D56,_xlpm.array,1)+0),MID(D56,_xlpm.array,1),""))),"")</f>
        <v/>
      </c>
      <c r="J56" s="4" t="str" cm="1">
        <f t="array" aca="1" ref="J56" ca="1">IF(ISNUMBER(A56),_xlfn.TEXTJOIN("", TRUE, IFERROR(MID(D56, ROW(INDIRECT("1:"&amp;LEN(D56))), 1) *1,"")),"")</f>
        <v/>
      </c>
      <c r="K56" s="4" t="str" cm="1">
        <f t="array" aca="1" ref="K56" ca="1">IF(ISNUMBER(A56),COLUMN(INDIRECT(I56&amp;1))+1,"")</f>
        <v/>
      </c>
      <c r="L56" s="4" t="str">
        <f t="shared" si="4"/>
        <v/>
      </c>
    </row>
    <row r="57" spans="1:12" x14ac:dyDescent="0.25">
      <c r="A57" s="5" t="str">
        <f t="shared" ref="A57" si="58">IF(A55&lt;numAnswers,A55+1,"")</f>
        <v/>
      </c>
      <c r="B57" s="5" t="str">
        <f t="shared" si="0"/>
        <v/>
      </c>
      <c r="C57" s="27" t="str" cm="1">
        <f t="array" ref="C57">IF(ISNUMBER(A57),IF(A57=A56,INDEX(BackgroundCalcs!$AV$2:$AV$500,'Grading Formulas'!$A57),"Results"),"")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c r="I57" s="4" t="str" cm="1">
        <f t="array" ref="I57">IF(ISNUMBER(A57),_xlfn.LET(_xlpm.array,_xlfn.SEQUENCE(LEN(D57)),_xlfn.TEXTJOIN("",TRUE,IF(ISERR(MID(D57,_xlpm.array,1)+0),MID(D57,_xlpm.array,1),""))),"")</f>
        <v/>
      </c>
      <c r="J57" s="4" t="str" cm="1">
        <f t="array" aca="1" ref="J57" ca="1">IF(ISNUMBER(A57),_xlfn.TEXTJOIN("", TRUE, IFERROR(MID(D57, ROW(INDIRECT("1:"&amp;LEN(D57))), 1) *1,"")),"")</f>
        <v/>
      </c>
      <c r="K57" s="4" t="str" cm="1">
        <f t="array" aca="1" ref="K57" ca="1">IF(ISNUMBER(A57),COLUMN(INDIRECT(I57&amp;1))+1,"")</f>
        <v/>
      </c>
      <c r="L57" s="4" t="str">
        <f t="shared" si="4"/>
        <v/>
      </c>
    </row>
    <row r="58" spans="1:12" x14ac:dyDescent="0.25">
      <c r="A58" s="5" t="str">
        <f t="shared" ref="A58" si="59">IF(A56&lt;numAnswers,A56+1,"")</f>
        <v/>
      </c>
      <c r="B58" s="5" t="str">
        <f t="shared" si="0"/>
        <v/>
      </c>
      <c r="C58" s="27" t="str" cm="1">
        <f t="array" ref="C58">IF(ISNUMBER(A58),IF(A58=A57,INDEX(BackgroundCalcs!$AV$2:$AV$500,'Grading Formulas'!$A58),"Results"),"")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c r="I58" s="4" t="str" cm="1">
        <f t="array" ref="I58">IF(ISNUMBER(A58),_xlfn.LET(_xlpm.array,_xlfn.SEQUENCE(LEN(D58)),_xlfn.TEXTJOIN("",TRUE,IF(ISERR(MID(D58,_xlpm.array,1)+0),MID(D58,_xlpm.array,1),""))),"")</f>
        <v/>
      </c>
      <c r="J58" s="4" t="str" cm="1">
        <f t="array" aca="1" ref="J58" ca="1">IF(ISNUMBER(A58),_xlfn.TEXTJOIN("", TRUE, IFERROR(MID(D58, ROW(INDIRECT("1:"&amp;LEN(D58))), 1) *1,"")),"")</f>
        <v/>
      </c>
      <c r="K58" s="4" t="str" cm="1">
        <f t="array" aca="1" ref="K58" ca="1">IF(ISNUMBER(A58),COLUMN(INDIRECT(I58&amp;1))+1,"")</f>
        <v/>
      </c>
      <c r="L58" s="4" t="str">
        <f t="shared" si="4"/>
        <v/>
      </c>
    </row>
    <row r="59" spans="1:12" x14ac:dyDescent="0.25">
      <c r="A59" s="5" t="str">
        <f t="shared" ref="A59" si="60">IF(A57&lt;numAnswers,A57+1,"")</f>
        <v/>
      </c>
      <c r="B59" s="5" t="str">
        <f t="shared" si="0"/>
        <v/>
      </c>
      <c r="C59" s="27" t="str" cm="1">
        <f t="array" ref="C59">IF(ISNUMBER(A59),IF(A59=A58,INDEX(BackgroundCalcs!$AV$2:$AV$500,'Grading Formulas'!$A59),"Results"),"")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c r="I59" s="4" t="str" cm="1">
        <f t="array" ref="I59">IF(ISNUMBER(A59),_xlfn.LET(_xlpm.array,_xlfn.SEQUENCE(LEN(D59)),_xlfn.TEXTJOIN("",TRUE,IF(ISERR(MID(D59,_xlpm.array,1)+0),MID(D59,_xlpm.array,1),""))),"")</f>
        <v/>
      </c>
      <c r="J59" s="4" t="str" cm="1">
        <f t="array" aca="1" ref="J59" ca="1">IF(ISNUMBER(A59),_xlfn.TEXTJOIN("", TRUE, IFERROR(MID(D59, ROW(INDIRECT("1:"&amp;LEN(D59))), 1) *1,"")),"")</f>
        <v/>
      </c>
      <c r="K59" s="4" t="str" cm="1">
        <f t="array" aca="1" ref="K59" ca="1">IF(ISNUMBER(A59),COLUMN(INDIRECT(I59&amp;1))+1,"")</f>
        <v/>
      </c>
      <c r="L59" s="4" t="str">
        <f t="shared" si="4"/>
        <v/>
      </c>
    </row>
    <row r="60" spans="1:12" x14ac:dyDescent="0.25">
      <c r="A60" s="5" t="str">
        <f t="shared" ref="A60" si="61">IF(A58&lt;numAnswers,A58+1,"")</f>
        <v/>
      </c>
      <c r="B60" s="5" t="str">
        <f t="shared" si="0"/>
        <v/>
      </c>
      <c r="C60" s="27" t="str" cm="1">
        <f t="array" ref="C60">IF(ISNUMBER(A60),IF(A60=A59,INDEX(BackgroundCalcs!$AV$2:$AV$500,'Grading Formulas'!$A60),"Results"),"")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c r="I60" s="4" t="str" cm="1">
        <f t="array" ref="I60">IF(ISNUMBER(A60),_xlfn.LET(_xlpm.array,_xlfn.SEQUENCE(LEN(D60)),_xlfn.TEXTJOIN("",TRUE,IF(ISERR(MID(D60,_xlpm.array,1)+0),MID(D60,_xlpm.array,1),""))),"")</f>
        <v/>
      </c>
      <c r="J60" s="4" t="str" cm="1">
        <f t="array" aca="1" ref="J60" ca="1">IF(ISNUMBER(A60),_xlfn.TEXTJOIN("", TRUE, IFERROR(MID(D60, ROW(INDIRECT("1:"&amp;LEN(D60))), 1) *1,"")),"")</f>
        <v/>
      </c>
      <c r="K60" s="4" t="str" cm="1">
        <f t="array" aca="1" ref="K60" ca="1">IF(ISNUMBER(A60),COLUMN(INDIRECT(I60&amp;1))+1,"")</f>
        <v/>
      </c>
      <c r="L60" s="4" t="str">
        <f t="shared" si="4"/>
        <v/>
      </c>
    </row>
    <row r="61" spans="1:12" x14ac:dyDescent="0.25">
      <c r="A61" s="5" t="str">
        <f t="shared" ref="A61" si="62">IF(A59&lt;numAnswers,A59+1,"")</f>
        <v/>
      </c>
      <c r="B61" s="5" t="str">
        <f t="shared" si="0"/>
        <v/>
      </c>
      <c r="C61" s="27" t="str" cm="1">
        <f t="array" ref="C61">IF(ISNUMBER(A61),IF(A61=A60,INDEX(BackgroundCalcs!$AV$2:$AV$500,'Grading Formulas'!$A61),"Results"),"")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c r="I61" s="4" t="str" cm="1">
        <f t="array" ref="I61">IF(ISNUMBER(A61),_xlfn.LET(_xlpm.array,_xlfn.SEQUENCE(LEN(D61)),_xlfn.TEXTJOIN("",TRUE,IF(ISERR(MID(D61,_xlpm.array,1)+0),MID(D61,_xlpm.array,1),""))),"")</f>
        <v/>
      </c>
      <c r="J61" s="4" t="str" cm="1">
        <f t="array" aca="1" ref="J61" ca="1">IF(ISNUMBER(A61),_xlfn.TEXTJOIN("", TRUE, IFERROR(MID(D61, ROW(INDIRECT("1:"&amp;LEN(D61))), 1) *1,"")),"")</f>
        <v/>
      </c>
      <c r="K61" s="4" t="str" cm="1">
        <f t="array" aca="1" ref="K61" ca="1">IF(ISNUMBER(A61),COLUMN(INDIRECT(I61&amp;1))+1,"")</f>
        <v/>
      </c>
      <c r="L61" s="4" t="str">
        <f t="shared" si="4"/>
        <v/>
      </c>
    </row>
    <row r="62" spans="1:12" x14ac:dyDescent="0.25">
      <c r="A62" s="5" t="str">
        <f t="shared" ref="A62" si="63">IF(A60&lt;numAnswers,A60+1,"")</f>
        <v/>
      </c>
      <c r="B62" s="5" t="str">
        <f t="shared" si="0"/>
        <v/>
      </c>
      <c r="C62" s="27" t="str" cm="1">
        <f t="array" ref="C62">IF(ISNUMBER(A62),IF(A62=A61,INDEX(BackgroundCalcs!$AV$2:$AV$500,'Grading Formulas'!$A62),"Results"),"")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c r="I62" s="4" t="str" cm="1">
        <f t="array" ref="I62">IF(ISNUMBER(A62),_xlfn.LET(_xlpm.array,_xlfn.SEQUENCE(LEN(D62)),_xlfn.TEXTJOIN("",TRUE,IF(ISERR(MID(D62,_xlpm.array,1)+0),MID(D62,_xlpm.array,1),""))),"")</f>
        <v/>
      </c>
      <c r="J62" s="4" t="str" cm="1">
        <f t="array" aca="1" ref="J62" ca="1">IF(ISNUMBER(A62),_xlfn.TEXTJOIN("", TRUE, IFERROR(MID(D62, ROW(INDIRECT("1:"&amp;LEN(D62))), 1) *1,"")),"")</f>
        <v/>
      </c>
      <c r="K62" s="4" t="str" cm="1">
        <f t="array" aca="1" ref="K62" ca="1">IF(ISNUMBER(A62),COLUMN(INDIRECT(I62&amp;1))+1,"")</f>
        <v/>
      </c>
      <c r="L62" s="4" t="str">
        <f t="shared" si="4"/>
        <v/>
      </c>
    </row>
    <row r="63" spans="1:12" x14ac:dyDescent="0.25">
      <c r="A63" s="5" t="str">
        <f t="shared" ref="A63" si="64">IF(A61&lt;numAnswers,A61+1,"")</f>
        <v/>
      </c>
      <c r="B63" s="5" t="str">
        <f t="shared" si="0"/>
        <v/>
      </c>
      <c r="C63" s="27" t="str" cm="1">
        <f t="array" ref="C63">IF(ISNUMBER(A63),IF(A63=A62,INDEX(BackgroundCalcs!$AV$2:$AV$500,'Grading Formulas'!$A63),"Results"),"")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c r="I63" s="4" t="str" cm="1">
        <f t="array" ref="I63">IF(ISNUMBER(A63),_xlfn.LET(_xlpm.array,_xlfn.SEQUENCE(LEN(D63)),_xlfn.TEXTJOIN("",TRUE,IF(ISERR(MID(D63,_xlpm.array,1)+0),MID(D63,_xlpm.array,1),""))),"")</f>
        <v/>
      </c>
      <c r="J63" s="4" t="str" cm="1">
        <f t="array" aca="1" ref="J63" ca="1">IF(ISNUMBER(A63),_xlfn.TEXTJOIN("", TRUE, IFERROR(MID(D63, ROW(INDIRECT("1:"&amp;LEN(D63))), 1) *1,"")),"")</f>
        <v/>
      </c>
      <c r="K63" s="4" t="str" cm="1">
        <f t="array" aca="1" ref="K63" ca="1">IF(ISNUMBER(A63),COLUMN(INDIRECT(I63&amp;1))+1,"")</f>
        <v/>
      </c>
      <c r="L63" s="4" t="str">
        <f t="shared" si="4"/>
        <v/>
      </c>
    </row>
    <row r="64" spans="1:12" x14ac:dyDescent="0.25">
      <c r="A64" s="5" t="str">
        <f t="shared" ref="A64" si="65">IF(A62&lt;numAnswers,A62+1,"")</f>
        <v/>
      </c>
      <c r="B64" s="5" t="str">
        <f t="shared" si="0"/>
        <v/>
      </c>
      <c r="C64" s="27" t="str" cm="1">
        <f t="array" ref="C64">IF(ISNUMBER(A64),IF(A64=A63,INDEX(BackgroundCalcs!$AV$2:$AV$500,'Grading Formulas'!$A64),"Results"),"")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c r="I64" s="4" t="str" cm="1">
        <f t="array" ref="I64">IF(ISNUMBER(A64),_xlfn.LET(_xlpm.array,_xlfn.SEQUENCE(LEN(D64)),_xlfn.TEXTJOIN("",TRUE,IF(ISERR(MID(D64,_xlpm.array,1)+0),MID(D64,_xlpm.array,1),""))),"")</f>
        <v/>
      </c>
      <c r="J64" s="4" t="str" cm="1">
        <f t="array" aca="1" ref="J64" ca="1">IF(ISNUMBER(A64),_xlfn.TEXTJOIN("", TRUE, IFERROR(MID(D64, ROW(INDIRECT("1:"&amp;LEN(D64))), 1) *1,"")),"")</f>
        <v/>
      </c>
      <c r="K64" s="4" t="str" cm="1">
        <f t="array" aca="1" ref="K64" ca="1">IF(ISNUMBER(A64),COLUMN(INDIRECT(I64&amp;1))+1,"")</f>
        <v/>
      </c>
      <c r="L64" s="4" t="str">
        <f t="shared" si="4"/>
        <v/>
      </c>
    </row>
    <row r="65" spans="1:12" x14ac:dyDescent="0.25">
      <c r="A65" s="5" t="str">
        <f t="shared" ref="A65" si="66">IF(A63&lt;numAnswers,A63+1,"")</f>
        <v/>
      </c>
      <c r="B65" s="5" t="str">
        <f t="shared" si="0"/>
        <v/>
      </c>
      <c r="C65" s="27" t="str" cm="1">
        <f t="array" ref="C65">IF(ISNUMBER(A65),IF(A65=A64,INDEX(BackgroundCalcs!$AV$2:$AV$500,'Grading Formulas'!$A65),"Results"),"")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c r="I65" s="4" t="str" cm="1">
        <f t="array" ref="I65">IF(ISNUMBER(A65),_xlfn.LET(_xlpm.array,_xlfn.SEQUENCE(LEN(D65)),_xlfn.TEXTJOIN("",TRUE,IF(ISERR(MID(D65,_xlpm.array,1)+0),MID(D65,_xlpm.array,1),""))),"")</f>
        <v/>
      </c>
      <c r="J65" s="4" t="str" cm="1">
        <f t="array" aca="1" ref="J65" ca="1">IF(ISNUMBER(A65),_xlfn.TEXTJOIN("", TRUE, IFERROR(MID(D65, ROW(INDIRECT("1:"&amp;LEN(D65))), 1) *1,"")),"")</f>
        <v/>
      </c>
      <c r="K65" s="4" t="str" cm="1">
        <f t="array" aca="1" ref="K65" ca="1">IF(ISNUMBER(A65),COLUMN(INDIRECT(I65&amp;1))+1,"")</f>
        <v/>
      </c>
      <c r="L65" s="4" t="str">
        <f t="shared" si="4"/>
        <v/>
      </c>
    </row>
    <row r="66" spans="1:12" x14ac:dyDescent="0.25">
      <c r="A66" s="5" t="str">
        <f t="shared" ref="A66" si="67">IF(A64&lt;numAnswers,A64+1,"")</f>
        <v/>
      </c>
      <c r="B66" s="5" t="str">
        <f t="shared" si="0"/>
        <v/>
      </c>
      <c r="C66" s="27" t="str" cm="1">
        <f t="array" ref="C66">IF(ISNUMBER(A66),IF(A66=A65,INDEX(BackgroundCalcs!$AV$2:$AV$500,'Grading Formulas'!$A66),"Results"),"")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c r="I66" s="4" t="str" cm="1">
        <f t="array" ref="I66">IF(ISNUMBER(A66),_xlfn.LET(_xlpm.array,_xlfn.SEQUENCE(LEN(D66)),_xlfn.TEXTJOIN("",TRUE,IF(ISERR(MID(D66,_xlpm.array,1)+0),MID(D66,_xlpm.array,1),""))),"")</f>
        <v/>
      </c>
      <c r="J66" s="4" t="str" cm="1">
        <f t="array" aca="1" ref="J66" ca="1">IF(ISNUMBER(A66),_xlfn.TEXTJOIN("", TRUE, IFERROR(MID(D66, ROW(INDIRECT("1:"&amp;LEN(D66))), 1) *1,"")),"")</f>
        <v/>
      </c>
      <c r="K66" s="4" t="str" cm="1">
        <f t="array" aca="1" ref="K66" ca="1">IF(ISNUMBER(A66),COLUMN(INDIRECT(I66&amp;1))+1,"")</f>
        <v/>
      </c>
      <c r="L66" s="4" t="str">
        <f t="shared" si="4"/>
        <v/>
      </c>
    </row>
    <row r="67" spans="1:12" x14ac:dyDescent="0.25">
      <c r="A67" s="5" t="str">
        <f t="shared" ref="A67" si="68">IF(A65&lt;numAnswers,A65+1,"")</f>
        <v/>
      </c>
      <c r="B67" s="5" t="str">
        <f t="shared" ref="B67:B130" si="69">IF(ISNUMBER(A67),"CELL","")</f>
        <v/>
      </c>
      <c r="C67" s="27" t="str" cm="1">
        <f t="array" ref="C67">IF(ISNUMBER(A67),IF(A67=A66,INDEX(BackgroundCalcs!$AV$2:$AV$500,'Grading Formulas'!$A67),"Results"),"")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70">IF(ISNUMBER($A67),IF(A67=A66,-1000,1),"")</f>
        <v/>
      </c>
      <c r="G67" s="4" t="str">
        <f t="shared" ref="G67:G130" si="71">IF(ISNUMBER($A67),IF(A67=A66,"You should not be referencing the answer cell","Correct"),"")</f>
        <v/>
      </c>
      <c r="H67" s="4" t="str">
        <f t="shared" ref="H67:H130" si="72">IF(ISNUMBER($A67),IF(A67=A66,"N/A","Incorrect"),"")</f>
        <v/>
      </c>
      <c r="I67" s="4" t="str" cm="1">
        <f t="array" ref="I67">IF(ISNUMBER(A67),_xlfn.LET(_xlpm.array,_xlfn.SEQUENCE(LEN(D67)),_xlfn.TEXTJOIN("",TRUE,IF(ISERR(MID(D67,_xlpm.array,1)+0),MID(D67,_xlpm.array,1),""))),"")</f>
        <v/>
      </c>
      <c r="J67" s="4" t="str" cm="1">
        <f t="array" aca="1" ref="J67" ca="1">IF(ISNUMBER(A67),_xlfn.TEXTJOIN("", TRUE, IFERROR(MID(D67, ROW(INDIRECT("1:"&amp;LEN(D67))), 1) *1,"")),"")</f>
        <v/>
      </c>
      <c r="K67" s="4" t="str" cm="1">
        <f t="array" aca="1" ref="K67" ca="1">IF(ISNUMBER(A67),COLUMN(INDIRECT(I67&amp;1))+1,"")</f>
        <v/>
      </c>
      <c r="L67" s="4" t="str">
        <f t="shared" ref="L67:L130" si="73">IF(ISNUMBER(A67),ADDRESS(J67,K67,4),"")</f>
        <v/>
      </c>
    </row>
    <row r="68" spans="1:12" x14ac:dyDescent="0.25">
      <c r="A68" s="5" t="str">
        <f t="shared" ref="A68" si="74">IF(A66&lt;numAnswers,A66+1,"")</f>
        <v/>
      </c>
      <c r="B68" s="5" t="str">
        <f t="shared" si="69"/>
        <v/>
      </c>
      <c r="C68" s="27" t="str" cm="1">
        <f t="array" ref="C68">IF(ISNUMBER(A68),IF(A68=A67,INDEX(BackgroundCalcs!$AV$2:$AV$500,'Grading Formulas'!$A68),"Results"),"")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70"/>
        <v/>
      </c>
      <c r="G68" s="4" t="str">
        <f t="shared" si="71"/>
        <v/>
      </c>
      <c r="H68" s="4" t="str">
        <f t="shared" si="72"/>
        <v/>
      </c>
      <c r="I68" s="4" t="str" cm="1">
        <f t="array" ref="I68">IF(ISNUMBER(A68),_xlfn.LET(_xlpm.array,_xlfn.SEQUENCE(LEN(D68)),_xlfn.TEXTJOIN("",TRUE,IF(ISERR(MID(D68,_xlpm.array,1)+0),MID(D68,_xlpm.array,1),""))),"")</f>
        <v/>
      </c>
      <c r="J68" s="4" t="str" cm="1">
        <f t="array" aca="1" ref="J68" ca="1">IF(ISNUMBER(A68),_xlfn.TEXTJOIN("", TRUE, IFERROR(MID(D68, ROW(INDIRECT("1:"&amp;LEN(D68))), 1) *1,"")),"")</f>
        <v/>
      </c>
      <c r="K68" s="4" t="str" cm="1">
        <f t="array" aca="1" ref="K68" ca="1">IF(ISNUMBER(A68),COLUMN(INDIRECT(I68&amp;1))+1,"")</f>
        <v/>
      </c>
      <c r="L68" s="4" t="str">
        <f t="shared" si="73"/>
        <v/>
      </c>
    </row>
    <row r="69" spans="1:12" x14ac:dyDescent="0.25">
      <c r="A69" s="5" t="str">
        <f t="shared" ref="A69" si="75">IF(A67&lt;numAnswers,A67+1,"")</f>
        <v/>
      </c>
      <c r="B69" s="5" t="str">
        <f t="shared" si="69"/>
        <v/>
      </c>
      <c r="C69" s="27" t="str" cm="1">
        <f t="array" ref="C69">IF(ISNUMBER(A69),IF(A69=A68,INDEX(BackgroundCalcs!$AV$2:$AV$500,'Grading Formulas'!$A69),"Results"),"")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70"/>
        <v/>
      </c>
      <c r="G69" s="4" t="str">
        <f t="shared" si="71"/>
        <v/>
      </c>
      <c r="H69" s="4" t="str">
        <f t="shared" si="72"/>
        <v/>
      </c>
      <c r="I69" s="4" t="str" cm="1">
        <f t="array" ref="I69">IF(ISNUMBER(A69),_xlfn.LET(_xlpm.array,_xlfn.SEQUENCE(LEN(D69)),_xlfn.TEXTJOIN("",TRUE,IF(ISERR(MID(D69,_xlpm.array,1)+0),MID(D69,_xlpm.array,1),""))),"")</f>
        <v/>
      </c>
      <c r="J69" s="4" t="str" cm="1">
        <f t="array" aca="1" ref="J69" ca="1">IF(ISNUMBER(A69),_xlfn.TEXTJOIN("", TRUE, IFERROR(MID(D69, ROW(INDIRECT("1:"&amp;LEN(D69))), 1) *1,"")),"")</f>
        <v/>
      </c>
      <c r="K69" s="4" t="str" cm="1">
        <f t="array" aca="1" ref="K69" ca="1">IF(ISNUMBER(A69),COLUMN(INDIRECT(I69&amp;1))+1,"")</f>
        <v/>
      </c>
      <c r="L69" s="4" t="str">
        <f t="shared" si="73"/>
        <v/>
      </c>
    </row>
    <row r="70" spans="1:12" x14ac:dyDescent="0.25">
      <c r="A70" s="5" t="str">
        <f t="shared" ref="A70" si="76">IF(A68&lt;numAnswers,A68+1,"")</f>
        <v/>
      </c>
      <c r="B70" s="5" t="str">
        <f t="shared" si="69"/>
        <v/>
      </c>
      <c r="C70" s="27" t="str" cm="1">
        <f t="array" ref="C70">IF(ISNUMBER(A70),IF(A70=A69,INDEX(BackgroundCalcs!$AV$2:$AV$500,'Grading Formulas'!$A70),"Results"),"")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70"/>
        <v/>
      </c>
      <c r="G70" s="4" t="str">
        <f t="shared" si="71"/>
        <v/>
      </c>
      <c r="H70" s="4" t="str">
        <f t="shared" si="72"/>
        <v/>
      </c>
      <c r="I70" s="4" t="str" cm="1">
        <f t="array" ref="I70">IF(ISNUMBER(A70),_xlfn.LET(_xlpm.array,_xlfn.SEQUENCE(LEN(D70)),_xlfn.TEXTJOIN("",TRUE,IF(ISERR(MID(D70,_xlpm.array,1)+0),MID(D70,_xlpm.array,1),""))),"")</f>
        <v/>
      </c>
      <c r="J70" s="4" t="str" cm="1">
        <f t="array" aca="1" ref="J70" ca="1">IF(ISNUMBER(A70),_xlfn.TEXTJOIN("", TRUE, IFERROR(MID(D70, ROW(INDIRECT("1:"&amp;LEN(D70))), 1) *1,"")),"")</f>
        <v/>
      </c>
      <c r="K70" s="4" t="str" cm="1">
        <f t="array" aca="1" ref="K70" ca="1">IF(ISNUMBER(A70),COLUMN(INDIRECT(I70&amp;1))+1,"")</f>
        <v/>
      </c>
      <c r="L70" s="4" t="str">
        <f t="shared" si="73"/>
        <v/>
      </c>
    </row>
    <row r="71" spans="1:12" x14ac:dyDescent="0.25">
      <c r="A71" s="5" t="str">
        <f t="shared" ref="A71" si="77">IF(A69&lt;numAnswers,A69+1,"")</f>
        <v/>
      </c>
      <c r="B71" s="5" t="str">
        <f t="shared" si="69"/>
        <v/>
      </c>
      <c r="C71" s="27" t="str" cm="1">
        <f t="array" ref="C71">IF(ISNUMBER(A71),IF(A71=A70,INDEX(BackgroundCalcs!$AV$2:$AV$500,'Grading Formulas'!$A71),"Results"),"")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70"/>
        <v/>
      </c>
      <c r="G71" s="4" t="str">
        <f t="shared" si="71"/>
        <v/>
      </c>
      <c r="H71" s="4" t="str">
        <f t="shared" si="72"/>
        <v/>
      </c>
      <c r="I71" s="4" t="str" cm="1">
        <f t="array" ref="I71">IF(ISNUMBER(A71),_xlfn.LET(_xlpm.array,_xlfn.SEQUENCE(LEN(D71)),_xlfn.TEXTJOIN("",TRUE,IF(ISERR(MID(D71,_xlpm.array,1)+0),MID(D71,_xlpm.array,1),""))),"")</f>
        <v/>
      </c>
      <c r="J71" s="4" t="str" cm="1">
        <f t="array" aca="1" ref="J71" ca="1">IF(ISNUMBER(A71),_xlfn.TEXTJOIN("", TRUE, IFERROR(MID(D71, ROW(INDIRECT("1:"&amp;LEN(D71))), 1) *1,"")),"")</f>
        <v/>
      </c>
      <c r="K71" s="4" t="str" cm="1">
        <f t="array" aca="1" ref="K71" ca="1">IF(ISNUMBER(A71),COLUMN(INDIRECT(I71&amp;1))+1,"")</f>
        <v/>
      </c>
      <c r="L71" s="4" t="str">
        <f t="shared" si="73"/>
        <v/>
      </c>
    </row>
    <row r="72" spans="1:12" x14ac:dyDescent="0.25">
      <c r="A72" s="5" t="str">
        <f t="shared" ref="A72" si="78">IF(A70&lt;numAnswers,A70+1,"")</f>
        <v/>
      </c>
      <c r="B72" s="5" t="str">
        <f t="shared" si="69"/>
        <v/>
      </c>
      <c r="C72" s="27" t="str" cm="1">
        <f t="array" ref="C72">IF(ISNUMBER(A72),IF(A72=A71,INDEX(BackgroundCalcs!$AV$2:$AV$500,'Grading Formulas'!$A72),"Results"),"")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70"/>
        <v/>
      </c>
      <c r="G72" s="4" t="str">
        <f t="shared" si="71"/>
        <v/>
      </c>
      <c r="H72" s="4" t="str">
        <f t="shared" si="72"/>
        <v/>
      </c>
      <c r="I72" s="4" t="str" cm="1">
        <f t="array" ref="I72">IF(ISNUMBER(A72),_xlfn.LET(_xlpm.array,_xlfn.SEQUENCE(LEN(D72)),_xlfn.TEXTJOIN("",TRUE,IF(ISERR(MID(D72,_xlpm.array,1)+0),MID(D72,_xlpm.array,1),""))),"")</f>
        <v/>
      </c>
      <c r="J72" s="4" t="str" cm="1">
        <f t="array" aca="1" ref="J72" ca="1">IF(ISNUMBER(A72),_xlfn.TEXTJOIN("", TRUE, IFERROR(MID(D72, ROW(INDIRECT("1:"&amp;LEN(D72))), 1) *1,"")),"")</f>
        <v/>
      </c>
      <c r="K72" s="4" t="str" cm="1">
        <f t="array" aca="1" ref="K72" ca="1">IF(ISNUMBER(A72),COLUMN(INDIRECT(I72&amp;1))+1,"")</f>
        <v/>
      </c>
      <c r="L72" s="4" t="str">
        <f t="shared" si="73"/>
        <v/>
      </c>
    </row>
    <row r="73" spans="1:12" x14ac:dyDescent="0.25">
      <c r="A73" s="5" t="str">
        <f t="shared" ref="A73" si="79">IF(A71&lt;numAnswers,A71+1,"")</f>
        <v/>
      </c>
      <c r="B73" s="5" t="str">
        <f t="shared" si="69"/>
        <v/>
      </c>
      <c r="C73" s="27" t="str" cm="1">
        <f t="array" ref="C73">IF(ISNUMBER(A73),IF(A73=A72,INDEX(BackgroundCalcs!$AV$2:$AV$500,'Grading Formulas'!$A73),"Results"),"")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70"/>
        <v/>
      </c>
      <c r="G73" s="4" t="str">
        <f t="shared" si="71"/>
        <v/>
      </c>
      <c r="H73" s="4" t="str">
        <f t="shared" si="72"/>
        <v/>
      </c>
      <c r="I73" s="4" t="str" cm="1">
        <f t="array" ref="I73">IF(ISNUMBER(A73),_xlfn.LET(_xlpm.array,_xlfn.SEQUENCE(LEN(D73)),_xlfn.TEXTJOIN("",TRUE,IF(ISERR(MID(D73,_xlpm.array,1)+0),MID(D73,_xlpm.array,1),""))),"")</f>
        <v/>
      </c>
      <c r="J73" s="4" t="str" cm="1">
        <f t="array" aca="1" ref="J73" ca="1">IF(ISNUMBER(A73),_xlfn.TEXTJOIN("", TRUE, IFERROR(MID(D73, ROW(INDIRECT("1:"&amp;LEN(D73))), 1) *1,"")),"")</f>
        <v/>
      </c>
      <c r="K73" s="4" t="str" cm="1">
        <f t="array" aca="1" ref="K73" ca="1">IF(ISNUMBER(A73),COLUMN(INDIRECT(I73&amp;1))+1,"")</f>
        <v/>
      </c>
      <c r="L73" s="4" t="str">
        <f t="shared" si="73"/>
        <v/>
      </c>
    </row>
    <row r="74" spans="1:12" x14ac:dyDescent="0.25">
      <c r="A74" s="5" t="str">
        <f t="shared" ref="A74" si="80">IF(A72&lt;numAnswers,A72+1,"")</f>
        <v/>
      </c>
      <c r="B74" s="5" t="str">
        <f t="shared" si="69"/>
        <v/>
      </c>
      <c r="C74" s="27" t="str" cm="1">
        <f t="array" ref="C74">IF(ISNUMBER(A74),IF(A74=A73,INDEX(BackgroundCalcs!$AV$2:$AV$500,'Grading Formulas'!$A74),"Results"),"")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70"/>
        <v/>
      </c>
      <c r="G74" s="4" t="str">
        <f t="shared" si="71"/>
        <v/>
      </c>
      <c r="H74" s="4" t="str">
        <f t="shared" si="72"/>
        <v/>
      </c>
      <c r="I74" s="4" t="str" cm="1">
        <f t="array" ref="I74">IF(ISNUMBER(A74),_xlfn.LET(_xlpm.array,_xlfn.SEQUENCE(LEN(D74)),_xlfn.TEXTJOIN("",TRUE,IF(ISERR(MID(D74,_xlpm.array,1)+0),MID(D74,_xlpm.array,1),""))),"")</f>
        <v/>
      </c>
      <c r="J74" s="4" t="str" cm="1">
        <f t="array" aca="1" ref="J74" ca="1">IF(ISNUMBER(A74),_xlfn.TEXTJOIN("", TRUE, IFERROR(MID(D74, ROW(INDIRECT("1:"&amp;LEN(D74))), 1) *1,"")),"")</f>
        <v/>
      </c>
      <c r="K74" s="4" t="str" cm="1">
        <f t="array" aca="1" ref="K74" ca="1">IF(ISNUMBER(A74),COLUMN(INDIRECT(I74&amp;1))+1,"")</f>
        <v/>
      </c>
      <c r="L74" s="4" t="str">
        <f t="shared" si="73"/>
        <v/>
      </c>
    </row>
    <row r="75" spans="1:12" x14ac:dyDescent="0.25">
      <c r="A75" s="5" t="str">
        <f t="shared" ref="A75" si="81">IF(A73&lt;numAnswers,A73+1,"")</f>
        <v/>
      </c>
      <c r="B75" s="5" t="str">
        <f t="shared" si="69"/>
        <v/>
      </c>
      <c r="C75" s="27" t="str" cm="1">
        <f t="array" ref="C75">IF(ISNUMBER(A75),IF(A75=A74,INDEX(BackgroundCalcs!$AV$2:$AV$500,'Grading Formulas'!$A75),"Results"),"")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70"/>
        <v/>
      </c>
      <c r="G75" s="4" t="str">
        <f t="shared" si="71"/>
        <v/>
      </c>
      <c r="H75" s="4" t="str">
        <f t="shared" si="72"/>
        <v/>
      </c>
      <c r="I75" s="4" t="str" cm="1">
        <f t="array" ref="I75">IF(ISNUMBER(A75),_xlfn.LET(_xlpm.array,_xlfn.SEQUENCE(LEN(D75)),_xlfn.TEXTJOIN("",TRUE,IF(ISERR(MID(D75,_xlpm.array,1)+0),MID(D75,_xlpm.array,1),""))),"")</f>
        <v/>
      </c>
      <c r="J75" s="4" t="str" cm="1">
        <f t="array" aca="1" ref="J75" ca="1">IF(ISNUMBER(A75),_xlfn.TEXTJOIN("", TRUE, IFERROR(MID(D75, ROW(INDIRECT("1:"&amp;LEN(D75))), 1) *1,"")),"")</f>
        <v/>
      </c>
      <c r="K75" s="4" t="str" cm="1">
        <f t="array" aca="1" ref="K75" ca="1">IF(ISNUMBER(A75),COLUMN(INDIRECT(I75&amp;1))+1,"")</f>
        <v/>
      </c>
      <c r="L75" s="4" t="str">
        <f t="shared" si="73"/>
        <v/>
      </c>
    </row>
    <row r="76" spans="1:12" x14ac:dyDescent="0.25">
      <c r="A76" s="5" t="str">
        <f t="shared" ref="A76" si="82">IF(A74&lt;numAnswers,A74+1,"")</f>
        <v/>
      </c>
      <c r="B76" s="5" t="str">
        <f t="shared" si="69"/>
        <v/>
      </c>
      <c r="C76" s="27" t="str" cm="1">
        <f t="array" ref="C76">IF(ISNUMBER(A76),IF(A76=A75,INDEX(BackgroundCalcs!$AV$2:$AV$500,'Grading Formulas'!$A76),"Results"),"")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70"/>
        <v/>
      </c>
      <c r="G76" s="4" t="str">
        <f t="shared" si="71"/>
        <v/>
      </c>
      <c r="H76" s="4" t="str">
        <f t="shared" si="72"/>
        <v/>
      </c>
      <c r="I76" s="4" t="str" cm="1">
        <f t="array" ref="I76">IF(ISNUMBER(A76),_xlfn.LET(_xlpm.array,_xlfn.SEQUENCE(LEN(D76)),_xlfn.TEXTJOIN("",TRUE,IF(ISERR(MID(D76,_xlpm.array,1)+0),MID(D76,_xlpm.array,1),""))),"")</f>
        <v/>
      </c>
      <c r="J76" s="4" t="str" cm="1">
        <f t="array" aca="1" ref="J76" ca="1">IF(ISNUMBER(A76),_xlfn.TEXTJOIN("", TRUE, IFERROR(MID(D76, ROW(INDIRECT("1:"&amp;LEN(D76))), 1) *1,"")),"")</f>
        <v/>
      </c>
      <c r="K76" s="4" t="str" cm="1">
        <f t="array" aca="1" ref="K76" ca="1">IF(ISNUMBER(A76),COLUMN(INDIRECT(I76&amp;1))+1,"")</f>
        <v/>
      </c>
      <c r="L76" s="4" t="str">
        <f t="shared" si="73"/>
        <v/>
      </c>
    </row>
    <row r="77" spans="1:12" x14ac:dyDescent="0.25">
      <c r="A77" s="5" t="str">
        <f t="shared" ref="A77" si="83">IF(A75&lt;numAnswers,A75+1,"")</f>
        <v/>
      </c>
      <c r="B77" s="5" t="str">
        <f t="shared" si="69"/>
        <v/>
      </c>
      <c r="C77" s="27" t="str" cm="1">
        <f t="array" ref="C77">IF(ISNUMBER(A77),IF(A77=A76,INDEX(BackgroundCalcs!$AV$2:$AV$500,'Grading Formulas'!$A77),"Results"),"")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70"/>
        <v/>
      </c>
      <c r="G77" s="4" t="str">
        <f t="shared" si="71"/>
        <v/>
      </c>
      <c r="H77" s="4" t="str">
        <f t="shared" si="72"/>
        <v/>
      </c>
      <c r="I77" s="4" t="str" cm="1">
        <f t="array" ref="I77">IF(ISNUMBER(A77),_xlfn.LET(_xlpm.array,_xlfn.SEQUENCE(LEN(D77)),_xlfn.TEXTJOIN("",TRUE,IF(ISERR(MID(D77,_xlpm.array,1)+0),MID(D77,_xlpm.array,1),""))),"")</f>
        <v/>
      </c>
      <c r="J77" s="4" t="str" cm="1">
        <f t="array" aca="1" ref="J77" ca="1">IF(ISNUMBER(A77),_xlfn.TEXTJOIN("", TRUE, IFERROR(MID(D77, ROW(INDIRECT("1:"&amp;LEN(D77))), 1) *1,"")),"")</f>
        <v/>
      </c>
      <c r="K77" s="4" t="str" cm="1">
        <f t="array" aca="1" ref="K77" ca="1">IF(ISNUMBER(A77),COLUMN(INDIRECT(I77&amp;1))+1,"")</f>
        <v/>
      </c>
      <c r="L77" s="4" t="str">
        <f t="shared" si="73"/>
        <v/>
      </c>
    </row>
    <row r="78" spans="1:12" x14ac:dyDescent="0.25">
      <c r="A78" s="5" t="str">
        <f t="shared" ref="A78" si="84">IF(A76&lt;numAnswers,A76+1,"")</f>
        <v/>
      </c>
      <c r="B78" s="5" t="str">
        <f t="shared" si="69"/>
        <v/>
      </c>
      <c r="C78" s="27" t="str" cm="1">
        <f t="array" ref="C78">IF(ISNUMBER(A78),IF(A78=A77,INDEX(BackgroundCalcs!$AV$2:$AV$500,'Grading Formulas'!$A78),"Results"),"")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70"/>
        <v/>
      </c>
      <c r="G78" s="4" t="str">
        <f t="shared" si="71"/>
        <v/>
      </c>
      <c r="H78" s="4" t="str">
        <f t="shared" si="72"/>
        <v/>
      </c>
      <c r="I78" s="4" t="str" cm="1">
        <f t="array" ref="I78">IF(ISNUMBER(A78),_xlfn.LET(_xlpm.array,_xlfn.SEQUENCE(LEN(D78)),_xlfn.TEXTJOIN("",TRUE,IF(ISERR(MID(D78,_xlpm.array,1)+0),MID(D78,_xlpm.array,1),""))),"")</f>
        <v/>
      </c>
      <c r="J78" s="4" t="str" cm="1">
        <f t="array" aca="1" ref="J78" ca="1">IF(ISNUMBER(A78),_xlfn.TEXTJOIN("", TRUE, IFERROR(MID(D78, ROW(INDIRECT("1:"&amp;LEN(D78))), 1) *1,"")),"")</f>
        <v/>
      </c>
      <c r="K78" s="4" t="str" cm="1">
        <f t="array" aca="1" ref="K78" ca="1">IF(ISNUMBER(A78),COLUMN(INDIRECT(I78&amp;1))+1,"")</f>
        <v/>
      </c>
      <c r="L78" s="4" t="str">
        <f t="shared" si="73"/>
        <v/>
      </c>
    </row>
    <row r="79" spans="1:12" x14ac:dyDescent="0.25">
      <c r="A79" s="5" t="str">
        <f t="shared" ref="A79" si="85">IF(A77&lt;numAnswers,A77+1,"")</f>
        <v/>
      </c>
      <c r="B79" s="5" t="str">
        <f t="shared" si="69"/>
        <v/>
      </c>
      <c r="C79" s="27" t="str" cm="1">
        <f t="array" ref="C79">IF(ISNUMBER(A79),IF(A79=A78,INDEX(BackgroundCalcs!$AV$2:$AV$500,'Grading Formulas'!$A79),"Results"),"")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70"/>
        <v/>
      </c>
      <c r="G79" s="4" t="str">
        <f t="shared" si="71"/>
        <v/>
      </c>
      <c r="H79" s="4" t="str">
        <f t="shared" si="72"/>
        <v/>
      </c>
      <c r="I79" s="4" t="str" cm="1">
        <f t="array" ref="I79">IF(ISNUMBER(A79),_xlfn.LET(_xlpm.array,_xlfn.SEQUENCE(LEN(D79)),_xlfn.TEXTJOIN("",TRUE,IF(ISERR(MID(D79,_xlpm.array,1)+0),MID(D79,_xlpm.array,1),""))),"")</f>
        <v/>
      </c>
      <c r="J79" s="4" t="str" cm="1">
        <f t="array" aca="1" ref="J79" ca="1">IF(ISNUMBER(A79),_xlfn.TEXTJOIN("", TRUE, IFERROR(MID(D79, ROW(INDIRECT("1:"&amp;LEN(D79))), 1) *1,"")),"")</f>
        <v/>
      </c>
      <c r="K79" s="4" t="str" cm="1">
        <f t="array" aca="1" ref="K79" ca="1">IF(ISNUMBER(A79),COLUMN(INDIRECT(I79&amp;1))+1,"")</f>
        <v/>
      </c>
      <c r="L79" s="4" t="str">
        <f t="shared" si="73"/>
        <v/>
      </c>
    </row>
    <row r="80" spans="1:12" x14ac:dyDescent="0.25">
      <c r="A80" s="5" t="str">
        <f t="shared" ref="A80" si="86">IF(A78&lt;numAnswers,A78+1,"")</f>
        <v/>
      </c>
      <c r="B80" s="5" t="str">
        <f t="shared" si="69"/>
        <v/>
      </c>
      <c r="C80" s="27" t="str" cm="1">
        <f t="array" ref="C80">IF(ISNUMBER(A80),IF(A80=A79,INDEX(BackgroundCalcs!$AV$2:$AV$500,'Grading Formulas'!$A80),"Results"),"")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70"/>
        <v/>
      </c>
      <c r="G80" s="4" t="str">
        <f t="shared" si="71"/>
        <v/>
      </c>
      <c r="H80" s="4" t="str">
        <f t="shared" si="72"/>
        <v/>
      </c>
      <c r="I80" s="4" t="str" cm="1">
        <f t="array" ref="I80">IF(ISNUMBER(A80),_xlfn.LET(_xlpm.array,_xlfn.SEQUENCE(LEN(D80)),_xlfn.TEXTJOIN("",TRUE,IF(ISERR(MID(D80,_xlpm.array,1)+0),MID(D80,_xlpm.array,1),""))),"")</f>
        <v/>
      </c>
      <c r="J80" s="4" t="str" cm="1">
        <f t="array" aca="1" ref="J80" ca="1">IF(ISNUMBER(A80),_xlfn.TEXTJOIN("", TRUE, IFERROR(MID(D80, ROW(INDIRECT("1:"&amp;LEN(D80))), 1) *1,"")),"")</f>
        <v/>
      </c>
      <c r="K80" s="4" t="str" cm="1">
        <f t="array" aca="1" ref="K80" ca="1">IF(ISNUMBER(A80),COLUMN(INDIRECT(I80&amp;1))+1,"")</f>
        <v/>
      </c>
      <c r="L80" s="4" t="str">
        <f t="shared" si="73"/>
        <v/>
      </c>
    </row>
    <row r="81" spans="1:12" x14ac:dyDescent="0.25">
      <c r="A81" s="5" t="str">
        <f t="shared" ref="A81" si="87">IF(A79&lt;numAnswers,A79+1,"")</f>
        <v/>
      </c>
      <c r="B81" s="5" t="str">
        <f t="shared" si="69"/>
        <v/>
      </c>
      <c r="C81" s="27" t="str" cm="1">
        <f t="array" ref="C81">IF(ISNUMBER(A81),IF(A81=A80,INDEX(BackgroundCalcs!$AV$2:$AV$500,'Grading Formulas'!$A81),"Results"),"")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70"/>
        <v/>
      </c>
      <c r="G81" s="4" t="str">
        <f t="shared" si="71"/>
        <v/>
      </c>
      <c r="H81" s="4" t="str">
        <f t="shared" si="72"/>
        <v/>
      </c>
      <c r="I81" s="4" t="str" cm="1">
        <f t="array" ref="I81">IF(ISNUMBER(A81),_xlfn.LET(_xlpm.array,_xlfn.SEQUENCE(LEN(D81)),_xlfn.TEXTJOIN("",TRUE,IF(ISERR(MID(D81,_xlpm.array,1)+0),MID(D81,_xlpm.array,1),""))),"")</f>
        <v/>
      </c>
      <c r="J81" s="4" t="str" cm="1">
        <f t="array" aca="1" ref="J81" ca="1">IF(ISNUMBER(A81),_xlfn.TEXTJOIN("", TRUE, IFERROR(MID(D81, ROW(INDIRECT("1:"&amp;LEN(D81))), 1) *1,"")),"")</f>
        <v/>
      </c>
      <c r="K81" s="4" t="str" cm="1">
        <f t="array" aca="1" ref="K81" ca="1">IF(ISNUMBER(A81),COLUMN(INDIRECT(I81&amp;1))+1,"")</f>
        <v/>
      </c>
      <c r="L81" s="4" t="str">
        <f t="shared" si="73"/>
        <v/>
      </c>
    </row>
    <row r="82" spans="1:12" x14ac:dyDescent="0.25">
      <c r="A82" s="5" t="str">
        <f t="shared" ref="A82" si="88">IF(A80&lt;numAnswers,A80+1,"")</f>
        <v/>
      </c>
      <c r="B82" s="5" t="str">
        <f t="shared" si="69"/>
        <v/>
      </c>
      <c r="C82" s="27" t="str" cm="1">
        <f t="array" ref="C82">IF(ISNUMBER(A82),IF(A82=A81,INDEX(BackgroundCalcs!$AV$2:$AV$500,'Grading Formulas'!$A82),"Results"),"")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70"/>
        <v/>
      </c>
      <c r="G82" s="4" t="str">
        <f t="shared" si="71"/>
        <v/>
      </c>
      <c r="H82" s="4" t="str">
        <f t="shared" si="72"/>
        <v/>
      </c>
      <c r="I82" s="4" t="str" cm="1">
        <f t="array" ref="I82">IF(ISNUMBER(A82),_xlfn.LET(_xlpm.array,_xlfn.SEQUENCE(LEN(D82)),_xlfn.TEXTJOIN("",TRUE,IF(ISERR(MID(D82,_xlpm.array,1)+0),MID(D82,_xlpm.array,1),""))),"")</f>
        <v/>
      </c>
      <c r="J82" s="4" t="str" cm="1">
        <f t="array" aca="1" ref="J82" ca="1">IF(ISNUMBER(A82),_xlfn.TEXTJOIN("", TRUE, IFERROR(MID(D82, ROW(INDIRECT("1:"&amp;LEN(D82))), 1) *1,"")),"")</f>
        <v/>
      </c>
      <c r="K82" s="4" t="str" cm="1">
        <f t="array" aca="1" ref="K82" ca="1">IF(ISNUMBER(A82),COLUMN(INDIRECT(I82&amp;1))+1,"")</f>
        <v/>
      </c>
      <c r="L82" s="4" t="str">
        <f t="shared" si="73"/>
        <v/>
      </c>
    </row>
    <row r="83" spans="1:12" x14ac:dyDescent="0.25">
      <c r="A83" s="5" t="str">
        <f t="shared" ref="A83" si="89">IF(A81&lt;numAnswers,A81+1,"")</f>
        <v/>
      </c>
      <c r="B83" s="5" t="str">
        <f t="shared" si="69"/>
        <v/>
      </c>
      <c r="C83" s="27" t="str" cm="1">
        <f t="array" ref="C83">IF(ISNUMBER(A83),IF(A83=A82,INDEX(BackgroundCalcs!$AV$2:$AV$500,'Grading Formulas'!$A83),"Results"),"")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70"/>
        <v/>
      </c>
      <c r="G83" s="4" t="str">
        <f t="shared" si="71"/>
        <v/>
      </c>
      <c r="H83" s="4" t="str">
        <f t="shared" si="72"/>
        <v/>
      </c>
      <c r="I83" s="4" t="str" cm="1">
        <f t="array" ref="I83">IF(ISNUMBER(A83),_xlfn.LET(_xlpm.array,_xlfn.SEQUENCE(LEN(D83)),_xlfn.TEXTJOIN("",TRUE,IF(ISERR(MID(D83,_xlpm.array,1)+0),MID(D83,_xlpm.array,1),""))),"")</f>
        <v/>
      </c>
      <c r="J83" s="4" t="str" cm="1">
        <f t="array" aca="1" ref="J83" ca="1">IF(ISNUMBER(A83),_xlfn.TEXTJOIN("", TRUE, IFERROR(MID(D83, ROW(INDIRECT("1:"&amp;LEN(D83))), 1) *1,"")),"")</f>
        <v/>
      </c>
      <c r="K83" s="4" t="str" cm="1">
        <f t="array" aca="1" ref="K83" ca="1">IF(ISNUMBER(A83),COLUMN(INDIRECT(I83&amp;1))+1,"")</f>
        <v/>
      </c>
      <c r="L83" s="4" t="str">
        <f t="shared" si="73"/>
        <v/>
      </c>
    </row>
    <row r="84" spans="1:12" x14ac:dyDescent="0.25">
      <c r="A84" s="5" t="str">
        <f t="shared" ref="A84" si="90">IF(A82&lt;numAnswers,A82+1,"")</f>
        <v/>
      </c>
      <c r="B84" s="5" t="str">
        <f t="shared" si="69"/>
        <v/>
      </c>
      <c r="C84" s="27" t="str" cm="1">
        <f t="array" ref="C84">IF(ISNUMBER(A84),IF(A84=A83,INDEX(BackgroundCalcs!$AV$2:$AV$500,'Grading Formulas'!$A84),"Results"),"")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70"/>
        <v/>
      </c>
      <c r="G84" s="4" t="str">
        <f t="shared" si="71"/>
        <v/>
      </c>
      <c r="H84" s="4" t="str">
        <f t="shared" si="72"/>
        <v/>
      </c>
      <c r="I84" s="4" t="str" cm="1">
        <f t="array" ref="I84">IF(ISNUMBER(A84),_xlfn.LET(_xlpm.array,_xlfn.SEQUENCE(LEN(D84)),_xlfn.TEXTJOIN("",TRUE,IF(ISERR(MID(D84,_xlpm.array,1)+0),MID(D84,_xlpm.array,1),""))),"")</f>
        <v/>
      </c>
      <c r="J84" s="4" t="str" cm="1">
        <f t="array" aca="1" ref="J84" ca="1">IF(ISNUMBER(A84),_xlfn.TEXTJOIN("", TRUE, IFERROR(MID(D84, ROW(INDIRECT("1:"&amp;LEN(D84))), 1) *1,"")),"")</f>
        <v/>
      </c>
      <c r="K84" s="4" t="str" cm="1">
        <f t="array" aca="1" ref="K84" ca="1">IF(ISNUMBER(A84),COLUMN(INDIRECT(I84&amp;1))+1,"")</f>
        <v/>
      </c>
      <c r="L84" s="4" t="str">
        <f t="shared" si="73"/>
        <v/>
      </c>
    </row>
    <row r="85" spans="1:12" x14ac:dyDescent="0.25">
      <c r="A85" s="5" t="str">
        <f t="shared" ref="A85" si="91">IF(A83&lt;numAnswers,A83+1,"")</f>
        <v/>
      </c>
      <c r="B85" s="5" t="str">
        <f t="shared" si="69"/>
        <v/>
      </c>
      <c r="C85" s="27" t="str" cm="1">
        <f t="array" ref="C85">IF(ISNUMBER(A85),IF(A85=A84,INDEX(BackgroundCalcs!$AV$2:$AV$500,'Grading Formulas'!$A85),"Results"),"")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70"/>
        <v/>
      </c>
      <c r="G85" s="4" t="str">
        <f t="shared" si="71"/>
        <v/>
      </c>
      <c r="H85" s="4" t="str">
        <f t="shared" si="72"/>
        <v/>
      </c>
      <c r="I85" s="4" t="str" cm="1">
        <f t="array" ref="I85">IF(ISNUMBER(A85),_xlfn.LET(_xlpm.array,_xlfn.SEQUENCE(LEN(D85)),_xlfn.TEXTJOIN("",TRUE,IF(ISERR(MID(D85,_xlpm.array,1)+0),MID(D85,_xlpm.array,1),""))),"")</f>
        <v/>
      </c>
      <c r="J85" s="4" t="str" cm="1">
        <f t="array" aca="1" ref="J85" ca="1">IF(ISNUMBER(A85),_xlfn.TEXTJOIN("", TRUE, IFERROR(MID(D85, ROW(INDIRECT("1:"&amp;LEN(D85))), 1) *1,"")),"")</f>
        <v/>
      </c>
      <c r="K85" s="4" t="str" cm="1">
        <f t="array" aca="1" ref="K85" ca="1">IF(ISNUMBER(A85),COLUMN(INDIRECT(I85&amp;1))+1,"")</f>
        <v/>
      </c>
      <c r="L85" s="4" t="str">
        <f t="shared" si="73"/>
        <v/>
      </c>
    </row>
    <row r="86" spans="1:12" x14ac:dyDescent="0.25">
      <c r="A86" s="5" t="str">
        <f t="shared" ref="A86" si="92">IF(A84&lt;numAnswers,A84+1,"")</f>
        <v/>
      </c>
      <c r="B86" s="5" t="str">
        <f t="shared" si="69"/>
        <v/>
      </c>
      <c r="C86" s="27" t="str" cm="1">
        <f t="array" ref="C86">IF(ISNUMBER(A86),IF(A86=A85,INDEX(BackgroundCalcs!$AV$2:$AV$500,'Grading Formulas'!$A86),"Results"),"")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70"/>
        <v/>
      </c>
      <c r="G86" s="4" t="str">
        <f t="shared" si="71"/>
        <v/>
      </c>
      <c r="H86" s="4" t="str">
        <f t="shared" si="72"/>
        <v/>
      </c>
      <c r="I86" s="4" t="str" cm="1">
        <f t="array" ref="I86">IF(ISNUMBER(A86),_xlfn.LET(_xlpm.array,_xlfn.SEQUENCE(LEN(D86)),_xlfn.TEXTJOIN("",TRUE,IF(ISERR(MID(D86,_xlpm.array,1)+0),MID(D86,_xlpm.array,1),""))),"")</f>
        <v/>
      </c>
      <c r="J86" s="4" t="str" cm="1">
        <f t="array" aca="1" ref="J86" ca="1">IF(ISNUMBER(A86),_xlfn.TEXTJOIN("", TRUE, IFERROR(MID(D86, ROW(INDIRECT("1:"&amp;LEN(D86))), 1) *1,"")),"")</f>
        <v/>
      </c>
      <c r="K86" s="4" t="str" cm="1">
        <f t="array" aca="1" ref="K86" ca="1">IF(ISNUMBER(A86),COLUMN(INDIRECT(I86&amp;1))+1,"")</f>
        <v/>
      </c>
      <c r="L86" s="4" t="str">
        <f t="shared" si="73"/>
        <v/>
      </c>
    </row>
    <row r="87" spans="1:12" x14ac:dyDescent="0.25">
      <c r="A87" s="5" t="str">
        <f t="shared" ref="A87" si="93">IF(A85&lt;numAnswers,A85+1,"")</f>
        <v/>
      </c>
      <c r="B87" s="5" t="str">
        <f t="shared" si="69"/>
        <v/>
      </c>
      <c r="C87" s="27" t="str" cm="1">
        <f t="array" ref="C87">IF(ISNUMBER(A87),IF(A87=A86,INDEX(BackgroundCalcs!$AV$2:$AV$500,'Grading Formulas'!$A87),"Results"),"")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70"/>
        <v/>
      </c>
      <c r="G87" s="4" t="str">
        <f t="shared" si="71"/>
        <v/>
      </c>
      <c r="H87" s="4" t="str">
        <f t="shared" si="72"/>
        <v/>
      </c>
      <c r="I87" s="4" t="str" cm="1">
        <f t="array" ref="I87">IF(ISNUMBER(A87),_xlfn.LET(_xlpm.array,_xlfn.SEQUENCE(LEN(D87)),_xlfn.TEXTJOIN("",TRUE,IF(ISERR(MID(D87,_xlpm.array,1)+0),MID(D87,_xlpm.array,1),""))),"")</f>
        <v/>
      </c>
      <c r="J87" s="4" t="str" cm="1">
        <f t="array" aca="1" ref="J87" ca="1">IF(ISNUMBER(A87),_xlfn.TEXTJOIN("", TRUE, IFERROR(MID(D87, ROW(INDIRECT("1:"&amp;LEN(D87))), 1) *1,"")),"")</f>
        <v/>
      </c>
      <c r="K87" s="4" t="str" cm="1">
        <f t="array" aca="1" ref="K87" ca="1">IF(ISNUMBER(A87),COLUMN(INDIRECT(I87&amp;1))+1,"")</f>
        <v/>
      </c>
      <c r="L87" s="4" t="str">
        <f t="shared" si="73"/>
        <v/>
      </c>
    </row>
    <row r="88" spans="1:12" x14ac:dyDescent="0.25">
      <c r="A88" s="5" t="str">
        <f t="shared" ref="A88" si="94">IF(A86&lt;numAnswers,A86+1,"")</f>
        <v/>
      </c>
      <c r="B88" s="5" t="str">
        <f t="shared" si="69"/>
        <v/>
      </c>
      <c r="C88" s="27" t="str" cm="1">
        <f t="array" ref="C88">IF(ISNUMBER(A88),IF(A88=A87,INDEX(BackgroundCalcs!$AV$2:$AV$500,'Grading Formulas'!$A88),"Results"),"")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70"/>
        <v/>
      </c>
      <c r="G88" s="4" t="str">
        <f t="shared" si="71"/>
        <v/>
      </c>
      <c r="H88" s="4" t="str">
        <f t="shared" si="72"/>
        <v/>
      </c>
      <c r="I88" s="4" t="str" cm="1">
        <f t="array" ref="I88">IF(ISNUMBER(A88),_xlfn.LET(_xlpm.array,_xlfn.SEQUENCE(LEN(D88)),_xlfn.TEXTJOIN("",TRUE,IF(ISERR(MID(D88,_xlpm.array,1)+0),MID(D88,_xlpm.array,1),""))),"")</f>
        <v/>
      </c>
      <c r="J88" s="4" t="str" cm="1">
        <f t="array" aca="1" ref="J88" ca="1">IF(ISNUMBER(A88),_xlfn.TEXTJOIN("", TRUE, IFERROR(MID(D88, ROW(INDIRECT("1:"&amp;LEN(D88))), 1) *1,"")),"")</f>
        <v/>
      </c>
      <c r="K88" s="4" t="str" cm="1">
        <f t="array" aca="1" ref="K88" ca="1">IF(ISNUMBER(A88),COLUMN(INDIRECT(I88&amp;1))+1,"")</f>
        <v/>
      </c>
      <c r="L88" s="4" t="str">
        <f t="shared" si="73"/>
        <v/>
      </c>
    </row>
    <row r="89" spans="1:12" x14ac:dyDescent="0.25">
      <c r="A89" s="5" t="str">
        <f t="shared" ref="A89" si="95">IF(A87&lt;numAnswers,A87+1,"")</f>
        <v/>
      </c>
      <c r="B89" s="5" t="str">
        <f t="shared" si="69"/>
        <v/>
      </c>
      <c r="C89" s="27" t="str" cm="1">
        <f t="array" ref="C89">IF(ISNUMBER(A89),IF(A89=A88,INDEX(BackgroundCalcs!$AV$2:$AV$500,'Grading Formulas'!$A89),"Results"),"")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70"/>
        <v/>
      </c>
      <c r="G89" s="4" t="str">
        <f t="shared" si="71"/>
        <v/>
      </c>
      <c r="H89" s="4" t="str">
        <f t="shared" si="72"/>
        <v/>
      </c>
      <c r="I89" s="4" t="str" cm="1">
        <f t="array" ref="I89">IF(ISNUMBER(A89),_xlfn.LET(_xlpm.array,_xlfn.SEQUENCE(LEN(D89)),_xlfn.TEXTJOIN("",TRUE,IF(ISERR(MID(D89,_xlpm.array,1)+0),MID(D89,_xlpm.array,1),""))),"")</f>
        <v/>
      </c>
      <c r="J89" s="4" t="str" cm="1">
        <f t="array" aca="1" ref="J89" ca="1">IF(ISNUMBER(A89),_xlfn.TEXTJOIN("", TRUE, IFERROR(MID(D89, ROW(INDIRECT("1:"&amp;LEN(D89))), 1) *1,"")),"")</f>
        <v/>
      </c>
      <c r="K89" s="4" t="str" cm="1">
        <f t="array" aca="1" ref="K89" ca="1">IF(ISNUMBER(A89),COLUMN(INDIRECT(I89&amp;1))+1,"")</f>
        <v/>
      </c>
      <c r="L89" s="4" t="str">
        <f t="shared" si="73"/>
        <v/>
      </c>
    </row>
    <row r="90" spans="1:12" x14ac:dyDescent="0.25">
      <c r="A90" s="5" t="str">
        <f t="shared" ref="A90" si="96">IF(A88&lt;numAnswers,A88+1,"")</f>
        <v/>
      </c>
      <c r="B90" s="5" t="str">
        <f t="shared" si="69"/>
        <v/>
      </c>
      <c r="C90" s="27" t="str" cm="1">
        <f t="array" ref="C90">IF(ISNUMBER(A90),IF(A90=A89,INDEX(BackgroundCalcs!$AV$2:$AV$500,'Grading Formulas'!$A90),"Results"),"")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70"/>
        <v/>
      </c>
      <c r="G90" s="4" t="str">
        <f t="shared" si="71"/>
        <v/>
      </c>
      <c r="H90" s="4" t="str">
        <f t="shared" si="72"/>
        <v/>
      </c>
      <c r="I90" s="4" t="str" cm="1">
        <f t="array" ref="I90">IF(ISNUMBER(A90),_xlfn.LET(_xlpm.array,_xlfn.SEQUENCE(LEN(D90)),_xlfn.TEXTJOIN("",TRUE,IF(ISERR(MID(D90,_xlpm.array,1)+0),MID(D90,_xlpm.array,1),""))),"")</f>
        <v/>
      </c>
      <c r="J90" s="4" t="str" cm="1">
        <f t="array" aca="1" ref="J90" ca="1">IF(ISNUMBER(A90),_xlfn.TEXTJOIN("", TRUE, IFERROR(MID(D90, ROW(INDIRECT("1:"&amp;LEN(D90))), 1) *1,"")),"")</f>
        <v/>
      </c>
      <c r="K90" s="4" t="str" cm="1">
        <f t="array" aca="1" ref="K90" ca="1">IF(ISNUMBER(A90),COLUMN(INDIRECT(I90&amp;1))+1,"")</f>
        <v/>
      </c>
      <c r="L90" s="4" t="str">
        <f t="shared" si="73"/>
        <v/>
      </c>
    </row>
    <row r="91" spans="1:12" x14ac:dyDescent="0.25">
      <c r="A91" s="5" t="str">
        <f t="shared" ref="A91" si="97">IF(A89&lt;numAnswers,A89+1,"")</f>
        <v/>
      </c>
      <c r="B91" s="5" t="str">
        <f t="shared" si="69"/>
        <v/>
      </c>
      <c r="C91" s="27" t="str" cm="1">
        <f t="array" ref="C91">IF(ISNUMBER(A91),IF(A91=A90,INDEX(BackgroundCalcs!$AV$2:$AV$500,'Grading Formulas'!$A91),"Results"),"")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70"/>
        <v/>
      </c>
      <c r="G91" s="4" t="str">
        <f t="shared" si="71"/>
        <v/>
      </c>
      <c r="H91" s="4" t="str">
        <f t="shared" si="72"/>
        <v/>
      </c>
      <c r="I91" s="4" t="str" cm="1">
        <f t="array" ref="I91">IF(ISNUMBER(A91),_xlfn.LET(_xlpm.array,_xlfn.SEQUENCE(LEN(D91)),_xlfn.TEXTJOIN("",TRUE,IF(ISERR(MID(D91,_xlpm.array,1)+0),MID(D91,_xlpm.array,1),""))),"")</f>
        <v/>
      </c>
      <c r="J91" s="4" t="str" cm="1">
        <f t="array" aca="1" ref="J91" ca="1">IF(ISNUMBER(A91),_xlfn.TEXTJOIN("", TRUE, IFERROR(MID(D91, ROW(INDIRECT("1:"&amp;LEN(D91))), 1) *1,"")),"")</f>
        <v/>
      </c>
      <c r="K91" s="4" t="str" cm="1">
        <f t="array" aca="1" ref="K91" ca="1">IF(ISNUMBER(A91),COLUMN(INDIRECT(I91&amp;1))+1,"")</f>
        <v/>
      </c>
      <c r="L91" s="4" t="str">
        <f t="shared" si="73"/>
        <v/>
      </c>
    </row>
    <row r="92" spans="1:12" x14ac:dyDescent="0.25">
      <c r="A92" s="5" t="str">
        <f t="shared" ref="A92" si="98">IF(A90&lt;numAnswers,A90+1,"")</f>
        <v/>
      </c>
      <c r="B92" s="5" t="str">
        <f t="shared" si="69"/>
        <v/>
      </c>
      <c r="C92" s="27" t="str" cm="1">
        <f t="array" ref="C92">IF(ISNUMBER(A92),IF(A92=A91,INDEX(BackgroundCalcs!$AV$2:$AV$500,'Grading Formulas'!$A92),"Results"),"")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70"/>
        <v/>
      </c>
      <c r="G92" s="4" t="str">
        <f t="shared" si="71"/>
        <v/>
      </c>
      <c r="H92" s="4" t="str">
        <f t="shared" si="72"/>
        <v/>
      </c>
      <c r="I92" s="4" t="str" cm="1">
        <f t="array" ref="I92">IF(ISNUMBER(A92),_xlfn.LET(_xlpm.array,_xlfn.SEQUENCE(LEN(D92)),_xlfn.TEXTJOIN("",TRUE,IF(ISERR(MID(D92,_xlpm.array,1)+0),MID(D92,_xlpm.array,1),""))),"")</f>
        <v/>
      </c>
      <c r="J92" s="4" t="str" cm="1">
        <f t="array" aca="1" ref="J92" ca="1">IF(ISNUMBER(A92),_xlfn.TEXTJOIN("", TRUE, IFERROR(MID(D92, ROW(INDIRECT("1:"&amp;LEN(D92))), 1) *1,"")),"")</f>
        <v/>
      </c>
      <c r="K92" s="4" t="str" cm="1">
        <f t="array" aca="1" ref="K92" ca="1">IF(ISNUMBER(A92),COLUMN(INDIRECT(I92&amp;1))+1,"")</f>
        <v/>
      </c>
      <c r="L92" s="4" t="str">
        <f t="shared" si="73"/>
        <v/>
      </c>
    </row>
    <row r="93" spans="1:12" x14ac:dyDescent="0.25">
      <c r="A93" s="5" t="str">
        <f t="shared" ref="A93" si="99">IF(A91&lt;numAnswers,A91+1,"")</f>
        <v/>
      </c>
      <c r="B93" s="5" t="str">
        <f t="shared" si="69"/>
        <v/>
      </c>
      <c r="C93" s="27" t="str" cm="1">
        <f t="array" ref="C93">IF(ISNUMBER(A93),IF(A93=A92,INDEX(BackgroundCalcs!$AV$2:$AV$500,'Grading Formulas'!$A93),"Results"),"")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70"/>
        <v/>
      </c>
      <c r="G93" s="4" t="str">
        <f t="shared" si="71"/>
        <v/>
      </c>
      <c r="H93" s="4" t="str">
        <f t="shared" si="72"/>
        <v/>
      </c>
      <c r="I93" s="4" t="str" cm="1">
        <f t="array" ref="I93">IF(ISNUMBER(A93),_xlfn.LET(_xlpm.array,_xlfn.SEQUENCE(LEN(D93)),_xlfn.TEXTJOIN("",TRUE,IF(ISERR(MID(D93,_xlpm.array,1)+0),MID(D93,_xlpm.array,1),""))),"")</f>
        <v/>
      </c>
      <c r="J93" s="4" t="str" cm="1">
        <f t="array" aca="1" ref="J93" ca="1">IF(ISNUMBER(A93),_xlfn.TEXTJOIN("", TRUE, IFERROR(MID(D93, ROW(INDIRECT("1:"&amp;LEN(D93))), 1) *1,"")),"")</f>
        <v/>
      </c>
      <c r="K93" s="4" t="str" cm="1">
        <f t="array" aca="1" ref="K93" ca="1">IF(ISNUMBER(A93),COLUMN(INDIRECT(I93&amp;1))+1,"")</f>
        <v/>
      </c>
      <c r="L93" s="4" t="str">
        <f t="shared" si="73"/>
        <v/>
      </c>
    </row>
    <row r="94" spans="1:12" x14ac:dyDescent="0.25">
      <c r="A94" s="5" t="str">
        <f t="shared" ref="A94" si="100">IF(A92&lt;numAnswers,A92+1,"")</f>
        <v/>
      </c>
      <c r="B94" s="5" t="str">
        <f t="shared" si="69"/>
        <v/>
      </c>
      <c r="C94" s="27" t="str" cm="1">
        <f t="array" ref="C94">IF(ISNUMBER(A94),IF(A94=A93,INDEX(BackgroundCalcs!$AV$2:$AV$500,'Grading Formulas'!$A94),"Results"),"")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70"/>
        <v/>
      </c>
      <c r="G94" s="4" t="str">
        <f t="shared" si="71"/>
        <v/>
      </c>
      <c r="H94" s="4" t="str">
        <f t="shared" si="72"/>
        <v/>
      </c>
      <c r="I94" s="4" t="str" cm="1">
        <f t="array" ref="I94">IF(ISNUMBER(A94),_xlfn.LET(_xlpm.array,_xlfn.SEQUENCE(LEN(D94)),_xlfn.TEXTJOIN("",TRUE,IF(ISERR(MID(D94,_xlpm.array,1)+0),MID(D94,_xlpm.array,1),""))),"")</f>
        <v/>
      </c>
      <c r="J94" s="4" t="str" cm="1">
        <f t="array" aca="1" ref="J94" ca="1">IF(ISNUMBER(A94),_xlfn.TEXTJOIN("", TRUE, IFERROR(MID(D94, ROW(INDIRECT("1:"&amp;LEN(D94))), 1) *1,"")),"")</f>
        <v/>
      </c>
      <c r="K94" s="4" t="str" cm="1">
        <f t="array" aca="1" ref="K94" ca="1">IF(ISNUMBER(A94),COLUMN(INDIRECT(I94&amp;1))+1,"")</f>
        <v/>
      </c>
      <c r="L94" s="4" t="str">
        <f t="shared" si="73"/>
        <v/>
      </c>
    </row>
    <row r="95" spans="1:12" x14ac:dyDescent="0.25">
      <c r="A95" s="5" t="str">
        <f t="shared" ref="A95" si="101">IF(A93&lt;numAnswers,A93+1,"")</f>
        <v/>
      </c>
      <c r="B95" s="5" t="str">
        <f t="shared" si="69"/>
        <v/>
      </c>
      <c r="C95" s="27" t="str" cm="1">
        <f t="array" ref="C95">IF(ISNUMBER(A95),IF(A95=A94,INDEX(BackgroundCalcs!$AV$2:$AV$500,'Grading Formulas'!$A95),"Results"),"")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70"/>
        <v/>
      </c>
      <c r="G95" s="4" t="str">
        <f t="shared" si="71"/>
        <v/>
      </c>
      <c r="H95" s="4" t="str">
        <f t="shared" si="72"/>
        <v/>
      </c>
      <c r="I95" s="4" t="str" cm="1">
        <f t="array" ref="I95">IF(ISNUMBER(A95),_xlfn.LET(_xlpm.array,_xlfn.SEQUENCE(LEN(D95)),_xlfn.TEXTJOIN("",TRUE,IF(ISERR(MID(D95,_xlpm.array,1)+0),MID(D95,_xlpm.array,1),""))),"")</f>
        <v/>
      </c>
      <c r="J95" s="4" t="str" cm="1">
        <f t="array" aca="1" ref="J95" ca="1">IF(ISNUMBER(A95),_xlfn.TEXTJOIN("", TRUE, IFERROR(MID(D95, ROW(INDIRECT("1:"&amp;LEN(D95))), 1) *1,"")),"")</f>
        <v/>
      </c>
      <c r="K95" s="4" t="str" cm="1">
        <f t="array" aca="1" ref="K95" ca="1">IF(ISNUMBER(A95),COLUMN(INDIRECT(I95&amp;1))+1,"")</f>
        <v/>
      </c>
      <c r="L95" s="4" t="str">
        <f t="shared" si="73"/>
        <v/>
      </c>
    </row>
    <row r="96" spans="1:12" x14ac:dyDescent="0.25">
      <c r="A96" s="5" t="str">
        <f t="shared" ref="A96" si="102">IF(A94&lt;numAnswers,A94+1,"")</f>
        <v/>
      </c>
      <c r="B96" s="5" t="str">
        <f t="shared" si="69"/>
        <v/>
      </c>
      <c r="C96" s="27" t="str" cm="1">
        <f t="array" ref="C96">IF(ISNUMBER(A96),IF(A96=A95,INDEX(BackgroundCalcs!$AV$2:$AV$500,'Grading Formulas'!$A96),"Results"),"")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70"/>
        <v/>
      </c>
      <c r="G96" s="4" t="str">
        <f t="shared" si="71"/>
        <v/>
      </c>
      <c r="H96" s="4" t="str">
        <f t="shared" si="72"/>
        <v/>
      </c>
      <c r="I96" s="4" t="str" cm="1">
        <f t="array" ref="I96">IF(ISNUMBER(A96),_xlfn.LET(_xlpm.array,_xlfn.SEQUENCE(LEN(D96)),_xlfn.TEXTJOIN("",TRUE,IF(ISERR(MID(D96,_xlpm.array,1)+0),MID(D96,_xlpm.array,1),""))),"")</f>
        <v/>
      </c>
      <c r="J96" s="4" t="str" cm="1">
        <f t="array" aca="1" ref="J96" ca="1">IF(ISNUMBER(A96),_xlfn.TEXTJOIN("", TRUE, IFERROR(MID(D96, ROW(INDIRECT("1:"&amp;LEN(D96))), 1) *1,"")),"")</f>
        <v/>
      </c>
      <c r="K96" s="4" t="str" cm="1">
        <f t="array" aca="1" ref="K96" ca="1">IF(ISNUMBER(A96),COLUMN(INDIRECT(I96&amp;1))+1,"")</f>
        <v/>
      </c>
      <c r="L96" s="4" t="str">
        <f t="shared" si="73"/>
        <v/>
      </c>
    </row>
    <row r="97" spans="1:12" x14ac:dyDescent="0.25">
      <c r="A97" s="5" t="str">
        <f t="shared" ref="A97" si="103">IF(A95&lt;numAnswers,A95+1,"")</f>
        <v/>
      </c>
      <c r="B97" s="5" t="str">
        <f t="shared" si="69"/>
        <v/>
      </c>
      <c r="C97" s="27" t="str" cm="1">
        <f t="array" ref="C97">IF(ISNUMBER(A97),IF(A97=A96,INDEX(BackgroundCalcs!$AV$2:$AV$500,'Grading Formulas'!$A97),"Results"),"")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70"/>
        <v/>
      </c>
      <c r="G97" s="4" t="str">
        <f t="shared" si="71"/>
        <v/>
      </c>
      <c r="H97" s="4" t="str">
        <f t="shared" si="72"/>
        <v/>
      </c>
      <c r="I97" s="4" t="str" cm="1">
        <f t="array" ref="I97">IF(ISNUMBER(A97),_xlfn.LET(_xlpm.array,_xlfn.SEQUENCE(LEN(D97)),_xlfn.TEXTJOIN("",TRUE,IF(ISERR(MID(D97,_xlpm.array,1)+0),MID(D97,_xlpm.array,1),""))),"")</f>
        <v/>
      </c>
      <c r="J97" s="4" t="str" cm="1">
        <f t="array" aca="1" ref="J97" ca="1">IF(ISNUMBER(A97),_xlfn.TEXTJOIN("", TRUE, IFERROR(MID(D97, ROW(INDIRECT("1:"&amp;LEN(D97))), 1) *1,"")),"")</f>
        <v/>
      </c>
      <c r="K97" s="4" t="str" cm="1">
        <f t="array" aca="1" ref="K97" ca="1">IF(ISNUMBER(A97),COLUMN(INDIRECT(I97&amp;1))+1,"")</f>
        <v/>
      </c>
      <c r="L97" s="4" t="str">
        <f t="shared" si="73"/>
        <v/>
      </c>
    </row>
    <row r="98" spans="1:12" x14ac:dyDescent="0.25">
      <c r="A98" s="5" t="str">
        <f t="shared" ref="A98" si="104">IF(A96&lt;numAnswers,A96+1,"")</f>
        <v/>
      </c>
      <c r="B98" s="5" t="str">
        <f t="shared" si="69"/>
        <v/>
      </c>
      <c r="C98" s="27" t="str" cm="1">
        <f t="array" ref="C98">IF(ISNUMBER(A98),IF(A98=A97,INDEX(BackgroundCalcs!$AV$2:$AV$500,'Grading Formulas'!$A98),"Results"),"")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70"/>
        <v/>
      </c>
      <c r="G98" s="4" t="str">
        <f t="shared" si="71"/>
        <v/>
      </c>
      <c r="H98" s="4" t="str">
        <f t="shared" si="72"/>
        <v/>
      </c>
      <c r="I98" s="4" t="str" cm="1">
        <f t="array" ref="I98">IF(ISNUMBER(A98),_xlfn.LET(_xlpm.array,_xlfn.SEQUENCE(LEN(D98)),_xlfn.TEXTJOIN("",TRUE,IF(ISERR(MID(D98,_xlpm.array,1)+0),MID(D98,_xlpm.array,1),""))),"")</f>
        <v/>
      </c>
      <c r="J98" s="4" t="str" cm="1">
        <f t="array" aca="1" ref="J98" ca="1">IF(ISNUMBER(A98),_xlfn.TEXTJOIN("", TRUE, IFERROR(MID(D98, ROW(INDIRECT("1:"&amp;LEN(D98))), 1) *1,"")),"")</f>
        <v/>
      </c>
      <c r="K98" s="4" t="str" cm="1">
        <f t="array" aca="1" ref="K98" ca="1">IF(ISNUMBER(A98),COLUMN(INDIRECT(I98&amp;1))+1,"")</f>
        <v/>
      </c>
      <c r="L98" s="4" t="str">
        <f t="shared" si="73"/>
        <v/>
      </c>
    </row>
    <row r="99" spans="1:12" x14ac:dyDescent="0.25">
      <c r="A99" s="5" t="str">
        <f t="shared" ref="A99" si="105">IF(A97&lt;numAnswers,A97+1,"")</f>
        <v/>
      </c>
      <c r="B99" s="5" t="str">
        <f t="shared" si="69"/>
        <v/>
      </c>
      <c r="C99" s="27" t="str" cm="1">
        <f t="array" ref="C99">IF(ISNUMBER(A99),IF(A99=A98,INDEX(BackgroundCalcs!$AV$2:$AV$500,'Grading Formulas'!$A99),"Results"),"")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70"/>
        <v/>
      </c>
      <c r="G99" s="4" t="str">
        <f t="shared" si="71"/>
        <v/>
      </c>
      <c r="H99" s="4" t="str">
        <f t="shared" si="72"/>
        <v/>
      </c>
      <c r="I99" s="4" t="str" cm="1">
        <f t="array" ref="I99">IF(ISNUMBER(A99),_xlfn.LET(_xlpm.array,_xlfn.SEQUENCE(LEN(D99)),_xlfn.TEXTJOIN("",TRUE,IF(ISERR(MID(D99,_xlpm.array,1)+0),MID(D99,_xlpm.array,1),""))),"")</f>
        <v/>
      </c>
      <c r="J99" s="4" t="str" cm="1">
        <f t="array" aca="1" ref="J99" ca="1">IF(ISNUMBER(A99),_xlfn.TEXTJOIN("", TRUE, IFERROR(MID(D99, ROW(INDIRECT("1:"&amp;LEN(D99))), 1) *1,"")),"")</f>
        <v/>
      </c>
      <c r="K99" s="4" t="str" cm="1">
        <f t="array" aca="1" ref="K99" ca="1">IF(ISNUMBER(A99),COLUMN(INDIRECT(I99&amp;1))+1,"")</f>
        <v/>
      </c>
      <c r="L99" s="4" t="str">
        <f t="shared" si="73"/>
        <v/>
      </c>
    </row>
    <row r="100" spans="1:12" x14ac:dyDescent="0.25">
      <c r="A100" s="5" t="str">
        <f t="shared" ref="A100" si="106">IF(A98&lt;numAnswers,A98+1,"")</f>
        <v/>
      </c>
      <c r="B100" s="5" t="str">
        <f t="shared" si="69"/>
        <v/>
      </c>
      <c r="C100" s="27" t="str" cm="1">
        <f t="array" ref="C100">IF(ISNUMBER(A100),IF(A100=A99,INDEX(BackgroundCalcs!$AV$2:$AV$500,'Grading Formulas'!$A100),"Results"),"")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70"/>
        <v/>
      </c>
      <c r="G100" s="4" t="str">
        <f t="shared" si="71"/>
        <v/>
      </c>
      <c r="H100" s="4" t="str">
        <f t="shared" si="72"/>
        <v/>
      </c>
      <c r="I100" s="4" t="str" cm="1">
        <f t="array" ref="I100">IF(ISNUMBER(A100),_xlfn.LET(_xlpm.array,_xlfn.SEQUENCE(LEN(D100)),_xlfn.TEXTJOIN("",TRUE,IF(ISERR(MID(D100,_xlpm.array,1)+0),MID(D100,_xlpm.array,1),""))),"")</f>
        <v/>
      </c>
      <c r="J100" s="4" t="str" cm="1">
        <f t="array" aca="1" ref="J100" ca="1">IF(ISNUMBER(A100),_xlfn.TEXTJOIN("", TRUE, IFERROR(MID(D100, ROW(INDIRECT("1:"&amp;LEN(D100))), 1) *1,"")),"")</f>
        <v/>
      </c>
      <c r="K100" s="4" t="str" cm="1">
        <f t="array" aca="1" ref="K100" ca="1">IF(ISNUMBER(A100),COLUMN(INDIRECT(I100&amp;1))+1,"")</f>
        <v/>
      </c>
      <c r="L100" s="4" t="str">
        <f t="shared" si="73"/>
        <v/>
      </c>
    </row>
    <row r="101" spans="1:12" x14ac:dyDescent="0.25">
      <c r="A101" s="5" t="str">
        <f t="shared" ref="A101" si="107">IF(A99&lt;numAnswers,A99+1,"")</f>
        <v/>
      </c>
      <c r="B101" s="5" t="str">
        <f t="shared" si="69"/>
        <v/>
      </c>
      <c r="C101" s="27" t="str" cm="1">
        <f t="array" ref="C101">IF(ISNUMBER(A101),IF(A101=A100,INDEX(BackgroundCalcs!$AV$2:$AV$500,'Grading Formulas'!$A101),"Results"),"")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70"/>
        <v/>
      </c>
      <c r="G101" s="4" t="str">
        <f t="shared" si="71"/>
        <v/>
      </c>
      <c r="H101" s="4" t="str">
        <f t="shared" si="72"/>
        <v/>
      </c>
      <c r="I101" s="4" t="str" cm="1">
        <f t="array" ref="I101">IF(ISNUMBER(A101),_xlfn.LET(_xlpm.array,_xlfn.SEQUENCE(LEN(D101)),_xlfn.TEXTJOIN("",TRUE,IF(ISERR(MID(D101,_xlpm.array,1)+0),MID(D101,_xlpm.array,1),""))),"")</f>
        <v/>
      </c>
      <c r="J101" s="4" t="str" cm="1">
        <f t="array" aca="1" ref="J101" ca="1">IF(ISNUMBER(A101),_xlfn.TEXTJOIN("", TRUE, IFERROR(MID(D101, ROW(INDIRECT("1:"&amp;LEN(D101))), 1) *1,"")),"")</f>
        <v/>
      </c>
      <c r="K101" s="4" t="str" cm="1">
        <f t="array" aca="1" ref="K101" ca="1">IF(ISNUMBER(A101),COLUMN(INDIRECT(I101&amp;1))+1,"")</f>
        <v/>
      </c>
      <c r="L101" s="4" t="str">
        <f t="shared" si="73"/>
        <v/>
      </c>
    </row>
    <row r="102" spans="1:12" x14ac:dyDescent="0.25">
      <c r="A102" s="5" t="str">
        <f t="shared" ref="A102" si="108">IF(A100&lt;numAnswers,A100+1,"")</f>
        <v/>
      </c>
      <c r="B102" s="5" t="str">
        <f t="shared" si="69"/>
        <v/>
      </c>
      <c r="C102" s="27" t="str" cm="1">
        <f t="array" ref="C102">IF(ISNUMBER(A102),IF(A102=A101,INDEX(BackgroundCalcs!$AV$2:$AV$500,'Grading Formulas'!$A102),"Results"),"")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70"/>
        <v/>
      </c>
      <c r="G102" s="4" t="str">
        <f t="shared" si="71"/>
        <v/>
      </c>
      <c r="H102" s="4" t="str">
        <f t="shared" si="72"/>
        <v/>
      </c>
      <c r="I102" s="4" t="str" cm="1">
        <f t="array" ref="I102">IF(ISNUMBER(A102),_xlfn.LET(_xlpm.array,_xlfn.SEQUENCE(LEN(D102)),_xlfn.TEXTJOIN("",TRUE,IF(ISERR(MID(D102,_xlpm.array,1)+0),MID(D102,_xlpm.array,1),""))),"")</f>
        <v/>
      </c>
      <c r="J102" s="4" t="str" cm="1">
        <f t="array" aca="1" ref="J102" ca="1">IF(ISNUMBER(A102),_xlfn.TEXTJOIN("", TRUE, IFERROR(MID(D102, ROW(INDIRECT("1:"&amp;LEN(D102))), 1) *1,"")),"")</f>
        <v/>
      </c>
      <c r="K102" s="4" t="str" cm="1">
        <f t="array" aca="1" ref="K102" ca="1">IF(ISNUMBER(A102),COLUMN(INDIRECT(I102&amp;1))+1,"")</f>
        <v/>
      </c>
      <c r="L102" s="4" t="str">
        <f t="shared" si="73"/>
        <v/>
      </c>
    </row>
    <row r="103" spans="1:12" x14ac:dyDescent="0.25">
      <c r="A103" s="5" t="str">
        <f t="shared" ref="A103" si="109">IF(A101&lt;numAnswers,A101+1,"")</f>
        <v/>
      </c>
      <c r="B103" s="5" t="str">
        <f t="shared" si="69"/>
        <v/>
      </c>
      <c r="C103" s="27" t="str" cm="1">
        <f t="array" ref="C103">IF(ISNUMBER(A103),IF(A103=A102,INDEX(BackgroundCalcs!$AV$2:$AV$500,'Grading Formulas'!$A103),"Results"),"")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70"/>
        <v/>
      </c>
      <c r="G103" s="4" t="str">
        <f t="shared" si="71"/>
        <v/>
      </c>
      <c r="H103" s="4" t="str">
        <f t="shared" si="72"/>
        <v/>
      </c>
      <c r="I103" s="4" t="str" cm="1">
        <f t="array" ref="I103">IF(ISNUMBER(A103),_xlfn.LET(_xlpm.array,_xlfn.SEQUENCE(LEN(D103)),_xlfn.TEXTJOIN("",TRUE,IF(ISERR(MID(D103,_xlpm.array,1)+0),MID(D103,_xlpm.array,1),""))),"")</f>
        <v/>
      </c>
      <c r="J103" s="4" t="str" cm="1">
        <f t="array" aca="1" ref="J103" ca="1">IF(ISNUMBER(A103),_xlfn.TEXTJOIN("", TRUE, IFERROR(MID(D103, ROW(INDIRECT("1:"&amp;LEN(D103))), 1) *1,"")),"")</f>
        <v/>
      </c>
      <c r="K103" s="4" t="str" cm="1">
        <f t="array" aca="1" ref="K103" ca="1">IF(ISNUMBER(A103),COLUMN(INDIRECT(I103&amp;1))+1,"")</f>
        <v/>
      </c>
      <c r="L103" s="4" t="str">
        <f t="shared" si="73"/>
        <v/>
      </c>
    </row>
    <row r="104" spans="1:12" x14ac:dyDescent="0.25">
      <c r="A104" s="5" t="str">
        <f t="shared" ref="A104" si="110">IF(A102&lt;numAnswers,A102+1,"")</f>
        <v/>
      </c>
      <c r="B104" s="5" t="str">
        <f t="shared" si="69"/>
        <v/>
      </c>
      <c r="C104" s="27" t="str" cm="1">
        <f t="array" ref="C104">IF(ISNUMBER(A104),IF(A104=A103,INDEX(BackgroundCalcs!$AV$2:$AV$500,'Grading Formulas'!$A104),"Results"),"")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70"/>
        <v/>
      </c>
      <c r="G104" s="4" t="str">
        <f t="shared" si="71"/>
        <v/>
      </c>
      <c r="H104" s="4" t="str">
        <f t="shared" si="72"/>
        <v/>
      </c>
      <c r="I104" s="4" t="str" cm="1">
        <f t="array" ref="I104">IF(ISNUMBER(A104),_xlfn.LET(_xlpm.array,_xlfn.SEQUENCE(LEN(D104)),_xlfn.TEXTJOIN("",TRUE,IF(ISERR(MID(D104,_xlpm.array,1)+0),MID(D104,_xlpm.array,1),""))),"")</f>
        <v/>
      </c>
      <c r="J104" s="4" t="str" cm="1">
        <f t="array" aca="1" ref="J104" ca="1">IF(ISNUMBER(A104),_xlfn.TEXTJOIN("", TRUE, IFERROR(MID(D104, ROW(INDIRECT("1:"&amp;LEN(D104))), 1) *1,"")),"")</f>
        <v/>
      </c>
      <c r="K104" s="4" t="str" cm="1">
        <f t="array" aca="1" ref="K104" ca="1">IF(ISNUMBER(A104),COLUMN(INDIRECT(I104&amp;1))+1,"")</f>
        <v/>
      </c>
      <c r="L104" s="4" t="str">
        <f t="shared" si="73"/>
        <v/>
      </c>
    </row>
    <row r="105" spans="1:12" x14ac:dyDescent="0.25">
      <c r="A105" s="5" t="str">
        <f t="shared" ref="A105" si="111">IF(A103&lt;numAnswers,A103+1,"")</f>
        <v/>
      </c>
      <c r="B105" s="5" t="str">
        <f t="shared" si="69"/>
        <v/>
      </c>
      <c r="C105" s="27" t="str" cm="1">
        <f t="array" ref="C105">IF(ISNUMBER(A105),IF(A105=A104,INDEX(BackgroundCalcs!$AV$2:$AV$500,'Grading Formulas'!$A105),"Results"),"")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70"/>
        <v/>
      </c>
      <c r="G105" s="4" t="str">
        <f t="shared" si="71"/>
        <v/>
      </c>
      <c r="H105" s="4" t="str">
        <f t="shared" si="72"/>
        <v/>
      </c>
      <c r="I105" s="4" t="str" cm="1">
        <f t="array" ref="I105">IF(ISNUMBER(A105),_xlfn.LET(_xlpm.array,_xlfn.SEQUENCE(LEN(D105)),_xlfn.TEXTJOIN("",TRUE,IF(ISERR(MID(D105,_xlpm.array,1)+0),MID(D105,_xlpm.array,1),""))),"")</f>
        <v/>
      </c>
      <c r="J105" s="4" t="str" cm="1">
        <f t="array" aca="1" ref="J105" ca="1">IF(ISNUMBER(A105),_xlfn.TEXTJOIN("", TRUE, IFERROR(MID(D105, ROW(INDIRECT("1:"&amp;LEN(D105))), 1) *1,"")),"")</f>
        <v/>
      </c>
      <c r="K105" s="4" t="str" cm="1">
        <f t="array" aca="1" ref="K105" ca="1">IF(ISNUMBER(A105),COLUMN(INDIRECT(I105&amp;1))+1,"")</f>
        <v/>
      </c>
      <c r="L105" s="4" t="str">
        <f t="shared" si="73"/>
        <v/>
      </c>
    </row>
    <row r="106" spans="1:12" x14ac:dyDescent="0.25">
      <c r="A106" s="5" t="str">
        <f t="shared" ref="A106" si="112">IF(A104&lt;numAnswers,A104+1,"")</f>
        <v/>
      </c>
      <c r="B106" s="5" t="str">
        <f t="shared" si="69"/>
        <v/>
      </c>
      <c r="C106" s="27" t="str" cm="1">
        <f t="array" ref="C106">IF(ISNUMBER(A106),IF(A106=A105,INDEX(BackgroundCalcs!$AV$2:$AV$500,'Grading Formulas'!$A106),"Results"),"")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70"/>
        <v/>
      </c>
      <c r="G106" s="4" t="str">
        <f t="shared" si="71"/>
        <v/>
      </c>
      <c r="H106" s="4" t="str">
        <f t="shared" si="72"/>
        <v/>
      </c>
      <c r="I106" s="4" t="str" cm="1">
        <f t="array" ref="I106">IF(ISNUMBER(A106),_xlfn.LET(_xlpm.array,_xlfn.SEQUENCE(LEN(D106)),_xlfn.TEXTJOIN("",TRUE,IF(ISERR(MID(D106,_xlpm.array,1)+0),MID(D106,_xlpm.array,1),""))),"")</f>
        <v/>
      </c>
      <c r="J106" s="4" t="str" cm="1">
        <f t="array" aca="1" ref="J106" ca="1">IF(ISNUMBER(A106),_xlfn.TEXTJOIN("", TRUE, IFERROR(MID(D106, ROW(INDIRECT("1:"&amp;LEN(D106))), 1) *1,"")),"")</f>
        <v/>
      </c>
      <c r="K106" s="4" t="str" cm="1">
        <f t="array" aca="1" ref="K106" ca="1">IF(ISNUMBER(A106),COLUMN(INDIRECT(I106&amp;1))+1,"")</f>
        <v/>
      </c>
      <c r="L106" s="4" t="str">
        <f t="shared" si="73"/>
        <v/>
      </c>
    </row>
    <row r="107" spans="1:12" x14ac:dyDescent="0.25">
      <c r="A107" s="5" t="str">
        <f t="shared" ref="A107" si="113">IF(A105&lt;numAnswers,A105+1,"")</f>
        <v/>
      </c>
      <c r="B107" s="5" t="str">
        <f t="shared" si="69"/>
        <v/>
      </c>
      <c r="C107" s="27" t="str" cm="1">
        <f t="array" ref="C107">IF(ISNUMBER(A107),IF(A107=A106,INDEX(BackgroundCalcs!$AV$2:$AV$500,'Grading Formulas'!$A107),"Results"),"")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70"/>
        <v/>
      </c>
      <c r="G107" s="4" t="str">
        <f t="shared" si="71"/>
        <v/>
      </c>
      <c r="H107" s="4" t="str">
        <f t="shared" si="72"/>
        <v/>
      </c>
      <c r="I107" s="4" t="str" cm="1">
        <f t="array" ref="I107">IF(ISNUMBER(A107),_xlfn.LET(_xlpm.array,_xlfn.SEQUENCE(LEN(D107)),_xlfn.TEXTJOIN("",TRUE,IF(ISERR(MID(D107,_xlpm.array,1)+0),MID(D107,_xlpm.array,1),""))),"")</f>
        <v/>
      </c>
      <c r="J107" s="4" t="str" cm="1">
        <f t="array" aca="1" ref="J107" ca="1">IF(ISNUMBER(A107),_xlfn.TEXTJOIN("", TRUE, IFERROR(MID(D107, ROW(INDIRECT("1:"&amp;LEN(D107))), 1) *1,"")),"")</f>
        <v/>
      </c>
      <c r="K107" s="4" t="str" cm="1">
        <f t="array" aca="1" ref="K107" ca="1">IF(ISNUMBER(A107),COLUMN(INDIRECT(I107&amp;1))+1,"")</f>
        <v/>
      </c>
      <c r="L107" s="4" t="str">
        <f t="shared" si="73"/>
        <v/>
      </c>
    </row>
    <row r="108" spans="1:12" x14ac:dyDescent="0.25">
      <c r="A108" s="5" t="str">
        <f t="shared" ref="A108" si="114">IF(A106&lt;numAnswers,A106+1,"")</f>
        <v/>
      </c>
      <c r="B108" s="5" t="str">
        <f t="shared" si="69"/>
        <v/>
      </c>
      <c r="C108" s="27" t="str" cm="1">
        <f t="array" ref="C108">IF(ISNUMBER(A108),IF(A108=A107,INDEX(BackgroundCalcs!$AV$2:$AV$500,'Grading Formulas'!$A108),"Results"),"")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70"/>
        <v/>
      </c>
      <c r="G108" s="4" t="str">
        <f t="shared" si="71"/>
        <v/>
      </c>
      <c r="H108" s="4" t="str">
        <f t="shared" si="72"/>
        <v/>
      </c>
      <c r="I108" s="4" t="str" cm="1">
        <f t="array" ref="I108">IF(ISNUMBER(A108),_xlfn.LET(_xlpm.array,_xlfn.SEQUENCE(LEN(D108)),_xlfn.TEXTJOIN("",TRUE,IF(ISERR(MID(D108,_xlpm.array,1)+0),MID(D108,_xlpm.array,1),""))),"")</f>
        <v/>
      </c>
      <c r="J108" s="4" t="str" cm="1">
        <f t="array" aca="1" ref="J108" ca="1">IF(ISNUMBER(A108),_xlfn.TEXTJOIN("", TRUE, IFERROR(MID(D108, ROW(INDIRECT("1:"&amp;LEN(D108))), 1) *1,"")),"")</f>
        <v/>
      </c>
      <c r="K108" s="4" t="str" cm="1">
        <f t="array" aca="1" ref="K108" ca="1">IF(ISNUMBER(A108),COLUMN(INDIRECT(I108&amp;1))+1,"")</f>
        <v/>
      </c>
      <c r="L108" s="4" t="str">
        <f t="shared" si="73"/>
        <v/>
      </c>
    </row>
    <row r="109" spans="1:12" x14ac:dyDescent="0.25">
      <c r="A109" s="5" t="str">
        <f t="shared" ref="A109" si="115">IF(A107&lt;numAnswers,A107+1,"")</f>
        <v/>
      </c>
      <c r="B109" s="5" t="str">
        <f t="shared" si="69"/>
        <v/>
      </c>
      <c r="C109" s="27" t="str" cm="1">
        <f t="array" ref="C109">IF(ISNUMBER(A109),IF(A109=A108,INDEX(BackgroundCalcs!$AV$2:$AV$500,'Grading Formulas'!$A109),"Results"),"")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70"/>
        <v/>
      </c>
      <c r="G109" s="4" t="str">
        <f t="shared" si="71"/>
        <v/>
      </c>
      <c r="H109" s="4" t="str">
        <f t="shared" si="72"/>
        <v/>
      </c>
      <c r="I109" s="4" t="str" cm="1">
        <f t="array" ref="I109">IF(ISNUMBER(A109),_xlfn.LET(_xlpm.array,_xlfn.SEQUENCE(LEN(D109)),_xlfn.TEXTJOIN("",TRUE,IF(ISERR(MID(D109,_xlpm.array,1)+0),MID(D109,_xlpm.array,1),""))),"")</f>
        <v/>
      </c>
      <c r="J109" s="4" t="str" cm="1">
        <f t="array" aca="1" ref="J109" ca="1">IF(ISNUMBER(A109),_xlfn.TEXTJOIN("", TRUE, IFERROR(MID(D109, ROW(INDIRECT("1:"&amp;LEN(D109))), 1) *1,"")),"")</f>
        <v/>
      </c>
      <c r="K109" s="4" t="str" cm="1">
        <f t="array" aca="1" ref="K109" ca="1">IF(ISNUMBER(A109),COLUMN(INDIRECT(I109&amp;1))+1,"")</f>
        <v/>
      </c>
      <c r="L109" s="4" t="str">
        <f t="shared" si="73"/>
        <v/>
      </c>
    </row>
    <row r="110" spans="1:12" x14ac:dyDescent="0.25">
      <c r="A110" s="5" t="str">
        <f t="shared" ref="A110" si="116">IF(A108&lt;numAnswers,A108+1,"")</f>
        <v/>
      </c>
      <c r="B110" s="5" t="str">
        <f t="shared" si="69"/>
        <v/>
      </c>
      <c r="C110" s="27" t="str" cm="1">
        <f t="array" ref="C110">IF(ISNUMBER(A110),IF(A110=A109,INDEX(BackgroundCalcs!$AV$2:$AV$500,'Grading Formulas'!$A110),"Results"),"")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70"/>
        <v/>
      </c>
      <c r="G110" s="4" t="str">
        <f t="shared" si="71"/>
        <v/>
      </c>
      <c r="H110" s="4" t="str">
        <f t="shared" si="72"/>
        <v/>
      </c>
      <c r="I110" s="4" t="str" cm="1">
        <f t="array" ref="I110">IF(ISNUMBER(A110),_xlfn.LET(_xlpm.array,_xlfn.SEQUENCE(LEN(D110)),_xlfn.TEXTJOIN("",TRUE,IF(ISERR(MID(D110,_xlpm.array,1)+0),MID(D110,_xlpm.array,1),""))),"")</f>
        <v/>
      </c>
      <c r="J110" s="4" t="str" cm="1">
        <f t="array" aca="1" ref="J110" ca="1">IF(ISNUMBER(A110),_xlfn.TEXTJOIN("", TRUE, IFERROR(MID(D110, ROW(INDIRECT("1:"&amp;LEN(D110))), 1) *1,"")),"")</f>
        <v/>
      </c>
      <c r="K110" s="4" t="str" cm="1">
        <f t="array" aca="1" ref="K110" ca="1">IF(ISNUMBER(A110),COLUMN(INDIRECT(I110&amp;1))+1,"")</f>
        <v/>
      </c>
      <c r="L110" s="4" t="str">
        <f t="shared" si="73"/>
        <v/>
      </c>
    </row>
    <row r="111" spans="1:12" x14ac:dyDescent="0.25">
      <c r="A111" s="5" t="str">
        <f t="shared" ref="A111" si="117">IF(A109&lt;numAnswers,A109+1,"")</f>
        <v/>
      </c>
      <c r="B111" s="5" t="str">
        <f t="shared" si="69"/>
        <v/>
      </c>
      <c r="C111" s="27" t="str" cm="1">
        <f t="array" ref="C111">IF(ISNUMBER(A111),IF(A111=A110,INDEX(BackgroundCalcs!$AV$2:$AV$500,'Grading Formulas'!$A111),"Results"),"")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70"/>
        <v/>
      </c>
      <c r="G111" s="4" t="str">
        <f t="shared" si="71"/>
        <v/>
      </c>
      <c r="H111" s="4" t="str">
        <f t="shared" si="72"/>
        <v/>
      </c>
      <c r="I111" s="4" t="str" cm="1">
        <f t="array" ref="I111">IF(ISNUMBER(A111),_xlfn.LET(_xlpm.array,_xlfn.SEQUENCE(LEN(D111)),_xlfn.TEXTJOIN("",TRUE,IF(ISERR(MID(D111,_xlpm.array,1)+0),MID(D111,_xlpm.array,1),""))),"")</f>
        <v/>
      </c>
      <c r="J111" s="4" t="str" cm="1">
        <f t="array" aca="1" ref="J111" ca="1">IF(ISNUMBER(A111),_xlfn.TEXTJOIN("", TRUE, IFERROR(MID(D111, ROW(INDIRECT("1:"&amp;LEN(D111))), 1) *1,"")),"")</f>
        <v/>
      </c>
      <c r="K111" s="4" t="str" cm="1">
        <f t="array" aca="1" ref="K111" ca="1">IF(ISNUMBER(A111),COLUMN(INDIRECT(I111&amp;1))+1,"")</f>
        <v/>
      </c>
      <c r="L111" s="4" t="str">
        <f t="shared" si="73"/>
        <v/>
      </c>
    </row>
    <row r="112" spans="1:12" x14ac:dyDescent="0.25">
      <c r="A112" s="5" t="str">
        <f t="shared" ref="A112" si="118">IF(A110&lt;numAnswers,A110+1,"")</f>
        <v/>
      </c>
      <c r="B112" s="5" t="str">
        <f t="shared" si="69"/>
        <v/>
      </c>
      <c r="C112" s="27" t="str" cm="1">
        <f t="array" ref="C112">IF(ISNUMBER(A112),IF(A112=A111,INDEX(BackgroundCalcs!$AV$2:$AV$500,'Grading Formulas'!$A112),"Results"),"")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70"/>
        <v/>
      </c>
      <c r="G112" s="4" t="str">
        <f t="shared" si="71"/>
        <v/>
      </c>
      <c r="H112" s="4" t="str">
        <f t="shared" si="72"/>
        <v/>
      </c>
      <c r="I112" s="4" t="str" cm="1">
        <f t="array" ref="I112">IF(ISNUMBER(A112),_xlfn.LET(_xlpm.array,_xlfn.SEQUENCE(LEN(D112)),_xlfn.TEXTJOIN("",TRUE,IF(ISERR(MID(D112,_xlpm.array,1)+0),MID(D112,_xlpm.array,1),""))),"")</f>
        <v/>
      </c>
      <c r="J112" s="4" t="str" cm="1">
        <f t="array" aca="1" ref="J112" ca="1">IF(ISNUMBER(A112),_xlfn.TEXTJOIN("", TRUE, IFERROR(MID(D112, ROW(INDIRECT("1:"&amp;LEN(D112))), 1) *1,"")),"")</f>
        <v/>
      </c>
      <c r="K112" s="4" t="str" cm="1">
        <f t="array" aca="1" ref="K112" ca="1">IF(ISNUMBER(A112),COLUMN(INDIRECT(I112&amp;1))+1,"")</f>
        <v/>
      </c>
      <c r="L112" s="4" t="str">
        <f t="shared" si="73"/>
        <v/>
      </c>
    </row>
    <row r="113" spans="1:12" x14ac:dyDescent="0.25">
      <c r="A113" s="5" t="str">
        <f t="shared" ref="A113" si="119">IF(A111&lt;numAnswers,A111+1,"")</f>
        <v/>
      </c>
      <c r="B113" s="5" t="str">
        <f t="shared" si="69"/>
        <v/>
      </c>
      <c r="C113" s="27" t="str" cm="1">
        <f t="array" ref="C113">IF(ISNUMBER(A113),IF(A113=A112,INDEX(BackgroundCalcs!$AV$2:$AV$500,'Grading Formulas'!$A113),"Results"),"")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70"/>
        <v/>
      </c>
      <c r="G113" s="4" t="str">
        <f t="shared" si="71"/>
        <v/>
      </c>
      <c r="H113" s="4" t="str">
        <f t="shared" si="72"/>
        <v/>
      </c>
      <c r="I113" s="4" t="str" cm="1">
        <f t="array" ref="I113">IF(ISNUMBER(A113),_xlfn.LET(_xlpm.array,_xlfn.SEQUENCE(LEN(D113)),_xlfn.TEXTJOIN("",TRUE,IF(ISERR(MID(D113,_xlpm.array,1)+0),MID(D113,_xlpm.array,1),""))),"")</f>
        <v/>
      </c>
      <c r="J113" s="4" t="str" cm="1">
        <f t="array" aca="1" ref="J113" ca="1">IF(ISNUMBER(A113),_xlfn.TEXTJOIN("", TRUE, IFERROR(MID(D113, ROW(INDIRECT("1:"&amp;LEN(D113))), 1) *1,"")),"")</f>
        <v/>
      </c>
      <c r="K113" s="4" t="str" cm="1">
        <f t="array" aca="1" ref="K113" ca="1">IF(ISNUMBER(A113),COLUMN(INDIRECT(I113&amp;1))+1,"")</f>
        <v/>
      </c>
      <c r="L113" s="4" t="str">
        <f t="shared" si="73"/>
        <v/>
      </c>
    </row>
    <row r="114" spans="1:12" x14ac:dyDescent="0.25">
      <c r="A114" s="5" t="str">
        <f t="shared" ref="A114" si="120">IF(A112&lt;numAnswers,A112+1,"")</f>
        <v/>
      </c>
      <c r="B114" s="5" t="str">
        <f t="shared" si="69"/>
        <v/>
      </c>
      <c r="C114" s="27" t="str" cm="1">
        <f t="array" ref="C114">IF(ISNUMBER(A114),IF(A114=A113,INDEX(BackgroundCalcs!$AV$2:$AV$500,'Grading Formulas'!$A114),"Results"),"")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70"/>
        <v/>
      </c>
      <c r="G114" s="4" t="str">
        <f t="shared" si="71"/>
        <v/>
      </c>
      <c r="H114" s="4" t="str">
        <f t="shared" si="72"/>
        <v/>
      </c>
      <c r="I114" s="4" t="str" cm="1">
        <f t="array" ref="I114">IF(ISNUMBER(A114),_xlfn.LET(_xlpm.array,_xlfn.SEQUENCE(LEN(D114)),_xlfn.TEXTJOIN("",TRUE,IF(ISERR(MID(D114,_xlpm.array,1)+0),MID(D114,_xlpm.array,1),""))),"")</f>
        <v/>
      </c>
      <c r="J114" s="4" t="str" cm="1">
        <f t="array" aca="1" ref="J114" ca="1">IF(ISNUMBER(A114),_xlfn.TEXTJOIN("", TRUE, IFERROR(MID(D114, ROW(INDIRECT("1:"&amp;LEN(D114))), 1) *1,"")),"")</f>
        <v/>
      </c>
      <c r="K114" s="4" t="str" cm="1">
        <f t="array" aca="1" ref="K114" ca="1">IF(ISNUMBER(A114),COLUMN(INDIRECT(I114&amp;1))+1,"")</f>
        <v/>
      </c>
      <c r="L114" s="4" t="str">
        <f t="shared" si="73"/>
        <v/>
      </c>
    </row>
    <row r="115" spans="1:12" x14ac:dyDescent="0.25">
      <c r="A115" s="5" t="str">
        <f t="shared" ref="A115" si="121">IF(A113&lt;numAnswers,A113+1,"")</f>
        <v/>
      </c>
      <c r="B115" s="5" t="str">
        <f t="shared" si="69"/>
        <v/>
      </c>
      <c r="C115" s="27" t="str" cm="1">
        <f t="array" ref="C115">IF(ISNUMBER(A115),IF(A115=A114,INDEX(BackgroundCalcs!$AV$2:$AV$500,'Grading Formulas'!$A115),"Results"),"")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70"/>
        <v/>
      </c>
      <c r="G115" s="4" t="str">
        <f t="shared" si="71"/>
        <v/>
      </c>
      <c r="H115" s="4" t="str">
        <f t="shared" si="72"/>
        <v/>
      </c>
      <c r="I115" s="4" t="str" cm="1">
        <f t="array" ref="I115">IF(ISNUMBER(A115),_xlfn.LET(_xlpm.array,_xlfn.SEQUENCE(LEN(D115)),_xlfn.TEXTJOIN("",TRUE,IF(ISERR(MID(D115,_xlpm.array,1)+0),MID(D115,_xlpm.array,1),""))),"")</f>
        <v/>
      </c>
      <c r="J115" s="4" t="str" cm="1">
        <f t="array" aca="1" ref="J115" ca="1">IF(ISNUMBER(A115),_xlfn.TEXTJOIN("", TRUE, IFERROR(MID(D115, ROW(INDIRECT("1:"&amp;LEN(D115))), 1) *1,"")),"")</f>
        <v/>
      </c>
      <c r="K115" s="4" t="str" cm="1">
        <f t="array" aca="1" ref="K115" ca="1">IF(ISNUMBER(A115),COLUMN(INDIRECT(I115&amp;1))+1,"")</f>
        <v/>
      </c>
      <c r="L115" s="4" t="str">
        <f t="shared" si="73"/>
        <v/>
      </c>
    </row>
    <row r="116" spans="1:12" x14ac:dyDescent="0.25">
      <c r="A116" s="5" t="str">
        <f t="shared" ref="A116" si="122">IF(A114&lt;numAnswers,A114+1,"")</f>
        <v/>
      </c>
      <c r="B116" s="5" t="str">
        <f t="shared" si="69"/>
        <v/>
      </c>
      <c r="C116" s="27" t="str" cm="1">
        <f t="array" ref="C116">IF(ISNUMBER(A116),IF(A116=A115,INDEX(BackgroundCalcs!$AV$2:$AV$500,'Grading Formulas'!$A116),"Results"),"")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70"/>
        <v/>
      </c>
      <c r="G116" s="4" t="str">
        <f t="shared" si="71"/>
        <v/>
      </c>
      <c r="H116" s="4" t="str">
        <f t="shared" si="72"/>
        <v/>
      </c>
      <c r="I116" s="4" t="str" cm="1">
        <f t="array" ref="I116">IF(ISNUMBER(A116),_xlfn.LET(_xlpm.array,_xlfn.SEQUENCE(LEN(D116)),_xlfn.TEXTJOIN("",TRUE,IF(ISERR(MID(D116,_xlpm.array,1)+0),MID(D116,_xlpm.array,1),""))),"")</f>
        <v/>
      </c>
      <c r="J116" s="4" t="str" cm="1">
        <f t="array" aca="1" ref="J116" ca="1">IF(ISNUMBER(A116),_xlfn.TEXTJOIN("", TRUE, IFERROR(MID(D116, ROW(INDIRECT("1:"&amp;LEN(D116))), 1) *1,"")),"")</f>
        <v/>
      </c>
      <c r="K116" s="4" t="str" cm="1">
        <f t="array" aca="1" ref="K116" ca="1">IF(ISNUMBER(A116),COLUMN(INDIRECT(I116&amp;1))+1,"")</f>
        <v/>
      </c>
      <c r="L116" s="4" t="str">
        <f t="shared" si="73"/>
        <v/>
      </c>
    </row>
    <row r="117" spans="1:12" x14ac:dyDescent="0.25">
      <c r="A117" s="5" t="str">
        <f t="shared" ref="A117" si="123">IF(A115&lt;numAnswers,A115+1,"")</f>
        <v/>
      </c>
      <c r="B117" s="5" t="str">
        <f t="shared" si="69"/>
        <v/>
      </c>
      <c r="C117" s="27" t="str" cm="1">
        <f t="array" ref="C117">IF(ISNUMBER(A117),IF(A117=A116,INDEX(BackgroundCalcs!$AV$2:$AV$500,'Grading Formulas'!$A117),"Results"),"")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70"/>
        <v/>
      </c>
      <c r="G117" s="4" t="str">
        <f t="shared" si="71"/>
        <v/>
      </c>
      <c r="H117" s="4" t="str">
        <f t="shared" si="72"/>
        <v/>
      </c>
      <c r="I117" s="4" t="str" cm="1">
        <f t="array" ref="I117">IF(ISNUMBER(A117),_xlfn.LET(_xlpm.array,_xlfn.SEQUENCE(LEN(D117)),_xlfn.TEXTJOIN("",TRUE,IF(ISERR(MID(D117,_xlpm.array,1)+0),MID(D117,_xlpm.array,1),""))),"")</f>
        <v/>
      </c>
      <c r="J117" s="4" t="str" cm="1">
        <f t="array" aca="1" ref="J117" ca="1">IF(ISNUMBER(A117),_xlfn.TEXTJOIN("", TRUE, IFERROR(MID(D117, ROW(INDIRECT("1:"&amp;LEN(D117))), 1) *1,"")),"")</f>
        <v/>
      </c>
      <c r="K117" s="4" t="str" cm="1">
        <f t="array" aca="1" ref="K117" ca="1">IF(ISNUMBER(A117),COLUMN(INDIRECT(I117&amp;1))+1,"")</f>
        <v/>
      </c>
      <c r="L117" s="4" t="str">
        <f t="shared" si="73"/>
        <v/>
      </c>
    </row>
    <row r="118" spans="1:12" x14ac:dyDescent="0.25">
      <c r="A118" s="5" t="str">
        <f t="shared" ref="A118" si="124">IF(A116&lt;numAnswers,A116+1,"")</f>
        <v/>
      </c>
      <c r="B118" s="5" t="str">
        <f t="shared" si="69"/>
        <v/>
      </c>
      <c r="C118" s="27" t="str" cm="1">
        <f t="array" ref="C118">IF(ISNUMBER(A118),IF(A118=A117,INDEX(BackgroundCalcs!$AV$2:$AV$500,'Grading Formulas'!$A118),"Results"),"")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70"/>
        <v/>
      </c>
      <c r="G118" s="4" t="str">
        <f t="shared" si="71"/>
        <v/>
      </c>
      <c r="H118" s="4" t="str">
        <f t="shared" si="72"/>
        <v/>
      </c>
      <c r="I118" s="4" t="str" cm="1">
        <f t="array" ref="I118">IF(ISNUMBER(A118),_xlfn.LET(_xlpm.array,_xlfn.SEQUENCE(LEN(D118)),_xlfn.TEXTJOIN("",TRUE,IF(ISERR(MID(D118,_xlpm.array,1)+0),MID(D118,_xlpm.array,1),""))),"")</f>
        <v/>
      </c>
      <c r="J118" s="4" t="str" cm="1">
        <f t="array" aca="1" ref="J118" ca="1">IF(ISNUMBER(A118),_xlfn.TEXTJOIN("", TRUE, IFERROR(MID(D118, ROW(INDIRECT("1:"&amp;LEN(D118))), 1) *1,"")),"")</f>
        <v/>
      </c>
      <c r="K118" s="4" t="str" cm="1">
        <f t="array" aca="1" ref="K118" ca="1">IF(ISNUMBER(A118),COLUMN(INDIRECT(I118&amp;1))+1,"")</f>
        <v/>
      </c>
      <c r="L118" s="4" t="str">
        <f t="shared" si="73"/>
        <v/>
      </c>
    </row>
    <row r="119" spans="1:12" x14ac:dyDescent="0.25">
      <c r="A119" s="5" t="str">
        <f t="shared" ref="A119" si="125">IF(A117&lt;numAnswers,A117+1,"")</f>
        <v/>
      </c>
      <c r="B119" s="5" t="str">
        <f t="shared" si="69"/>
        <v/>
      </c>
      <c r="C119" s="27" t="str" cm="1">
        <f t="array" ref="C119">IF(ISNUMBER(A119),IF(A119=A118,INDEX(BackgroundCalcs!$AV$2:$AV$500,'Grading Formulas'!$A119),"Results"),"")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70"/>
        <v/>
      </c>
      <c r="G119" s="4" t="str">
        <f t="shared" si="71"/>
        <v/>
      </c>
      <c r="H119" s="4" t="str">
        <f t="shared" si="72"/>
        <v/>
      </c>
      <c r="I119" s="4" t="str" cm="1">
        <f t="array" ref="I119">IF(ISNUMBER(A119),_xlfn.LET(_xlpm.array,_xlfn.SEQUENCE(LEN(D119)),_xlfn.TEXTJOIN("",TRUE,IF(ISERR(MID(D119,_xlpm.array,1)+0),MID(D119,_xlpm.array,1),""))),"")</f>
        <v/>
      </c>
      <c r="J119" s="4" t="str" cm="1">
        <f t="array" aca="1" ref="J119" ca="1">IF(ISNUMBER(A119),_xlfn.TEXTJOIN("", TRUE, IFERROR(MID(D119, ROW(INDIRECT("1:"&amp;LEN(D119))), 1) *1,"")),"")</f>
        <v/>
      </c>
      <c r="K119" s="4" t="str" cm="1">
        <f t="array" aca="1" ref="K119" ca="1">IF(ISNUMBER(A119),COLUMN(INDIRECT(I119&amp;1))+1,"")</f>
        <v/>
      </c>
      <c r="L119" s="4" t="str">
        <f t="shared" si="73"/>
        <v/>
      </c>
    </row>
    <row r="120" spans="1:12" x14ac:dyDescent="0.25">
      <c r="A120" s="5" t="str">
        <f t="shared" ref="A120" si="126">IF(A118&lt;numAnswers,A118+1,"")</f>
        <v/>
      </c>
      <c r="B120" s="5" t="str">
        <f t="shared" si="69"/>
        <v/>
      </c>
      <c r="C120" s="27" t="str" cm="1">
        <f t="array" ref="C120">IF(ISNUMBER(A120),IF(A120=A119,INDEX(BackgroundCalcs!$AV$2:$AV$500,'Grading Formulas'!$A120),"Results"),"")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70"/>
        <v/>
      </c>
      <c r="G120" s="4" t="str">
        <f t="shared" si="71"/>
        <v/>
      </c>
      <c r="H120" s="4" t="str">
        <f t="shared" si="72"/>
        <v/>
      </c>
      <c r="I120" s="4" t="str" cm="1">
        <f t="array" ref="I120">IF(ISNUMBER(A120),_xlfn.LET(_xlpm.array,_xlfn.SEQUENCE(LEN(D120)),_xlfn.TEXTJOIN("",TRUE,IF(ISERR(MID(D120,_xlpm.array,1)+0),MID(D120,_xlpm.array,1),""))),"")</f>
        <v/>
      </c>
      <c r="J120" s="4" t="str" cm="1">
        <f t="array" aca="1" ref="J120" ca="1">IF(ISNUMBER(A120),_xlfn.TEXTJOIN("", TRUE, IFERROR(MID(D120, ROW(INDIRECT("1:"&amp;LEN(D120))), 1) *1,"")),"")</f>
        <v/>
      </c>
      <c r="K120" s="4" t="str" cm="1">
        <f t="array" aca="1" ref="K120" ca="1">IF(ISNUMBER(A120),COLUMN(INDIRECT(I120&amp;1))+1,"")</f>
        <v/>
      </c>
      <c r="L120" s="4" t="str">
        <f t="shared" si="73"/>
        <v/>
      </c>
    </row>
    <row r="121" spans="1:12" x14ac:dyDescent="0.25">
      <c r="A121" s="5" t="str">
        <f t="shared" ref="A121" si="127">IF(A119&lt;numAnswers,A119+1,"")</f>
        <v/>
      </c>
      <c r="B121" s="5" t="str">
        <f t="shared" si="69"/>
        <v/>
      </c>
      <c r="C121" s="27" t="str" cm="1">
        <f t="array" ref="C121">IF(ISNUMBER(A121),IF(A121=A120,INDEX(BackgroundCalcs!$AV$2:$AV$500,'Grading Formulas'!$A121),"Results"),"")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70"/>
        <v/>
      </c>
      <c r="G121" s="4" t="str">
        <f t="shared" si="71"/>
        <v/>
      </c>
      <c r="H121" s="4" t="str">
        <f t="shared" si="72"/>
        <v/>
      </c>
      <c r="I121" s="4" t="str" cm="1">
        <f t="array" ref="I121">IF(ISNUMBER(A121),_xlfn.LET(_xlpm.array,_xlfn.SEQUENCE(LEN(D121)),_xlfn.TEXTJOIN("",TRUE,IF(ISERR(MID(D121,_xlpm.array,1)+0),MID(D121,_xlpm.array,1),""))),"")</f>
        <v/>
      </c>
      <c r="J121" s="4" t="str" cm="1">
        <f t="array" aca="1" ref="J121" ca="1">IF(ISNUMBER(A121),_xlfn.TEXTJOIN("", TRUE, IFERROR(MID(D121, ROW(INDIRECT("1:"&amp;LEN(D121))), 1) *1,"")),"")</f>
        <v/>
      </c>
      <c r="K121" s="4" t="str" cm="1">
        <f t="array" aca="1" ref="K121" ca="1">IF(ISNUMBER(A121),COLUMN(INDIRECT(I121&amp;1))+1,"")</f>
        <v/>
      </c>
      <c r="L121" s="4" t="str">
        <f t="shared" si="73"/>
        <v/>
      </c>
    </row>
    <row r="122" spans="1:12" x14ac:dyDescent="0.25">
      <c r="A122" s="5" t="str">
        <f t="shared" ref="A122" si="128">IF(A120&lt;numAnswers,A120+1,"")</f>
        <v/>
      </c>
      <c r="B122" s="5" t="str">
        <f t="shared" si="69"/>
        <v/>
      </c>
      <c r="C122" s="27" t="str" cm="1">
        <f t="array" ref="C122">IF(ISNUMBER(A122),IF(A122=A121,INDEX(BackgroundCalcs!$AV$2:$AV$500,'Grading Formulas'!$A122),"Results"),"")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70"/>
        <v/>
      </c>
      <c r="G122" s="4" t="str">
        <f t="shared" si="71"/>
        <v/>
      </c>
      <c r="H122" s="4" t="str">
        <f t="shared" si="72"/>
        <v/>
      </c>
      <c r="I122" s="4" t="str" cm="1">
        <f t="array" ref="I122">IF(ISNUMBER(A122),_xlfn.LET(_xlpm.array,_xlfn.SEQUENCE(LEN(D122)),_xlfn.TEXTJOIN("",TRUE,IF(ISERR(MID(D122,_xlpm.array,1)+0),MID(D122,_xlpm.array,1),""))),"")</f>
        <v/>
      </c>
      <c r="J122" s="4" t="str" cm="1">
        <f t="array" aca="1" ref="J122" ca="1">IF(ISNUMBER(A122),_xlfn.TEXTJOIN("", TRUE, IFERROR(MID(D122, ROW(INDIRECT("1:"&amp;LEN(D122))), 1) *1,"")),"")</f>
        <v/>
      </c>
      <c r="K122" s="4" t="str" cm="1">
        <f t="array" aca="1" ref="K122" ca="1">IF(ISNUMBER(A122),COLUMN(INDIRECT(I122&amp;1))+1,"")</f>
        <v/>
      </c>
      <c r="L122" s="4" t="str">
        <f t="shared" si="73"/>
        <v/>
      </c>
    </row>
    <row r="123" spans="1:12" x14ac:dyDescent="0.25">
      <c r="A123" s="5" t="str">
        <f t="shared" ref="A123" si="129">IF(A121&lt;numAnswers,A121+1,"")</f>
        <v/>
      </c>
      <c r="B123" s="5" t="str">
        <f t="shared" si="69"/>
        <v/>
      </c>
      <c r="C123" s="27" t="str" cm="1">
        <f t="array" ref="C123">IF(ISNUMBER(A123),IF(A123=A122,INDEX(BackgroundCalcs!$AV$2:$AV$500,'Grading Formulas'!$A123),"Results"),"")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70"/>
        <v/>
      </c>
      <c r="G123" s="4" t="str">
        <f t="shared" si="71"/>
        <v/>
      </c>
      <c r="H123" s="4" t="str">
        <f t="shared" si="72"/>
        <v/>
      </c>
      <c r="I123" s="4" t="str" cm="1">
        <f t="array" ref="I123">IF(ISNUMBER(A123),_xlfn.LET(_xlpm.array,_xlfn.SEQUENCE(LEN(D123)),_xlfn.TEXTJOIN("",TRUE,IF(ISERR(MID(D123,_xlpm.array,1)+0),MID(D123,_xlpm.array,1),""))),"")</f>
        <v/>
      </c>
      <c r="J123" s="4" t="str" cm="1">
        <f t="array" aca="1" ref="J123" ca="1">IF(ISNUMBER(A123),_xlfn.TEXTJOIN("", TRUE, IFERROR(MID(D123, ROW(INDIRECT("1:"&amp;LEN(D123))), 1) *1,"")),"")</f>
        <v/>
      </c>
      <c r="K123" s="4" t="str" cm="1">
        <f t="array" aca="1" ref="K123" ca="1">IF(ISNUMBER(A123),COLUMN(INDIRECT(I123&amp;1))+1,"")</f>
        <v/>
      </c>
      <c r="L123" s="4" t="str">
        <f t="shared" si="73"/>
        <v/>
      </c>
    </row>
    <row r="124" spans="1:12" x14ac:dyDescent="0.25">
      <c r="A124" s="5" t="str">
        <f t="shared" ref="A124" si="130">IF(A122&lt;numAnswers,A122+1,"")</f>
        <v/>
      </c>
      <c r="B124" s="5" t="str">
        <f t="shared" si="69"/>
        <v/>
      </c>
      <c r="C124" s="27" t="str" cm="1">
        <f t="array" ref="C124">IF(ISNUMBER(A124),IF(A124=A123,INDEX(BackgroundCalcs!$AV$2:$AV$500,'Grading Formulas'!$A124),"Results"),"")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70"/>
        <v/>
      </c>
      <c r="G124" s="4" t="str">
        <f t="shared" si="71"/>
        <v/>
      </c>
      <c r="H124" s="4" t="str">
        <f t="shared" si="72"/>
        <v/>
      </c>
      <c r="I124" s="4" t="str" cm="1">
        <f t="array" ref="I124">IF(ISNUMBER(A124),_xlfn.LET(_xlpm.array,_xlfn.SEQUENCE(LEN(D124)),_xlfn.TEXTJOIN("",TRUE,IF(ISERR(MID(D124,_xlpm.array,1)+0),MID(D124,_xlpm.array,1),""))),"")</f>
        <v/>
      </c>
      <c r="J124" s="4" t="str" cm="1">
        <f t="array" aca="1" ref="J124" ca="1">IF(ISNUMBER(A124),_xlfn.TEXTJOIN("", TRUE, IFERROR(MID(D124, ROW(INDIRECT("1:"&amp;LEN(D124))), 1) *1,"")),"")</f>
        <v/>
      </c>
      <c r="K124" s="4" t="str" cm="1">
        <f t="array" aca="1" ref="K124" ca="1">IF(ISNUMBER(A124),COLUMN(INDIRECT(I124&amp;1))+1,"")</f>
        <v/>
      </c>
      <c r="L124" s="4" t="str">
        <f t="shared" si="73"/>
        <v/>
      </c>
    </row>
    <row r="125" spans="1:12" x14ac:dyDescent="0.25">
      <c r="A125" s="5" t="str">
        <f t="shared" ref="A125" si="131">IF(A123&lt;numAnswers,A123+1,"")</f>
        <v/>
      </c>
      <c r="B125" s="5" t="str">
        <f t="shared" si="69"/>
        <v/>
      </c>
      <c r="C125" s="27" t="str" cm="1">
        <f t="array" ref="C125">IF(ISNUMBER(A125),IF(A125=A124,INDEX(BackgroundCalcs!$AV$2:$AV$500,'Grading Formulas'!$A125),"Results"),"")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70"/>
        <v/>
      </c>
      <c r="G125" s="4" t="str">
        <f t="shared" si="71"/>
        <v/>
      </c>
      <c r="H125" s="4" t="str">
        <f t="shared" si="72"/>
        <v/>
      </c>
      <c r="I125" s="4" t="str" cm="1">
        <f t="array" ref="I125">IF(ISNUMBER(A125),_xlfn.LET(_xlpm.array,_xlfn.SEQUENCE(LEN(D125)),_xlfn.TEXTJOIN("",TRUE,IF(ISERR(MID(D125,_xlpm.array,1)+0),MID(D125,_xlpm.array,1),""))),"")</f>
        <v/>
      </c>
      <c r="J125" s="4" t="str" cm="1">
        <f t="array" aca="1" ref="J125" ca="1">IF(ISNUMBER(A125),_xlfn.TEXTJOIN("", TRUE, IFERROR(MID(D125, ROW(INDIRECT("1:"&amp;LEN(D125))), 1) *1,"")),"")</f>
        <v/>
      </c>
      <c r="K125" s="4" t="str" cm="1">
        <f t="array" aca="1" ref="K125" ca="1">IF(ISNUMBER(A125),COLUMN(INDIRECT(I125&amp;1))+1,"")</f>
        <v/>
      </c>
      <c r="L125" s="4" t="str">
        <f t="shared" si="73"/>
        <v/>
      </c>
    </row>
    <row r="126" spans="1:12" x14ac:dyDescent="0.25">
      <c r="A126" s="5" t="str">
        <f t="shared" ref="A126" si="132">IF(A124&lt;numAnswers,A124+1,"")</f>
        <v/>
      </c>
      <c r="B126" s="5" t="str">
        <f t="shared" si="69"/>
        <v/>
      </c>
      <c r="C126" s="27" t="str" cm="1">
        <f t="array" ref="C126">IF(ISNUMBER(A126),IF(A126=A125,INDEX(BackgroundCalcs!$AV$2:$AV$500,'Grading Formulas'!$A126),"Results"),"")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70"/>
        <v/>
      </c>
      <c r="G126" s="4" t="str">
        <f t="shared" si="71"/>
        <v/>
      </c>
      <c r="H126" s="4" t="str">
        <f t="shared" si="72"/>
        <v/>
      </c>
      <c r="I126" s="4" t="str" cm="1">
        <f t="array" ref="I126">IF(ISNUMBER(A126),_xlfn.LET(_xlpm.array,_xlfn.SEQUENCE(LEN(D126)),_xlfn.TEXTJOIN("",TRUE,IF(ISERR(MID(D126,_xlpm.array,1)+0),MID(D126,_xlpm.array,1),""))),"")</f>
        <v/>
      </c>
      <c r="J126" s="4" t="str" cm="1">
        <f t="array" aca="1" ref="J126" ca="1">IF(ISNUMBER(A126),_xlfn.TEXTJOIN("", TRUE, IFERROR(MID(D126, ROW(INDIRECT("1:"&amp;LEN(D126))), 1) *1,"")),"")</f>
        <v/>
      </c>
      <c r="K126" s="4" t="str" cm="1">
        <f t="array" aca="1" ref="K126" ca="1">IF(ISNUMBER(A126),COLUMN(INDIRECT(I126&amp;1))+1,"")</f>
        <v/>
      </c>
      <c r="L126" s="4" t="str">
        <f t="shared" si="73"/>
        <v/>
      </c>
    </row>
    <row r="127" spans="1:12" x14ac:dyDescent="0.25">
      <c r="A127" s="5" t="str">
        <f t="shared" ref="A127" si="133">IF(A125&lt;numAnswers,A125+1,"")</f>
        <v/>
      </c>
      <c r="B127" s="5" t="str">
        <f t="shared" si="69"/>
        <v/>
      </c>
      <c r="C127" s="27" t="str" cm="1">
        <f t="array" ref="C127">IF(ISNUMBER(A127),IF(A127=A126,INDEX(BackgroundCalcs!$AV$2:$AV$500,'Grading Formulas'!$A127),"Results"),"")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70"/>
        <v/>
      </c>
      <c r="G127" s="4" t="str">
        <f t="shared" si="71"/>
        <v/>
      </c>
      <c r="H127" s="4" t="str">
        <f t="shared" si="72"/>
        <v/>
      </c>
      <c r="I127" s="4" t="str" cm="1">
        <f t="array" ref="I127">IF(ISNUMBER(A127),_xlfn.LET(_xlpm.array,_xlfn.SEQUENCE(LEN(D127)),_xlfn.TEXTJOIN("",TRUE,IF(ISERR(MID(D127,_xlpm.array,1)+0),MID(D127,_xlpm.array,1),""))),"")</f>
        <v/>
      </c>
      <c r="J127" s="4" t="str" cm="1">
        <f t="array" aca="1" ref="J127" ca="1">IF(ISNUMBER(A127),_xlfn.TEXTJOIN("", TRUE, IFERROR(MID(D127, ROW(INDIRECT("1:"&amp;LEN(D127))), 1) *1,"")),"")</f>
        <v/>
      </c>
      <c r="K127" s="4" t="str" cm="1">
        <f t="array" aca="1" ref="K127" ca="1">IF(ISNUMBER(A127),COLUMN(INDIRECT(I127&amp;1))+1,"")</f>
        <v/>
      </c>
      <c r="L127" s="4" t="str">
        <f t="shared" si="73"/>
        <v/>
      </c>
    </row>
    <row r="128" spans="1:12" x14ac:dyDescent="0.25">
      <c r="A128" s="5" t="str">
        <f t="shared" ref="A128" si="134">IF(A126&lt;numAnswers,A126+1,"")</f>
        <v/>
      </c>
      <c r="B128" s="5" t="str">
        <f t="shared" si="69"/>
        <v/>
      </c>
      <c r="C128" s="27" t="str" cm="1">
        <f t="array" ref="C128">IF(ISNUMBER(A128),IF(A128=A127,INDEX(BackgroundCalcs!$AV$2:$AV$500,'Grading Formulas'!$A128),"Results"),"")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70"/>
        <v/>
      </c>
      <c r="G128" s="4" t="str">
        <f t="shared" si="71"/>
        <v/>
      </c>
      <c r="H128" s="4" t="str">
        <f t="shared" si="72"/>
        <v/>
      </c>
      <c r="I128" s="4" t="str" cm="1">
        <f t="array" ref="I128">IF(ISNUMBER(A128),_xlfn.LET(_xlpm.array,_xlfn.SEQUENCE(LEN(D128)),_xlfn.TEXTJOIN("",TRUE,IF(ISERR(MID(D128,_xlpm.array,1)+0),MID(D128,_xlpm.array,1),""))),"")</f>
        <v/>
      </c>
      <c r="J128" s="4" t="str" cm="1">
        <f t="array" aca="1" ref="J128" ca="1">IF(ISNUMBER(A128),_xlfn.TEXTJOIN("", TRUE, IFERROR(MID(D128, ROW(INDIRECT("1:"&amp;LEN(D128))), 1) *1,"")),"")</f>
        <v/>
      </c>
      <c r="K128" s="4" t="str" cm="1">
        <f t="array" aca="1" ref="K128" ca="1">IF(ISNUMBER(A128),COLUMN(INDIRECT(I128&amp;1))+1,"")</f>
        <v/>
      </c>
      <c r="L128" s="4" t="str">
        <f t="shared" si="73"/>
        <v/>
      </c>
    </row>
    <row r="129" spans="1:12" x14ac:dyDescent="0.25">
      <c r="A129" s="5" t="str">
        <f t="shared" ref="A129" si="135">IF(A127&lt;numAnswers,A127+1,"")</f>
        <v/>
      </c>
      <c r="B129" s="5" t="str">
        <f t="shared" si="69"/>
        <v/>
      </c>
      <c r="C129" s="27" t="str" cm="1">
        <f t="array" ref="C129">IF(ISNUMBER(A129),IF(A129=A128,INDEX(BackgroundCalcs!$AV$2:$AV$500,'Grading Formulas'!$A129),"Results"),"")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70"/>
        <v/>
      </c>
      <c r="G129" s="4" t="str">
        <f t="shared" si="71"/>
        <v/>
      </c>
      <c r="H129" s="4" t="str">
        <f t="shared" si="72"/>
        <v/>
      </c>
      <c r="I129" s="4" t="str" cm="1">
        <f t="array" ref="I129">IF(ISNUMBER(A129),_xlfn.LET(_xlpm.array,_xlfn.SEQUENCE(LEN(D129)),_xlfn.TEXTJOIN("",TRUE,IF(ISERR(MID(D129,_xlpm.array,1)+0),MID(D129,_xlpm.array,1),""))),"")</f>
        <v/>
      </c>
      <c r="J129" s="4" t="str" cm="1">
        <f t="array" aca="1" ref="J129" ca="1">IF(ISNUMBER(A129),_xlfn.TEXTJOIN("", TRUE, IFERROR(MID(D129, ROW(INDIRECT("1:"&amp;LEN(D129))), 1) *1,"")),"")</f>
        <v/>
      </c>
      <c r="K129" s="4" t="str" cm="1">
        <f t="array" aca="1" ref="K129" ca="1">IF(ISNUMBER(A129),COLUMN(INDIRECT(I129&amp;1))+1,"")</f>
        <v/>
      </c>
      <c r="L129" s="4" t="str">
        <f t="shared" si="73"/>
        <v/>
      </c>
    </row>
    <row r="130" spans="1:12" x14ac:dyDescent="0.25">
      <c r="A130" s="5" t="str">
        <f t="shared" ref="A130" si="136">IF(A128&lt;numAnswers,A128+1,"")</f>
        <v/>
      </c>
      <c r="B130" s="5" t="str">
        <f t="shared" si="69"/>
        <v/>
      </c>
      <c r="C130" s="27" t="str" cm="1">
        <f t="array" ref="C130">IF(ISNUMBER(A130),IF(A130=A129,INDEX(BackgroundCalcs!$AV$2:$AV$500,'Grading Formulas'!$A130),"Results"),"")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70"/>
        <v/>
      </c>
      <c r="G130" s="4" t="str">
        <f t="shared" si="71"/>
        <v/>
      </c>
      <c r="H130" s="4" t="str">
        <f t="shared" si="72"/>
        <v/>
      </c>
      <c r="I130" s="4" t="str" cm="1">
        <f t="array" ref="I130">IF(ISNUMBER(A130),_xlfn.LET(_xlpm.array,_xlfn.SEQUENCE(LEN(D130)),_xlfn.TEXTJOIN("",TRUE,IF(ISERR(MID(D130,_xlpm.array,1)+0),MID(D130,_xlpm.array,1),""))),"")</f>
        <v/>
      </c>
      <c r="J130" s="4" t="str" cm="1">
        <f t="array" aca="1" ref="J130" ca="1">IF(ISNUMBER(A130),_xlfn.TEXTJOIN("", TRUE, IFERROR(MID(D130, ROW(INDIRECT("1:"&amp;LEN(D130))), 1) *1,"")),"")</f>
        <v/>
      </c>
      <c r="K130" s="4" t="str" cm="1">
        <f t="array" aca="1" ref="K130" ca="1">IF(ISNUMBER(A130),COLUMN(INDIRECT(I130&amp;1))+1,"")</f>
        <v/>
      </c>
      <c r="L130" s="4" t="str">
        <f t="shared" si="73"/>
        <v/>
      </c>
    </row>
    <row r="131" spans="1:12" x14ac:dyDescent="0.25">
      <c r="A131" s="5" t="str">
        <f t="shared" ref="A131" si="137">IF(A129&lt;numAnswers,A129+1,"")</f>
        <v/>
      </c>
      <c r="B131" s="5" t="str">
        <f t="shared" ref="B131:B194" si="138">IF(ISNUMBER(A131),"CELL","")</f>
        <v/>
      </c>
      <c r="C131" s="27" t="str" cm="1">
        <f t="array" ref="C131">IF(ISNUMBER(A131),IF(A131=A130,INDEX(BackgroundCalcs!$AV$2:$AV$500,'Grading Formulas'!$A131),"Results"),"")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139">IF(ISNUMBER($A131),IF(A131=A130,-1000,1),"")</f>
        <v/>
      </c>
      <c r="G131" s="4" t="str">
        <f t="shared" ref="G131:G194" si="140">IF(ISNUMBER($A131),IF(A131=A130,"You should not be referencing the answer cell","Correct"),"")</f>
        <v/>
      </c>
      <c r="H131" s="4" t="str">
        <f t="shared" ref="H131:H194" si="141">IF(ISNUMBER($A131),IF(A131=A130,"N/A","Incorrect"),"")</f>
        <v/>
      </c>
      <c r="I131" s="4" t="str" cm="1">
        <f t="array" ref="I131">IF(ISNUMBER(A131),_xlfn.LET(_xlpm.array,_xlfn.SEQUENCE(LEN(D131)),_xlfn.TEXTJOIN("",TRUE,IF(ISERR(MID(D131,_xlpm.array,1)+0),MID(D131,_xlpm.array,1),""))),"")</f>
        <v/>
      </c>
      <c r="J131" s="4" t="str" cm="1">
        <f t="array" aca="1" ref="J131" ca="1">IF(ISNUMBER(A131),_xlfn.TEXTJOIN("", TRUE, IFERROR(MID(D131, ROW(INDIRECT("1:"&amp;LEN(D131))), 1) *1,"")),"")</f>
        <v/>
      </c>
      <c r="K131" s="4" t="str" cm="1">
        <f t="array" aca="1" ref="K131" ca="1">IF(ISNUMBER(A131),COLUMN(INDIRECT(I131&amp;1))+1,"")</f>
        <v/>
      </c>
      <c r="L131" s="4" t="str">
        <f t="shared" ref="L131:L194" si="142">IF(ISNUMBER(A131),ADDRESS(J131,K131,4),"")</f>
        <v/>
      </c>
    </row>
    <row r="132" spans="1:12" x14ac:dyDescent="0.25">
      <c r="A132" s="5" t="str">
        <f t="shared" ref="A132" si="143">IF(A130&lt;numAnswers,A130+1,"")</f>
        <v/>
      </c>
      <c r="B132" s="5" t="str">
        <f t="shared" si="138"/>
        <v/>
      </c>
      <c r="C132" s="27" t="str" cm="1">
        <f t="array" ref="C132">IF(ISNUMBER(A132),IF(A132=A131,INDEX(BackgroundCalcs!$AV$2:$AV$500,'Grading Formulas'!$A132),"Results"),"")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139"/>
        <v/>
      </c>
      <c r="G132" s="4" t="str">
        <f t="shared" si="140"/>
        <v/>
      </c>
      <c r="H132" s="4" t="str">
        <f t="shared" si="141"/>
        <v/>
      </c>
      <c r="I132" s="4" t="str" cm="1">
        <f t="array" ref="I132">IF(ISNUMBER(A132),_xlfn.LET(_xlpm.array,_xlfn.SEQUENCE(LEN(D132)),_xlfn.TEXTJOIN("",TRUE,IF(ISERR(MID(D132,_xlpm.array,1)+0),MID(D132,_xlpm.array,1),""))),"")</f>
        <v/>
      </c>
      <c r="J132" s="4" t="str" cm="1">
        <f t="array" aca="1" ref="J132" ca="1">IF(ISNUMBER(A132),_xlfn.TEXTJOIN("", TRUE, IFERROR(MID(D132, ROW(INDIRECT("1:"&amp;LEN(D132))), 1) *1,"")),"")</f>
        <v/>
      </c>
      <c r="K132" s="4" t="str" cm="1">
        <f t="array" aca="1" ref="K132" ca="1">IF(ISNUMBER(A132),COLUMN(INDIRECT(I132&amp;1))+1,"")</f>
        <v/>
      </c>
      <c r="L132" s="4" t="str">
        <f t="shared" si="142"/>
        <v/>
      </c>
    </row>
    <row r="133" spans="1:12" x14ac:dyDescent="0.25">
      <c r="A133" s="5" t="str">
        <f t="shared" ref="A133" si="144">IF(A131&lt;numAnswers,A131+1,"")</f>
        <v/>
      </c>
      <c r="B133" s="5" t="str">
        <f t="shared" si="138"/>
        <v/>
      </c>
      <c r="C133" s="27" t="str" cm="1">
        <f t="array" ref="C133">IF(ISNUMBER(A133),IF(A133=A132,INDEX(BackgroundCalcs!$AV$2:$AV$500,'Grading Formulas'!$A133),"Results"),"")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139"/>
        <v/>
      </c>
      <c r="G133" s="4" t="str">
        <f t="shared" si="140"/>
        <v/>
      </c>
      <c r="H133" s="4" t="str">
        <f t="shared" si="141"/>
        <v/>
      </c>
      <c r="I133" s="4" t="str" cm="1">
        <f t="array" ref="I133">IF(ISNUMBER(A133),_xlfn.LET(_xlpm.array,_xlfn.SEQUENCE(LEN(D133)),_xlfn.TEXTJOIN("",TRUE,IF(ISERR(MID(D133,_xlpm.array,1)+0),MID(D133,_xlpm.array,1),""))),"")</f>
        <v/>
      </c>
      <c r="J133" s="4" t="str" cm="1">
        <f t="array" aca="1" ref="J133" ca="1">IF(ISNUMBER(A133),_xlfn.TEXTJOIN("", TRUE, IFERROR(MID(D133, ROW(INDIRECT("1:"&amp;LEN(D133))), 1) *1,"")),"")</f>
        <v/>
      </c>
      <c r="K133" s="4" t="str" cm="1">
        <f t="array" aca="1" ref="K133" ca="1">IF(ISNUMBER(A133),COLUMN(INDIRECT(I133&amp;1))+1,"")</f>
        <v/>
      </c>
      <c r="L133" s="4" t="str">
        <f t="shared" si="142"/>
        <v/>
      </c>
    </row>
    <row r="134" spans="1:12" x14ac:dyDescent="0.25">
      <c r="A134" s="5" t="str">
        <f t="shared" ref="A134" si="145">IF(A132&lt;numAnswers,A132+1,"")</f>
        <v/>
      </c>
      <c r="B134" s="5" t="str">
        <f t="shared" si="138"/>
        <v/>
      </c>
      <c r="C134" s="27" t="str" cm="1">
        <f t="array" ref="C134">IF(ISNUMBER(A134),IF(A134=A133,INDEX(BackgroundCalcs!$AV$2:$AV$500,'Grading Formulas'!$A134),"Results"),"")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139"/>
        <v/>
      </c>
      <c r="G134" s="4" t="str">
        <f t="shared" si="140"/>
        <v/>
      </c>
      <c r="H134" s="4" t="str">
        <f t="shared" si="141"/>
        <v/>
      </c>
      <c r="I134" s="4" t="str" cm="1">
        <f t="array" ref="I134">IF(ISNUMBER(A134),_xlfn.LET(_xlpm.array,_xlfn.SEQUENCE(LEN(D134)),_xlfn.TEXTJOIN("",TRUE,IF(ISERR(MID(D134,_xlpm.array,1)+0),MID(D134,_xlpm.array,1),""))),"")</f>
        <v/>
      </c>
      <c r="J134" s="4" t="str" cm="1">
        <f t="array" aca="1" ref="J134" ca="1">IF(ISNUMBER(A134),_xlfn.TEXTJOIN("", TRUE, IFERROR(MID(D134, ROW(INDIRECT("1:"&amp;LEN(D134))), 1) *1,"")),"")</f>
        <v/>
      </c>
      <c r="K134" s="4" t="str" cm="1">
        <f t="array" aca="1" ref="K134" ca="1">IF(ISNUMBER(A134),COLUMN(INDIRECT(I134&amp;1))+1,"")</f>
        <v/>
      </c>
      <c r="L134" s="4" t="str">
        <f t="shared" si="142"/>
        <v/>
      </c>
    </row>
    <row r="135" spans="1:12" x14ac:dyDescent="0.25">
      <c r="A135" s="5" t="str">
        <f t="shared" ref="A135" si="146">IF(A133&lt;numAnswers,A133+1,"")</f>
        <v/>
      </c>
      <c r="B135" s="5" t="str">
        <f t="shared" si="138"/>
        <v/>
      </c>
      <c r="C135" s="27" t="str" cm="1">
        <f t="array" ref="C135">IF(ISNUMBER(A135),IF(A135=A134,INDEX(BackgroundCalcs!$AV$2:$AV$500,'Grading Formulas'!$A135),"Results"),"")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139"/>
        <v/>
      </c>
      <c r="G135" s="4" t="str">
        <f t="shared" si="140"/>
        <v/>
      </c>
      <c r="H135" s="4" t="str">
        <f t="shared" si="141"/>
        <v/>
      </c>
      <c r="I135" s="4" t="str" cm="1">
        <f t="array" ref="I135">IF(ISNUMBER(A135),_xlfn.LET(_xlpm.array,_xlfn.SEQUENCE(LEN(D135)),_xlfn.TEXTJOIN("",TRUE,IF(ISERR(MID(D135,_xlpm.array,1)+0),MID(D135,_xlpm.array,1),""))),"")</f>
        <v/>
      </c>
      <c r="J135" s="4" t="str" cm="1">
        <f t="array" aca="1" ref="J135" ca="1">IF(ISNUMBER(A135),_xlfn.TEXTJOIN("", TRUE, IFERROR(MID(D135, ROW(INDIRECT("1:"&amp;LEN(D135))), 1) *1,"")),"")</f>
        <v/>
      </c>
      <c r="K135" s="4" t="str" cm="1">
        <f t="array" aca="1" ref="K135" ca="1">IF(ISNUMBER(A135),COLUMN(INDIRECT(I135&amp;1))+1,"")</f>
        <v/>
      </c>
      <c r="L135" s="4" t="str">
        <f t="shared" si="142"/>
        <v/>
      </c>
    </row>
    <row r="136" spans="1:12" x14ac:dyDescent="0.25">
      <c r="A136" s="5" t="str">
        <f t="shared" ref="A136" si="147">IF(A134&lt;numAnswers,A134+1,"")</f>
        <v/>
      </c>
      <c r="B136" s="5" t="str">
        <f t="shared" si="138"/>
        <v/>
      </c>
      <c r="C136" s="27" t="str" cm="1">
        <f t="array" ref="C136">IF(ISNUMBER(A136),IF(A136=A135,INDEX(BackgroundCalcs!$AV$2:$AV$500,'Grading Formulas'!$A136),"Results"),"")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139"/>
        <v/>
      </c>
      <c r="G136" s="4" t="str">
        <f t="shared" si="140"/>
        <v/>
      </c>
      <c r="H136" s="4" t="str">
        <f t="shared" si="141"/>
        <v/>
      </c>
      <c r="I136" s="4" t="str" cm="1">
        <f t="array" ref="I136">IF(ISNUMBER(A136),_xlfn.LET(_xlpm.array,_xlfn.SEQUENCE(LEN(D136)),_xlfn.TEXTJOIN("",TRUE,IF(ISERR(MID(D136,_xlpm.array,1)+0),MID(D136,_xlpm.array,1),""))),"")</f>
        <v/>
      </c>
      <c r="J136" s="4" t="str" cm="1">
        <f t="array" aca="1" ref="J136" ca="1">IF(ISNUMBER(A136),_xlfn.TEXTJOIN("", TRUE, IFERROR(MID(D136, ROW(INDIRECT("1:"&amp;LEN(D136))), 1) *1,"")),"")</f>
        <v/>
      </c>
      <c r="K136" s="4" t="str" cm="1">
        <f t="array" aca="1" ref="K136" ca="1">IF(ISNUMBER(A136),COLUMN(INDIRECT(I136&amp;1))+1,"")</f>
        <v/>
      </c>
      <c r="L136" s="4" t="str">
        <f t="shared" si="142"/>
        <v/>
      </c>
    </row>
    <row r="137" spans="1:12" x14ac:dyDescent="0.25">
      <c r="A137" s="5" t="str">
        <f t="shared" ref="A137" si="148">IF(A135&lt;numAnswers,A135+1,"")</f>
        <v/>
      </c>
      <c r="B137" s="5" t="str">
        <f t="shared" si="138"/>
        <v/>
      </c>
      <c r="C137" s="27" t="str" cm="1">
        <f t="array" ref="C137">IF(ISNUMBER(A137),IF(A137=A136,INDEX(BackgroundCalcs!$AV$2:$AV$500,'Grading Formulas'!$A137),"Results"),"")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139"/>
        <v/>
      </c>
      <c r="G137" s="4" t="str">
        <f t="shared" si="140"/>
        <v/>
      </c>
      <c r="H137" s="4" t="str">
        <f t="shared" si="141"/>
        <v/>
      </c>
      <c r="I137" s="4" t="str" cm="1">
        <f t="array" ref="I137">IF(ISNUMBER(A137),_xlfn.LET(_xlpm.array,_xlfn.SEQUENCE(LEN(D137)),_xlfn.TEXTJOIN("",TRUE,IF(ISERR(MID(D137,_xlpm.array,1)+0),MID(D137,_xlpm.array,1),""))),"")</f>
        <v/>
      </c>
      <c r="J137" s="4" t="str" cm="1">
        <f t="array" aca="1" ref="J137" ca="1">IF(ISNUMBER(A137),_xlfn.TEXTJOIN("", TRUE, IFERROR(MID(D137, ROW(INDIRECT("1:"&amp;LEN(D137))), 1) *1,"")),"")</f>
        <v/>
      </c>
      <c r="K137" s="4" t="str" cm="1">
        <f t="array" aca="1" ref="K137" ca="1">IF(ISNUMBER(A137),COLUMN(INDIRECT(I137&amp;1))+1,"")</f>
        <v/>
      </c>
      <c r="L137" s="4" t="str">
        <f t="shared" si="142"/>
        <v/>
      </c>
    </row>
    <row r="138" spans="1:12" x14ac:dyDescent="0.25">
      <c r="A138" s="5" t="str">
        <f t="shared" ref="A138" si="149">IF(A136&lt;numAnswers,A136+1,"")</f>
        <v/>
      </c>
      <c r="B138" s="5" t="str">
        <f t="shared" si="138"/>
        <v/>
      </c>
      <c r="C138" s="27" t="str" cm="1">
        <f t="array" ref="C138">IF(ISNUMBER(A138),IF(A138=A137,INDEX(BackgroundCalcs!$AV$2:$AV$500,'Grading Formulas'!$A138),"Results"),"")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139"/>
        <v/>
      </c>
      <c r="G138" s="4" t="str">
        <f t="shared" si="140"/>
        <v/>
      </c>
      <c r="H138" s="4" t="str">
        <f t="shared" si="141"/>
        <v/>
      </c>
      <c r="I138" s="4" t="str" cm="1">
        <f t="array" ref="I138">IF(ISNUMBER(A138),_xlfn.LET(_xlpm.array,_xlfn.SEQUENCE(LEN(D138)),_xlfn.TEXTJOIN("",TRUE,IF(ISERR(MID(D138,_xlpm.array,1)+0),MID(D138,_xlpm.array,1),""))),"")</f>
        <v/>
      </c>
      <c r="J138" s="4" t="str" cm="1">
        <f t="array" aca="1" ref="J138" ca="1">IF(ISNUMBER(A138),_xlfn.TEXTJOIN("", TRUE, IFERROR(MID(D138, ROW(INDIRECT("1:"&amp;LEN(D138))), 1) *1,"")),"")</f>
        <v/>
      </c>
      <c r="K138" s="4" t="str" cm="1">
        <f t="array" aca="1" ref="K138" ca="1">IF(ISNUMBER(A138),COLUMN(INDIRECT(I138&amp;1))+1,"")</f>
        <v/>
      </c>
      <c r="L138" s="4" t="str">
        <f t="shared" si="142"/>
        <v/>
      </c>
    </row>
    <row r="139" spans="1:12" x14ac:dyDescent="0.25">
      <c r="A139" s="5" t="str">
        <f t="shared" ref="A139" si="150">IF(A137&lt;numAnswers,A137+1,"")</f>
        <v/>
      </c>
      <c r="B139" s="5" t="str">
        <f t="shared" si="138"/>
        <v/>
      </c>
      <c r="C139" s="27" t="str" cm="1">
        <f t="array" ref="C139">IF(ISNUMBER(A139),IF(A139=A138,INDEX(BackgroundCalcs!$AV$2:$AV$500,'Grading Formulas'!$A139),"Results"),"")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139"/>
        <v/>
      </c>
      <c r="G139" s="4" t="str">
        <f t="shared" si="140"/>
        <v/>
      </c>
      <c r="H139" s="4" t="str">
        <f t="shared" si="141"/>
        <v/>
      </c>
      <c r="I139" s="4" t="str" cm="1">
        <f t="array" ref="I139">IF(ISNUMBER(A139),_xlfn.LET(_xlpm.array,_xlfn.SEQUENCE(LEN(D139)),_xlfn.TEXTJOIN("",TRUE,IF(ISERR(MID(D139,_xlpm.array,1)+0),MID(D139,_xlpm.array,1),""))),"")</f>
        <v/>
      </c>
      <c r="J139" s="4" t="str" cm="1">
        <f t="array" aca="1" ref="J139" ca="1">IF(ISNUMBER(A139),_xlfn.TEXTJOIN("", TRUE, IFERROR(MID(D139, ROW(INDIRECT("1:"&amp;LEN(D139))), 1) *1,"")),"")</f>
        <v/>
      </c>
      <c r="K139" s="4" t="str" cm="1">
        <f t="array" aca="1" ref="K139" ca="1">IF(ISNUMBER(A139),COLUMN(INDIRECT(I139&amp;1))+1,"")</f>
        <v/>
      </c>
      <c r="L139" s="4" t="str">
        <f t="shared" si="142"/>
        <v/>
      </c>
    </row>
    <row r="140" spans="1:12" x14ac:dyDescent="0.25">
      <c r="A140" s="5" t="str">
        <f t="shared" ref="A140" si="151">IF(A138&lt;numAnswers,A138+1,"")</f>
        <v/>
      </c>
      <c r="B140" s="5" t="str">
        <f t="shared" si="138"/>
        <v/>
      </c>
      <c r="C140" s="27" t="str" cm="1">
        <f t="array" ref="C140">IF(ISNUMBER(A140),IF(A140=A139,INDEX(BackgroundCalcs!$AV$2:$AV$500,'Grading Formulas'!$A140),"Results"),"")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139"/>
        <v/>
      </c>
      <c r="G140" s="4" t="str">
        <f t="shared" si="140"/>
        <v/>
      </c>
      <c r="H140" s="4" t="str">
        <f t="shared" si="141"/>
        <v/>
      </c>
      <c r="I140" s="4" t="str" cm="1">
        <f t="array" ref="I140">IF(ISNUMBER(A140),_xlfn.LET(_xlpm.array,_xlfn.SEQUENCE(LEN(D140)),_xlfn.TEXTJOIN("",TRUE,IF(ISERR(MID(D140,_xlpm.array,1)+0),MID(D140,_xlpm.array,1),""))),"")</f>
        <v/>
      </c>
      <c r="J140" s="4" t="str" cm="1">
        <f t="array" aca="1" ref="J140" ca="1">IF(ISNUMBER(A140),_xlfn.TEXTJOIN("", TRUE, IFERROR(MID(D140, ROW(INDIRECT("1:"&amp;LEN(D140))), 1) *1,"")),"")</f>
        <v/>
      </c>
      <c r="K140" s="4" t="str" cm="1">
        <f t="array" aca="1" ref="K140" ca="1">IF(ISNUMBER(A140),COLUMN(INDIRECT(I140&amp;1))+1,"")</f>
        <v/>
      </c>
      <c r="L140" s="4" t="str">
        <f t="shared" si="142"/>
        <v/>
      </c>
    </row>
    <row r="141" spans="1:12" x14ac:dyDescent="0.25">
      <c r="A141" s="5" t="str">
        <f t="shared" ref="A141" si="152">IF(A139&lt;numAnswers,A139+1,"")</f>
        <v/>
      </c>
      <c r="B141" s="5" t="str">
        <f t="shared" si="138"/>
        <v/>
      </c>
      <c r="C141" s="27" t="str" cm="1">
        <f t="array" ref="C141">IF(ISNUMBER(A141),IF(A141=A140,INDEX(BackgroundCalcs!$AV$2:$AV$500,'Grading Formulas'!$A141),"Results"),"")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139"/>
        <v/>
      </c>
      <c r="G141" s="4" t="str">
        <f t="shared" si="140"/>
        <v/>
      </c>
      <c r="H141" s="4" t="str">
        <f t="shared" si="141"/>
        <v/>
      </c>
      <c r="I141" s="4" t="str" cm="1">
        <f t="array" ref="I141">IF(ISNUMBER(A141),_xlfn.LET(_xlpm.array,_xlfn.SEQUENCE(LEN(D141)),_xlfn.TEXTJOIN("",TRUE,IF(ISERR(MID(D141,_xlpm.array,1)+0),MID(D141,_xlpm.array,1),""))),"")</f>
        <v/>
      </c>
      <c r="J141" s="4" t="str" cm="1">
        <f t="array" aca="1" ref="J141" ca="1">IF(ISNUMBER(A141),_xlfn.TEXTJOIN("", TRUE, IFERROR(MID(D141, ROW(INDIRECT("1:"&amp;LEN(D141))), 1) *1,"")),"")</f>
        <v/>
      </c>
      <c r="K141" s="4" t="str" cm="1">
        <f t="array" aca="1" ref="K141" ca="1">IF(ISNUMBER(A141),COLUMN(INDIRECT(I141&amp;1))+1,"")</f>
        <v/>
      </c>
      <c r="L141" s="4" t="str">
        <f t="shared" si="142"/>
        <v/>
      </c>
    </row>
    <row r="142" spans="1:12" x14ac:dyDescent="0.25">
      <c r="A142" s="5" t="str">
        <f t="shared" ref="A142" si="153">IF(A140&lt;numAnswers,A140+1,"")</f>
        <v/>
      </c>
      <c r="B142" s="5" t="str">
        <f t="shared" si="138"/>
        <v/>
      </c>
      <c r="C142" s="27" t="str" cm="1">
        <f t="array" ref="C142">IF(ISNUMBER(A142),IF(A142=A141,INDEX(BackgroundCalcs!$AV$2:$AV$500,'Grading Formulas'!$A142),"Results"),"")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139"/>
        <v/>
      </c>
      <c r="G142" s="4" t="str">
        <f t="shared" si="140"/>
        <v/>
      </c>
      <c r="H142" s="4" t="str">
        <f t="shared" si="141"/>
        <v/>
      </c>
      <c r="I142" s="4" t="str" cm="1">
        <f t="array" ref="I142">IF(ISNUMBER(A142),_xlfn.LET(_xlpm.array,_xlfn.SEQUENCE(LEN(D142)),_xlfn.TEXTJOIN("",TRUE,IF(ISERR(MID(D142,_xlpm.array,1)+0),MID(D142,_xlpm.array,1),""))),"")</f>
        <v/>
      </c>
      <c r="J142" s="4" t="str" cm="1">
        <f t="array" aca="1" ref="J142" ca="1">IF(ISNUMBER(A142),_xlfn.TEXTJOIN("", TRUE, IFERROR(MID(D142, ROW(INDIRECT("1:"&amp;LEN(D142))), 1) *1,"")),"")</f>
        <v/>
      </c>
      <c r="K142" s="4" t="str" cm="1">
        <f t="array" aca="1" ref="K142" ca="1">IF(ISNUMBER(A142),COLUMN(INDIRECT(I142&amp;1))+1,"")</f>
        <v/>
      </c>
      <c r="L142" s="4" t="str">
        <f t="shared" si="142"/>
        <v/>
      </c>
    </row>
    <row r="143" spans="1:12" x14ac:dyDescent="0.25">
      <c r="A143" s="5" t="str">
        <f t="shared" ref="A143" si="154">IF(A141&lt;numAnswers,A141+1,"")</f>
        <v/>
      </c>
      <c r="B143" s="5" t="str">
        <f t="shared" si="138"/>
        <v/>
      </c>
      <c r="C143" s="27" t="str" cm="1">
        <f t="array" ref="C143">IF(ISNUMBER(A143),IF(A143=A142,INDEX(BackgroundCalcs!$AV$2:$AV$500,'Grading Formulas'!$A143),"Results"),"")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139"/>
        <v/>
      </c>
      <c r="G143" s="4" t="str">
        <f t="shared" si="140"/>
        <v/>
      </c>
      <c r="H143" s="4" t="str">
        <f t="shared" si="141"/>
        <v/>
      </c>
      <c r="I143" s="4" t="str" cm="1">
        <f t="array" ref="I143">IF(ISNUMBER(A143),_xlfn.LET(_xlpm.array,_xlfn.SEQUENCE(LEN(D143)),_xlfn.TEXTJOIN("",TRUE,IF(ISERR(MID(D143,_xlpm.array,1)+0),MID(D143,_xlpm.array,1),""))),"")</f>
        <v/>
      </c>
      <c r="J143" s="4" t="str" cm="1">
        <f t="array" aca="1" ref="J143" ca="1">IF(ISNUMBER(A143),_xlfn.TEXTJOIN("", TRUE, IFERROR(MID(D143, ROW(INDIRECT("1:"&amp;LEN(D143))), 1) *1,"")),"")</f>
        <v/>
      </c>
      <c r="K143" s="4" t="str" cm="1">
        <f t="array" aca="1" ref="K143" ca="1">IF(ISNUMBER(A143),COLUMN(INDIRECT(I143&amp;1))+1,"")</f>
        <v/>
      </c>
      <c r="L143" s="4" t="str">
        <f t="shared" si="142"/>
        <v/>
      </c>
    </row>
    <row r="144" spans="1:12" x14ac:dyDescent="0.25">
      <c r="A144" s="5" t="str">
        <f t="shared" ref="A144" si="155">IF(A142&lt;numAnswers,A142+1,"")</f>
        <v/>
      </c>
      <c r="B144" s="5" t="str">
        <f t="shared" si="138"/>
        <v/>
      </c>
      <c r="C144" s="27" t="str" cm="1">
        <f t="array" ref="C144">IF(ISNUMBER(A144),IF(A144=A143,INDEX(BackgroundCalcs!$AV$2:$AV$500,'Grading Formulas'!$A144),"Results"),"")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139"/>
        <v/>
      </c>
      <c r="G144" s="4" t="str">
        <f t="shared" si="140"/>
        <v/>
      </c>
      <c r="H144" s="4" t="str">
        <f t="shared" si="141"/>
        <v/>
      </c>
      <c r="I144" s="4" t="str" cm="1">
        <f t="array" ref="I144">IF(ISNUMBER(A144),_xlfn.LET(_xlpm.array,_xlfn.SEQUENCE(LEN(D144)),_xlfn.TEXTJOIN("",TRUE,IF(ISERR(MID(D144,_xlpm.array,1)+0),MID(D144,_xlpm.array,1),""))),"")</f>
        <v/>
      </c>
      <c r="J144" s="4" t="str" cm="1">
        <f t="array" aca="1" ref="J144" ca="1">IF(ISNUMBER(A144),_xlfn.TEXTJOIN("", TRUE, IFERROR(MID(D144, ROW(INDIRECT("1:"&amp;LEN(D144))), 1) *1,"")),"")</f>
        <v/>
      </c>
      <c r="K144" s="4" t="str" cm="1">
        <f t="array" aca="1" ref="K144" ca="1">IF(ISNUMBER(A144),COLUMN(INDIRECT(I144&amp;1))+1,"")</f>
        <v/>
      </c>
      <c r="L144" s="4" t="str">
        <f t="shared" si="142"/>
        <v/>
      </c>
    </row>
    <row r="145" spans="1:12" x14ac:dyDescent="0.25">
      <c r="A145" s="5" t="str">
        <f t="shared" ref="A145" si="156">IF(A143&lt;numAnswers,A143+1,"")</f>
        <v/>
      </c>
      <c r="B145" s="5" t="str">
        <f t="shared" si="138"/>
        <v/>
      </c>
      <c r="C145" s="27" t="str" cm="1">
        <f t="array" ref="C145">IF(ISNUMBER(A145),IF(A145=A144,INDEX(BackgroundCalcs!$AV$2:$AV$500,'Grading Formulas'!$A145),"Results"),"")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139"/>
        <v/>
      </c>
      <c r="G145" s="4" t="str">
        <f t="shared" si="140"/>
        <v/>
      </c>
      <c r="H145" s="4" t="str">
        <f t="shared" si="141"/>
        <v/>
      </c>
      <c r="I145" s="4" t="str" cm="1">
        <f t="array" ref="I145">IF(ISNUMBER(A145),_xlfn.LET(_xlpm.array,_xlfn.SEQUENCE(LEN(D145)),_xlfn.TEXTJOIN("",TRUE,IF(ISERR(MID(D145,_xlpm.array,1)+0),MID(D145,_xlpm.array,1),""))),"")</f>
        <v/>
      </c>
      <c r="J145" s="4" t="str" cm="1">
        <f t="array" aca="1" ref="J145" ca="1">IF(ISNUMBER(A145),_xlfn.TEXTJOIN("", TRUE, IFERROR(MID(D145, ROW(INDIRECT("1:"&amp;LEN(D145))), 1) *1,"")),"")</f>
        <v/>
      </c>
      <c r="K145" s="4" t="str" cm="1">
        <f t="array" aca="1" ref="K145" ca="1">IF(ISNUMBER(A145),COLUMN(INDIRECT(I145&amp;1))+1,"")</f>
        <v/>
      </c>
      <c r="L145" s="4" t="str">
        <f t="shared" si="142"/>
        <v/>
      </c>
    </row>
    <row r="146" spans="1:12" x14ac:dyDescent="0.25">
      <c r="A146" s="5" t="str">
        <f t="shared" ref="A146" si="157">IF(A144&lt;numAnswers,A144+1,"")</f>
        <v/>
      </c>
      <c r="B146" s="5" t="str">
        <f t="shared" si="138"/>
        <v/>
      </c>
      <c r="C146" s="27" t="str" cm="1">
        <f t="array" ref="C146">IF(ISNUMBER(A146),IF(A146=A145,INDEX(BackgroundCalcs!$AV$2:$AV$500,'Grading Formulas'!$A146),"Results"),"")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139"/>
        <v/>
      </c>
      <c r="G146" s="4" t="str">
        <f t="shared" si="140"/>
        <v/>
      </c>
      <c r="H146" s="4" t="str">
        <f t="shared" si="141"/>
        <v/>
      </c>
      <c r="I146" s="4" t="str" cm="1">
        <f t="array" ref="I146">IF(ISNUMBER(A146),_xlfn.LET(_xlpm.array,_xlfn.SEQUENCE(LEN(D146)),_xlfn.TEXTJOIN("",TRUE,IF(ISERR(MID(D146,_xlpm.array,1)+0),MID(D146,_xlpm.array,1),""))),"")</f>
        <v/>
      </c>
      <c r="J146" s="4" t="str" cm="1">
        <f t="array" aca="1" ref="J146" ca="1">IF(ISNUMBER(A146),_xlfn.TEXTJOIN("", TRUE, IFERROR(MID(D146, ROW(INDIRECT("1:"&amp;LEN(D146))), 1) *1,"")),"")</f>
        <v/>
      </c>
      <c r="K146" s="4" t="str" cm="1">
        <f t="array" aca="1" ref="K146" ca="1">IF(ISNUMBER(A146),COLUMN(INDIRECT(I146&amp;1))+1,"")</f>
        <v/>
      </c>
      <c r="L146" s="4" t="str">
        <f t="shared" si="142"/>
        <v/>
      </c>
    </row>
    <row r="147" spans="1:12" x14ac:dyDescent="0.25">
      <c r="A147" s="5" t="str">
        <f t="shared" ref="A147" si="158">IF(A145&lt;numAnswers,A145+1,"")</f>
        <v/>
      </c>
      <c r="B147" s="5" t="str">
        <f t="shared" si="138"/>
        <v/>
      </c>
      <c r="C147" s="27" t="str" cm="1">
        <f t="array" ref="C147">IF(ISNUMBER(A147),IF(A147=A146,INDEX(BackgroundCalcs!$AV$2:$AV$500,'Grading Formulas'!$A147),"Results"),"")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139"/>
        <v/>
      </c>
      <c r="G147" s="4" t="str">
        <f t="shared" si="140"/>
        <v/>
      </c>
      <c r="H147" s="4" t="str">
        <f t="shared" si="141"/>
        <v/>
      </c>
      <c r="I147" s="4" t="str" cm="1">
        <f t="array" ref="I147">IF(ISNUMBER(A147),_xlfn.LET(_xlpm.array,_xlfn.SEQUENCE(LEN(D147)),_xlfn.TEXTJOIN("",TRUE,IF(ISERR(MID(D147,_xlpm.array,1)+0),MID(D147,_xlpm.array,1),""))),"")</f>
        <v/>
      </c>
      <c r="J147" s="4" t="str" cm="1">
        <f t="array" aca="1" ref="J147" ca="1">IF(ISNUMBER(A147),_xlfn.TEXTJOIN("", TRUE, IFERROR(MID(D147, ROW(INDIRECT("1:"&amp;LEN(D147))), 1) *1,"")),"")</f>
        <v/>
      </c>
      <c r="K147" s="4" t="str" cm="1">
        <f t="array" aca="1" ref="K147" ca="1">IF(ISNUMBER(A147),COLUMN(INDIRECT(I147&amp;1))+1,"")</f>
        <v/>
      </c>
      <c r="L147" s="4" t="str">
        <f t="shared" si="142"/>
        <v/>
      </c>
    </row>
    <row r="148" spans="1:12" x14ac:dyDescent="0.25">
      <c r="A148" s="5" t="str">
        <f t="shared" ref="A148" si="159">IF(A146&lt;numAnswers,A146+1,"")</f>
        <v/>
      </c>
      <c r="B148" s="5" t="str">
        <f t="shared" si="138"/>
        <v/>
      </c>
      <c r="C148" s="27" t="str" cm="1">
        <f t="array" ref="C148">IF(ISNUMBER(A148),IF(A148=A147,INDEX(BackgroundCalcs!$AV$2:$AV$500,'Grading Formulas'!$A148),"Results"),"")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139"/>
        <v/>
      </c>
      <c r="G148" s="4" t="str">
        <f t="shared" si="140"/>
        <v/>
      </c>
      <c r="H148" s="4" t="str">
        <f t="shared" si="141"/>
        <v/>
      </c>
      <c r="I148" s="4" t="str" cm="1">
        <f t="array" ref="I148">IF(ISNUMBER(A148),_xlfn.LET(_xlpm.array,_xlfn.SEQUENCE(LEN(D148)),_xlfn.TEXTJOIN("",TRUE,IF(ISERR(MID(D148,_xlpm.array,1)+0),MID(D148,_xlpm.array,1),""))),"")</f>
        <v/>
      </c>
      <c r="J148" s="4" t="str" cm="1">
        <f t="array" aca="1" ref="J148" ca="1">IF(ISNUMBER(A148),_xlfn.TEXTJOIN("", TRUE, IFERROR(MID(D148, ROW(INDIRECT("1:"&amp;LEN(D148))), 1) *1,"")),"")</f>
        <v/>
      </c>
      <c r="K148" s="4" t="str" cm="1">
        <f t="array" aca="1" ref="K148" ca="1">IF(ISNUMBER(A148),COLUMN(INDIRECT(I148&amp;1))+1,"")</f>
        <v/>
      </c>
      <c r="L148" s="4" t="str">
        <f t="shared" si="142"/>
        <v/>
      </c>
    </row>
    <row r="149" spans="1:12" x14ac:dyDescent="0.25">
      <c r="A149" s="5" t="str">
        <f t="shared" ref="A149" si="160">IF(A147&lt;numAnswers,A147+1,"")</f>
        <v/>
      </c>
      <c r="B149" s="5" t="str">
        <f t="shared" si="138"/>
        <v/>
      </c>
      <c r="C149" s="27" t="str" cm="1">
        <f t="array" ref="C149">IF(ISNUMBER(A149),IF(A149=A148,INDEX(BackgroundCalcs!$AV$2:$AV$500,'Grading Formulas'!$A149),"Results"),"")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139"/>
        <v/>
      </c>
      <c r="G149" s="4" t="str">
        <f t="shared" si="140"/>
        <v/>
      </c>
      <c r="H149" s="4" t="str">
        <f t="shared" si="141"/>
        <v/>
      </c>
      <c r="I149" s="4" t="str" cm="1">
        <f t="array" ref="I149">IF(ISNUMBER(A149),_xlfn.LET(_xlpm.array,_xlfn.SEQUENCE(LEN(D149)),_xlfn.TEXTJOIN("",TRUE,IF(ISERR(MID(D149,_xlpm.array,1)+0),MID(D149,_xlpm.array,1),""))),"")</f>
        <v/>
      </c>
      <c r="J149" s="4" t="str" cm="1">
        <f t="array" aca="1" ref="J149" ca="1">IF(ISNUMBER(A149),_xlfn.TEXTJOIN("", TRUE, IFERROR(MID(D149, ROW(INDIRECT("1:"&amp;LEN(D149))), 1) *1,"")),"")</f>
        <v/>
      </c>
      <c r="K149" s="4" t="str" cm="1">
        <f t="array" aca="1" ref="K149" ca="1">IF(ISNUMBER(A149),COLUMN(INDIRECT(I149&amp;1))+1,"")</f>
        <v/>
      </c>
      <c r="L149" s="4" t="str">
        <f t="shared" si="142"/>
        <v/>
      </c>
    </row>
    <row r="150" spans="1:12" x14ac:dyDescent="0.25">
      <c r="A150" s="5" t="str">
        <f t="shared" ref="A150" si="161">IF(A148&lt;numAnswers,A148+1,"")</f>
        <v/>
      </c>
      <c r="B150" s="5" t="str">
        <f t="shared" si="138"/>
        <v/>
      </c>
      <c r="C150" s="27" t="str" cm="1">
        <f t="array" ref="C150">IF(ISNUMBER(A150),IF(A150=A149,INDEX(BackgroundCalcs!$AV$2:$AV$500,'Grading Formulas'!$A150),"Results"),"")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139"/>
        <v/>
      </c>
      <c r="G150" s="4" t="str">
        <f t="shared" si="140"/>
        <v/>
      </c>
      <c r="H150" s="4" t="str">
        <f t="shared" si="141"/>
        <v/>
      </c>
      <c r="I150" s="4" t="str" cm="1">
        <f t="array" ref="I150">IF(ISNUMBER(A150),_xlfn.LET(_xlpm.array,_xlfn.SEQUENCE(LEN(D150)),_xlfn.TEXTJOIN("",TRUE,IF(ISERR(MID(D150,_xlpm.array,1)+0),MID(D150,_xlpm.array,1),""))),"")</f>
        <v/>
      </c>
      <c r="J150" s="4" t="str" cm="1">
        <f t="array" aca="1" ref="J150" ca="1">IF(ISNUMBER(A150),_xlfn.TEXTJOIN("", TRUE, IFERROR(MID(D150, ROW(INDIRECT("1:"&amp;LEN(D150))), 1) *1,"")),"")</f>
        <v/>
      </c>
      <c r="K150" s="4" t="str" cm="1">
        <f t="array" aca="1" ref="K150" ca="1">IF(ISNUMBER(A150),COLUMN(INDIRECT(I150&amp;1))+1,"")</f>
        <v/>
      </c>
      <c r="L150" s="4" t="str">
        <f t="shared" si="142"/>
        <v/>
      </c>
    </row>
    <row r="151" spans="1:12" x14ac:dyDescent="0.25">
      <c r="A151" s="5" t="str">
        <f t="shared" ref="A151" si="162">IF(A149&lt;numAnswers,A149+1,"")</f>
        <v/>
      </c>
      <c r="B151" s="5" t="str">
        <f t="shared" si="138"/>
        <v/>
      </c>
      <c r="C151" s="27" t="str" cm="1">
        <f t="array" ref="C151">IF(ISNUMBER(A151),IF(A151=A150,INDEX(BackgroundCalcs!$AV$2:$AV$500,'Grading Formulas'!$A151),"Results"),"")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139"/>
        <v/>
      </c>
      <c r="G151" s="4" t="str">
        <f t="shared" si="140"/>
        <v/>
      </c>
      <c r="H151" s="4" t="str">
        <f t="shared" si="141"/>
        <v/>
      </c>
      <c r="I151" s="4" t="str" cm="1">
        <f t="array" ref="I151">IF(ISNUMBER(A151),_xlfn.LET(_xlpm.array,_xlfn.SEQUENCE(LEN(D151)),_xlfn.TEXTJOIN("",TRUE,IF(ISERR(MID(D151,_xlpm.array,1)+0),MID(D151,_xlpm.array,1),""))),"")</f>
        <v/>
      </c>
      <c r="J151" s="4" t="str" cm="1">
        <f t="array" aca="1" ref="J151" ca="1">IF(ISNUMBER(A151),_xlfn.TEXTJOIN("", TRUE, IFERROR(MID(D151, ROW(INDIRECT("1:"&amp;LEN(D151))), 1) *1,"")),"")</f>
        <v/>
      </c>
      <c r="K151" s="4" t="str" cm="1">
        <f t="array" aca="1" ref="K151" ca="1">IF(ISNUMBER(A151),COLUMN(INDIRECT(I151&amp;1))+1,"")</f>
        <v/>
      </c>
      <c r="L151" s="4" t="str">
        <f t="shared" si="142"/>
        <v/>
      </c>
    </row>
    <row r="152" spans="1:12" x14ac:dyDescent="0.25">
      <c r="A152" s="5" t="str">
        <f t="shared" ref="A152" si="163">IF(A150&lt;numAnswers,A150+1,"")</f>
        <v/>
      </c>
      <c r="B152" s="5" t="str">
        <f t="shared" si="138"/>
        <v/>
      </c>
      <c r="C152" s="27" t="str" cm="1">
        <f t="array" ref="C152">IF(ISNUMBER(A152),IF(A152=A151,INDEX(BackgroundCalcs!$AV$2:$AV$500,'Grading Formulas'!$A152),"Results"),"")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139"/>
        <v/>
      </c>
      <c r="G152" s="4" t="str">
        <f t="shared" si="140"/>
        <v/>
      </c>
      <c r="H152" s="4" t="str">
        <f t="shared" si="141"/>
        <v/>
      </c>
      <c r="I152" s="4" t="str" cm="1">
        <f t="array" ref="I152">IF(ISNUMBER(A152),_xlfn.LET(_xlpm.array,_xlfn.SEQUENCE(LEN(D152)),_xlfn.TEXTJOIN("",TRUE,IF(ISERR(MID(D152,_xlpm.array,1)+0),MID(D152,_xlpm.array,1),""))),"")</f>
        <v/>
      </c>
      <c r="J152" s="4" t="str" cm="1">
        <f t="array" aca="1" ref="J152" ca="1">IF(ISNUMBER(A152),_xlfn.TEXTJOIN("", TRUE, IFERROR(MID(D152, ROW(INDIRECT("1:"&amp;LEN(D152))), 1) *1,"")),"")</f>
        <v/>
      </c>
      <c r="K152" s="4" t="str" cm="1">
        <f t="array" aca="1" ref="K152" ca="1">IF(ISNUMBER(A152),COLUMN(INDIRECT(I152&amp;1))+1,"")</f>
        <v/>
      </c>
      <c r="L152" s="4" t="str">
        <f t="shared" si="142"/>
        <v/>
      </c>
    </row>
    <row r="153" spans="1:12" x14ac:dyDescent="0.25">
      <c r="A153" s="5" t="str">
        <f t="shared" ref="A153" si="164">IF(A151&lt;numAnswers,A151+1,"")</f>
        <v/>
      </c>
      <c r="B153" s="5" t="str">
        <f t="shared" si="138"/>
        <v/>
      </c>
      <c r="C153" s="27" t="str" cm="1">
        <f t="array" ref="C153">IF(ISNUMBER(A153),IF(A153=A152,INDEX(BackgroundCalcs!$AV$2:$AV$500,'Grading Formulas'!$A153),"Results"),"")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139"/>
        <v/>
      </c>
      <c r="G153" s="4" t="str">
        <f t="shared" si="140"/>
        <v/>
      </c>
      <c r="H153" s="4" t="str">
        <f t="shared" si="141"/>
        <v/>
      </c>
      <c r="I153" s="4" t="str" cm="1">
        <f t="array" ref="I153">IF(ISNUMBER(A153),_xlfn.LET(_xlpm.array,_xlfn.SEQUENCE(LEN(D153)),_xlfn.TEXTJOIN("",TRUE,IF(ISERR(MID(D153,_xlpm.array,1)+0),MID(D153,_xlpm.array,1),""))),"")</f>
        <v/>
      </c>
      <c r="J153" s="4" t="str" cm="1">
        <f t="array" aca="1" ref="J153" ca="1">IF(ISNUMBER(A153),_xlfn.TEXTJOIN("", TRUE, IFERROR(MID(D153, ROW(INDIRECT("1:"&amp;LEN(D153))), 1) *1,"")),"")</f>
        <v/>
      </c>
      <c r="K153" s="4" t="str" cm="1">
        <f t="array" aca="1" ref="K153" ca="1">IF(ISNUMBER(A153),COLUMN(INDIRECT(I153&amp;1))+1,"")</f>
        <v/>
      </c>
      <c r="L153" s="4" t="str">
        <f t="shared" si="142"/>
        <v/>
      </c>
    </row>
    <row r="154" spans="1:12" x14ac:dyDescent="0.25">
      <c r="A154" s="5" t="str">
        <f t="shared" ref="A154" si="165">IF(A152&lt;numAnswers,A152+1,"")</f>
        <v/>
      </c>
      <c r="B154" s="5" t="str">
        <f t="shared" si="138"/>
        <v/>
      </c>
      <c r="C154" s="27" t="str" cm="1">
        <f t="array" ref="C154">IF(ISNUMBER(A154),IF(A154=A153,INDEX(BackgroundCalcs!$AV$2:$AV$500,'Grading Formulas'!$A154),"Results"),"")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139"/>
        <v/>
      </c>
      <c r="G154" s="4" t="str">
        <f t="shared" si="140"/>
        <v/>
      </c>
      <c r="H154" s="4" t="str">
        <f t="shared" si="141"/>
        <v/>
      </c>
      <c r="I154" s="4" t="str" cm="1">
        <f t="array" ref="I154">IF(ISNUMBER(A154),_xlfn.LET(_xlpm.array,_xlfn.SEQUENCE(LEN(D154)),_xlfn.TEXTJOIN("",TRUE,IF(ISERR(MID(D154,_xlpm.array,1)+0),MID(D154,_xlpm.array,1),""))),"")</f>
        <v/>
      </c>
      <c r="J154" s="4" t="str" cm="1">
        <f t="array" aca="1" ref="J154" ca="1">IF(ISNUMBER(A154),_xlfn.TEXTJOIN("", TRUE, IFERROR(MID(D154, ROW(INDIRECT("1:"&amp;LEN(D154))), 1) *1,"")),"")</f>
        <v/>
      </c>
      <c r="K154" s="4" t="str" cm="1">
        <f t="array" aca="1" ref="K154" ca="1">IF(ISNUMBER(A154),COLUMN(INDIRECT(I154&amp;1))+1,"")</f>
        <v/>
      </c>
      <c r="L154" s="4" t="str">
        <f t="shared" si="142"/>
        <v/>
      </c>
    </row>
    <row r="155" spans="1:12" x14ac:dyDescent="0.25">
      <c r="A155" s="5" t="str">
        <f t="shared" ref="A155" si="166">IF(A153&lt;numAnswers,A153+1,"")</f>
        <v/>
      </c>
      <c r="B155" s="5" t="str">
        <f t="shared" si="138"/>
        <v/>
      </c>
      <c r="C155" s="27" t="str" cm="1">
        <f t="array" ref="C155">IF(ISNUMBER(A155),IF(A155=A154,INDEX(BackgroundCalcs!$AV$2:$AV$500,'Grading Formulas'!$A155),"Results"),"")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139"/>
        <v/>
      </c>
      <c r="G155" s="4" t="str">
        <f t="shared" si="140"/>
        <v/>
      </c>
      <c r="H155" s="4" t="str">
        <f t="shared" si="141"/>
        <v/>
      </c>
      <c r="I155" s="4" t="str" cm="1">
        <f t="array" ref="I155">IF(ISNUMBER(A155),_xlfn.LET(_xlpm.array,_xlfn.SEQUENCE(LEN(D155)),_xlfn.TEXTJOIN("",TRUE,IF(ISERR(MID(D155,_xlpm.array,1)+0),MID(D155,_xlpm.array,1),""))),"")</f>
        <v/>
      </c>
      <c r="J155" s="4" t="str" cm="1">
        <f t="array" aca="1" ref="J155" ca="1">IF(ISNUMBER(A155),_xlfn.TEXTJOIN("", TRUE, IFERROR(MID(D155, ROW(INDIRECT("1:"&amp;LEN(D155))), 1) *1,"")),"")</f>
        <v/>
      </c>
      <c r="K155" s="4" t="str" cm="1">
        <f t="array" aca="1" ref="K155" ca="1">IF(ISNUMBER(A155),COLUMN(INDIRECT(I155&amp;1))+1,"")</f>
        <v/>
      </c>
      <c r="L155" s="4" t="str">
        <f t="shared" si="142"/>
        <v/>
      </c>
    </row>
    <row r="156" spans="1:12" x14ac:dyDescent="0.25">
      <c r="A156" s="5" t="str">
        <f t="shared" ref="A156" si="167">IF(A154&lt;numAnswers,A154+1,"")</f>
        <v/>
      </c>
      <c r="B156" s="5" t="str">
        <f t="shared" si="138"/>
        <v/>
      </c>
      <c r="C156" s="27" t="str" cm="1">
        <f t="array" ref="C156">IF(ISNUMBER(A156),IF(A156=A155,INDEX(BackgroundCalcs!$AV$2:$AV$500,'Grading Formulas'!$A156),"Results"),"")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139"/>
        <v/>
      </c>
      <c r="G156" s="4" t="str">
        <f t="shared" si="140"/>
        <v/>
      </c>
      <c r="H156" s="4" t="str">
        <f t="shared" si="141"/>
        <v/>
      </c>
      <c r="I156" s="4" t="str" cm="1">
        <f t="array" ref="I156">IF(ISNUMBER(A156),_xlfn.LET(_xlpm.array,_xlfn.SEQUENCE(LEN(D156)),_xlfn.TEXTJOIN("",TRUE,IF(ISERR(MID(D156,_xlpm.array,1)+0),MID(D156,_xlpm.array,1),""))),"")</f>
        <v/>
      </c>
      <c r="J156" s="4" t="str" cm="1">
        <f t="array" aca="1" ref="J156" ca="1">IF(ISNUMBER(A156),_xlfn.TEXTJOIN("", TRUE, IFERROR(MID(D156, ROW(INDIRECT("1:"&amp;LEN(D156))), 1) *1,"")),"")</f>
        <v/>
      </c>
      <c r="K156" s="4" t="str" cm="1">
        <f t="array" aca="1" ref="K156" ca="1">IF(ISNUMBER(A156),COLUMN(INDIRECT(I156&amp;1))+1,"")</f>
        <v/>
      </c>
      <c r="L156" s="4" t="str">
        <f t="shared" si="142"/>
        <v/>
      </c>
    </row>
    <row r="157" spans="1:12" x14ac:dyDescent="0.25">
      <c r="A157" s="5" t="str">
        <f t="shared" ref="A157" si="168">IF(A155&lt;numAnswers,A155+1,"")</f>
        <v/>
      </c>
      <c r="B157" s="5" t="str">
        <f t="shared" si="138"/>
        <v/>
      </c>
      <c r="C157" s="27" t="str" cm="1">
        <f t="array" ref="C157">IF(ISNUMBER(A157),IF(A157=A156,INDEX(BackgroundCalcs!$AV$2:$AV$500,'Grading Formulas'!$A157),"Results"),"")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139"/>
        <v/>
      </c>
      <c r="G157" s="4" t="str">
        <f t="shared" si="140"/>
        <v/>
      </c>
      <c r="H157" s="4" t="str">
        <f t="shared" si="141"/>
        <v/>
      </c>
      <c r="I157" s="4" t="str" cm="1">
        <f t="array" ref="I157">IF(ISNUMBER(A157),_xlfn.LET(_xlpm.array,_xlfn.SEQUENCE(LEN(D157)),_xlfn.TEXTJOIN("",TRUE,IF(ISERR(MID(D157,_xlpm.array,1)+0),MID(D157,_xlpm.array,1),""))),"")</f>
        <v/>
      </c>
      <c r="J157" s="4" t="str" cm="1">
        <f t="array" aca="1" ref="J157" ca="1">IF(ISNUMBER(A157),_xlfn.TEXTJOIN("", TRUE, IFERROR(MID(D157, ROW(INDIRECT("1:"&amp;LEN(D157))), 1) *1,"")),"")</f>
        <v/>
      </c>
      <c r="K157" s="4" t="str" cm="1">
        <f t="array" aca="1" ref="K157" ca="1">IF(ISNUMBER(A157),COLUMN(INDIRECT(I157&amp;1))+1,"")</f>
        <v/>
      </c>
      <c r="L157" s="4" t="str">
        <f t="shared" si="142"/>
        <v/>
      </c>
    </row>
    <row r="158" spans="1:12" x14ac:dyDescent="0.25">
      <c r="A158" s="5" t="str">
        <f t="shared" ref="A158" si="169">IF(A156&lt;numAnswers,A156+1,"")</f>
        <v/>
      </c>
      <c r="B158" s="5" t="str">
        <f t="shared" si="138"/>
        <v/>
      </c>
      <c r="C158" s="27" t="str" cm="1">
        <f t="array" ref="C158">IF(ISNUMBER(A158),IF(A158=A157,INDEX(BackgroundCalcs!$AV$2:$AV$500,'Grading Formulas'!$A158),"Results"),"")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139"/>
        <v/>
      </c>
      <c r="G158" s="4" t="str">
        <f t="shared" si="140"/>
        <v/>
      </c>
      <c r="H158" s="4" t="str">
        <f t="shared" si="141"/>
        <v/>
      </c>
      <c r="I158" s="4" t="str" cm="1">
        <f t="array" ref="I158">IF(ISNUMBER(A158),_xlfn.LET(_xlpm.array,_xlfn.SEQUENCE(LEN(D158)),_xlfn.TEXTJOIN("",TRUE,IF(ISERR(MID(D158,_xlpm.array,1)+0),MID(D158,_xlpm.array,1),""))),"")</f>
        <v/>
      </c>
      <c r="J158" s="4" t="str" cm="1">
        <f t="array" aca="1" ref="J158" ca="1">IF(ISNUMBER(A158),_xlfn.TEXTJOIN("", TRUE, IFERROR(MID(D158, ROW(INDIRECT("1:"&amp;LEN(D158))), 1) *1,"")),"")</f>
        <v/>
      </c>
      <c r="K158" s="4" t="str" cm="1">
        <f t="array" aca="1" ref="K158" ca="1">IF(ISNUMBER(A158),COLUMN(INDIRECT(I158&amp;1))+1,"")</f>
        <v/>
      </c>
      <c r="L158" s="4" t="str">
        <f t="shared" si="142"/>
        <v/>
      </c>
    </row>
    <row r="159" spans="1:12" x14ac:dyDescent="0.25">
      <c r="A159" s="5" t="str">
        <f t="shared" ref="A159" si="170">IF(A157&lt;numAnswers,A157+1,"")</f>
        <v/>
      </c>
      <c r="B159" s="5" t="str">
        <f t="shared" si="138"/>
        <v/>
      </c>
      <c r="C159" s="27" t="str" cm="1">
        <f t="array" ref="C159">IF(ISNUMBER(A159),IF(A159=A158,INDEX(BackgroundCalcs!$AV$2:$AV$500,'Grading Formulas'!$A159),"Results"),"")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139"/>
        <v/>
      </c>
      <c r="G159" s="4" t="str">
        <f t="shared" si="140"/>
        <v/>
      </c>
      <c r="H159" s="4" t="str">
        <f t="shared" si="141"/>
        <v/>
      </c>
      <c r="I159" s="4" t="str" cm="1">
        <f t="array" ref="I159">IF(ISNUMBER(A159),_xlfn.LET(_xlpm.array,_xlfn.SEQUENCE(LEN(D159)),_xlfn.TEXTJOIN("",TRUE,IF(ISERR(MID(D159,_xlpm.array,1)+0),MID(D159,_xlpm.array,1),""))),"")</f>
        <v/>
      </c>
      <c r="J159" s="4" t="str" cm="1">
        <f t="array" aca="1" ref="J159" ca="1">IF(ISNUMBER(A159),_xlfn.TEXTJOIN("", TRUE, IFERROR(MID(D159, ROW(INDIRECT("1:"&amp;LEN(D159))), 1) *1,"")),"")</f>
        <v/>
      </c>
      <c r="K159" s="4" t="str" cm="1">
        <f t="array" aca="1" ref="K159" ca="1">IF(ISNUMBER(A159),COLUMN(INDIRECT(I159&amp;1))+1,"")</f>
        <v/>
      </c>
      <c r="L159" s="4" t="str">
        <f t="shared" si="142"/>
        <v/>
      </c>
    </row>
    <row r="160" spans="1:12" x14ac:dyDescent="0.25">
      <c r="A160" s="5" t="str">
        <f t="shared" ref="A160" si="171">IF(A158&lt;numAnswers,A158+1,"")</f>
        <v/>
      </c>
      <c r="B160" s="5" t="str">
        <f t="shared" si="138"/>
        <v/>
      </c>
      <c r="C160" s="27" t="str" cm="1">
        <f t="array" ref="C160">IF(ISNUMBER(A160),IF(A160=A159,INDEX(BackgroundCalcs!$AV$2:$AV$500,'Grading Formulas'!$A160),"Results"),"")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139"/>
        <v/>
      </c>
      <c r="G160" s="4" t="str">
        <f t="shared" si="140"/>
        <v/>
      </c>
      <c r="H160" s="4" t="str">
        <f t="shared" si="141"/>
        <v/>
      </c>
      <c r="I160" s="4" t="str" cm="1">
        <f t="array" ref="I160">IF(ISNUMBER(A160),_xlfn.LET(_xlpm.array,_xlfn.SEQUENCE(LEN(D160)),_xlfn.TEXTJOIN("",TRUE,IF(ISERR(MID(D160,_xlpm.array,1)+0),MID(D160,_xlpm.array,1),""))),"")</f>
        <v/>
      </c>
      <c r="J160" s="4" t="str" cm="1">
        <f t="array" aca="1" ref="J160" ca="1">IF(ISNUMBER(A160),_xlfn.TEXTJOIN("", TRUE, IFERROR(MID(D160, ROW(INDIRECT("1:"&amp;LEN(D160))), 1) *1,"")),"")</f>
        <v/>
      </c>
      <c r="K160" s="4" t="str" cm="1">
        <f t="array" aca="1" ref="K160" ca="1">IF(ISNUMBER(A160),COLUMN(INDIRECT(I160&amp;1))+1,"")</f>
        <v/>
      </c>
      <c r="L160" s="4" t="str">
        <f t="shared" si="142"/>
        <v/>
      </c>
    </row>
    <row r="161" spans="1:12" x14ac:dyDescent="0.25">
      <c r="A161" s="5" t="str">
        <f t="shared" ref="A161" si="172">IF(A159&lt;numAnswers,A159+1,"")</f>
        <v/>
      </c>
      <c r="B161" s="5" t="str">
        <f t="shared" si="138"/>
        <v/>
      </c>
      <c r="C161" s="27" t="str" cm="1">
        <f t="array" ref="C161">IF(ISNUMBER(A161),IF(A161=A160,INDEX(BackgroundCalcs!$AV$2:$AV$500,'Grading Formulas'!$A161),"Results"),"")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139"/>
        <v/>
      </c>
      <c r="G161" s="4" t="str">
        <f t="shared" si="140"/>
        <v/>
      </c>
      <c r="H161" s="4" t="str">
        <f t="shared" si="141"/>
        <v/>
      </c>
      <c r="I161" s="4" t="str" cm="1">
        <f t="array" ref="I161">IF(ISNUMBER(A161),_xlfn.LET(_xlpm.array,_xlfn.SEQUENCE(LEN(D161)),_xlfn.TEXTJOIN("",TRUE,IF(ISERR(MID(D161,_xlpm.array,1)+0),MID(D161,_xlpm.array,1),""))),"")</f>
        <v/>
      </c>
      <c r="J161" s="4" t="str" cm="1">
        <f t="array" aca="1" ref="J161" ca="1">IF(ISNUMBER(A161),_xlfn.TEXTJOIN("", TRUE, IFERROR(MID(D161, ROW(INDIRECT("1:"&amp;LEN(D161))), 1) *1,"")),"")</f>
        <v/>
      </c>
      <c r="K161" s="4" t="str" cm="1">
        <f t="array" aca="1" ref="K161" ca="1">IF(ISNUMBER(A161),COLUMN(INDIRECT(I161&amp;1))+1,"")</f>
        <v/>
      </c>
      <c r="L161" s="4" t="str">
        <f t="shared" si="142"/>
        <v/>
      </c>
    </row>
    <row r="162" spans="1:12" x14ac:dyDescent="0.25">
      <c r="A162" s="5" t="str">
        <f t="shared" ref="A162" si="173">IF(A160&lt;numAnswers,A160+1,"")</f>
        <v/>
      </c>
      <c r="B162" s="5" t="str">
        <f t="shared" si="138"/>
        <v/>
      </c>
      <c r="C162" s="27" t="str" cm="1">
        <f t="array" ref="C162">IF(ISNUMBER(A162),IF(A162=A161,INDEX(BackgroundCalcs!$AV$2:$AV$500,'Grading Formulas'!$A162),"Results"),"")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139"/>
        <v/>
      </c>
      <c r="G162" s="4" t="str">
        <f t="shared" si="140"/>
        <v/>
      </c>
      <c r="H162" s="4" t="str">
        <f t="shared" si="141"/>
        <v/>
      </c>
      <c r="I162" s="4" t="str" cm="1">
        <f t="array" ref="I162">IF(ISNUMBER(A162),_xlfn.LET(_xlpm.array,_xlfn.SEQUENCE(LEN(D162)),_xlfn.TEXTJOIN("",TRUE,IF(ISERR(MID(D162,_xlpm.array,1)+0),MID(D162,_xlpm.array,1),""))),"")</f>
        <v/>
      </c>
      <c r="J162" s="4" t="str" cm="1">
        <f t="array" aca="1" ref="J162" ca="1">IF(ISNUMBER(A162),_xlfn.TEXTJOIN("", TRUE, IFERROR(MID(D162, ROW(INDIRECT("1:"&amp;LEN(D162))), 1) *1,"")),"")</f>
        <v/>
      </c>
      <c r="K162" s="4" t="str" cm="1">
        <f t="array" aca="1" ref="K162" ca="1">IF(ISNUMBER(A162),COLUMN(INDIRECT(I162&amp;1))+1,"")</f>
        <v/>
      </c>
      <c r="L162" s="4" t="str">
        <f t="shared" si="142"/>
        <v/>
      </c>
    </row>
    <row r="163" spans="1:12" x14ac:dyDescent="0.25">
      <c r="A163" s="5" t="str">
        <f t="shared" ref="A163" si="174">IF(A161&lt;numAnswers,A161+1,"")</f>
        <v/>
      </c>
      <c r="B163" s="5" t="str">
        <f t="shared" si="138"/>
        <v/>
      </c>
      <c r="C163" s="27" t="str" cm="1">
        <f t="array" ref="C163">IF(ISNUMBER(A163),IF(A163=A162,INDEX(BackgroundCalcs!$AV$2:$AV$500,'Grading Formulas'!$A163),"Results"),"")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139"/>
        <v/>
      </c>
      <c r="G163" s="4" t="str">
        <f t="shared" si="140"/>
        <v/>
      </c>
      <c r="H163" s="4" t="str">
        <f t="shared" si="141"/>
        <v/>
      </c>
      <c r="I163" s="4" t="str" cm="1">
        <f t="array" ref="I163">IF(ISNUMBER(A163),_xlfn.LET(_xlpm.array,_xlfn.SEQUENCE(LEN(D163)),_xlfn.TEXTJOIN("",TRUE,IF(ISERR(MID(D163,_xlpm.array,1)+0),MID(D163,_xlpm.array,1),""))),"")</f>
        <v/>
      </c>
      <c r="J163" s="4" t="str" cm="1">
        <f t="array" aca="1" ref="J163" ca="1">IF(ISNUMBER(A163),_xlfn.TEXTJOIN("", TRUE, IFERROR(MID(D163, ROW(INDIRECT("1:"&amp;LEN(D163))), 1) *1,"")),"")</f>
        <v/>
      </c>
      <c r="K163" s="4" t="str" cm="1">
        <f t="array" aca="1" ref="K163" ca="1">IF(ISNUMBER(A163),COLUMN(INDIRECT(I163&amp;1))+1,"")</f>
        <v/>
      </c>
      <c r="L163" s="4" t="str">
        <f t="shared" si="142"/>
        <v/>
      </c>
    </row>
    <row r="164" spans="1:12" x14ac:dyDescent="0.25">
      <c r="A164" s="5" t="str">
        <f t="shared" ref="A164" si="175">IF(A162&lt;numAnswers,A162+1,"")</f>
        <v/>
      </c>
      <c r="B164" s="5" t="str">
        <f t="shared" si="138"/>
        <v/>
      </c>
      <c r="C164" s="27" t="str" cm="1">
        <f t="array" ref="C164">IF(ISNUMBER(A164),IF(A164=A163,INDEX(BackgroundCalcs!$AV$2:$AV$500,'Grading Formulas'!$A164),"Results"),"")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139"/>
        <v/>
      </c>
      <c r="G164" s="4" t="str">
        <f t="shared" si="140"/>
        <v/>
      </c>
      <c r="H164" s="4" t="str">
        <f t="shared" si="141"/>
        <v/>
      </c>
      <c r="I164" s="4" t="str" cm="1">
        <f t="array" ref="I164">IF(ISNUMBER(A164),_xlfn.LET(_xlpm.array,_xlfn.SEQUENCE(LEN(D164)),_xlfn.TEXTJOIN("",TRUE,IF(ISERR(MID(D164,_xlpm.array,1)+0),MID(D164,_xlpm.array,1),""))),"")</f>
        <v/>
      </c>
      <c r="J164" s="4" t="str" cm="1">
        <f t="array" aca="1" ref="J164" ca="1">IF(ISNUMBER(A164),_xlfn.TEXTJOIN("", TRUE, IFERROR(MID(D164, ROW(INDIRECT("1:"&amp;LEN(D164))), 1) *1,"")),"")</f>
        <v/>
      </c>
      <c r="K164" s="4" t="str" cm="1">
        <f t="array" aca="1" ref="K164" ca="1">IF(ISNUMBER(A164),COLUMN(INDIRECT(I164&amp;1))+1,"")</f>
        <v/>
      </c>
      <c r="L164" s="4" t="str">
        <f t="shared" si="142"/>
        <v/>
      </c>
    </row>
    <row r="165" spans="1:12" x14ac:dyDescent="0.25">
      <c r="A165" s="5" t="str">
        <f t="shared" ref="A165" si="176">IF(A163&lt;numAnswers,A163+1,"")</f>
        <v/>
      </c>
      <c r="B165" s="5" t="str">
        <f t="shared" si="138"/>
        <v/>
      </c>
      <c r="C165" s="27" t="str" cm="1">
        <f t="array" ref="C165">IF(ISNUMBER(A165),IF(A165=A164,INDEX(BackgroundCalcs!$AV$2:$AV$500,'Grading Formulas'!$A165),"Results"),"")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139"/>
        <v/>
      </c>
      <c r="G165" s="4" t="str">
        <f t="shared" si="140"/>
        <v/>
      </c>
      <c r="H165" s="4" t="str">
        <f t="shared" si="141"/>
        <v/>
      </c>
      <c r="I165" s="4" t="str" cm="1">
        <f t="array" ref="I165">IF(ISNUMBER(A165),_xlfn.LET(_xlpm.array,_xlfn.SEQUENCE(LEN(D165)),_xlfn.TEXTJOIN("",TRUE,IF(ISERR(MID(D165,_xlpm.array,1)+0),MID(D165,_xlpm.array,1),""))),"")</f>
        <v/>
      </c>
      <c r="J165" s="4" t="str" cm="1">
        <f t="array" aca="1" ref="J165" ca="1">IF(ISNUMBER(A165),_xlfn.TEXTJOIN("", TRUE, IFERROR(MID(D165, ROW(INDIRECT("1:"&amp;LEN(D165))), 1) *1,"")),"")</f>
        <v/>
      </c>
      <c r="K165" s="4" t="str" cm="1">
        <f t="array" aca="1" ref="K165" ca="1">IF(ISNUMBER(A165),COLUMN(INDIRECT(I165&amp;1))+1,"")</f>
        <v/>
      </c>
      <c r="L165" s="4" t="str">
        <f t="shared" si="142"/>
        <v/>
      </c>
    </row>
    <row r="166" spans="1:12" x14ac:dyDescent="0.25">
      <c r="A166" s="5" t="str">
        <f t="shared" ref="A166" si="177">IF(A164&lt;numAnswers,A164+1,"")</f>
        <v/>
      </c>
      <c r="B166" s="5" t="str">
        <f t="shared" si="138"/>
        <v/>
      </c>
      <c r="C166" s="27" t="str" cm="1">
        <f t="array" ref="C166">IF(ISNUMBER(A166),IF(A166=A165,INDEX(BackgroundCalcs!$AV$2:$AV$500,'Grading Formulas'!$A166),"Results"),"")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139"/>
        <v/>
      </c>
      <c r="G166" s="4" t="str">
        <f t="shared" si="140"/>
        <v/>
      </c>
      <c r="H166" s="4" t="str">
        <f t="shared" si="141"/>
        <v/>
      </c>
      <c r="I166" s="4" t="str" cm="1">
        <f t="array" ref="I166">IF(ISNUMBER(A166),_xlfn.LET(_xlpm.array,_xlfn.SEQUENCE(LEN(D166)),_xlfn.TEXTJOIN("",TRUE,IF(ISERR(MID(D166,_xlpm.array,1)+0),MID(D166,_xlpm.array,1),""))),"")</f>
        <v/>
      </c>
      <c r="J166" s="4" t="str" cm="1">
        <f t="array" aca="1" ref="J166" ca="1">IF(ISNUMBER(A166),_xlfn.TEXTJOIN("", TRUE, IFERROR(MID(D166, ROW(INDIRECT("1:"&amp;LEN(D166))), 1) *1,"")),"")</f>
        <v/>
      </c>
      <c r="K166" s="4" t="str" cm="1">
        <f t="array" aca="1" ref="K166" ca="1">IF(ISNUMBER(A166),COLUMN(INDIRECT(I166&amp;1))+1,"")</f>
        <v/>
      </c>
      <c r="L166" s="4" t="str">
        <f t="shared" si="142"/>
        <v/>
      </c>
    </row>
    <row r="167" spans="1:12" x14ac:dyDescent="0.25">
      <c r="A167" s="5" t="str">
        <f t="shared" ref="A167" si="178">IF(A165&lt;numAnswers,A165+1,"")</f>
        <v/>
      </c>
      <c r="B167" s="5" t="str">
        <f t="shared" si="138"/>
        <v/>
      </c>
      <c r="C167" s="27" t="str" cm="1">
        <f t="array" ref="C167">IF(ISNUMBER(A167),IF(A167=A166,INDEX(BackgroundCalcs!$AV$2:$AV$500,'Grading Formulas'!$A167),"Results"),"")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139"/>
        <v/>
      </c>
      <c r="G167" s="4" t="str">
        <f t="shared" si="140"/>
        <v/>
      </c>
      <c r="H167" s="4" t="str">
        <f t="shared" si="141"/>
        <v/>
      </c>
      <c r="I167" s="4" t="str" cm="1">
        <f t="array" ref="I167">IF(ISNUMBER(A167),_xlfn.LET(_xlpm.array,_xlfn.SEQUENCE(LEN(D167)),_xlfn.TEXTJOIN("",TRUE,IF(ISERR(MID(D167,_xlpm.array,1)+0),MID(D167,_xlpm.array,1),""))),"")</f>
        <v/>
      </c>
      <c r="J167" s="4" t="str" cm="1">
        <f t="array" aca="1" ref="J167" ca="1">IF(ISNUMBER(A167),_xlfn.TEXTJOIN("", TRUE, IFERROR(MID(D167, ROW(INDIRECT("1:"&amp;LEN(D167))), 1) *1,"")),"")</f>
        <v/>
      </c>
      <c r="K167" s="4" t="str" cm="1">
        <f t="array" aca="1" ref="K167" ca="1">IF(ISNUMBER(A167),COLUMN(INDIRECT(I167&amp;1))+1,"")</f>
        <v/>
      </c>
      <c r="L167" s="4" t="str">
        <f t="shared" si="142"/>
        <v/>
      </c>
    </row>
    <row r="168" spans="1:12" x14ac:dyDescent="0.25">
      <c r="A168" s="5" t="str">
        <f t="shared" ref="A168" si="179">IF(A166&lt;numAnswers,A166+1,"")</f>
        <v/>
      </c>
      <c r="B168" s="5" t="str">
        <f t="shared" si="138"/>
        <v/>
      </c>
      <c r="C168" s="27" t="str" cm="1">
        <f t="array" ref="C168">IF(ISNUMBER(A168),IF(A168=A167,INDEX(BackgroundCalcs!$AV$2:$AV$500,'Grading Formulas'!$A168),"Results"),"")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139"/>
        <v/>
      </c>
      <c r="G168" s="4" t="str">
        <f t="shared" si="140"/>
        <v/>
      </c>
      <c r="H168" s="4" t="str">
        <f t="shared" si="141"/>
        <v/>
      </c>
      <c r="I168" s="4" t="str" cm="1">
        <f t="array" ref="I168">IF(ISNUMBER(A168),_xlfn.LET(_xlpm.array,_xlfn.SEQUENCE(LEN(D168)),_xlfn.TEXTJOIN("",TRUE,IF(ISERR(MID(D168,_xlpm.array,1)+0),MID(D168,_xlpm.array,1),""))),"")</f>
        <v/>
      </c>
      <c r="J168" s="4" t="str" cm="1">
        <f t="array" aca="1" ref="J168" ca="1">IF(ISNUMBER(A168),_xlfn.TEXTJOIN("", TRUE, IFERROR(MID(D168, ROW(INDIRECT("1:"&amp;LEN(D168))), 1) *1,"")),"")</f>
        <v/>
      </c>
      <c r="K168" s="4" t="str" cm="1">
        <f t="array" aca="1" ref="K168" ca="1">IF(ISNUMBER(A168),COLUMN(INDIRECT(I168&amp;1))+1,"")</f>
        <v/>
      </c>
      <c r="L168" s="4" t="str">
        <f t="shared" si="142"/>
        <v/>
      </c>
    </row>
    <row r="169" spans="1:12" x14ac:dyDescent="0.25">
      <c r="A169" s="5" t="str">
        <f t="shared" ref="A169" si="180">IF(A167&lt;numAnswers,A167+1,"")</f>
        <v/>
      </c>
      <c r="B169" s="5" t="str">
        <f t="shared" si="138"/>
        <v/>
      </c>
      <c r="C169" s="27" t="str" cm="1">
        <f t="array" ref="C169">IF(ISNUMBER(A169),IF(A169=A168,INDEX(BackgroundCalcs!$AV$2:$AV$500,'Grading Formulas'!$A169),"Results"),"")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139"/>
        <v/>
      </c>
      <c r="G169" s="4" t="str">
        <f t="shared" si="140"/>
        <v/>
      </c>
      <c r="H169" s="4" t="str">
        <f t="shared" si="141"/>
        <v/>
      </c>
      <c r="I169" s="4" t="str" cm="1">
        <f t="array" ref="I169">IF(ISNUMBER(A169),_xlfn.LET(_xlpm.array,_xlfn.SEQUENCE(LEN(D169)),_xlfn.TEXTJOIN("",TRUE,IF(ISERR(MID(D169,_xlpm.array,1)+0),MID(D169,_xlpm.array,1),""))),"")</f>
        <v/>
      </c>
      <c r="J169" s="4" t="str" cm="1">
        <f t="array" aca="1" ref="J169" ca="1">IF(ISNUMBER(A169),_xlfn.TEXTJOIN("", TRUE, IFERROR(MID(D169, ROW(INDIRECT("1:"&amp;LEN(D169))), 1) *1,"")),"")</f>
        <v/>
      </c>
      <c r="K169" s="4" t="str" cm="1">
        <f t="array" aca="1" ref="K169" ca="1">IF(ISNUMBER(A169),COLUMN(INDIRECT(I169&amp;1))+1,"")</f>
        <v/>
      </c>
      <c r="L169" s="4" t="str">
        <f t="shared" si="142"/>
        <v/>
      </c>
    </row>
    <row r="170" spans="1:12" x14ac:dyDescent="0.25">
      <c r="A170" s="5" t="str">
        <f t="shared" ref="A170" si="181">IF(A168&lt;numAnswers,A168+1,"")</f>
        <v/>
      </c>
      <c r="B170" s="5" t="str">
        <f t="shared" si="138"/>
        <v/>
      </c>
      <c r="C170" s="27" t="str" cm="1">
        <f t="array" ref="C170">IF(ISNUMBER(A170),IF(A170=A169,INDEX(BackgroundCalcs!$AV$2:$AV$500,'Grading Formulas'!$A170),"Results"),"")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139"/>
        <v/>
      </c>
      <c r="G170" s="4" t="str">
        <f t="shared" si="140"/>
        <v/>
      </c>
      <c r="H170" s="4" t="str">
        <f t="shared" si="141"/>
        <v/>
      </c>
      <c r="I170" s="4" t="str" cm="1">
        <f t="array" ref="I170">IF(ISNUMBER(A170),_xlfn.LET(_xlpm.array,_xlfn.SEQUENCE(LEN(D170)),_xlfn.TEXTJOIN("",TRUE,IF(ISERR(MID(D170,_xlpm.array,1)+0),MID(D170,_xlpm.array,1),""))),"")</f>
        <v/>
      </c>
      <c r="J170" s="4" t="str" cm="1">
        <f t="array" aca="1" ref="J170" ca="1">IF(ISNUMBER(A170),_xlfn.TEXTJOIN("", TRUE, IFERROR(MID(D170, ROW(INDIRECT("1:"&amp;LEN(D170))), 1) *1,"")),"")</f>
        <v/>
      </c>
      <c r="K170" s="4" t="str" cm="1">
        <f t="array" aca="1" ref="K170" ca="1">IF(ISNUMBER(A170),COLUMN(INDIRECT(I170&amp;1))+1,"")</f>
        <v/>
      </c>
      <c r="L170" s="4" t="str">
        <f t="shared" si="142"/>
        <v/>
      </c>
    </row>
    <row r="171" spans="1:12" x14ac:dyDescent="0.25">
      <c r="A171" s="5" t="str">
        <f t="shared" ref="A171" si="182">IF(A169&lt;numAnswers,A169+1,"")</f>
        <v/>
      </c>
      <c r="B171" s="5" t="str">
        <f t="shared" si="138"/>
        <v/>
      </c>
      <c r="C171" s="27" t="str" cm="1">
        <f t="array" ref="C171">IF(ISNUMBER(A171),IF(A171=A170,INDEX(BackgroundCalcs!$AV$2:$AV$500,'Grading Formulas'!$A171),"Results"),"")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139"/>
        <v/>
      </c>
      <c r="G171" s="4" t="str">
        <f t="shared" si="140"/>
        <v/>
      </c>
      <c r="H171" s="4" t="str">
        <f t="shared" si="141"/>
        <v/>
      </c>
      <c r="I171" s="4" t="str" cm="1">
        <f t="array" ref="I171">IF(ISNUMBER(A171),_xlfn.LET(_xlpm.array,_xlfn.SEQUENCE(LEN(D171)),_xlfn.TEXTJOIN("",TRUE,IF(ISERR(MID(D171,_xlpm.array,1)+0),MID(D171,_xlpm.array,1),""))),"")</f>
        <v/>
      </c>
      <c r="J171" s="4" t="str" cm="1">
        <f t="array" aca="1" ref="J171" ca="1">IF(ISNUMBER(A171),_xlfn.TEXTJOIN("", TRUE, IFERROR(MID(D171, ROW(INDIRECT("1:"&amp;LEN(D171))), 1) *1,"")),"")</f>
        <v/>
      </c>
      <c r="K171" s="4" t="str" cm="1">
        <f t="array" aca="1" ref="K171" ca="1">IF(ISNUMBER(A171),COLUMN(INDIRECT(I171&amp;1))+1,"")</f>
        <v/>
      </c>
      <c r="L171" s="4" t="str">
        <f t="shared" si="142"/>
        <v/>
      </c>
    </row>
    <row r="172" spans="1:12" x14ac:dyDescent="0.25">
      <c r="A172" s="5" t="str">
        <f t="shared" ref="A172" si="183">IF(A170&lt;numAnswers,A170+1,"")</f>
        <v/>
      </c>
      <c r="B172" s="5" t="str">
        <f t="shared" si="138"/>
        <v/>
      </c>
      <c r="C172" s="27" t="str" cm="1">
        <f t="array" ref="C172">IF(ISNUMBER(A172),IF(A172=A171,INDEX(BackgroundCalcs!$AV$2:$AV$500,'Grading Formulas'!$A172),"Results"),"")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139"/>
        <v/>
      </c>
      <c r="G172" s="4" t="str">
        <f t="shared" si="140"/>
        <v/>
      </c>
      <c r="H172" s="4" t="str">
        <f t="shared" si="141"/>
        <v/>
      </c>
      <c r="I172" s="4" t="str" cm="1">
        <f t="array" ref="I172">IF(ISNUMBER(A172),_xlfn.LET(_xlpm.array,_xlfn.SEQUENCE(LEN(D172)),_xlfn.TEXTJOIN("",TRUE,IF(ISERR(MID(D172,_xlpm.array,1)+0),MID(D172,_xlpm.array,1),""))),"")</f>
        <v/>
      </c>
      <c r="J172" s="4" t="str" cm="1">
        <f t="array" aca="1" ref="J172" ca="1">IF(ISNUMBER(A172),_xlfn.TEXTJOIN("", TRUE, IFERROR(MID(D172, ROW(INDIRECT("1:"&amp;LEN(D172))), 1) *1,"")),"")</f>
        <v/>
      </c>
      <c r="K172" s="4" t="str" cm="1">
        <f t="array" aca="1" ref="K172" ca="1">IF(ISNUMBER(A172),COLUMN(INDIRECT(I172&amp;1))+1,"")</f>
        <v/>
      </c>
      <c r="L172" s="4" t="str">
        <f t="shared" si="142"/>
        <v/>
      </c>
    </row>
    <row r="173" spans="1:12" x14ac:dyDescent="0.25">
      <c r="A173" s="5" t="str">
        <f t="shared" ref="A173" si="184">IF(A171&lt;numAnswers,A171+1,"")</f>
        <v/>
      </c>
      <c r="B173" s="5" t="str">
        <f t="shared" si="138"/>
        <v/>
      </c>
      <c r="C173" s="27" t="str" cm="1">
        <f t="array" ref="C173">IF(ISNUMBER(A173),IF(A173=A172,INDEX(BackgroundCalcs!$AV$2:$AV$500,'Grading Formulas'!$A173),"Results"),"")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139"/>
        <v/>
      </c>
      <c r="G173" s="4" t="str">
        <f t="shared" si="140"/>
        <v/>
      </c>
      <c r="H173" s="4" t="str">
        <f t="shared" si="141"/>
        <v/>
      </c>
      <c r="I173" s="4" t="str" cm="1">
        <f t="array" ref="I173">IF(ISNUMBER(A173),_xlfn.LET(_xlpm.array,_xlfn.SEQUENCE(LEN(D173)),_xlfn.TEXTJOIN("",TRUE,IF(ISERR(MID(D173,_xlpm.array,1)+0),MID(D173,_xlpm.array,1),""))),"")</f>
        <v/>
      </c>
      <c r="J173" s="4" t="str" cm="1">
        <f t="array" aca="1" ref="J173" ca="1">IF(ISNUMBER(A173),_xlfn.TEXTJOIN("", TRUE, IFERROR(MID(D173, ROW(INDIRECT("1:"&amp;LEN(D173))), 1) *1,"")),"")</f>
        <v/>
      </c>
      <c r="K173" s="4" t="str" cm="1">
        <f t="array" aca="1" ref="K173" ca="1">IF(ISNUMBER(A173),COLUMN(INDIRECT(I173&amp;1))+1,"")</f>
        <v/>
      </c>
      <c r="L173" s="4" t="str">
        <f t="shared" si="142"/>
        <v/>
      </c>
    </row>
    <row r="174" spans="1:12" x14ac:dyDescent="0.25">
      <c r="A174" s="5" t="str">
        <f t="shared" ref="A174" si="185">IF(A172&lt;numAnswers,A172+1,"")</f>
        <v/>
      </c>
      <c r="B174" s="5" t="str">
        <f t="shared" si="138"/>
        <v/>
      </c>
      <c r="C174" s="27" t="str" cm="1">
        <f t="array" ref="C174">IF(ISNUMBER(A174),IF(A174=A173,INDEX(BackgroundCalcs!$AV$2:$AV$500,'Grading Formulas'!$A174),"Results"),"")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139"/>
        <v/>
      </c>
      <c r="G174" s="4" t="str">
        <f t="shared" si="140"/>
        <v/>
      </c>
      <c r="H174" s="4" t="str">
        <f t="shared" si="141"/>
        <v/>
      </c>
      <c r="I174" s="4" t="str" cm="1">
        <f t="array" ref="I174">IF(ISNUMBER(A174),_xlfn.LET(_xlpm.array,_xlfn.SEQUENCE(LEN(D174)),_xlfn.TEXTJOIN("",TRUE,IF(ISERR(MID(D174,_xlpm.array,1)+0),MID(D174,_xlpm.array,1),""))),"")</f>
        <v/>
      </c>
      <c r="J174" s="4" t="str" cm="1">
        <f t="array" aca="1" ref="J174" ca="1">IF(ISNUMBER(A174),_xlfn.TEXTJOIN("", TRUE, IFERROR(MID(D174, ROW(INDIRECT("1:"&amp;LEN(D174))), 1) *1,"")),"")</f>
        <v/>
      </c>
      <c r="K174" s="4" t="str" cm="1">
        <f t="array" aca="1" ref="K174" ca="1">IF(ISNUMBER(A174),COLUMN(INDIRECT(I174&amp;1))+1,"")</f>
        <v/>
      </c>
      <c r="L174" s="4" t="str">
        <f t="shared" si="142"/>
        <v/>
      </c>
    </row>
    <row r="175" spans="1:12" x14ac:dyDescent="0.25">
      <c r="A175" s="5" t="str">
        <f t="shared" ref="A175" si="186">IF(A173&lt;numAnswers,A173+1,"")</f>
        <v/>
      </c>
      <c r="B175" s="5" t="str">
        <f t="shared" si="138"/>
        <v/>
      </c>
      <c r="C175" s="27" t="str" cm="1">
        <f t="array" ref="C175">IF(ISNUMBER(A175),IF(A175=A174,INDEX(BackgroundCalcs!$AV$2:$AV$500,'Grading Formulas'!$A175),"Results"),"")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139"/>
        <v/>
      </c>
      <c r="G175" s="4" t="str">
        <f t="shared" si="140"/>
        <v/>
      </c>
      <c r="H175" s="4" t="str">
        <f t="shared" si="141"/>
        <v/>
      </c>
      <c r="I175" s="4" t="str" cm="1">
        <f t="array" ref="I175">IF(ISNUMBER(A175),_xlfn.LET(_xlpm.array,_xlfn.SEQUENCE(LEN(D175)),_xlfn.TEXTJOIN("",TRUE,IF(ISERR(MID(D175,_xlpm.array,1)+0),MID(D175,_xlpm.array,1),""))),"")</f>
        <v/>
      </c>
      <c r="J175" s="4" t="str" cm="1">
        <f t="array" aca="1" ref="J175" ca="1">IF(ISNUMBER(A175),_xlfn.TEXTJOIN("", TRUE, IFERROR(MID(D175, ROW(INDIRECT("1:"&amp;LEN(D175))), 1) *1,"")),"")</f>
        <v/>
      </c>
      <c r="K175" s="4" t="str" cm="1">
        <f t="array" aca="1" ref="K175" ca="1">IF(ISNUMBER(A175),COLUMN(INDIRECT(I175&amp;1))+1,"")</f>
        <v/>
      </c>
      <c r="L175" s="4" t="str">
        <f t="shared" si="142"/>
        <v/>
      </c>
    </row>
    <row r="176" spans="1:12" x14ac:dyDescent="0.25">
      <c r="A176" s="5" t="str">
        <f t="shared" ref="A176" si="187">IF(A174&lt;numAnswers,A174+1,"")</f>
        <v/>
      </c>
      <c r="B176" s="5" t="str">
        <f t="shared" si="138"/>
        <v/>
      </c>
      <c r="C176" s="27" t="str" cm="1">
        <f t="array" ref="C176">IF(ISNUMBER(A176),IF(A176=A175,INDEX(BackgroundCalcs!$AV$2:$AV$500,'Grading Formulas'!$A176),"Results"),"")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139"/>
        <v/>
      </c>
      <c r="G176" s="4" t="str">
        <f t="shared" si="140"/>
        <v/>
      </c>
      <c r="H176" s="4" t="str">
        <f t="shared" si="141"/>
        <v/>
      </c>
      <c r="I176" s="4" t="str" cm="1">
        <f t="array" ref="I176">IF(ISNUMBER(A176),_xlfn.LET(_xlpm.array,_xlfn.SEQUENCE(LEN(D176)),_xlfn.TEXTJOIN("",TRUE,IF(ISERR(MID(D176,_xlpm.array,1)+0),MID(D176,_xlpm.array,1),""))),"")</f>
        <v/>
      </c>
      <c r="J176" s="4" t="str" cm="1">
        <f t="array" aca="1" ref="J176" ca="1">IF(ISNUMBER(A176),_xlfn.TEXTJOIN("", TRUE, IFERROR(MID(D176, ROW(INDIRECT("1:"&amp;LEN(D176))), 1) *1,"")),"")</f>
        <v/>
      </c>
      <c r="K176" s="4" t="str" cm="1">
        <f t="array" aca="1" ref="K176" ca="1">IF(ISNUMBER(A176),COLUMN(INDIRECT(I176&amp;1))+1,"")</f>
        <v/>
      </c>
      <c r="L176" s="4" t="str">
        <f t="shared" si="142"/>
        <v/>
      </c>
    </row>
    <row r="177" spans="1:12" x14ac:dyDescent="0.25">
      <c r="A177" s="5" t="str">
        <f t="shared" ref="A177" si="188">IF(A175&lt;numAnswers,A175+1,"")</f>
        <v/>
      </c>
      <c r="B177" s="5" t="str">
        <f t="shared" si="138"/>
        <v/>
      </c>
      <c r="C177" s="27" t="str" cm="1">
        <f t="array" ref="C177">IF(ISNUMBER(A177),IF(A177=A176,INDEX(BackgroundCalcs!$AV$2:$AV$500,'Grading Formulas'!$A177),"Results"),"")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139"/>
        <v/>
      </c>
      <c r="G177" s="4" t="str">
        <f t="shared" si="140"/>
        <v/>
      </c>
      <c r="H177" s="4" t="str">
        <f t="shared" si="141"/>
        <v/>
      </c>
      <c r="I177" s="4" t="str" cm="1">
        <f t="array" ref="I177">IF(ISNUMBER(A177),_xlfn.LET(_xlpm.array,_xlfn.SEQUENCE(LEN(D177)),_xlfn.TEXTJOIN("",TRUE,IF(ISERR(MID(D177,_xlpm.array,1)+0),MID(D177,_xlpm.array,1),""))),"")</f>
        <v/>
      </c>
      <c r="J177" s="4" t="str" cm="1">
        <f t="array" aca="1" ref="J177" ca="1">IF(ISNUMBER(A177),_xlfn.TEXTJOIN("", TRUE, IFERROR(MID(D177, ROW(INDIRECT("1:"&amp;LEN(D177))), 1) *1,"")),"")</f>
        <v/>
      </c>
      <c r="K177" s="4" t="str" cm="1">
        <f t="array" aca="1" ref="K177" ca="1">IF(ISNUMBER(A177),COLUMN(INDIRECT(I177&amp;1))+1,"")</f>
        <v/>
      </c>
      <c r="L177" s="4" t="str">
        <f t="shared" si="142"/>
        <v/>
      </c>
    </row>
    <row r="178" spans="1:12" x14ac:dyDescent="0.25">
      <c r="A178" s="5" t="str">
        <f t="shared" ref="A178" si="189">IF(A176&lt;numAnswers,A176+1,"")</f>
        <v/>
      </c>
      <c r="B178" s="5" t="str">
        <f t="shared" si="138"/>
        <v/>
      </c>
      <c r="C178" s="27" t="str" cm="1">
        <f t="array" ref="C178">IF(ISNUMBER(A178),IF(A178=A177,INDEX(BackgroundCalcs!$AV$2:$AV$500,'Grading Formulas'!$A178),"Results"),"")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139"/>
        <v/>
      </c>
      <c r="G178" s="4" t="str">
        <f t="shared" si="140"/>
        <v/>
      </c>
      <c r="H178" s="4" t="str">
        <f t="shared" si="141"/>
        <v/>
      </c>
      <c r="I178" s="4" t="str" cm="1">
        <f t="array" ref="I178">IF(ISNUMBER(A178),_xlfn.LET(_xlpm.array,_xlfn.SEQUENCE(LEN(D178)),_xlfn.TEXTJOIN("",TRUE,IF(ISERR(MID(D178,_xlpm.array,1)+0),MID(D178,_xlpm.array,1),""))),"")</f>
        <v/>
      </c>
      <c r="J178" s="4" t="str" cm="1">
        <f t="array" aca="1" ref="J178" ca="1">IF(ISNUMBER(A178),_xlfn.TEXTJOIN("", TRUE, IFERROR(MID(D178, ROW(INDIRECT("1:"&amp;LEN(D178))), 1) *1,"")),"")</f>
        <v/>
      </c>
      <c r="K178" s="4" t="str" cm="1">
        <f t="array" aca="1" ref="K178" ca="1">IF(ISNUMBER(A178),COLUMN(INDIRECT(I178&amp;1))+1,"")</f>
        <v/>
      </c>
      <c r="L178" s="4" t="str">
        <f t="shared" si="142"/>
        <v/>
      </c>
    </row>
    <row r="179" spans="1:12" x14ac:dyDescent="0.25">
      <c r="A179" s="5" t="str">
        <f t="shared" ref="A179" si="190">IF(A177&lt;numAnswers,A177+1,"")</f>
        <v/>
      </c>
      <c r="B179" s="5" t="str">
        <f t="shared" si="138"/>
        <v/>
      </c>
      <c r="C179" s="27" t="str" cm="1">
        <f t="array" ref="C179">IF(ISNUMBER(A179),IF(A179=A178,INDEX(BackgroundCalcs!$AV$2:$AV$500,'Grading Formulas'!$A179),"Results"),"")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139"/>
        <v/>
      </c>
      <c r="G179" s="4" t="str">
        <f t="shared" si="140"/>
        <v/>
      </c>
      <c r="H179" s="4" t="str">
        <f t="shared" si="141"/>
        <v/>
      </c>
      <c r="I179" s="4" t="str" cm="1">
        <f t="array" ref="I179">IF(ISNUMBER(A179),_xlfn.LET(_xlpm.array,_xlfn.SEQUENCE(LEN(D179)),_xlfn.TEXTJOIN("",TRUE,IF(ISERR(MID(D179,_xlpm.array,1)+0),MID(D179,_xlpm.array,1),""))),"")</f>
        <v/>
      </c>
      <c r="J179" s="4" t="str" cm="1">
        <f t="array" aca="1" ref="J179" ca="1">IF(ISNUMBER(A179),_xlfn.TEXTJOIN("", TRUE, IFERROR(MID(D179, ROW(INDIRECT("1:"&amp;LEN(D179))), 1) *1,"")),"")</f>
        <v/>
      </c>
      <c r="K179" s="4" t="str" cm="1">
        <f t="array" aca="1" ref="K179" ca="1">IF(ISNUMBER(A179),COLUMN(INDIRECT(I179&amp;1))+1,"")</f>
        <v/>
      </c>
      <c r="L179" s="4" t="str">
        <f t="shared" si="142"/>
        <v/>
      </c>
    </row>
    <row r="180" spans="1:12" x14ac:dyDescent="0.25">
      <c r="A180" s="5" t="str">
        <f t="shared" ref="A180" si="191">IF(A178&lt;numAnswers,A178+1,"")</f>
        <v/>
      </c>
      <c r="B180" s="5" t="str">
        <f t="shared" si="138"/>
        <v/>
      </c>
      <c r="C180" s="27" t="str" cm="1">
        <f t="array" ref="C180">IF(ISNUMBER(A180),IF(A180=A179,INDEX(BackgroundCalcs!$AV$2:$AV$500,'Grading Formulas'!$A180),"Results"),"")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139"/>
        <v/>
      </c>
      <c r="G180" s="4" t="str">
        <f t="shared" si="140"/>
        <v/>
      </c>
      <c r="H180" s="4" t="str">
        <f t="shared" si="141"/>
        <v/>
      </c>
      <c r="I180" s="4" t="str" cm="1">
        <f t="array" ref="I180">IF(ISNUMBER(A180),_xlfn.LET(_xlpm.array,_xlfn.SEQUENCE(LEN(D180)),_xlfn.TEXTJOIN("",TRUE,IF(ISERR(MID(D180,_xlpm.array,1)+0),MID(D180,_xlpm.array,1),""))),"")</f>
        <v/>
      </c>
      <c r="J180" s="4" t="str" cm="1">
        <f t="array" aca="1" ref="J180" ca="1">IF(ISNUMBER(A180),_xlfn.TEXTJOIN("", TRUE, IFERROR(MID(D180, ROW(INDIRECT("1:"&amp;LEN(D180))), 1) *1,"")),"")</f>
        <v/>
      </c>
      <c r="K180" s="4" t="str" cm="1">
        <f t="array" aca="1" ref="K180" ca="1">IF(ISNUMBER(A180),COLUMN(INDIRECT(I180&amp;1))+1,"")</f>
        <v/>
      </c>
      <c r="L180" s="4" t="str">
        <f t="shared" si="142"/>
        <v/>
      </c>
    </row>
    <row r="181" spans="1:12" x14ac:dyDescent="0.25">
      <c r="A181" s="5" t="str">
        <f t="shared" ref="A181" si="192">IF(A179&lt;numAnswers,A179+1,"")</f>
        <v/>
      </c>
      <c r="B181" s="5" t="str">
        <f t="shared" si="138"/>
        <v/>
      </c>
      <c r="C181" s="27" t="str" cm="1">
        <f t="array" ref="C181">IF(ISNUMBER(A181),IF(A181=A180,INDEX(BackgroundCalcs!$AV$2:$AV$500,'Grading Formulas'!$A181),"Results"),"")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139"/>
        <v/>
      </c>
      <c r="G181" s="4" t="str">
        <f t="shared" si="140"/>
        <v/>
      </c>
      <c r="H181" s="4" t="str">
        <f t="shared" si="141"/>
        <v/>
      </c>
      <c r="I181" s="4" t="str" cm="1">
        <f t="array" ref="I181">IF(ISNUMBER(A181),_xlfn.LET(_xlpm.array,_xlfn.SEQUENCE(LEN(D181)),_xlfn.TEXTJOIN("",TRUE,IF(ISERR(MID(D181,_xlpm.array,1)+0),MID(D181,_xlpm.array,1),""))),"")</f>
        <v/>
      </c>
      <c r="J181" s="4" t="str" cm="1">
        <f t="array" aca="1" ref="J181" ca="1">IF(ISNUMBER(A181),_xlfn.TEXTJOIN("", TRUE, IFERROR(MID(D181, ROW(INDIRECT("1:"&amp;LEN(D181))), 1) *1,"")),"")</f>
        <v/>
      </c>
      <c r="K181" s="4" t="str" cm="1">
        <f t="array" aca="1" ref="K181" ca="1">IF(ISNUMBER(A181),COLUMN(INDIRECT(I181&amp;1))+1,"")</f>
        <v/>
      </c>
      <c r="L181" s="4" t="str">
        <f t="shared" si="142"/>
        <v/>
      </c>
    </row>
    <row r="182" spans="1:12" x14ac:dyDescent="0.25">
      <c r="A182" s="5" t="str">
        <f t="shared" ref="A182" si="193">IF(A180&lt;numAnswers,A180+1,"")</f>
        <v/>
      </c>
      <c r="B182" s="5" t="str">
        <f t="shared" si="138"/>
        <v/>
      </c>
      <c r="C182" s="27" t="str" cm="1">
        <f t="array" ref="C182">IF(ISNUMBER(A182),IF(A182=A181,INDEX(BackgroundCalcs!$AV$2:$AV$500,'Grading Formulas'!$A182),"Results"),"")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139"/>
        <v/>
      </c>
      <c r="G182" s="4" t="str">
        <f t="shared" si="140"/>
        <v/>
      </c>
      <c r="H182" s="4" t="str">
        <f t="shared" si="141"/>
        <v/>
      </c>
      <c r="I182" s="4" t="str" cm="1">
        <f t="array" ref="I182">IF(ISNUMBER(A182),_xlfn.LET(_xlpm.array,_xlfn.SEQUENCE(LEN(D182)),_xlfn.TEXTJOIN("",TRUE,IF(ISERR(MID(D182,_xlpm.array,1)+0),MID(D182,_xlpm.array,1),""))),"")</f>
        <v/>
      </c>
      <c r="J182" s="4" t="str" cm="1">
        <f t="array" aca="1" ref="J182" ca="1">IF(ISNUMBER(A182),_xlfn.TEXTJOIN("", TRUE, IFERROR(MID(D182, ROW(INDIRECT("1:"&amp;LEN(D182))), 1) *1,"")),"")</f>
        <v/>
      </c>
      <c r="K182" s="4" t="str" cm="1">
        <f t="array" aca="1" ref="K182" ca="1">IF(ISNUMBER(A182),COLUMN(INDIRECT(I182&amp;1))+1,"")</f>
        <v/>
      </c>
      <c r="L182" s="4" t="str">
        <f t="shared" si="142"/>
        <v/>
      </c>
    </row>
    <row r="183" spans="1:12" x14ac:dyDescent="0.25">
      <c r="A183" s="5" t="str">
        <f t="shared" ref="A183" si="194">IF(A181&lt;numAnswers,A181+1,"")</f>
        <v/>
      </c>
      <c r="B183" s="5" t="str">
        <f t="shared" si="138"/>
        <v/>
      </c>
      <c r="C183" s="27" t="str" cm="1">
        <f t="array" ref="C183">IF(ISNUMBER(A183),IF(A183=A182,INDEX(BackgroundCalcs!$AV$2:$AV$500,'Grading Formulas'!$A183),"Results"),"")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139"/>
        <v/>
      </c>
      <c r="G183" s="4" t="str">
        <f t="shared" si="140"/>
        <v/>
      </c>
      <c r="H183" s="4" t="str">
        <f t="shared" si="141"/>
        <v/>
      </c>
      <c r="I183" s="4" t="str" cm="1">
        <f t="array" ref="I183">IF(ISNUMBER(A183),_xlfn.LET(_xlpm.array,_xlfn.SEQUENCE(LEN(D183)),_xlfn.TEXTJOIN("",TRUE,IF(ISERR(MID(D183,_xlpm.array,1)+0),MID(D183,_xlpm.array,1),""))),"")</f>
        <v/>
      </c>
      <c r="J183" s="4" t="str" cm="1">
        <f t="array" aca="1" ref="J183" ca="1">IF(ISNUMBER(A183),_xlfn.TEXTJOIN("", TRUE, IFERROR(MID(D183, ROW(INDIRECT("1:"&amp;LEN(D183))), 1) *1,"")),"")</f>
        <v/>
      </c>
      <c r="K183" s="4" t="str" cm="1">
        <f t="array" aca="1" ref="K183" ca="1">IF(ISNUMBER(A183),COLUMN(INDIRECT(I183&amp;1))+1,"")</f>
        <v/>
      </c>
      <c r="L183" s="4" t="str">
        <f t="shared" si="142"/>
        <v/>
      </c>
    </row>
    <row r="184" spans="1:12" x14ac:dyDescent="0.25">
      <c r="A184" s="5" t="str">
        <f t="shared" ref="A184" si="195">IF(A182&lt;numAnswers,A182+1,"")</f>
        <v/>
      </c>
      <c r="B184" s="5" t="str">
        <f t="shared" si="138"/>
        <v/>
      </c>
      <c r="C184" s="27" t="str" cm="1">
        <f t="array" ref="C184">IF(ISNUMBER(A184),IF(A184=A183,INDEX(BackgroundCalcs!$AV$2:$AV$500,'Grading Formulas'!$A184),"Results"),"")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139"/>
        <v/>
      </c>
      <c r="G184" s="4" t="str">
        <f t="shared" si="140"/>
        <v/>
      </c>
      <c r="H184" s="4" t="str">
        <f t="shared" si="141"/>
        <v/>
      </c>
      <c r="I184" s="4" t="str" cm="1">
        <f t="array" ref="I184">IF(ISNUMBER(A184),_xlfn.LET(_xlpm.array,_xlfn.SEQUENCE(LEN(D184)),_xlfn.TEXTJOIN("",TRUE,IF(ISERR(MID(D184,_xlpm.array,1)+0),MID(D184,_xlpm.array,1),""))),"")</f>
        <v/>
      </c>
      <c r="J184" s="4" t="str" cm="1">
        <f t="array" aca="1" ref="J184" ca="1">IF(ISNUMBER(A184),_xlfn.TEXTJOIN("", TRUE, IFERROR(MID(D184, ROW(INDIRECT("1:"&amp;LEN(D184))), 1) *1,"")),"")</f>
        <v/>
      </c>
      <c r="K184" s="4" t="str" cm="1">
        <f t="array" aca="1" ref="K184" ca="1">IF(ISNUMBER(A184),COLUMN(INDIRECT(I184&amp;1))+1,"")</f>
        <v/>
      </c>
      <c r="L184" s="4" t="str">
        <f t="shared" si="142"/>
        <v/>
      </c>
    </row>
    <row r="185" spans="1:12" x14ac:dyDescent="0.25">
      <c r="A185" s="5" t="str">
        <f t="shared" ref="A185" si="196">IF(A183&lt;numAnswers,A183+1,"")</f>
        <v/>
      </c>
      <c r="B185" s="5" t="str">
        <f t="shared" si="138"/>
        <v/>
      </c>
      <c r="C185" s="27" t="str" cm="1">
        <f t="array" ref="C185">IF(ISNUMBER(A185),IF(A185=A184,INDEX(BackgroundCalcs!$AV$2:$AV$500,'Grading Formulas'!$A185),"Results"),"")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139"/>
        <v/>
      </c>
      <c r="G185" s="4" t="str">
        <f t="shared" si="140"/>
        <v/>
      </c>
      <c r="H185" s="4" t="str">
        <f t="shared" si="141"/>
        <v/>
      </c>
      <c r="I185" s="4" t="str" cm="1">
        <f t="array" ref="I185">IF(ISNUMBER(A185),_xlfn.LET(_xlpm.array,_xlfn.SEQUENCE(LEN(D185)),_xlfn.TEXTJOIN("",TRUE,IF(ISERR(MID(D185,_xlpm.array,1)+0),MID(D185,_xlpm.array,1),""))),"")</f>
        <v/>
      </c>
      <c r="J185" s="4" t="str" cm="1">
        <f t="array" aca="1" ref="J185" ca="1">IF(ISNUMBER(A185),_xlfn.TEXTJOIN("", TRUE, IFERROR(MID(D185, ROW(INDIRECT("1:"&amp;LEN(D185))), 1) *1,"")),"")</f>
        <v/>
      </c>
      <c r="K185" s="4" t="str" cm="1">
        <f t="array" aca="1" ref="K185" ca="1">IF(ISNUMBER(A185),COLUMN(INDIRECT(I185&amp;1))+1,"")</f>
        <v/>
      </c>
      <c r="L185" s="4" t="str">
        <f t="shared" si="142"/>
        <v/>
      </c>
    </row>
    <row r="186" spans="1:12" x14ac:dyDescent="0.25">
      <c r="A186" s="5" t="str">
        <f t="shared" ref="A186" si="197">IF(A184&lt;numAnswers,A184+1,"")</f>
        <v/>
      </c>
      <c r="B186" s="5" t="str">
        <f t="shared" si="138"/>
        <v/>
      </c>
      <c r="C186" s="27" t="str" cm="1">
        <f t="array" ref="C186">IF(ISNUMBER(A186),IF(A186=A185,INDEX(BackgroundCalcs!$AV$2:$AV$500,'Grading Formulas'!$A186),"Results"),"")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139"/>
        <v/>
      </c>
      <c r="G186" s="4" t="str">
        <f t="shared" si="140"/>
        <v/>
      </c>
      <c r="H186" s="4" t="str">
        <f t="shared" si="141"/>
        <v/>
      </c>
      <c r="I186" s="4" t="str" cm="1">
        <f t="array" ref="I186">IF(ISNUMBER(A186),_xlfn.LET(_xlpm.array,_xlfn.SEQUENCE(LEN(D186)),_xlfn.TEXTJOIN("",TRUE,IF(ISERR(MID(D186,_xlpm.array,1)+0),MID(D186,_xlpm.array,1),""))),"")</f>
        <v/>
      </c>
      <c r="J186" s="4" t="str" cm="1">
        <f t="array" aca="1" ref="J186" ca="1">IF(ISNUMBER(A186),_xlfn.TEXTJOIN("", TRUE, IFERROR(MID(D186, ROW(INDIRECT("1:"&amp;LEN(D186))), 1) *1,"")),"")</f>
        <v/>
      </c>
      <c r="K186" s="4" t="str" cm="1">
        <f t="array" aca="1" ref="K186" ca="1">IF(ISNUMBER(A186),COLUMN(INDIRECT(I186&amp;1))+1,"")</f>
        <v/>
      </c>
      <c r="L186" s="4" t="str">
        <f t="shared" si="142"/>
        <v/>
      </c>
    </row>
    <row r="187" spans="1:12" x14ac:dyDescent="0.25">
      <c r="A187" s="5" t="str">
        <f t="shared" ref="A187" si="198">IF(A185&lt;numAnswers,A185+1,"")</f>
        <v/>
      </c>
      <c r="B187" s="5" t="str">
        <f t="shared" si="138"/>
        <v/>
      </c>
      <c r="C187" s="27" t="str" cm="1">
        <f t="array" ref="C187">IF(ISNUMBER(A187),IF(A187=A186,INDEX(BackgroundCalcs!$AV$2:$AV$500,'Grading Formulas'!$A187),"Results"),"")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139"/>
        <v/>
      </c>
      <c r="G187" s="4" t="str">
        <f t="shared" si="140"/>
        <v/>
      </c>
      <c r="H187" s="4" t="str">
        <f t="shared" si="141"/>
        <v/>
      </c>
      <c r="I187" s="4" t="str" cm="1">
        <f t="array" ref="I187">IF(ISNUMBER(A187),_xlfn.LET(_xlpm.array,_xlfn.SEQUENCE(LEN(D187)),_xlfn.TEXTJOIN("",TRUE,IF(ISERR(MID(D187,_xlpm.array,1)+0),MID(D187,_xlpm.array,1),""))),"")</f>
        <v/>
      </c>
      <c r="J187" s="4" t="str" cm="1">
        <f t="array" aca="1" ref="J187" ca="1">IF(ISNUMBER(A187),_xlfn.TEXTJOIN("", TRUE, IFERROR(MID(D187, ROW(INDIRECT("1:"&amp;LEN(D187))), 1) *1,"")),"")</f>
        <v/>
      </c>
      <c r="K187" s="4" t="str" cm="1">
        <f t="array" aca="1" ref="K187" ca="1">IF(ISNUMBER(A187),COLUMN(INDIRECT(I187&amp;1))+1,"")</f>
        <v/>
      </c>
      <c r="L187" s="4" t="str">
        <f t="shared" si="142"/>
        <v/>
      </c>
    </row>
    <row r="188" spans="1:12" x14ac:dyDescent="0.25">
      <c r="A188" s="5" t="str">
        <f t="shared" ref="A188" si="199">IF(A186&lt;numAnswers,A186+1,"")</f>
        <v/>
      </c>
      <c r="B188" s="5" t="str">
        <f t="shared" si="138"/>
        <v/>
      </c>
      <c r="C188" s="27" t="str" cm="1">
        <f t="array" ref="C188">IF(ISNUMBER(A188),IF(A188=A187,INDEX(BackgroundCalcs!$AV$2:$AV$500,'Grading Formulas'!$A188),"Results"),"")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139"/>
        <v/>
      </c>
      <c r="G188" s="4" t="str">
        <f t="shared" si="140"/>
        <v/>
      </c>
      <c r="H188" s="4" t="str">
        <f t="shared" si="141"/>
        <v/>
      </c>
      <c r="I188" s="4" t="str" cm="1">
        <f t="array" ref="I188">IF(ISNUMBER(A188),_xlfn.LET(_xlpm.array,_xlfn.SEQUENCE(LEN(D188)),_xlfn.TEXTJOIN("",TRUE,IF(ISERR(MID(D188,_xlpm.array,1)+0),MID(D188,_xlpm.array,1),""))),"")</f>
        <v/>
      </c>
      <c r="J188" s="4" t="str" cm="1">
        <f t="array" aca="1" ref="J188" ca="1">IF(ISNUMBER(A188),_xlfn.TEXTJOIN("", TRUE, IFERROR(MID(D188, ROW(INDIRECT("1:"&amp;LEN(D188))), 1) *1,"")),"")</f>
        <v/>
      </c>
      <c r="K188" s="4" t="str" cm="1">
        <f t="array" aca="1" ref="K188" ca="1">IF(ISNUMBER(A188),COLUMN(INDIRECT(I188&amp;1))+1,"")</f>
        <v/>
      </c>
      <c r="L188" s="4" t="str">
        <f t="shared" si="142"/>
        <v/>
      </c>
    </row>
    <row r="189" spans="1:12" x14ac:dyDescent="0.25">
      <c r="A189" s="5" t="str">
        <f t="shared" ref="A189" si="200">IF(A187&lt;numAnswers,A187+1,"")</f>
        <v/>
      </c>
      <c r="B189" s="5" t="str">
        <f t="shared" si="138"/>
        <v/>
      </c>
      <c r="C189" s="27" t="str" cm="1">
        <f t="array" ref="C189">IF(ISNUMBER(A189),IF(A189=A188,INDEX(BackgroundCalcs!$AV$2:$AV$500,'Grading Formulas'!$A189),"Results"),"")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139"/>
        <v/>
      </c>
      <c r="G189" s="4" t="str">
        <f t="shared" si="140"/>
        <v/>
      </c>
      <c r="H189" s="4" t="str">
        <f t="shared" si="141"/>
        <v/>
      </c>
      <c r="I189" s="4" t="str" cm="1">
        <f t="array" ref="I189">IF(ISNUMBER(A189),_xlfn.LET(_xlpm.array,_xlfn.SEQUENCE(LEN(D189)),_xlfn.TEXTJOIN("",TRUE,IF(ISERR(MID(D189,_xlpm.array,1)+0),MID(D189,_xlpm.array,1),""))),"")</f>
        <v/>
      </c>
      <c r="J189" s="4" t="str" cm="1">
        <f t="array" aca="1" ref="J189" ca="1">IF(ISNUMBER(A189),_xlfn.TEXTJOIN("", TRUE, IFERROR(MID(D189, ROW(INDIRECT("1:"&amp;LEN(D189))), 1) *1,"")),"")</f>
        <v/>
      </c>
      <c r="K189" s="4" t="str" cm="1">
        <f t="array" aca="1" ref="K189" ca="1">IF(ISNUMBER(A189),COLUMN(INDIRECT(I189&amp;1))+1,"")</f>
        <v/>
      </c>
      <c r="L189" s="4" t="str">
        <f t="shared" si="142"/>
        <v/>
      </c>
    </row>
    <row r="190" spans="1:12" x14ac:dyDescent="0.25">
      <c r="A190" s="5" t="str">
        <f t="shared" ref="A190" si="201">IF(A188&lt;numAnswers,A188+1,"")</f>
        <v/>
      </c>
      <c r="B190" s="5" t="str">
        <f t="shared" si="138"/>
        <v/>
      </c>
      <c r="C190" s="27" t="str" cm="1">
        <f t="array" ref="C190">IF(ISNUMBER(A190),IF(A190=A189,INDEX(BackgroundCalcs!$AV$2:$AV$500,'Grading Formulas'!$A190),"Results"),"")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139"/>
        <v/>
      </c>
      <c r="G190" s="4" t="str">
        <f t="shared" si="140"/>
        <v/>
      </c>
      <c r="H190" s="4" t="str">
        <f t="shared" si="141"/>
        <v/>
      </c>
      <c r="I190" s="4" t="str" cm="1">
        <f t="array" ref="I190">IF(ISNUMBER(A190),_xlfn.LET(_xlpm.array,_xlfn.SEQUENCE(LEN(D190)),_xlfn.TEXTJOIN("",TRUE,IF(ISERR(MID(D190,_xlpm.array,1)+0),MID(D190,_xlpm.array,1),""))),"")</f>
        <v/>
      </c>
      <c r="J190" s="4" t="str" cm="1">
        <f t="array" aca="1" ref="J190" ca="1">IF(ISNUMBER(A190),_xlfn.TEXTJOIN("", TRUE, IFERROR(MID(D190, ROW(INDIRECT("1:"&amp;LEN(D190))), 1) *1,"")),"")</f>
        <v/>
      </c>
      <c r="K190" s="4" t="str" cm="1">
        <f t="array" aca="1" ref="K190" ca="1">IF(ISNUMBER(A190),COLUMN(INDIRECT(I190&amp;1))+1,"")</f>
        <v/>
      </c>
      <c r="L190" s="4" t="str">
        <f t="shared" si="142"/>
        <v/>
      </c>
    </row>
    <row r="191" spans="1:12" x14ac:dyDescent="0.25">
      <c r="A191" s="5" t="str">
        <f t="shared" ref="A191" si="202">IF(A189&lt;numAnswers,A189+1,"")</f>
        <v/>
      </c>
      <c r="B191" s="5" t="str">
        <f t="shared" si="138"/>
        <v/>
      </c>
      <c r="C191" s="27" t="str" cm="1">
        <f t="array" ref="C191">IF(ISNUMBER(A191),IF(A191=A190,INDEX(BackgroundCalcs!$AV$2:$AV$500,'Grading Formulas'!$A191),"Results"),"")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139"/>
        <v/>
      </c>
      <c r="G191" s="4" t="str">
        <f t="shared" si="140"/>
        <v/>
      </c>
      <c r="H191" s="4" t="str">
        <f t="shared" si="141"/>
        <v/>
      </c>
      <c r="I191" s="4" t="str" cm="1">
        <f t="array" ref="I191">IF(ISNUMBER(A191),_xlfn.LET(_xlpm.array,_xlfn.SEQUENCE(LEN(D191)),_xlfn.TEXTJOIN("",TRUE,IF(ISERR(MID(D191,_xlpm.array,1)+0),MID(D191,_xlpm.array,1),""))),"")</f>
        <v/>
      </c>
      <c r="J191" s="4" t="str" cm="1">
        <f t="array" aca="1" ref="J191" ca="1">IF(ISNUMBER(A191),_xlfn.TEXTJOIN("", TRUE, IFERROR(MID(D191, ROW(INDIRECT("1:"&amp;LEN(D191))), 1) *1,"")),"")</f>
        <v/>
      </c>
      <c r="K191" s="4" t="str" cm="1">
        <f t="array" aca="1" ref="K191" ca="1">IF(ISNUMBER(A191),COLUMN(INDIRECT(I191&amp;1))+1,"")</f>
        <v/>
      </c>
      <c r="L191" s="4" t="str">
        <f t="shared" si="142"/>
        <v/>
      </c>
    </row>
    <row r="192" spans="1:12" x14ac:dyDescent="0.25">
      <c r="A192" s="5" t="str">
        <f t="shared" ref="A192" si="203">IF(A190&lt;numAnswers,A190+1,"")</f>
        <v/>
      </c>
      <c r="B192" s="5" t="str">
        <f t="shared" si="138"/>
        <v/>
      </c>
      <c r="C192" s="27" t="str" cm="1">
        <f t="array" ref="C192">IF(ISNUMBER(A192),IF(A192=A191,INDEX(BackgroundCalcs!$AV$2:$AV$500,'Grading Formulas'!$A192),"Results"),"")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139"/>
        <v/>
      </c>
      <c r="G192" s="4" t="str">
        <f t="shared" si="140"/>
        <v/>
      </c>
      <c r="H192" s="4" t="str">
        <f t="shared" si="141"/>
        <v/>
      </c>
      <c r="I192" s="4" t="str" cm="1">
        <f t="array" ref="I192">IF(ISNUMBER(A192),_xlfn.LET(_xlpm.array,_xlfn.SEQUENCE(LEN(D192)),_xlfn.TEXTJOIN("",TRUE,IF(ISERR(MID(D192,_xlpm.array,1)+0),MID(D192,_xlpm.array,1),""))),"")</f>
        <v/>
      </c>
      <c r="J192" s="4" t="str" cm="1">
        <f t="array" aca="1" ref="J192" ca="1">IF(ISNUMBER(A192),_xlfn.TEXTJOIN("", TRUE, IFERROR(MID(D192, ROW(INDIRECT("1:"&amp;LEN(D192))), 1) *1,"")),"")</f>
        <v/>
      </c>
      <c r="K192" s="4" t="str" cm="1">
        <f t="array" aca="1" ref="K192" ca="1">IF(ISNUMBER(A192),COLUMN(INDIRECT(I192&amp;1))+1,"")</f>
        <v/>
      </c>
      <c r="L192" s="4" t="str">
        <f t="shared" si="142"/>
        <v/>
      </c>
    </row>
    <row r="193" spans="1:12" x14ac:dyDescent="0.25">
      <c r="A193" s="5" t="str">
        <f t="shared" ref="A193" si="204">IF(A191&lt;numAnswers,A191+1,"")</f>
        <v/>
      </c>
      <c r="B193" s="5" t="str">
        <f t="shared" si="138"/>
        <v/>
      </c>
      <c r="C193" s="27" t="str" cm="1">
        <f t="array" ref="C193">IF(ISNUMBER(A193),IF(A193=A192,INDEX(BackgroundCalcs!$AV$2:$AV$500,'Grading Formulas'!$A193),"Results"),"")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139"/>
        <v/>
      </c>
      <c r="G193" s="4" t="str">
        <f t="shared" si="140"/>
        <v/>
      </c>
      <c r="H193" s="4" t="str">
        <f t="shared" si="141"/>
        <v/>
      </c>
      <c r="I193" s="4" t="str" cm="1">
        <f t="array" ref="I193">IF(ISNUMBER(A193),_xlfn.LET(_xlpm.array,_xlfn.SEQUENCE(LEN(D193)),_xlfn.TEXTJOIN("",TRUE,IF(ISERR(MID(D193,_xlpm.array,1)+0),MID(D193,_xlpm.array,1),""))),"")</f>
        <v/>
      </c>
      <c r="J193" s="4" t="str" cm="1">
        <f t="array" aca="1" ref="J193" ca="1">IF(ISNUMBER(A193),_xlfn.TEXTJOIN("", TRUE, IFERROR(MID(D193, ROW(INDIRECT("1:"&amp;LEN(D193))), 1) *1,"")),"")</f>
        <v/>
      </c>
      <c r="K193" s="4" t="str" cm="1">
        <f t="array" aca="1" ref="K193" ca="1">IF(ISNUMBER(A193),COLUMN(INDIRECT(I193&amp;1))+1,"")</f>
        <v/>
      </c>
      <c r="L193" s="4" t="str">
        <f t="shared" si="142"/>
        <v/>
      </c>
    </row>
    <row r="194" spans="1:12" x14ac:dyDescent="0.25">
      <c r="A194" s="5" t="str">
        <f t="shared" ref="A194" si="205">IF(A192&lt;numAnswers,A192+1,"")</f>
        <v/>
      </c>
      <c r="B194" s="5" t="str">
        <f t="shared" si="138"/>
        <v/>
      </c>
      <c r="C194" s="27" t="str" cm="1">
        <f t="array" ref="C194">IF(ISNUMBER(A194),IF(A194=A193,INDEX(BackgroundCalcs!$AV$2:$AV$500,'Grading Formulas'!$A194),"Results"),"")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139"/>
        <v/>
      </c>
      <c r="G194" s="4" t="str">
        <f t="shared" si="140"/>
        <v/>
      </c>
      <c r="H194" s="4" t="str">
        <f t="shared" si="141"/>
        <v/>
      </c>
      <c r="I194" s="4" t="str" cm="1">
        <f t="array" ref="I194">IF(ISNUMBER(A194),_xlfn.LET(_xlpm.array,_xlfn.SEQUENCE(LEN(D194)),_xlfn.TEXTJOIN("",TRUE,IF(ISERR(MID(D194,_xlpm.array,1)+0),MID(D194,_xlpm.array,1),""))),"")</f>
        <v/>
      </c>
      <c r="J194" s="4" t="str" cm="1">
        <f t="array" aca="1" ref="J194" ca="1">IF(ISNUMBER(A194),_xlfn.TEXTJOIN("", TRUE, IFERROR(MID(D194, ROW(INDIRECT("1:"&amp;LEN(D194))), 1) *1,"")),"")</f>
        <v/>
      </c>
      <c r="K194" s="4" t="str" cm="1">
        <f t="array" aca="1" ref="K194" ca="1">IF(ISNUMBER(A194),COLUMN(INDIRECT(I194&amp;1))+1,"")</f>
        <v/>
      </c>
      <c r="L194" s="4" t="str">
        <f t="shared" si="142"/>
        <v/>
      </c>
    </row>
    <row r="195" spans="1:12" x14ac:dyDescent="0.25">
      <c r="A195" s="5" t="str">
        <f t="shared" ref="A195" si="206">IF(A193&lt;numAnswers,A193+1,"")</f>
        <v/>
      </c>
      <c r="B195" s="5" t="str">
        <f t="shared" ref="B195:B258" si="207">IF(ISNUMBER(A195),"CELL","")</f>
        <v/>
      </c>
      <c r="C195" s="27" t="str" cm="1">
        <f t="array" ref="C195">IF(ISNUMBER(A195),IF(A195=A194,INDEX(BackgroundCalcs!$AV$2:$AV$500,'Grading Formulas'!$A195),"Results"),"")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208">IF(ISNUMBER($A195),IF(A195=A194,-1000,1),"")</f>
        <v/>
      </c>
      <c r="G195" s="4" t="str">
        <f t="shared" ref="G195:G258" si="209">IF(ISNUMBER($A195),IF(A195=A194,"You should not be referencing the answer cell","Correct"),"")</f>
        <v/>
      </c>
      <c r="H195" s="4" t="str">
        <f t="shared" ref="H195:H258" si="210">IF(ISNUMBER($A195),IF(A195=A194,"N/A","Incorrect"),"")</f>
        <v/>
      </c>
      <c r="I195" s="4" t="str" cm="1">
        <f t="array" ref="I195">IF(ISNUMBER(A195),_xlfn.LET(_xlpm.array,_xlfn.SEQUENCE(LEN(D195)),_xlfn.TEXTJOIN("",TRUE,IF(ISERR(MID(D195,_xlpm.array,1)+0),MID(D195,_xlpm.array,1),""))),"")</f>
        <v/>
      </c>
      <c r="J195" s="4" t="str" cm="1">
        <f t="array" aca="1" ref="J195" ca="1">IF(ISNUMBER(A195),_xlfn.TEXTJOIN("", TRUE, IFERROR(MID(D195, ROW(INDIRECT("1:"&amp;LEN(D195))), 1) *1,"")),"")</f>
        <v/>
      </c>
      <c r="K195" s="4" t="str" cm="1">
        <f t="array" aca="1" ref="K195" ca="1">IF(ISNUMBER(A195),COLUMN(INDIRECT(I195&amp;1))+1,"")</f>
        <v/>
      </c>
      <c r="L195" s="4" t="str">
        <f t="shared" ref="L195:L258" si="211">IF(ISNUMBER(A195),ADDRESS(J195,K195,4),"")</f>
        <v/>
      </c>
    </row>
    <row r="196" spans="1:12" x14ac:dyDescent="0.25">
      <c r="A196" s="5" t="str">
        <f t="shared" ref="A196" si="212">IF(A194&lt;numAnswers,A194+1,"")</f>
        <v/>
      </c>
      <c r="B196" s="5" t="str">
        <f t="shared" si="207"/>
        <v/>
      </c>
      <c r="C196" s="27" t="str" cm="1">
        <f t="array" ref="C196">IF(ISNUMBER(A196),IF(A196=A195,INDEX(BackgroundCalcs!$AV$2:$AV$500,'Grading Formulas'!$A196),"Results"),"")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208"/>
        <v/>
      </c>
      <c r="G196" s="4" t="str">
        <f t="shared" si="209"/>
        <v/>
      </c>
      <c r="H196" s="4" t="str">
        <f t="shared" si="210"/>
        <v/>
      </c>
      <c r="I196" s="4" t="str" cm="1">
        <f t="array" ref="I196">IF(ISNUMBER(A196),_xlfn.LET(_xlpm.array,_xlfn.SEQUENCE(LEN(D196)),_xlfn.TEXTJOIN("",TRUE,IF(ISERR(MID(D196,_xlpm.array,1)+0),MID(D196,_xlpm.array,1),""))),"")</f>
        <v/>
      </c>
      <c r="J196" s="4" t="str" cm="1">
        <f t="array" aca="1" ref="J196" ca="1">IF(ISNUMBER(A196),_xlfn.TEXTJOIN("", TRUE, IFERROR(MID(D196, ROW(INDIRECT("1:"&amp;LEN(D196))), 1) *1,"")),"")</f>
        <v/>
      </c>
      <c r="K196" s="4" t="str" cm="1">
        <f t="array" aca="1" ref="K196" ca="1">IF(ISNUMBER(A196),COLUMN(INDIRECT(I196&amp;1))+1,"")</f>
        <v/>
      </c>
      <c r="L196" s="4" t="str">
        <f t="shared" si="211"/>
        <v/>
      </c>
    </row>
    <row r="197" spans="1:12" x14ac:dyDescent="0.25">
      <c r="A197" s="5" t="str">
        <f t="shared" ref="A197" si="213">IF(A195&lt;numAnswers,A195+1,"")</f>
        <v/>
      </c>
      <c r="B197" s="5" t="str">
        <f t="shared" si="207"/>
        <v/>
      </c>
      <c r="C197" s="27" t="str" cm="1">
        <f t="array" ref="C197">IF(ISNUMBER(A197),IF(A197=A196,INDEX(BackgroundCalcs!$AV$2:$AV$500,'Grading Formulas'!$A197),"Results"),"")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208"/>
        <v/>
      </c>
      <c r="G197" s="4" t="str">
        <f t="shared" si="209"/>
        <v/>
      </c>
      <c r="H197" s="4" t="str">
        <f t="shared" si="210"/>
        <v/>
      </c>
      <c r="I197" s="4" t="str" cm="1">
        <f t="array" ref="I197">IF(ISNUMBER(A197),_xlfn.LET(_xlpm.array,_xlfn.SEQUENCE(LEN(D197)),_xlfn.TEXTJOIN("",TRUE,IF(ISERR(MID(D197,_xlpm.array,1)+0),MID(D197,_xlpm.array,1),""))),"")</f>
        <v/>
      </c>
      <c r="J197" s="4" t="str" cm="1">
        <f t="array" aca="1" ref="J197" ca="1">IF(ISNUMBER(A197),_xlfn.TEXTJOIN("", TRUE, IFERROR(MID(D197, ROW(INDIRECT("1:"&amp;LEN(D197))), 1) *1,"")),"")</f>
        <v/>
      </c>
      <c r="K197" s="4" t="str" cm="1">
        <f t="array" aca="1" ref="K197" ca="1">IF(ISNUMBER(A197),COLUMN(INDIRECT(I197&amp;1))+1,"")</f>
        <v/>
      </c>
      <c r="L197" s="4" t="str">
        <f t="shared" si="211"/>
        <v/>
      </c>
    </row>
    <row r="198" spans="1:12" x14ac:dyDescent="0.25">
      <c r="A198" s="5" t="str">
        <f t="shared" ref="A198" si="214">IF(A196&lt;numAnswers,A196+1,"")</f>
        <v/>
      </c>
      <c r="B198" s="5" t="str">
        <f t="shared" si="207"/>
        <v/>
      </c>
      <c r="C198" s="27" t="str" cm="1">
        <f t="array" ref="C198">IF(ISNUMBER(A198),IF(A198=A197,INDEX(BackgroundCalcs!$AV$2:$AV$500,'Grading Formulas'!$A198),"Results"),"")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208"/>
        <v/>
      </c>
      <c r="G198" s="4" t="str">
        <f t="shared" si="209"/>
        <v/>
      </c>
      <c r="H198" s="4" t="str">
        <f t="shared" si="210"/>
        <v/>
      </c>
      <c r="I198" s="4" t="str" cm="1">
        <f t="array" ref="I198">IF(ISNUMBER(A198),_xlfn.LET(_xlpm.array,_xlfn.SEQUENCE(LEN(D198)),_xlfn.TEXTJOIN("",TRUE,IF(ISERR(MID(D198,_xlpm.array,1)+0),MID(D198,_xlpm.array,1),""))),"")</f>
        <v/>
      </c>
      <c r="J198" s="4" t="str" cm="1">
        <f t="array" aca="1" ref="J198" ca="1">IF(ISNUMBER(A198),_xlfn.TEXTJOIN("", TRUE, IFERROR(MID(D198, ROW(INDIRECT("1:"&amp;LEN(D198))), 1) *1,"")),"")</f>
        <v/>
      </c>
      <c r="K198" s="4" t="str" cm="1">
        <f t="array" aca="1" ref="K198" ca="1">IF(ISNUMBER(A198),COLUMN(INDIRECT(I198&amp;1))+1,"")</f>
        <v/>
      </c>
      <c r="L198" s="4" t="str">
        <f t="shared" si="211"/>
        <v/>
      </c>
    </row>
    <row r="199" spans="1:12" x14ac:dyDescent="0.25">
      <c r="A199" s="5" t="str">
        <f t="shared" ref="A199" si="215">IF(A197&lt;numAnswers,A197+1,"")</f>
        <v/>
      </c>
      <c r="B199" s="5" t="str">
        <f t="shared" si="207"/>
        <v/>
      </c>
      <c r="C199" s="27" t="str" cm="1">
        <f t="array" ref="C199">IF(ISNUMBER(A199),IF(A199=A198,INDEX(BackgroundCalcs!$AV$2:$AV$500,'Grading Formulas'!$A199),"Results"),"")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208"/>
        <v/>
      </c>
      <c r="G199" s="4" t="str">
        <f t="shared" si="209"/>
        <v/>
      </c>
      <c r="H199" s="4" t="str">
        <f t="shared" si="210"/>
        <v/>
      </c>
      <c r="I199" s="4" t="str" cm="1">
        <f t="array" ref="I199">IF(ISNUMBER(A199),_xlfn.LET(_xlpm.array,_xlfn.SEQUENCE(LEN(D199)),_xlfn.TEXTJOIN("",TRUE,IF(ISERR(MID(D199,_xlpm.array,1)+0),MID(D199,_xlpm.array,1),""))),"")</f>
        <v/>
      </c>
      <c r="J199" s="4" t="str" cm="1">
        <f t="array" aca="1" ref="J199" ca="1">IF(ISNUMBER(A199),_xlfn.TEXTJOIN("", TRUE, IFERROR(MID(D199, ROW(INDIRECT("1:"&amp;LEN(D199))), 1) *1,"")),"")</f>
        <v/>
      </c>
      <c r="K199" s="4" t="str" cm="1">
        <f t="array" aca="1" ref="K199" ca="1">IF(ISNUMBER(A199),COLUMN(INDIRECT(I199&amp;1))+1,"")</f>
        <v/>
      </c>
      <c r="L199" s="4" t="str">
        <f t="shared" si="211"/>
        <v/>
      </c>
    </row>
    <row r="200" spans="1:12" x14ac:dyDescent="0.25">
      <c r="A200" s="5" t="str">
        <f t="shared" ref="A200" si="216">IF(A198&lt;numAnswers,A198+1,"")</f>
        <v/>
      </c>
      <c r="B200" s="5" t="str">
        <f t="shared" si="207"/>
        <v/>
      </c>
      <c r="C200" s="27" t="str" cm="1">
        <f t="array" ref="C200">IF(ISNUMBER(A200),IF(A200=A199,INDEX(BackgroundCalcs!$AV$2:$AV$500,'Grading Formulas'!$A200),"Results"),"")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208"/>
        <v/>
      </c>
      <c r="G200" s="4" t="str">
        <f t="shared" si="209"/>
        <v/>
      </c>
      <c r="H200" s="4" t="str">
        <f t="shared" si="210"/>
        <v/>
      </c>
      <c r="I200" s="4" t="str" cm="1">
        <f t="array" ref="I200">IF(ISNUMBER(A200),_xlfn.LET(_xlpm.array,_xlfn.SEQUENCE(LEN(D200)),_xlfn.TEXTJOIN("",TRUE,IF(ISERR(MID(D200,_xlpm.array,1)+0),MID(D200,_xlpm.array,1),""))),"")</f>
        <v/>
      </c>
      <c r="J200" s="4" t="str" cm="1">
        <f t="array" aca="1" ref="J200" ca="1">IF(ISNUMBER(A200),_xlfn.TEXTJOIN("", TRUE, IFERROR(MID(D200, ROW(INDIRECT("1:"&amp;LEN(D200))), 1) *1,"")),"")</f>
        <v/>
      </c>
      <c r="K200" s="4" t="str" cm="1">
        <f t="array" aca="1" ref="K200" ca="1">IF(ISNUMBER(A200),COLUMN(INDIRECT(I200&amp;1))+1,"")</f>
        <v/>
      </c>
      <c r="L200" s="4" t="str">
        <f t="shared" si="211"/>
        <v/>
      </c>
    </row>
    <row r="201" spans="1:12" x14ac:dyDescent="0.25">
      <c r="A201" s="5" t="str">
        <f t="shared" ref="A201" si="217">IF(A199&lt;numAnswers,A199+1,"")</f>
        <v/>
      </c>
      <c r="B201" s="5" t="str">
        <f t="shared" si="207"/>
        <v/>
      </c>
      <c r="C201" s="27" t="str" cm="1">
        <f t="array" ref="C201">IF(ISNUMBER(A201),IF(A201=A200,INDEX(BackgroundCalcs!$AV$2:$AV$500,'Grading Formulas'!$A201),"Results"),"")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208"/>
        <v/>
      </c>
      <c r="G201" s="4" t="str">
        <f t="shared" si="209"/>
        <v/>
      </c>
      <c r="H201" s="4" t="str">
        <f t="shared" si="210"/>
        <v/>
      </c>
      <c r="I201" s="4" t="str" cm="1">
        <f t="array" ref="I201">IF(ISNUMBER(A201),_xlfn.LET(_xlpm.array,_xlfn.SEQUENCE(LEN(D201)),_xlfn.TEXTJOIN("",TRUE,IF(ISERR(MID(D201,_xlpm.array,1)+0),MID(D201,_xlpm.array,1),""))),"")</f>
        <v/>
      </c>
      <c r="J201" s="4" t="str" cm="1">
        <f t="array" aca="1" ref="J201" ca="1">IF(ISNUMBER(A201),_xlfn.TEXTJOIN("", TRUE, IFERROR(MID(D201, ROW(INDIRECT("1:"&amp;LEN(D201))), 1) *1,"")),"")</f>
        <v/>
      </c>
      <c r="K201" s="4" t="str" cm="1">
        <f t="array" aca="1" ref="K201" ca="1">IF(ISNUMBER(A201),COLUMN(INDIRECT(I201&amp;1))+1,"")</f>
        <v/>
      </c>
      <c r="L201" s="4" t="str">
        <f t="shared" si="211"/>
        <v/>
      </c>
    </row>
    <row r="202" spans="1:12" x14ac:dyDescent="0.25">
      <c r="A202" s="5" t="str">
        <f t="shared" ref="A202" si="218">IF(A200&lt;numAnswers,A200+1,"")</f>
        <v/>
      </c>
      <c r="B202" s="5" t="str">
        <f t="shared" si="207"/>
        <v/>
      </c>
      <c r="C202" s="27" t="str" cm="1">
        <f t="array" ref="C202">IF(ISNUMBER(A202),IF(A202=A201,INDEX(BackgroundCalcs!$AV$2:$AV$500,'Grading Formulas'!$A202),"Results"),"")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208"/>
        <v/>
      </c>
      <c r="G202" s="4" t="str">
        <f t="shared" si="209"/>
        <v/>
      </c>
      <c r="H202" s="4" t="str">
        <f t="shared" si="210"/>
        <v/>
      </c>
      <c r="I202" s="4" t="str" cm="1">
        <f t="array" ref="I202">IF(ISNUMBER(A202),_xlfn.LET(_xlpm.array,_xlfn.SEQUENCE(LEN(D202)),_xlfn.TEXTJOIN("",TRUE,IF(ISERR(MID(D202,_xlpm.array,1)+0),MID(D202,_xlpm.array,1),""))),"")</f>
        <v/>
      </c>
      <c r="J202" s="4" t="str" cm="1">
        <f t="array" aca="1" ref="J202" ca="1">IF(ISNUMBER(A202),_xlfn.TEXTJOIN("", TRUE, IFERROR(MID(D202, ROW(INDIRECT("1:"&amp;LEN(D202))), 1) *1,"")),"")</f>
        <v/>
      </c>
      <c r="K202" s="4" t="str" cm="1">
        <f t="array" aca="1" ref="K202" ca="1">IF(ISNUMBER(A202),COLUMN(INDIRECT(I202&amp;1))+1,"")</f>
        <v/>
      </c>
      <c r="L202" s="4" t="str">
        <f t="shared" si="211"/>
        <v/>
      </c>
    </row>
    <row r="203" spans="1:12" x14ac:dyDescent="0.25">
      <c r="A203" s="5" t="str">
        <f t="shared" ref="A203" si="219">IF(A201&lt;numAnswers,A201+1,"")</f>
        <v/>
      </c>
      <c r="B203" s="5" t="str">
        <f t="shared" si="207"/>
        <v/>
      </c>
      <c r="C203" s="27" t="str" cm="1">
        <f t="array" ref="C203">IF(ISNUMBER(A203),IF(A203=A202,INDEX(BackgroundCalcs!$AV$2:$AV$500,'Grading Formulas'!$A203),"Results"),"")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208"/>
        <v/>
      </c>
      <c r="G203" s="4" t="str">
        <f t="shared" si="209"/>
        <v/>
      </c>
      <c r="H203" s="4" t="str">
        <f t="shared" si="210"/>
        <v/>
      </c>
      <c r="I203" s="4" t="str" cm="1">
        <f t="array" ref="I203">IF(ISNUMBER(A203),_xlfn.LET(_xlpm.array,_xlfn.SEQUENCE(LEN(D203)),_xlfn.TEXTJOIN("",TRUE,IF(ISERR(MID(D203,_xlpm.array,1)+0),MID(D203,_xlpm.array,1),""))),"")</f>
        <v/>
      </c>
      <c r="J203" s="4" t="str" cm="1">
        <f t="array" aca="1" ref="J203" ca="1">IF(ISNUMBER(A203),_xlfn.TEXTJOIN("", TRUE, IFERROR(MID(D203, ROW(INDIRECT("1:"&amp;LEN(D203))), 1) *1,"")),"")</f>
        <v/>
      </c>
      <c r="K203" s="4" t="str" cm="1">
        <f t="array" aca="1" ref="K203" ca="1">IF(ISNUMBER(A203),COLUMN(INDIRECT(I203&amp;1))+1,"")</f>
        <v/>
      </c>
      <c r="L203" s="4" t="str">
        <f t="shared" si="211"/>
        <v/>
      </c>
    </row>
    <row r="204" spans="1:12" x14ac:dyDescent="0.25">
      <c r="A204" s="5" t="str">
        <f t="shared" ref="A204" si="220">IF(A202&lt;numAnswers,A202+1,"")</f>
        <v/>
      </c>
      <c r="B204" s="5" t="str">
        <f t="shared" si="207"/>
        <v/>
      </c>
      <c r="C204" s="27" t="str" cm="1">
        <f t="array" ref="C204">IF(ISNUMBER(A204),IF(A204=A203,INDEX(BackgroundCalcs!$AV$2:$AV$500,'Grading Formulas'!$A204),"Results"),"")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208"/>
        <v/>
      </c>
      <c r="G204" s="4" t="str">
        <f t="shared" si="209"/>
        <v/>
      </c>
      <c r="H204" s="4" t="str">
        <f t="shared" si="210"/>
        <v/>
      </c>
      <c r="I204" s="4" t="str" cm="1">
        <f t="array" ref="I204">IF(ISNUMBER(A204),_xlfn.LET(_xlpm.array,_xlfn.SEQUENCE(LEN(D204)),_xlfn.TEXTJOIN("",TRUE,IF(ISERR(MID(D204,_xlpm.array,1)+0),MID(D204,_xlpm.array,1),""))),"")</f>
        <v/>
      </c>
      <c r="J204" s="4" t="str" cm="1">
        <f t="array" aca="1" ref="J204" ca="1">IF(ISNUMBER(A204),_xlfn.TEXTJOIN("", TRUE, IFERROR(MID(D204, ROW(INDIRECT("1:"&amp;LEN(D204))), 1) *1,"")),"")</f>
        <v/>
      </c>
      <c r="K204" s="4" t="str" cm="1">
        <f t="array" aca="1" ref="K204" ca="1">IF(ISNUMBER(A204),COLUMN(INDIRECT(I204&amp;1))+1,"")</f>
        <v/>
      </c>
      <c r="L204" s="4" t="str">
        <f t="shared" si="211"/>
        <v/>
      </c>
    </row>
    <row r="205" spans="1:12" x14ac:dyDescent="0.25">
      <c r="A205" s="5" t="str">
        <f t="shared" ref="A205" si="221">IF(A203&lt;numAnswers,A203+1,"")</f>
        <v/>
      </c>
      <c r="B205" s="5" t="str">
        <f t="shared" si="207"/>
        <v/>
      </c>
      <c r="C205" s="27" t="str" cm="1">
        <f t="array" ref="C205">IF(ISNUMBER(A205),IF(A205=A204,INDEX(BackgroundCalcs!$AV$2:$AV$500,'Grading Formulas'!$A205),"Results"),"")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208"/>
        <v/>
      </c>
      <c r="G205" s="4" t="str">
        <f t="shared" si="209"/>
        <v/>
      </c>
      <c r="H205" s="4" t="str">
        <f t="shared" si="210"/>
        <v/>
      </c>
      <c r="I205" s="4" t="str" cm="1">
        <f t="array" ref="I205">IF(ISNUMBER(A205),_xlfn.LET(_xlpm.array,_xlfn.SEQUENCE(LEN(D205)),_xlfn.TEXTJOIN("",TRUE,IF(ISERR(MID(D205,_xlpm.array,1)+0),MID(D205,_xlpm.array,1),""))),"")</f>
        <v/>
      </c>
      <c r="J205" s="4" t="str" cm="1">
        <f t="array" aca="1" ref="J205" ca="1">IF(ISNUMBER(A205),_xlfn.TEXTJOIN("", TRUE, IFERROR(MID(D205, ROW(INDIRECT("1:"&amp;LEN(D205))), 1) *1,"")),"")</f>
        <v/>
      </c>
      <c r="K205" s="4" t="str" cm="1">
        <f t="array" aca="1" ref="K205" ca="1">IF(ISNUMBER(A205),COLUMN(INDIRECT(I205&amp;1))+1,"")</f>
        <v/>
      </c>
      <c r="L205" s="4" t="str">
        <f t="shared" si="211"/>
        <v/>
      </c>
    </row>
    <row r="206" spans="1:12" x14ac:dyDescent="0.25">
      <c r="A206" s="5" t="str">
        <f t="shared" ref="A206" si="222">IF(A204&lt;numAnswers,A204+1,"")</f>
        <v/>
      </c>
      <c r="B206" s="5" t="str">
        <f t="shared" si="207"/>
        <v/>
      </c>
      <c r="C206" s="27" t="str" cm="1">
        <f t="array" ref="C206">IF(ISNUMBER(A206),IF(A206=A205,INDEX(BackgroundCalcs!$AV$2:$AV$500,'Grading Formulas'!$A206),"Results"),"")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208"/>
        <v/>
      </c>
      <c r="G206" s="4" t="str">
        <f t="shared" si="209"/>
        <v/>
      </c>
      <c r="H206" s="4" t="str">
        <f t="shared" si="210"/>
        <v/>
      </c>
      <c r="I206" s="4" t="str" cm="1">
        <f t="array" ref="I206">IF(ISNUMBER(A206),_xlfn.LET(_xlpm.array,_xlfn.SEQUENCE(LEN(D206)),_xlfn.TEXTJOIN("",TRUE,IF(ISERR(MID(D206,_xlpm.array,1)+0),MID(D206,_xlpm.array,1),""))),"")</f>
        <v/>
      </c>
      <c r="J206" s="4" t="str" cm="1">
        <f t="array" aca="1" ref="J206" ca="1">IF(ISNUMBER(A206),_xlfn.TEXTJOIN("", TRUE, IFERROR(MID(D206, ROW(INDIRECT("1:"&amp;LEN(D206))), 1) *1,"")),"")</f>
        <v/>
      </c>
      <c r="K206" s="4" t="str" cm="1">
        <f t="array" aca="1" ref="K206" ca="1">IF(ISNUMBER(A206),COLUMN(INDIRECT(I206&amp;1))+1,"")</f>
        <v/>
      </c>
      <c r="L206" s="4" t="str">
        <f t="shared" si="211"/>
        <v/>
      </c>
    </row>
    <row r="207" spans="1:12" x14ac:dyDescent="0.25">
      <c r="A207" s="5" t="str">
        <f t="shared" ref="A207" si="223">IF(A205&lt;numAnswers,A205+1,"")</f>
        <v/>
      </c>
      <c r="B207" s="5" t="str">
        <f t="shared" si="207"/>
        <v/>
      </c>
      <c r="C207" s="27" t="str" cm="1">
        <f t="array" ref="C207">IF(ISNUMBER(A207),IF(A207=A206,INDEX(BackgroundCalcs!$AV$2:$AV$500,'Grading Formulas'!$A207),"Results"),"")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208"/>
        <v/>
      </c>
      <c r="G207" s="4" t="str">
        <f t="shared" si="209"/>
        <v/>
      </c>
      <c r="H207" s="4" t="str">
        <f t="shared" si="210"/>
        <v/>
      </c>
      <c r="I207" s="4" t="str" cm="1">
        <f t="array" ref="I207">IF(ISNUMBER(A207),_xlfn.LET(_xlpm.array,_xlfn.SEQUENCE(LEN(D207)),_xlfn.TEXTJOIN("",TRUE,IF(ISERR(MID(D207,_xlpm.array,1)+0),MID(D207,_xlpm.array,1),""))),"")</f>
        <v/>
      </c>
      <c r="J207" s="4" t="str" cm="1">
        <f t="array" aca="1" ref="J207" ca="1">IF(ISNUMBER(A207),_xlfn.TEXTJOIN("", TRUE, IFERROR(MID(D207, ROW(INDIRECT("1:"&amp;LEN(D207))), 1) *1,"")),"")</f>
        <v/>
      </c>
      <c r="K207" s="4" t="str" cm="1">
        <f t="array" aca="1" ref="K207" ca="1">IF(ISNUMBER(A207),COLUMN(INDIRECT(I207&amp;1))+1,"")</f>
        <v/>
      </c>
      <c r="L207" s="4" t="str">
        <f t="shared" si="211"/>
        <v/>
      </c>
    </row>
    <row r="208" spans="1:12" x14ac:dyDescent="0.25">
      <c r="A208" s="5" t="str">
        <f t="shared" ref="A208" si="224">IF(A206&lt;numAnswers,A206+1,"")</f>
        <v/>
      </c>
      <c r="B208" s="5" t="str">
        <f t="shared" si="207"/>
        <v/>
      </c>
      <c r="C208" s="27" t="str" cm="1">
        <f t="array" ref="C208">IF(ISNUMBER(A208),IF(A208=A207,INDEX(BackgroundCalcs!$AV$2:$AV$500,'Grading Formulas'!$A208),"Results"),"")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208"/>
        <v/>
      </c>
      <c r="G208" s="4" t="str">
        <f t="shared" si="209"/>
        <v/>
      </c>
      <c r="H208" s="4" t="str">
        <f t="shared" si="210"/>
        <v/>
      </c>
      <c r="I208" s="4" t="str" cm="1">
        <f t="array" ref="I208">IF(ISNUMBER(A208),_xlfn.LET(_xlpm.array,_xlfn.SEQUENCE(LEN(D208)),_xlfn.TEXTJOIN("",TRUE,IF(ISERR(MID(D208,_xlpm.array,1)+0),MID(D208,_xlpm.array,1),""))),"")</f>
        <v/>
      </c>
      <c r="J208" s="4" t="str" cm="1">
        <f t="array" aca="1" ref="J208" ca="1">IF(ISNUMBER(A208),_xlfn.TEXTJOIN("", TRUE, IFERROR(MID(D208, ROW(INDIRECT("1:"&amp;LEN(D208))), 1) *1,"")),"")</f>
        <v/>
      </c>
      <c r="K208" s="4" t="str" cm="1">
        <f t="array" aca="1" ref="K208" ca="1">IF(ISNUMBER(A208),COLUMN(INDIRECT(I208&amp;1))+1,"")</f>
        <v/>
      </c>
      <c r="L208" s="4" t="str">
        <f t="shared" si="211"/>
        <v/>
      </c>
    </row>
    <row r="209" spans="1:12" x14ac:dyDescent="0.25">
      <c r="A209" s="5" t="str">
        <f t="shared" ref="A209" si="225">IF(A207&lt;numAnswers,A207+1,"")</f>
        <v/>
      </c>
      <c r="B209" s="5" t="str">
        <f t="shared" si="207"/>
        <v/>
      </c>
      <c r="C209" s="27" t="str" cm="1">
        <f t="array" ref="C209">IF(ISNUMBER(A209),IF(A209=A208,INDEX(BackgroundCalcs!$AV$2:$AV$500,'Grading Formulas'!$A209),"Results"),"")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208"/>
        <v/>
      </c>
      <c r="G209" s="4" t="str">
        <f t="shared" si="209"/>
        <v/>
      </c>
      <c r="H209" s="4" t="str">
        <f t="shared" si="210"/>
        <v/>
      </c>
      <c r="I209" s="4" t="str" cm="1">
        <f t="array" ref="I209">IF(ISNUMBER(A209),_xlfn.LET(_xlpm.array,_xlfn.SEQUENCE(LEN(D209)),_xlfn.TEXTJOIN("",TRUE,IF(ISERR(MID(D209,_xlpm.array,1)+0),MID(D209,_xlpm.array,1),""))),"")</f>
        <v/>
      </c>
      <c r="J209" s="4" t="str" cm="1">
        <f t="array" aca="1" ref="J209" ca="1">IF(ISNUMBER(A209),_xlfn.TEXTJOIN("", TRUE, IFERROR(MID(D209, ROW(INDIRECT("1:"&amp;LEN(D209))), 1) *1,"")),"")</f>
        <v/>
      </c>
      <c r="K209" s="4" t="str" cm="1">
        <f t="array" aca="1" ref="K209" ca="1">IF(ISNUMBER(A209),COLUMN(INDIRECT(I209&amp;1))+1,"")</f>
        <v/>
      </c>
      <c r="L209" s="4" t="str">
        <f t="shared" si="211"/>
        <v/>
      </c>
    </row>
    <row r="210" spans="1:12" x14ac:dyDescent="0.25">
      <c r="A210" s="5" t="str">
        <f t="shared" ref="A210" si="226">IF(A208&lt;numAnswers,A208+1,"")</f>
        <v/>
      </c>
      <c r="B210" s="5" t="str">
        <f t="shared" si="207"/>
        <v/>
      </c>
      <c r="C210" s="27" t="str" cm="1">
        <f t="array" ref="C210">IF(ISNUMBER(A210),IF(A210=A209,INDEX(BackgroundCalcs!$AV$2:$AV$500,'Grading Formulas'!$A210),"Results"),"")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208"/>
        <v/>
      </c>
      <c r="G210" s="4" t="str">
        <f t="shared" si="209"/>
        <v/>
      </c>
      <c r="H210" s="4" t="str">
        <f t="shared" si="210"/>
        <v/>
      </c>
      <c r="I210" s="4" t="str" cm="1">
        <f t="array" ref="I210">IF(ISNUMBER(A210),_xlfn.LET(_xlpm.array,_xlfn.SEQUENCE(LEN(D210)),_xlfn.TEXTJOIN("",TRUE,IF(ISERR(MID(D210,_xlpm.array,1)+0),MID(D210,_xlpm.array,1),""))),"")</f>
        <v/>
      </c>
      <c r="J210" s="4" t="str" cm="1">
        <f t="array" aca="1" ref="J210" ca="1">IF(ISNUMBER(A210),_xlfn.TEXTJOIN("", TRUE, IFERROR(MID(D210, ROW(INDIRECT("1:"&amp;LEN(D210))), 1) *1,"")),"")</f>
        <v/>
      </c>
      <c r="K210" s="4" t="str" cm="1">
        <f t="array" aca="1" ref="K210" ca="1">IF(ISNUMBER(A210),COLUMN(INDIRECT(I210&amp;1))+1,"")</f>
        <v/>
      </c>
      <c r="L210" s="4" t="str">
        <f t="shared" si="211"/>
        <v/>
      </c>
    </row>
    <row r="211" spans="1:12" x14ac:dyDescent="0.25">
      <c r="A211" s="5" t="str">
        <f t="shared" ref="A211" si="227">IF(A209&lt;numAnswers,A209+1,"")</f>
        <v/>
      </c>
      <c r="B211" s="5" t="str">
        <f t="shared" si="207"/>
        <v/>
      </c>
      <c r="C211" s="27" t="str" cm="1">
        <f t="array" ref="C211">IF(ISNUMBER(A211),IF(A211=A210,INDEX(BackgroundCalcs!$AV$2:$AV$500,'Grading Formulas'!$A211),"Results"),"")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208"/>
        <v/>
      </c>
      <c r="G211" s="4" t="str">
        <f t="shared" si="209"/>
        <v/>
      </c>
      <c r="H211" s="4" t="str">
        <f t="shared" si="210"/>
        <v/>
      </c>
      <c r="I211" s="4" t="str" cm="1">
        <f t="array" ref="I211">IF(ISNUMBER(A211),_xlfn.LET(_xlpm.array,_xlfn.SEQUENCE(LEN(D211)),_xlfn.TEXTJOIN("",TRUE,IF(ISERR(MID(D211,_xlpm.array,1)+0),MID(D211,_xlpm.array,1),""))),"")</f>
        <v/>
      </c>
      <c r="J211" s="4" t="str" cm="1">
        <f t="array" aca="1" ref="J211" ca="1">IF(ISNUMBER(A211),_xlfn.TEXTJOIN("", TRUE, IFERROR(MID(D211, ROW(INDIRECT("1:"&amp;LEN(D211))), 1) *1,"")),"")</f>
        <v/>
      </c>
      <c r="K211" s="4" t="str" cm="1">
        <f t="array" aca="1" ref="K211" ca="1">IF(ISNUMBER(A211),COLUMN(INDIRECT(I211&amp;1))+1,"")</f>
        <v/>
      </c>
      <c r="L211" s="4" t="str">
        <f t="shared" si="211"/>
        <v/>
      </c>
    </row>
    <row r="212" spans="1:12" x14ac:dyDescent="0.25">
      <c r="A212" s="5" t="str">
        <f t="shared" ref="A212" si="228">IF(A210&lt;numAnswers,A210+1,"")</f>
        <v/>
      </c>
      <c r="B212" s="5" t="str">
        <f t="shared" si="207"/>
        <v/>
      </c>
      <c r="C212" s="27" t="str" cm="1">
        <f t="array" ref="C212">IF(ISNUMBER(A212),IF(A212=A211,INDEX(BackgroundCalcs!$AV$2:$AV$500,'Grading Formulas'!$A212),"Results"),"")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208"/>
        <v/>
      </c>
      <c r="G212" s="4" t="str">
        <f t="shared" si="209"/>
        <v/>
      </c>
      <c r="H212" s="4" t="str">
        <f t="shared" si="210"/>
        <v/>
      </c>
      <c r="I212" s="4" t="str" cm="1">
        <f t="array" ref="I212">IF(ISNUMBER(A212),_xlfn.LET(_xlpm.array,_xlfn.SEQUENCE(LEN(D212)),_xlfn.TEXTJOIN("",TRUE,IF(ISERR(MID(D212,_xlpm.array,1)+0),MID(D212,_xlpm.array,1),""))),"")</f>
        <v/>
      </c>
      <c r="J212" s="4" t="str" cm="1">
        <f t="array" aca="1" ref="J212" ca="1">IF(ISNUMBER(A212),_xlfn.TEXTJOIN("", TRUE, IFERROR(MID(D212, ROW(INDIRECT("1:"&amp;LEN(D212))), 1) *1,"")),"")</f>
        <v/>
      </c>
      <c r="K212" s="4" t="str" cm="1">
        <f t="array" aca="1" ref="K212" ca="1">IF(ISNUMBER(A212),COLUMN(INDIRECT(I212&amp;1))+1,"")</f>
        <v/>
      </c>
      <c r="L212" s="4" t="str">
        <f t="shared" si="211"/>
        <v/>
      </c>
    </row>
    <row r="213" spans="1:12" x14ac:dyDescent="0.25">
      <c r="A213" s="5" t="str">
        <f t="shared" ref="A213" si="229">IF(A211&lt;numAnswers,A211+1,"")</f>
        <v/>
      </c>
      <c r="B213" s="5" t="str">
        <f t="shared" si="207"/>
        <v/>
      </c>
      <c r="C213" s="27" t="str" cm="1">
        <f t="array" ref="C213">IF(ISNUMBER(A213),IF(A213=A212,INDEX(BackgroundCalcs!$AV$2:$AV$500,'Grading Formulas'!$A213),"Results"),"")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208"/>
        <v/>
      </c>
      <c r="G213" s="4" t="str">
        <f t="shared" si="209"/>
        <v/>
      </c>
      <c r="H213" s="4" t="str">
        <f t="shared" si="210"/>
        <v/>
      </c>
      <c r="I213" s="4" t="str" cm="1">
        <f t="array" ref="I213">IF(ISNUMBER(A213),_xlfn.LET(_xlpm.array,_xlfn.SEQUENCE(LEN(D213)),_xlfn.TEXTJOIN("",TRUE,IF(ISERR(MID(D213,_xlpm.array,1)+0),MID(D213,_xlpm.array,1),""))),"")</f>
        <v/>
      </c>
      <c r="J213" s="4" t="str" cm="1">
        <f t="array" aca="1" ref="J213" ca="1">IF(ISNUMBER(A213),_xlfn.TEXTJOIN("", TRUE, IFERROR(MID(D213, ROW(INDIRECT("1:"&amp;LEN(D213))), 1) *1,"")),"")</f>
        <v/>
      </c>
      <c r="K213" s="4" t="str" cm="1">
        <f t="array" aca="1" ref="K213" ca="1">IF(ISNUMBER(A213),COLUMN(INDIRECT(I213&amp;1))+1,"")</f>
        <v/>
      </c>
      <c r="L213" s="4" t="str">
        <f t="shared" si="211"/>
        <v/>
      </c>
    </row>
    <row r="214" spans="1:12" x14ac:dyDescent="0.25">
      <c r="A214" s="5" t="str">
        <f t="shared" ref="A214" si="230">IF(A212&lt;numAnswers,A212+1,"")</f>
        <v/>
      </c>
      <c r="B214" s="5" t="str">
        <f t="shared" si="207"/>
        <v/>
      </c>
      <c r="C214" s="27" t="str" cm="1">
        <f t="array" ref="C214">IF(ISNUMBER(A214),IF(A214=A213,INDEX(BackgroundCalcs!$AV$2:$AV$500,'Grading Formulas'!$A214),"Results"),"")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208"/>
        <v/>
      </c>
      <c r="G214" s="4" t="str">
        <f t="shared" si="209"/>
        <v/>
      </c>
      <c r="H214" s="4" t="str">
        <f t="shared" si="210"/>
        <v/>
      </c>
      <c r="I214" s="4" t="str" cm="1">
        <f t="array" ref="I214">IF(ISNUMBER(A214),_xlfn.LET(_xlpm.array,_xlfn.SEQUENCE(LEN(D214)),_xlfn.TEXTJOIN("",TRUE,IF(ISERR(MID(D214,_xlpm.array,1)+0),MID(D214,_xlpm.array,1),""))),"")</f>
        <v/>
      </c>
      <c r="J214" s="4" t="str" cm="1">
        <f t="array" aca="1" ref="J214" ca="1">IF(ISNUMBER(A214),_xlfn.TEXTJOIN("", TRUE, IFERROR(MID(D214, ROW(INDIRECT("1:"&amp;LEN(D214))), 1) *1,"")),"")</f>
        <v/>
      </c>
      <c r="K214" s="4" t="str" cm="1">
        <f t="array" aca="1" ref="K214" ca="1">IF(ISNUMBER(A214),COLUMN(INDIRECT(I214&amp;1))+1,"")</f>
        <v/>
      </c>
      <c r="L214" s="4" t="str">
        <f t="shared" si="211"/>
        <v/>
      </c>
    </row>
    <row r="215" spans="1:12" x14ac:dyDescent="0.25">
      <c r="A215" s="5" t="str">
        <f t="shared" ref="A215" si="231">IF(A213&lt;numAnswers,A213+1,"")</f>
        <v/>
      </c>
      <c r="B215" s="5" t="str">
        <f t="shared" si="207"/>
        <v/>
      </c>
      <c r="C215" s="27" t="str" cm="1">
        <f t="array" ref="C215">IF(ISNUMBER(A215),IF(A215=A214,INDEX(BackgroundCalcs!$AV$2:$AV$500,'Grading Formulas'!$A215),"Results"),"")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208"/>
        <v/>
      </c>
      <c r="G215" s="4" t="str">
        <f t="shared" si="209"/>
        <v/>
      </c>
      <c r="H215" s="4" t="str">
        <f t="shared" si="210"/>
        <v/>
      </c>
      <c r="I215" s="4" t="str" cm="1">
        <f t="array" ref="I215">IF(ISNUMBER(A215),_xlfn.LET(_xlpm.array,_xlfn.SEQUENCE(LEN(D215)),_xlfn.TEXTJOIN("",TRUE,IF(ISERR(MID(D215,_xlpm.array,1)+0),MID(D215,_xlpm.array,1),""))),"")</f>
        <v/>
      </c>
      <c r="J215" s="4" t="str" cm="1">
        <f t="array" aca="1" ref="J215" ca="1">IF(ISNUMBER(A215),_xlfn.TEXTJOIN("", TRUE, IFERROR(MID(D215, ROW(INDIRECT("1:"&amp;LEN(D215))), 1) *1,"")),"")</f>
        <v/>
      </c>
      <c r="K215" s="4" t="str" cm="1">
        <f t="array" aca="1" ref="K215" ca="1">IF(ISNUMBER(A215),COLUMN(INDIRECT(I215&amp;1))+1,"")</f>
        <v/>
      </c>
      <c r="L215" s="4" t="str">
        <f t="shared" si="211"/>
        <v/>
      </c>
    </row>
    <row r="216" spans="1:12" x14ac:dyDescent="0.25">
      <c r="A216" s="5" t="str">
        <f t="shared" ref="A216" si="232">IF(A214&lt;numAnswers,A214+1,"")</f>
        <v/>
      </c>
      <c r="B216" s="5" t="str">
        <f t="shared" si="207"/>
        <v/>
      </c>
      <c r="C216" s="27" t="str" cm="1">
        <f t="array" ref="C216">IF(ISNUMBER(A216),IF(A216=A215,INDEX(BackgroundCalcs!$AV$2:$AV$500,'Grading Formulas'!$A216),"Results"),"")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208"/>
        <v/>
      </c>
      <c r="G216" s="4" t="str">
        <f t="shared" si="209"/>
        <v/>
      </c>
      <c r="H216" s="4" t="str">
        <f t="shared" si="210"/>
        <v/>
      </c>
      <c r="I216" s="4" t="str" cm="1">
        <f t="array" ref="I216">IF(ISNUMBER(A216),_xlfn.LET(_xlpm.array,_xlfn.SEQUENCE(LEN(D216)),_xlfn.TEXTJOIN("",TRUE,IF(ISERR(MID(D216,_xlpm.array,1)+0),MID(D216,_xlpm.array,1),""))),"")</f>
        <v/>
      </c>
      <c r="J216" s="4" t="str" cm="1">
        <f t="array" aca="1" ref="J216" ca="1">IF(ISNUMBER(A216),_xlfn.TEXTJOIN("", TRUE, IFERROR(MID(D216, ROW(INDIRECT("1:"&amp;LEN(D216))), 1) *1,"")),"")</f>
        <v/>
      </c>
      <c r="K216" s="4" t="str" cm="1">
        <f t="array" aca="1" ref="K216" ca="1">IF(ISNUMBER(A216),COLUMN(INDIRECT(I216&amp;1))+1,"")</f>
        <v/>
      </c>
      <c r="L216" s="4" t="str">
        <f t="shared" si="211"/>
        <v/>
      </c>
    </row>
    <row r="217" spans="1:12" x14ac:dyDescent="0.25">
      <c r="A217" s="5" t="str">
        <f t="shared" ref="A217" si="233">IF(A215&lt;numAnswers,A215+1,"")</f>
        <v/>
      </c>
      <c r="B217" s="5" t="str">
        <f t="shared" si="207"/>
        <v/>
      </c>
      <c r="C217" s="27" t="str" cm="1">
        <f t="array" ref="C217">IF(ISNUMBER(A217),IF(A217=A216,INDEX(BackgroundCalcs!$AV$2:$AV$500,'Grading Formulas'!$A217),"Results"),"")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208"/>
        <v/>
      </c>
      <c r="G217" s="4" t="str">
        <f t="shared" si="209"/>
        <v/>
      </c>
      <c r="H217" s="4" t="str">
        <f t="shared" si="210"/>
        <v/>
      </c>
      <c r="I217" s="4" t="str" cm="1">
        <f t="array" ref="I217">IF(ISNUMBER(A217),_xlfn.LET(_xlpm.array,_xlfn.SEQUENCE(LEN(D217)),_xlfn.TEXTJOIN("",TRUE,IF(ISERR(MID(D217,_xlpm.array,1)+0),MID(D217,_xlpm.array,1),""))),"")</f>
        <v/>
      </c>
      <c r="J217" s="4" t="str" cm="1">
        <f t="array" aca="1" ref="J217" ca="1">IF(ISNUMBER(A217),_xlfn.TEXTJOIN("", TRUE, IFERROR(MID(D217, ROW(INDIRECT("1:"&amp;LEN(D217))), 1) *1,"")),"")</f>
        <v/>
      </c>
      <c r="K217" s="4" t="str" cm="1">
        <f t="array" aca="1" ref="K217" ca="1">IF(ISNUMBER(A217),COLUMN(INDIRECT(I217&amp;1))+1,"")</f>
        <v/>
      </c>
      <c r="L217" s="4" t="str">
        <f t="shared" si="211"/>
        <v/>
      </c>
    </row>
    <row r="218" spans="1:12" x14ac:dyDescent="0.25">
      <c r="A218" s="5" t="str">
        <f t="shared" ref="A218" si="234">IF(A216&lt;numAnswers,A216+1,"")</f>
        <v/>
      </c>
      <c r="B218" s="5" t="str">
        <f t="shared" si="207"/>
        <v/>
      </c>
      <c r="C218" s="27" t="str" cm="1">
        <f t="array" ref="C218">IF(ISNUMBER(A218),IF(A218=A217,INDEX(BackgroundCalcs!$AV$2:$AV$500,'Grading Formulas'!$A218),"Results"),"")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208"/>
        <v/>
      </c>
      <c r="G218" s="4" t="str">
        <f t="shared" si="209"/>
        <v/>
      </c>
      <c r="H218" s="4" t="str">
        <f t="shared" si="210"/>
        <v/>
      </c>
      <c r="I218" s="4" t="str" cm="1">
        <f t="array" ref="I218">IF(ISNUMBER(A218),_xlfn.LET(_xlpm.array,_xlfn.SEQUENCE(LEN(D218)),_xlfn.TEXTJOIN("",TRUE,IF(ISERR(MID(D218,_xlpm.array,1)+0),MID(D218,_xlpm.array,1),""))),"")</f>
        <v/>
      </c>
      <c r="J218" s="4" t="str" cm="1">
        <f t="array" aca="1" ref="J218" ca="1">IF(ISNUMBER(A218),_xlfn.TEXTJOIN("", TRUE, IFERROR(MID(D218, ROW(INDIRECT("1:"&amp;LEN(D218))), 1) *1,"")),"")</f>
        <v/>
      </c>
      <c r="K218" s="4" t="str" cm="1">
        <f t="array" aca="1" ref="K218" ca="1">IF(ISNUMBER(A218),COLUMN(INDIRECT(I218&amp;1))+1,"")</f>
        <v/>
      </c>
      <c r="L218" s="4" t="str">
        <f t="shared" si="211"/>
        <v/>
      </c>
    </row>
    <row r="219" spans="1:12" x14ac:dyDescent="0.25">
      <c r="A219" s="5" t="str">
        <f t="shared" ref="A219" si="235">IF(A217&lt;numAnswers,A217+1,"")</f>
        <v/>
      </c>
      <c r="B219" s="5" t="str">
        <f t="shared" si="207"/>
        <v/>
      </c>
      <c r="C219" s="27" t="str" cm="1">
        <f t="array" ref="C219">IF(ISNUMBER(A219),IF(A219=A218,INDEX(BackgroundCalcs!$AV$2:$AV$500,'Grading Formulas'!$A219),"Results"),"")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208"/>
        <v/>
      </c>
      <c r="G219" s="4" t="str">
        <f t="shared" si="209"/>
        <v/>
      </c>
      <c r="H219" s="4" t="str">
        <f t="shared" si="210"/>
        <v/>
      </c>
      <c r="I219" s="4" t="str" cm="1">
        <f t="array" ref="I219">IF(ISNUMBER(A219),_xlfn.LET(_xlpm.array,_xlfn.SEQUENCE(LEN(D219)),_xlfn.TEXTJOIN("",TRUE,IF(ISERR(MID(D219,_xlpm.array,1)+0),MID(D219,_xlpm.array,1),""))),"")</f>
        <v/>
      </c>
      <c r="J219" s="4" t="str" cm="1">
        <f t="array" aca="1" ref="J219" ca="1">IF(ISNUMBER(A219),_xlfn.TEXTJOIN("", TRUE, IFERROR(MID(D219, ROW(INDIRECT("1:"&amp;LEN(D219))), 1) *1,"")),"")</f>
        <v/>
      </c>
      <c r="K219" s="4" t="str" cm="1">
        <f t="array" aca="1" ref="K219" ca="1">IF(ISNUMBER(A219),COLUMN(INDIRECT(I219&amp;1))+1,"")</f>
        <v/>
      </c>
      <c r="L219" s="4" t="str">
        <f t="shared" si="211"/>
        <v/>
      </c>
    </row>
    <row r="220" spans="1:12" x14ac:dyDescent="0.25">
      <c r="A220" s="5" t="str">
        <f t="shared" ref="A220" si="236">IF(A218&lt;numAnswers,A218+1,"")</f>
        <v/>
      </c>
      <c r="B220" s="5" t="str">
        <f t="shared" si="207"/>
        <v/>
      </c>
      <c r="C220" s="27" t="str" cm="1">
        <f t="array" ref="C220">IF(ISNUMBER(A220),IF(A220=A219,INDEX(BackgroundCalcs!$AV$2:$AV$500,'Grading Formulas'!$A220),"Results"),"")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208"/>
        <v/>
      </c>
      <c r="G220" s="4" t="str">
        <f t="shared" si="209"/>
        <v/>
      </c>
      <c r="H220" s="4" t="str">
        <f t="shared" si="210"/>
        <v/>
      </c>
      <c r="I220" s="4" t="str" cm="1">
        <f t="array" ref="I220">IF(ISNUMBER(A220),_xlfn.LET(_xlpm.array,_xlfn.SEQUENCE(LEN(D220)),_xlfn.TEXTJOIN("",TRUE,IF(ISERR(MID(D220,_xlpm.array,1)+0),MID(D220,_xlpm.array,1),""))),"")</f>
        <v/>
      </c>
      <c r="J220" s="4" t="str" cm="1">
        <f t="array" aca="1" ref="J220" ca="1">IF(ISNUMBER(A220),_xlfn.TEXTJOIN("", TRUE, IFERROR(MID(D220, ROW(INDIRECT("1:"&amp;LEN(D220))), 1) *1,"")),"")</f>
        <v/>
      </c>
      <c r="K220" s="4" t="str" cm="1">
        <f t="array" aca="1" ref="K220" ca="1">IF(ISNUMBER(A220),COLUMN(INDIRECT(I220&amp;1))+1,"")</f>
        <v/>
      </c>
      <c r="L220" s="4" t="str">
        <f t="shared" si="211"/>
        <v/>
      </c>
    </row>
    <row r="221" spans="1:12" x14ac:dyDescent="0.25">
      <c r="A221" s="5" t="str">
        <f t="shared" ref="A221" si="237">IF(A219&lt;numAnswers,A219+1,"")</f>
        <v/>
      </c>
      <c r="B221" s="5" t="str">
        <f t="shared" si="207"/>
        <v/>
      </c>
      <c r="C221" s="27" t="str" cm="1">
        <f t="array" ref="C221">IF(ISNUMBER(A221),IF(A221=A220,INDEX(BackgroundCalcs!$AV$2:$AV$500,'Grading Formulas'!$A221),"Results"),"")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208"/>
        <v/>
      </c>
      <c r="G221" s="4" t="str">
        <f t="shared" si="209"/>
        <v/>
      </c>
      <c r="H221" s="4" t="str">
        <f t="shared" si="210"/>
        <v/>
      </c>
      <c r="I221" s="4" t="str" cm="1">
        <f t="array" ref="I221">IF(ISNUMBER(A221),_xlfn.LET(_xlpm.array,_xlfn.SEQUENCE(LEN(D221)),_xlfn.TEXTJOIN("",TRUE,IF(ISERR(MID(D221,_xlpm.array,1)+0),MID(D221,_xlpm.array,1),""))),"")</f>
        <v/>
      </c>
      <c r="J221" s="4" t="str" cm="1">
        <f t="array" aca="1" ref="J221" ca="1">IF(ISNUMBER(A221),_xlfn.TEXTJOIN("", TRUE, IFERROR(MID(D221, ROW(INDIRECT("1:"&amp;LEN(D221))), 1) *1,"")),"")</f>
        <v/>
      </c>
      <c r="K221" s="4" t="str" cm="1">
        <f t="array" aca="1" ref="K221" ca="1">IF(ISNUMBER(A221),COLUMN(INDIRECT(I221&amp;1))+1,"")</f>
        <v/>
      </c>
      <c r="L221" s="4" t="str">
        <f t="shared" si="211"/>
        <v/>
      </c>
    </row>
    <row r="222" spans="1:12" x14ac:dyDescent="0.25">
      <c r="A222" s="5" t="str">
        <f t="shared" ref="A222" si="238">IF(A220&lt;numAnswers,A220+1,"")</f>
        <v/>
      </c>
      <c r="B222" s="5" t="str">
        <f t="shared" si="207"/>
        <v/>
      </c>
      <c r="C222" s="27" t="str" cm="1">
        <f t="array" ref="C222">IF(ISNUMBER(A222),IF(A222=A221,INDEX(BackgroundCalcs!$AV$2:$AV$500,'Grading Formulas'!$A222),"Results"),"")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208"/>
        <v/>
      </c>
      <c r="G222" s="4" t="str">
        <f t="shared" si="209"/>
        <v/>
      </c>
      <c r="H222" s="4" t="str">
        <f t="shared" si="210"/>
        <v/>
      </c>
      <c r="I222" s="4" t="str" cm="1">
        <f t="array" ref="I222">IF(ISNUMBER(A222),_xlfn.LET(_xlpm.array,_xlfn.SEQUENCE(LEN(D222)),_xlfn.TEXTJOIN("",TRUE,IF(ISERR(MID(D222,_xlpm.array,1)+0),MID(D222,_xlpm.array,1),""))),"")</f>
        <v/>
      </c>
      <c r="J222" s="4" t="str" cm="1">
        <f t="array" aca="1" ref="J222" ca="1">IF(ISNUMBER(A222),_xlfn.TEXTJOIN("", TRUE, IFERROR(MID(D222, ROW(INDIRECT("1:"&amp;LEN(D222))), 1) *1,"")),"")</f>
        <v/>
      </c>
      <c r="K222" s="4" t="str" cm="1">
        <f t="array" aca="1" ref="K222" ca="1">IF(ISNUMBER(A222),COLUMN(INDIRECT(I222&amp;1))+1,"")</f>
        <v/>
      </c>
      <c r="L222" s="4" t="str">
        <f t="shared" si="211"/>
        <v/>
      </c>
    </row>
    <row r="223" spans="1:12" x14ac:dyDescent="0.25">
      <c r="A223" s="5" t="str">
        <f t="shared" ref="A223" si="239">IF(A221&lt;numAnswers,A221+1,"")</f>
        <v/>
      </c>
      <c r="B223" s="5" t="str">
        <f t="shared" si="207"/>
        <v/>
      </c>
      <c r="C223" s="27" t="str" cm="1">
        <f t="array" ref="C223">IF(ISNUMBER(A223),IF(A223=A222,INDEX(BackgroundCalcs!$AV$2:$AV$500,'Grading Formulas'!$A223),"Results"),"")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208"/>
        <v/>
      </c>
      <c r="G223" s="4" t="str">
        <f t="shared" si="209"/>
        <v/>
      </c>
      <c r="H223" s="4" t="str">
        <f t="shared" si="210"/>
        <v/>
      </c>
      <c r="I223" s="4" t="str" cm="1">
        <f t="array" ref="I223">IF(ISNUMBER(A223),_xlfn.LET(_xlpm.array,_xlfn.SEQUENCE(LEN(D223)),_xlfn.TEXTJOIN("",TRUE,IF(ISERR(MID(D223,_xlpm.array,1)+0),MID(D223,_xlpm.array,1),""))),"")</f>
        <v/>
      </c>
      <c r="J223" s="4" t="str" cm="1">
        <f t="array" aca="1" ref="J223" ca="1">IF(ISNUMBER(A223),_xlfn.TEXTJOIN("", TRUE, IFERROR(MID(D223, ROW(INDIRECT("1:"&amp;LEN(D223))), 1) *1,"")),"")</f>
        <v/>
      </c>
      <c r="K223" s="4" t="str" cm="1">
        <f t="array" aca="1" ref="K223" ca="1">IF(ISNUMBER(A223),COLUMN(INDIRECT(I223&amp;1))+1,"")</f>
        <v/>
      </c>
      <c r="L223" s="4" t="str">
        <f t="shared" si="211"/>
        <v/>
      </c>
    </row>
    <row r="224" spans="1:12" x14ac:dyDescent="0.25">
      <c r="A224" s="5" t="str">
        <f t="shared" ref="A224" si="240">IF(A222&lt;numAnswers,A222+1,"")</f>
        <v/>
      </c>
      <c r="B224" s="5" t="str">
        <f t="shared" si="207"/>
        <v/>
      </c>
      <c r="C224" s="27" t="str" cm="1">
        <f t="array" ref="C224">IF(ISNUMBER(A224),IF(A224=A223,INDEX(BackgroundCalcs!$AV$2:$AV$500,'Grading Formulas'!$A224),"Results"),"")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208"/>
        <v/>
      </c>
      <c r="G224" s="4" t="str">
        <f t="shared" si="209"/>
        <v/>
      </c>
      <c r="H224" s="4" t="str">
        <f t="shared" si="210"/>
        <v/>
      </c>
      <c r="I224" s="4" t="str" cm="1">
        <f t="array" ref="I224">IF(ISNUMBER(A224),_xlfn.LET(_xlpm.array,_xlfn.SEQUENCE(LEN(D224)),_xlfn.TEXTJOIN("",TRUE,IF(ISERR(MID(D224,_xlpm.array,1)+0),MID(D224,_xlpm.array,1),""))),"")</f>
        <v/>
      </c>
      <c r="J224" s="4" t="str" cm="1">
        <f t="array" aca="1" ref="J224" ca="1">IF(ISNUMBER(A224),_xlfn.TEXTJOIN("", TRUE, IFERROR(MID(D224, ROW(INDIRECT("1:"&amp;LEN(D224))), 1) *1,"")),"")</f>
        <v/>
      </c>
      <c r="K224" s="4" t="str" cm="1">
        <f t="array" aca="1" ref="K224" ca="1">IF(ISNUMBER(A224),COLUMN(INDIRECT(I224&amp;1))+1,"")</f>
        <v/>
      </c>
      <c r="L224" s="4" t="str">
        <f t="shared" si="211"/>
        <v/>
      </c>
    </row>
    <row r="225" spans="1:12" x14ac:dyDescent="0.25">
      <c r="A225" s="5" t="str">
        <f t="shared" ref="A225" si="241">IF(A223&lt;numAnswers,A223+1,"")</f>
        <v/>
      </c>
      <c r="B225" s="5" t="str">
        <f t="shared" si="207"/>
        <v/>
      </c>
      <c r="C225" s="27" t="str" cm="1">
        <f t="array" ref="C225">IF(ISNUMBER(A225),IF(A225=A224,INDEX(BackgroundCalcs!$AV$2:$AV$500,'Grading Formulas'!$A225),"Results"),"")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208"/>
        <v/>
      </c>
      <c r="G225" s="4" t="str">
        <f t="shared" si="209"/>
        <v/>
      </c>
      <c r="H225" s="4" t="str">
        <f t="shared" si="210"/>
        <v/>
      </c>
      <c r="I225" s="4" t="str" cm="1">
        <f t="array" ref="I225">IF(ISNUMBER(A225),_xlfn.LET(_xlpm.array,_xlfn.SEQUENCE(LEN(D225)),_xlfn.TEXTJOIN("",TRUE,IF(ISERR(MID(D225,_xlpm.array,1)+0),MID(D225,_xlpm.array,1),""))),"")</f>
        <v/>
      </c>
      <c r="J225" s="4" t="str" cm="1">
        <f t="array" aca="1" ref="J225" ca="1">IF(ISNUMBER(A225),_xlfn.TEXTJOIN("", TRUE, IFERROR(MID(D225, ROW(INDIRECT("1:"&amp;LEN(D225))), 1) *1,"")),"")</f>
        <v/>
      </c>
      <c r="K225" s="4" t="str" cm="1">
        <f t="array" aca="1" ref="K225" ca="1">IF(ISNUMBER(A225),COLUMN(INDIRECT(I225&amp;1))+1,"")</f>
        <v/>
      </c>
      <c r="L225" s="4" t="str">
        <f t="shared" si="211"/>
        <v/>
      </c>
    </row>
    <row r="226" spans="1:12" x14ac:dyDescent="0.25">
      <c r="A226" s="5" t="str">
        <f t="shared" ref="A226" si="242">IF(A224&lt;numAnswers,A224+1,"")</f>
        <v/>
      </c>
      <c r="B226" s="5" t="str">
        <f t="shared" si="207"/>
        <v/>
      </c>
      <c r="C226" s="27" t="str" cm="1">
        <f t="array" ref="C226">IF(ISNUMBER(A226),IF(A226=A225,INDEX(BackgroundCalcs!$AV$2:$AV$500,'Grading Formulas'!$A226),"Results"),"")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208"/>
        <v/>
      </c>
      <c r="G226" s="4" t="str">
        <f t="shared" si="209"/>
        <v/>
      </c>
      <c r="H226" s="4" t="str">
        <f t="shared" si="210"/>
        <v/>
      </c>
      <c r="I226" s="4" t="str" cm="1">
        <f t="array" ref="I226">IF(ISNUMBER(A226),_xlfn.LET(_xlpm.array,_xlfn.SEQUENCE(LEN(D226)),_xlfn.TEXTJOIN("",TRUE,IF(ISERR(MID(D226,_xlpm.array,1)+0),MID(D226,_xlpm.array,1),""))),"")</f>
        <v/>
      </c>
      <c r="J226" s="4" t="str" cm="1">
        <f t="array" aca="1" ref="J226" ca="1">IF(ISNUMBER(A226),_xlfn.TEXTJOIN("", TRUE, IFERROR(MID(D226, ROW(INDIRECT("1:"&amp;LEN(D226))), 1) *1,"")),"")</f>
        <v/>
      </c>
      <c r="K226" s="4" t="str" cm="1">
        <f t="array" aca="1" ref="K226" ca="1">IF(ISNUMBER(A226),COLUMN(INDIRECT(I226&amp;1))+1,"")</f>
        <v/>
      </c>
      <c r="L226" s="4" t="str">
        <f t="shared" si="211"/>
        <v/>
      </c>
    </row>
    <row r="227" spans="1:12" x14ac:dyDescent="0.25">
      <c r="A227" s="5" t="str">
        <f t="shared" ref="A227" si="243">IF(A225&lt;numAnswers,A225+1,"")</f>
        <v/>
      </c>
      <c r="B227" s="5" t="str">
        <f t="shared" si="207"/>
        <v/>
      </c>
      <c r="C227" s="27" t="str" cm="1">
        <f t="array" ref="C227">IF(ISNUMBER(A227),IF(A227=A226,INDEX(BackgroundCalcs!$AV$2:$AV$500,'Grading Formulas'!$A227),"Results"),"")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208"/>
        <v/>
      </c>
      <c r="G227" s="4" t="str">
        <f t="shared" si="209"/>
        <v/>
      </c>
      <c r="H227" s="4" t="str">
        <f t="shared" si="210"/>
        <v/>
      </c>
      <c r="I227" s="4" t="str" cm="1">
        <f t="array" ref="I227">IF(ISNUMBER(A227),_xlfn.LET(_xlpm.array,_xlfn.SEQUENCE(LEN(D227)),_xlfn.TEXTJOIN("",TRUE,IF(ISERR(MID(D227,_xlpm.array,1)+0),MID(D227,_xlpm.array,1),""))),"")</f>
        <v/>
      </c>
      <c r="J227" s="4" t="str" cm="1">
        <f t="array" aca="1" ref="J227" ca="1">IF(ISNUMBER(A227),_xlfn.TEXTJOIN("", TRUE, IFERROR(MID(D227, ROW(INDIRECT("1:"&amp;LEN(D227))), 1) *1,"")),"")</f>
        <v/>
      </c>
      <c r="K227" s="4" t="str" cm="1">
        <f t="array" aca="1" ref="K227" ca="1">IF(ISNUMBER(A227),COLUMN(INDIRECT(I227&amp;1))+1,"")</f>
        <v/>
      </c>
      <c r="L227" s="4" t="str">
        <f t="shared" si="211"/>
        <v/>
      </c>
    </row>
    <row r="228" spans="1:12" x14ac:dyDescent="0.25">
      <c r="A228" s="5" t="str">
        <f t="shared" ref="A228" si="244">IF(A226&lt;numAnswers,A226+1,"")</f>
        <v/>
      </c>
      <c r="B228" s="5" t="str">
        <f t="shared" si="207"/>
        <v/>
      </c>
      <c r="C228" s="27" t="str" cm="1">
        <f t="array" ref="C228">IF(ISNUMBER(A228),IF(A228=A227,INDEX(BackgroundCalcs!$AV$2:$AV$500,'Grading Formulas'!$A228),"Results"),"")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208"/>
        <v/>
      </c>
      <c r="G228" s="4" t="str">
        <f t="shared" si="209"/>
        <v/>
      </c>
      <c r="H228" s="4" t="str">
        <f t="shared" si="210"/>
        <v/>
      </c>
      <c r="I228" s="4" t="str" cm="1">
        <f t="array" ref="I228">IF(ISNUMBER(A228),_xlfn.LET(_xlpm.array,_xlfn.SEQUENCE(LEN(D228)),_xlfn.TEXTJOIN("",TRUE,IF(ISERR(MID(D228,_xlpm.array,1)+0),MID(D228,_xlpm.array,1),""))),"")</f>
        <v/>
      </c>
      <c r="J228" s="4" t="str" cm="1">
        <f t="array" aca="1" ref="J228" ca="1">IF(ISNUMBER(A228),_xlfn.TEXTJOIN("", TRUE, IFERROR(MID(D228, ROW(INDIRECT("1:"&amp;LEN(D228))), 1) *1,"")),"")</f>
        <v/>
      </c>
      <c r="K228" s="4" t="str" cm="1">
        <f t="array" aca="1" ref="K228" ca="1">IF(ISNUMBER(A228),COLUMN(INDIRECT(I228&amp;1))+1,"")</f>
        <v/>
      </c>
      <c r="L228" s="4" t="str">
        <f t="shared" si="211"/>
        <v/>
      </c>
    </row>
    <row r="229" spans="1:12" x14ac:dyDescent="0.25">
      <c r="A229" s="5" t="str">
        <f t="shared" ref="A229" si="245">IF(A227&lt;numAnswers,A227+1,"")</f>
        <v/>
      </c>
      <c r="B229" s="5" t="str">
        <f t="shared" si="207"/>
        <v/>
      </c>
      <c r="C229" s="27" t="str" cm="1">
        <f t="array" ref="C229">IF(ISNUMBER(A229),IF(A229=A228,INDEX(BackgroundCalcs!$AV$2:$AV$500,'Grading Formulas'!$A229),"Results"),"")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208"/>
        <v/>
      </c>
      <c r="G229" s="4" t="str">
        <f t="shared" si="209"/>
        <v/>
      </c>
      <c r="H229" s="4" t="str">
        <f t="shared" si="210"/>
        <v/>
      </c>
      <c r="I229" s="4" t="str" cm="1">
        <f t="array" ref="I229">IF(ISNUMBER(A229),_xlfn.LET(_xlpm.array,_xlfn.SEQUENCE(LEN(D229)),_xlfn.TEXTJOIN("",TRUE,IF(ISERR(MID(D229,_xlpm.array,1)+0),MID(D229,_xlpm.array,1),""))),"")</f>
        <v/>
      </c>
      <c r="J229" s="4" t="str" cm="1">
        <f t="array" aca="1" ref="J229" ca="1">IF(ISNUMBER(A229),_xlfn.TEXTJOIN("", TRUE, IFERROR(MID(D229, ROW(INDIRECT("1:"&amp;LEN(D229))), 1) *1,"")),"")</f>
        <v/>
      </c>
      <c r="K229" s="4" t="str" cm="1">
        <f t="array" aca="1" ref="K229" ca="1">IF(ISNUMBER(A229),COLUMN(INDIRECT(I229&amp;1))+1,"")</f>
        <v/>
      </c>
      <c r="L229" s="4" t="str">
        <f t="shared" si="211"/>
        <v/>
      </c>
    </row>
    <row r="230" spans="1:12" x14ac:dyDescent="0.25">
      <c r="A230" s="5" t="str">
        <f t="shared" ref="A230" si="246">IF(A228&lt;numAnswers,A228+1,"")</f>
        <v/>
      </c>
      <c r="B230" s="5" t="str">
        <f t="shared" si="207"/>
        <v/>
      </c>
      <c r="C230" s="27" t="str" cm="1">
        <f t="array" ref="C230">IF(ISNUMBER(A230),IF(A230=A229,INDEX(BackgroundCalcs!$AV$2:$AV$500,'Grading Formulas'!$A230),"Results"),"")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208"/>
        <v/>
      </c>
      <c r="G230" s="4" t="str">
        <f t="shared" si="209"/>
        <v/>
      </c>
      <c r="H230" s="4" t="str">
        <f t="shared" si="210"/>
        <v/>
      </c>
      <c r="I230" s="4" t="str" cm="1">
        <f t="array" ref="I230">IF(ISNUMBER(A230),_xlfn.LET(_xlpm.array,_xlfn.SEQUENCE(LEN(D230)),_xlfn.TEXTJOIN("",TRUE,IF(ISERR(MID(D230,_xlpm.array,1)+0),MID(D230,_xlpm.array,1),""))),"")</f>
        <v/>
      </c>
      <c r="J230" s="4" t="str" cm="1">
        <f t="array" aca="1" ref="J230" ca="1">IF(ISNUMBER(A230),_xlfn.TEXTJOIN("", TRUE, IFERROR(MID(D230, ROW(INDIRECT("1:"&amp;LEN(D230))), 1) *1,"")),"")</f>
        <v/>
      </c>
      <c r="K230" s="4" t="str" cm="1">
        <f t="array" aca="1" ref="K230" ca="1">IF(ISNUMBER(A230),COLUMN(INDIRECT(I230&amp;1))+1,"")</f>
        <v/>
      </c>
      <c r="L230" s="4" t="str">
        <f t="shared" si="211"/>
        <v/>
      </c>
    </row>
    <row r="231" spans="1:12" x14ac:dyDescent="0.25">
      <c r="A231" s="5" t="str">
        <f t="shared" ref="A231" si="247">IF(A229&lt;numAnswers,A229+1,"")</f>
        <v/>
      </c>
      <c r="B231" s="5" t="str">
        <f t="shared" si="207"/>
        <v/>
      </c>
      <c r="C231" s="27" t="str" cm="1">
        <f t="array" ref="C231">IF(ISNUMBER(A231),IF(A231=A230,INDEX(BackgroundCalcs!$AV$2:$AV$500,'Grading Formulas'!$A231),"Results"),"")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208"/>
        <v/>
      </c>
      <c r="G231" s="4" t="str">
        <f t="shared" si="209"/>
        <v/>
      </c>
      <c r="H231" s="4" t="str">
        <f t="shared" si="210"/>
        <v/>
      </c>
      <c r="I231" s="4" t="str" cm="1">
        <f t="array" ref="I231">IF(ISNUMBER(A231),_xlfn.LET(_xlpm.array,_xlfn.SEQUENCE(LEN(D231)),_xlfn.TEXTJOIN("",TRUE,IF(ISERR(MID(D231,_xlpm.array,1)+0),MID(D231,_xlpm.array,1),""))),"")</f>
        <v/>
      </c>
      <c r="J231" s="4" t="str" cm="1">
        <f t="array" aca="1" ref="J231" ca="1">IF(ISNUMBER(A231),_xlfn.TEXTJOIN("", TRUE, IFERROR(MID(D231, ROW(INDIRECT("1:"&amp;LEN(D231))), 1) *1,"")),"")</f>
        <v/>
      </c>
      <c r="K231" s="4" t="str" cm="1">
        <f t="array" aca="1" ref="K231" ca="1">IF(ISNUMBER(A231),COLUMN(INDIRECT(I231&amp;1))+1,"")</f>
        <v/>
      </c>
      <c r="L231" s="4" t="str">
        <f t="shared" si="211"/>
        <v/>
      </c>
    </row>
    <row r="232" spans="1:12" x14ac:dyDescent="0.25">
      <c r="A232" s="5" t="str">
        <f t="shared" ref="A232" si="248">IF(A230&lt;numAnswers,A230+1,"")</f>
        <v/>
      </c>
      <c r="B232" s="5" t="str">
        <f t="shared" si="207"/>
        <v/>
      </c>
      <c r="C232" s="27" t="str" cm="1">
        <f t="array" ref="C232">IF(ISNUMBER(A232),IF(A232=A231,INDEX(BackgroundCalcs!$AV$2:$AV$500,'Grading Formulas'!$A232),"Results"),"")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208"/>
        <v/>
      </c>
      <c r="G232" s="4" t="str">
        <f t="shared" si="209"/>
        <v/>
      </c>
      <c r="H232" s="4" t="str">
        <f t="shared" si="210"/>
        <v/>
      </c>
      <c r="I232" s="4" t="str" cm="1">
        <f t="array" ref="I232">IF(ISNUMBER(A232),_xlfn.LET(_xlpm.array,_xlfn.SEQUENCE(LEN(D232)),_xlfn.TEXTJOIN("",TRUE,IF(ISERR(MID(D232,_xlpm.array,1)+0),MID(D232,_xlpm.array,1),""))),"")</f>
        <v/>
      </c>
      <c r="J232" s="4" t="str" cm="1">
        <f t="array" aca="1" ref="J232" ca="1">IF(ISNUMBER(A232),_xlfn.TEXTJOIN("", TRUE, IFERROR(MID(D232, ROW(INDIRECT("1:"&amp;LEN(D232))), 1) *1,"")),"")</f>
        <v/>
      </c>
      <c r="K232" s="4" t="str" cm="1">
        <f t="array" aca="1" ref="K232" ca="1">IF(ISNUMBER(A232),COLUMN(INDIRECT(I232&amp;1))+1,"")</f>
        <v/>
      </c>
      <c r="L232" s="4" t="str">
        <f t="shared" si="211"/>
        <v/>
      </c>
    </row>
    <row r="233" spans="1:12" x14ac:dyDescent="0.25">
      <c r="A233" s="5" t="str">
        <f t="shared" ref="A233" si="249">IF(A231&lt;numAnswers,A231+1,"")</f>
        <v/>
      </c>
      <c r="B233" s="5" t="str">
        <f t="shared" si="207"/>
        <v/>
      </c>
      <c r="C233" s="27" t="str" cm="1">
        <f t="array" ref="C233">IF(ISNUMBER(A233),IF(A233=A232,INDEX(BackgroundCalcs!$AV$2:$AV$500,'Grading Formulas'!$A233),"Results"),"")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208"/>
        <v/>
      </c>
      <c r="G233" s="4" t="str">
        <f t="shared" si="209"/>
        <v/>
      </c>
      <c r="H233" s="4" t="str">
        <f t="shared" si="210"/>
        <v/>
      </c>
      <c r="I233" s="4" t="str" cm="1">
        <f t="array" ref="I233">IF(ISNUMBER(A233),_xlfn.LET(_xlpm.array,_xlfn.SEQUENCE(LEN(D233)),_xlfn.TEXTJOIN("",TRUE,IF(ISERR(MID(D233,_xlpm.array,1)+0),MID(D233,_xlpm.array,1),""))),"")</f>
        <v/>
      </c>
      <c r="J233" s="4" t="str" cm="1">
        <f t="array" aca="1" ref="J233" ca="1">IF(ISNUMBER(A233),_xlfn.TEXTJOIN("", TRUE, IFERROR(MID(D233, ROW(INDIRECT("1:"&amp;LEN(D233))), 1) *1,"")),"")</f>
        <v/>
      </c>
      <c r="K233" s="4" t="str" cm="1">
        <f t="array" aca="1" ref="K233" ca="1">IF(ISNUMBER(A233),COLUMN(INDIRECT(I233&amp;1))+1,"")</f>
        <v/>
      </c>
      <c r="L233" s="4" t="str">
        <f t="shared" si="211"/>
        <v/>
      </c>
    </row>
    <row r="234" spans="1:12" x14ac:dyDescent="0.25">
      <c r="A234" s="5" t="str">
        <f t="shared" ref="A234" si="250">IF(A232&lt;numAnswers,A232+1,"")</f>
        <v/>
      </c>
      <c r="B234" s="5" t="str">
        <f t="shared" si="207"/>
        <v/>
      </c>
      <c r="C234" s="27" t="str" cm="1">
        <f t="array" ref="C234">IF(ISNUMBER(A234),IF(A234=A233,INDEX(BackgroundCalcs!$AV$2:$AV$500,'Grading Formulas'!$A234),"Results"),"")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208"/>
        <v/>
      </c>
      <c r="G234" s="4" t="str">
        <f t="shared" si="209"/>
        <v/>
      </c>
      <c r="H234" s="4" t="str">
        <f t="shared" si="210"/>
        <v/>
      </c>
      <c r="I234" s="4" t="str" cm="1">
        <f t="array" ref="I234">IF(ISNUMBER(A234),_xlfn.LET(_xlpm.array,_xlfn.SEQUENCE(LEN(D234)),_xlfn.TEXTJOIN("",TRUE,IF(ISERR(MID(D234,_xlpm.array,1)+0),MID(D234,_xlpm.array,1),""))),"")</f>
        <v/>
      </c>
      <c r="J234" s="4" t="str" cm="1">
        <f t="array" aca="1" ref="J234" ca="1">IF(ISNUMBER(A234),_xlfn.TEXTJOIN("", TRUE, IFERROR(MID(D234, ROW(INDIRECT("1:"&amp;LEN(D234))), 1) *1,"")),"")</f>
        <v/>
      </c>
      <c r="K234" s="4" t="str" cm="1">
        <f t="array" aca="1" ref="K234" ca="1">IF(ISNUMBER(A234),COLUMN(INDIRECT(I234&amp;1))+1,"")</f>
        <v/>
      </c>
      <c r="L234" s="4" t="str">
        <f t="shared" si="211"/>
        <v/>
      </c>
    </row>
    <row r="235" spans="1:12" x14ac:dyDescent="0.25">
      <c r="A235" s="5" t="str">
        <f t="shared" ref="A235" si="251">IF(A233&lt;numAnswers,A233+1,"")</f>
        <v/>
      </c>
      <c r="B235" s="5" t="str">
        <f t="shared" si="207"/>
        <v/>
      </c>
      <c r="C235" s="27" t="str" cm="1">
        <f t="array" ref="C235">IF(ISNUMBER(A235),IF(A235=A234,INDEX(BackgroundCalcs!$AV$2:$AV$500,'Grading Formulas'!$A235),"Results"),"")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208"/>
        <v/>
      </c>
      <c r="G235" s="4" t="str">
        <f t="shared" si="209"/>
        <v/>
      </c>
      <c r="H235" s="4" t="str">
        <f t="shared" si="210"/>
        <v/>
      </c>
      <c r="I235" s="4" t="str" cm="1">
        <f t="array" ref="I235">IF(ISNUMBER(A235),_xlfn.LET(_xlpm.array,_xlfn.SEQUENCE(LEN(D235)),_xlfn.TEXTJOIN("",TRUE,IF(ISERR(MID(D235,_xlpm.array,1)+0),MID(D235,_xlpm.array,1),""))),"")</f>
        <v/>
      </c>
      <c r="J235" s="4" t="str" cm="1">
        <f t="array" aca="1" ref="J235" ca="1">IF(ISNUMBER(A235),_xlfn.TEXTJOIN("", TRUE, IFERROR(MID(D235, ROW(INDIRECT("1:"&amp;LEN(D235))), 1) *1,"")),"")</f>
        <v/>
      </c>
      <c r="K235" s="4" t="str" cm="1">
        <f t="array" aca="1" ref="K235" ca="1">IF(ISNUMBER(A235),COLUMN(INDIRECT(I235&amp;1))+1,"")</f>
        <v/>
      </c>
      <c r="L235" s="4" t="str">
        <f t="shared" si="211"/>
        <v/>
      </c>
    </row>
    <row r="236" spans="1:12" x14ac:dyDescent="0.25">
      <c r="A236" s="5" t="str">
        <f t="shared" ref="A236" si="252">IF(A234&lt;numAnswers,A234+1,"")</f>
        <v/>
      </c>
      <c r="B236" s="5" t="str">
        <f t="shared" si="207"/>
        <v/>
      </c>
      <c r="C236" s="27" t="str" cm="1">
        <f t="array" ref="C236">IF(ISNUMBER(A236),IF(A236=A235,INDEX(BackgroundCalcs!$AV$2:$AV$500,'Grading Formulas'!$A236),"Results"),"")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208"/>
        <v/>
      </c>
      <c r="G236" s="4" t="str">
        <f t="shared" si="209"/>
        <v/>
      </c>
      <c r="H236" s="4" t="str">
        <f t="shared" si="210"/>
        <v/>
      </c>
      <c r="I236" s="4" t="str" cm="1">
        <f t="array" ref="I236">IF(ISNUMBER(A236),_xlfn.LET(_xlpm.array,_xlfn.SEQUENCE(LEN(D236)),_xlfn.TEXTJOIN("",TRUE,IF(ISERR(MID(D236,_xlpm.array,1)+0),MID(D236,_xlpm.array,1),""))),"")</f>
        <v/>
      </c>
      <c r="J236" s="4" t="str" cm="1">
        <f t="array" aca="1" ref="J236" ca="1">IF(ISNUMBER(A236),_xlfn.TEXTJOIN("", TRUE, IFERROR(MID(D236, ROW(INDIRECT("1:"&amp;LEN(D236))), 1) *1,"")),"")</f>
        <v/>
      </c>
      <c r="K236" s="4" t="str" cm="1">
        <f t="array" aca="1" ref="K236" ca="1">IF(ISNUMBER(A236),COLUMN(INDIRECT(I236&amp;1))+1,"")</f>
        <v/>
      </c>
      <c r="L236" s="4" t="str">
        <f t="shared" si="211"/>
        <v/>
      </c>
    </row>
    <row r="237" spans="1:12" x14ac:dyDescent="0.25">
      <c r="A237" s="5" t="str">
        <f t="shared" ref="A237" si="253">IF(A235&lt;numAnswers,A235+1,"")</f>
        <v/>
      </c>
      <c r="B237" s="5" t="str">
        <f t="shared" si="207"/>
        <v/>
      </c>
      <c r="C237" s="27" t="str" cm="1">
        <f t="array" ref="C237">IF(ISNUMBER(A237),IF(A237=A236,INDEX(BackgroundCalcs!$AV$2:$AV$500,'Grading Formulas'!$A237),"Results"),"")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208"/>
        <v/>
      </c>
      <c r="G237" s="4" t="str">
        <f t="shared" si="209"/>
        <v/>
      </c>
      <c r="H237" s="4" t="str">
        <f t="shared" si="210"/>
        <v/>
      </c>
      <c r="I237" s="4" t="str" cm="1">
        <f t="array" ref="I237">IF(ISNUMBER(A237),_xlfn.LET(_xlpm.array,_xlfn.SEQUENCE(LEN(D237)),_xlfn.TEXTJOIN("",TRUE,IF(ISERR(MID(D237,_xlpm.array,1)+0),MID(D237,_xlpm.array,1),""))),"")</f>
        <v/>
      </c>
      <c r="J237" s="4" t="str" cm="1">
        <f t="array" aca="1" ref="J237" ca="1">IF(ISNUMBER(A237),_xlfn.TEXTJOIN("", TRUE, IFERROR(MID(D237, ROW(INDIRECT("1:"&amp;LEN(D237))), 1) *1,"")),"")</f>
        <v/>
      </c>
      <c r="K237" s="4" t="str" cm="1">
        <f t="array" aca="1" ref="K237" ca="1">IF(ISNUMBER(A237),COLUMN(INDIRECT(I237&amp;1))+1,"")</f>
        <v/>
      </c>
      <c r="L237" s="4" t="str">
        <f t="shared" si="211"/>
        <v/>
      </c>
    </row>
    <row r="238" spans="1:12" x14ac:dyDescent="0.25">
      <c r="A238" s="5" t="str">
        <f t="shared" ref="A238" si="254">IF(A236&lt;numAnswers,A236+1,"")</f>
        <v/>
      </c>
      <c r="B238" s="5" t="str">
        <f t="shared" si="207"/>
        <v/>
      </c>
      <c r="C238" s="27" t="str" cm="1">
        <f t="array" ref="C238">IF(ISNUMBER(A238),IF(A238=A237,INDEX(BackgroundCalcs!$AV$2:$AV$500,'Grading Formulas'!$A238),"Results"),"")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208"/>
        <v/>
      </c>
      <c r="G238" s="4" t="str">
        <f t="shared" si="209"/>
        <v/>
      </c>
      <c r="H238" s="4" t="str">
        <f t="shared" si="210"/>
        <v/>
      </c>
      <c r="I238" s="4" t="str" cm="1">
        <f t="array" ref="I238">IF(ISNUMBER(A238),_xlfn.LET(_xlpm.array,_xlfn.SEQUENCE(LEN(D238)),_xlfn.TEXTJOIN("",TRUE,IF(ISERR(MID(D238,_xlpm.array,1)+0),MID(D238,_xlpm.array,1),""))),"")</f>
        <v/>
      </c>
      <c r="J238" s="4" t="str" cm="1">
        <f t="array" aca="1" ref="J238" ca="1">IF(ISNUMBER(A238),_xlfn.TEXTJOIN("", TRUE, IFERROR(MID(D238, ROW(INDIRECT("1:"&amp;LEN(D238))), 1) *1,"")),"")</f>
        <v/>
      </c>
      <c r="K238" s="4" t="str" cm="1">
        <f t="array" aca="1" ref="K238" ca="1">IF(ISNUMBER(A238),COLUMN(INDIRECT(I238&amp;1))+1,"")</f>
        <v/>
      </c>
      <c r="L238" s="4" t="str">
        <f t="shared" si="211"/>
        <v/>
      </c>
    </row>
    <row r="239" spans="1:12" x14ac:dyDescent="0.25">
      <c r="A239" s="5" t="str">
        <f t="shared" ref="A239" si="255">IF(A237&lt;numAnswers,A237+1,"")</f>
        <v/>
      </c>
      <c r="B239" s="5" t="str">
        <f t="shared" si="207"/>
        <v/>
      </c>
      <c r="C239" s="27" t="str" cm="1">
        <f t="array" ref="C239">IF(ISNUMBER(A239),IF(A239=A238,INDEX(BackgroundCalcs!$AV$2:$AV$500,'Grading Formulas'!$A239),"Results"),"")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208"/>
        <v/>
      </c>
      <c r="G239" s="4" t="str">
        <f t="shared" si="209"/>
        <v/>
      </c>
      <c r="H239" s="4" t="str">
        <f t="shared" si="210"/>
        <v/>
      </c>
      <c r="I239" s="4" t="str" cm="1">
        <f t="array" ref="I239">IF(ISNUMBER(A239),_xlfn.LET(_xlpm.array,_xlfn.SEQUENCE(LEN(D239)),_xlfn.TEXTJOIN("",TRUE,IF(ISERR(MID(D239,_xlpm.array,1)+0),MID(D239,_xlpm.array,1),""))),"")</f>
        <v/>
      </c>
      <c r="J239" s="4" t="str" cm="1">
        <f t="array" aca="1" ref="J239" ca="1">IF(ISNUMBER(A239),_xlfn.TEXTJOIN("", TRUE, IFERROR(MID(D239, ROW(INDIRECT("1:"&amp;LEN(D239))), 1) *1,"")),"")</f>
        <v/>
      </c>
      <c r="K239" s="4" t="str" cm="1">
        <f t="array" aca="1" ref="K239" ca="1">IF(ISNUMBER(A239),COLUMN(INDIRECT(I239&amp;1))+1,"")</f>
        <v/>
      </c>
      <c r="L239" s="4" t="str">
        <f t="shared" si="211"/>
        <v/>
      </c>
    </row>
    <row r="240" spans="1:12" x14ac:dyDescent="0.25">
      <c r="A240" s="5" t="str">
        <f t="shared" ref="A240" si="256">IF(A238&lt;numAnswers,A238+1,"")</f>
        <v/>
      </c>
      <c r="B240" s="5" t="str">
        <f t="shared" si="207"/>
        <v/>
      </c>
      <c r="C240" s="27" t="str" cm="1">
        <f t="array" ref="C240">IF(ISNUMBER(A240),IF(A240=A239,INDEX(BackgroundCalcs!$AV$2:$AV$500,'Grading Formulas'!$A240),"Results"),"")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208"/>
        <v/>
      </c>
      <c r="G240" s="4" t="str">
        <f t="shared" si="209"/>
        <v/>
      </c>
      <c r="H240" s="4" t="str">
        <f t="shared" si="210"/>
        <v/>
      </c>
      <c r="I240" s="4" t="str" cm="1">
        <f t="array" ref="I240">IF(ISNUMBER(A240),_xlfn.LET(_xlpm.array,_xlfn.SEQUENCE(LEN(D240)),_xlfn.TEXTJOIN("",TRUE,IF(ISERR(MID(D240,_xlpm.array,1)+0),MID(D240,_xlpm.array,1),""))),"")</f>
        <v/>
      </c>
      <c r="J240" s="4" t="str" cm="1">
        <f t="array" aca="1" ref="J240" ca="1">IF(ISNUMBER(A240),_xlfn.TEXTJOIN("", TRUE, IFERROR(MID(D240, ROW(INDIRECT("1:"&amp;LEN(D240))), 1) *1,"")),"")</f>
        <v/>
      </c>
      <c r="K240" s="4" t="str" cm="1">
        <f t="array" aca="1" ref="K240" ca="1">IF(ISNUMBER(A240),COLUMN(INDIRECT(I240&amp;1))+1,"")</f>
        <v/>
      </c>
      <c r="L240" s="4" t="str">
        <f t="shared" si="211"/>
        <v/>
      </c>
    </row>
    <row r="241" spans="1:12" x14ac:dyDescent="0.25">
      <c r="A241" s="5" t="str">
        <f t="shared" ref="A241" si="257">IF(A239&lt;numAnswers,A239+1,"")</f>
        <v/>
      </c>
      <c r="B241" s="5" t="str">
        <f t="shared" si="207"/>
        <v/>
      </c>
      <c r="C241" s="27" t="str" cm="1">
        <f t="array" ref="C241">IF(ISNUMBER(A241),IF(A241=A240,INDEX(BackgroundCalcs!$AV$2:$AV$500,'Grading Formulas'!$A241),"Results"),"")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208"/>
        <v/>
      </c>
      <c r="G241" s="4" t="str">
        <f t="shared" si="209"/>
        <v/>
      </c>
      <c r="H241" s="4" t="str">
        <f t="shared" si="210"/>
        <v/>
      </c>
      <c r="I241" s="4" t="str" cm="1">
        <f t="array" ref="I241">IF(ISNUMBER(A241),_xlfn.LET(_xlpm.array,_xlfn.SEQUENCE(LEN(D241)),_xlfn.TEXTJOIN("",TRUE,IF(ISERR(MID(D241,_xlpm.array,1)+0),MID(D241,_xlpm.array,1),""))),"")</f>
        <v/>
      </c>
      <c r="J241" s="4" t="str" cm="1">
        <f t="array" aca="1" ref="J241" ca="1">IF(ISNUMBER(A241),_xlfn.TEXTJOIN("", TRUE, IFERROR(MID(D241, ROW(INDIRECT("1:"&amp;LEN(D241))), 1) *1,"")),"")</f>
        <v/>
      </c>
      <c r="K241" s="4" t="str" cm="1">
        <f t="array" aca="1" ref="K241" ca="1">IF(ISNUMBER(A241),COLUMN(INDIRECT(I241&amp;1))+1,"")</f>
        <v/>
      </c>
      <c r="L241" s="4" t="str">
        <f t="shared" si="211"/>
        <v/>
      </c>
    </row>
    <row r="242" spans="1:12" x14ac:dyDescent="0.25">
      <c r="A242" s="5" t="str">
        <f t="shared" ref="A242" si="258">IF(A240&lt;numAnswers,A240+1,"")</f>
        <v/>
      </c>
      <c r="B242" s="5" t="str">
        <f t="shared" si="207"/>
        <v/>
      </c>
      <c r="C242" s="27" t="str" cm="1">
        <f t="array" ref="C242">IF(ISNUMBER(A242),IF(A242=A241,INDEX(BackgroundCalcs!$AV$2:$AV$500,'Grading Formulas'!$A242),"Results"),"")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208"/>
        <v/>
      </c>
      <c r="G242" s="4" t="str">
        <f t="shared" si="209"/>
        <v/>
      </c>
      <c r="H242" s="4" t="str">
        <f t="shared" si="210"/>
        <v/>
      </c>
      <c r="I242" s="4" t="str" cm="1">
        <f t="array" ref="I242">IF(ISNUMBER(A242),_xlfn.LET(_xlpm.array,_xlfn.SEQUENCE(LEN(D242)),_xlfn.TEXTJOIN("",TRUE,IF(ISERR(MID(D242,_xlpm.array,1)+0),MID(D242,_xlpm.array,1),""))),"")</f>
        <v/>
      </c>
      <c r="J242" s="4" t="str" cm="1">
        <f t="array" aca="1" ref="J242" ca="1">IF(ISNUMBER(A242),_xlfn.TEXTJOIN("", TRUE, IFERROR(MID(D242, ROW(INDIRECT("1:"&amp;LEN(D242))), 1) *1,"")),"")</f>
        <v/>
      </c>
      <c r="K242" s="4" t="str" cm="1">
        <f t="array" aca="1" ref="K242" ca="1">IF(ISNUMBER(A242),COLUMN(INDIRECT(I242&amp;1))+1,"")</f>
        <v/>
      </c>
      <c r="L242" s="4" t="str">
        <f t="shared" si="211"/>
        <v/>
      </c>
    </row>
    <row r="243" spans="1:12" x14ac:dyDescent="0.25">
      <c r="A243" s="5" t="str">
        <f t="shared" ref="A243" si="259">IF(A241&lt;numAnswers,A241+1,"")</f>
        <v/>
      </c>
      <c r="B243" s="5" t="str">
        <f t="shared" si="207"/>
        <v/>
      </c>
      <c r="C243" s="27" t="str" cm="1">
        <f t="array" ref="C243">IF(ISNUMBER(A243),IF(A243=A242,INDEX(BackgroundCalcs!$AV$2:$AV$500,'Grading Formulas'!$A243),"Results"),"")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208"/>
        <v/>
      </c>
      <c r="G243" s="4" t="str">
        <f t="shared" si="209"/>
        <v/>
      </c>
      <c r="H243" s="4" t="str">
        <f t="shared" si="210"/>
        <v/>
      </c>
      <c r="I243" s="4" t="str" cm="1">
        <f t="array" ref="I243">IF(ISNUMBER(A243),_xlfn.LET(_xlpm.array,_xlfn.SEQUENCE(LEN(D243)),_xlfn.TEXTJOIN("",TRUE,IF(ISERR(MID(D243,_xlpm.array,1)+0),MID(D243,_xlpm.array,1),""))),"")</f>
        <v/>
      </c>
      <c r="J243" s="4" t="str" cm="1">
        <f t="array" aca="1" ref="J243" ca="1">IF(ISNUMBER(A243),_xlfn.TEXTJOIN("", TRUE, IFERROR(MID(D243, ROW(INDIRECT("1:"&amp;LEN(D243))), 1) *1,"")),"")</f>
        <v/>
      </c>
      <c r="K243" s="4" t="str" cm="1">
        <f t="array" aca="1" ref="K243" ca="1">IF(ISNUMBER(A243),COLUMN(INDIRECT(I243&amp;1))+1,"")</f>
        <v/>
      </c>
      <c r="L243" s="4" t="str">
        <f t="shared" si="211"/>
        <v/>
      </c>
    </row>
    <row r="244" spans="1:12" x14ac:dyDescent="0.25">
      <c r="A244" s="5" t="str">
        <f t="shared" ref="A244" si="260">IF(A242&lt;numAnswers,A242+1,"")</f>
        <v/>
      </c>
      <c r="B244" s="5" t="str">
        <f t="shared" si="207"/>
        <v/>
      </c>
      <c r="C244" s="27" t="str" cm="1">
        <f t="array" ref="C244">IF(ISNUMBER(A244),IF(A244=A243,INDEX(BackgroundCalcs!$AV$2:$AV$500,'Grading Formulas'!$A244),"Results"),"")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208"/>
        <v/>
      </c>
      <c r="G244" s="4" t="str">
        <f t="shared" si="209"/>
        <v/>
      </c>
      <c r="H244" s="4" t="str">
        <f t="shared" si="210"/>
        <v/>
      </c>
      <c r="I244" s="4" t="str" cm="1">
        <f t="array" ref="I244">IF(ISNUMBER(A244),_xlfn.LET(_xlpm.array,_xlfn.SEQUENCE(LEN(D244)),_xlfn.TEXTJOIN("",TRUE,IF(ISERR(MID(D244,_xlpm.array,1)+0),MID(D244,_xlpm.array,1),""))),"")</f>
        <v/>
      </c>
      <c r="J244" s="4" t="str" cm="1">
        <f t="array" aca="1" ref="J244" ca="1">IF(ISNUMBER(A244),_xlfn.TEXTJOIN("", TRUE, IFERROR(MID(D244, ROW(INDIRECT("1:"&amp;LEN(D244))), 1) *1,"")),"")</f>
        <v/>
      </c>
      <c r="K244" s="4" t="str" cm="1">
        <f t="array" aca="1" ref="K244" ca="1">IF(ISNUMBER(A244),COLUMN(INDIRECT(I244&amp;1))+1,"")</f>
        <v/>
      </c>
      <c r="L244" s="4" t="str">
        <f t="shared" si="211"/>
        <v/>
      </c>
    </row>
    <row r="245" spans="1:12" x14ac:dyDescent="0.25">
      <c r="A245" s="5" t="str">
        <f t="shared" ref="A245" si="261">IF(A243&lt;numAnswers,A243+1,"")</f>
        <v/>
      </c>
      <c r="B245" s="5" t="str">
        <f t="shared" si="207"/>
        <v/>
      </c>
      <c r="C245" s="27" t="str" cm="1">
        <f t="array" ref="C245">IF(ISNUMBER(A245),IF(A245=A244,INDEX(BackgroundCalcs!$AV$2:$AV$500,'Grading Formulas'!$A245),"Results"),"")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208"/>
        <v/>
      </c>
      <c r="G245" s="4" t="str">
        <f t="shared" si="209"/>
        <v/>
      </c>
      <c r="H245" s="4" t="str">
        <f t="shared" si="210"/>
        <v/>
      </c>
      <c r="I245" s="4" t="str" cm="1">
        <f t="array" ref="I245">IF(ISNUMBER(A245),_xlfn.LET(_xlpm.array,_xlfn.SEQUENCE(LEN(D245)),_xlfn.TEXTJOIN("",TRUE,IF(ISERR(MID(D245,_xlpm.array,1)+0),MID(D245,_xlpm.array,1),""))),"")</f>
        <v/>
      </c>
      <c r="J245" s="4" t="str" cm="1">
        <f t="array" aca="1" ref="J245" ca="1">IF(ISNUMBER(A245),_xlfn.TEXTJOIN("", TRUE, IFERROR(MID(D245, ROW(INDIRECT("1:"&amp;LEN(D245))), 1) *1,"")),"")</f>
        <v/>
      </c>
      <c r="K245" s="4" t="str" cm="1">
        <f t="array" aca="1" ref="K245" ca="1">IF(ISNUMBER(A245),COLUMN(INDIRECT(I245&amp;1))+1,"")</f>
        <v/>
      </c>
      <c r="L245" s="4" t="str">
        <f t="shared" si="211"/>
        <v/>
      </c>
    </row>
    <row r="246" spans="1:12" x14ac:dyDescent="0.25">
      <c r="A246" s="5" t="str">
        <f t="shared" ref="A246" si="262">IF(A244&lt;numAnswers,A244+1,"")</f>
        <v/>
      </c>
      <c r="B246" s="5" t="str">
        <f t="shared" si="207"/>
        <v/>
      </c>
      <c r="C246" s="27" t="str" cm="1">
        <f t="array" ref="C246">IF(ISNUMBER(A246),IF(A246=A245,INDEX(BackgroundCalcs!$AV$2:$AV$500,'Grading Formulas'!$A246),"Results"),"")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208"/>
        <v/>
      </c>
      <c r="G246" s="4" t="str">
        <f t="shared" si="209"/>
        <v/>
      </c>
      <c r="H246" s="4" t="str">
        <f t="shared" si="210"/>
        <v/>
      </c>
      <c r="I246" s="4" t="str" cm="1">
        <f t="array" ref="I246">IF(ISNUMBER(A246),_xlfn.LET(_xlpm.array,_xlfn.SEQUENCE(LEN(D246)),_xlfn.TEXTJOIN("",TRUE,IF(ISERR(MID(D246,_xlpm.array,1)+0),MID(D246,_xlpm.array,1),""))),"")</f>
        <v/>
      </c>
      <c r="J246" s="4" t="str" cm="1">
        <f t="array" aca="1" ref="J246" ca="1">IF(ISNUMBER(A246),_xlfn.TEXTJOIN("", TRUE, IFERROR(MID(D246, ROW(INDIRECT("1:"&amp;LEN(D246))), 1) *1,"")),"")</f>
        <v/>
      </c>
      <c r="K246" s="4" t="str" cm="1">
        <f t="array" aca="1" ref="K246" ca="1">IF(ISNUMBER(A246),COLUMN(INDIRECT(I246&amp;1))+1,"")</f>
        <v/>
      </c>
      <c r="L246" s="4" t="str">
        <f t="shared" si="211"/>
        <v/>
      </c>
    </row>
    <row r="247" spans="1:12" x14ac:dyDescent="0.25">
      <c r="A247" s="5" t="str">
        <f t="shared" ref="A247" si="263">IF(A245&lt;numAnswers,A245+1,"")</f>
        <v/>
      </c>
      <c r="B247" s="5" t="str">
        <f t="shared" si="207"/>
        <v/>
      </c>
      <c r="C247" s="27" t="str" cm="1">
        <f t="array" ref="C247">IF(ISNUMBER(A247),IF(A247=A246,INDEX(BackgroundCalcs!$AV$2:$AV$500,'Grading Formulas'!$A247),"Results"),"")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208"/>
        <v/>
      </c>
      <c r="G247" s="4" t="str">
        <f t="shared" si="209"/>
        <v/>
      </c>
      <c r="H247" s="4" t="str">
        <f t="shared" si="210"/>
        <v/>
      </c>
      <c r="I247" s="4" t="str" cm="1">
        <f t="array" ref="I247">IF(ISNUMBER(A247),_xlfn.LET(_xlpm.array,_xlfn.SEQUENCE(LEN(D247)),_xlfn.TEXTJOIN("",TRUE,IF(ISERR(MID(D247,_xlpm.array,1)+0),MID(D247,_xlpm.array,1),""))),"")</f>
        <v/>
      </c>
      <c r="J247" s="4" t="str" cm="1">
        <f t="array" aca="1" ref="J247" ca="1">IF(ISNUMBER(A247),_xlfn.TEXTJOIN("", TRUE, IFERROR(MID(D247, ROW(INDIRECT("1:"&amp;LEN(D247))), 1) *1,"")),"")</f>
        <v/>
      </c>
      <c r="K247" s="4" t="str" cm="1">
        <f t="array" aca="1" ref="K247" ca="1">IF(ISNUMBER(A247),COLUMN(INDIRECT(I247&amp;1))+1,"")</f>
        <v/>
      </c>
      <c r="L247" s="4" t="str">
        <f t="shared" si="211"/>
        <v/>
      </c>
    </row>
    <row r="248" spans="1:12" x14ac:dyDescent="0.25">
      <c r="A248" s="5" t="str">
        <f t="shared" ref="A248" si="264">IF(A246&lt;numAnswers,A246+1,"")</f>
        <v/>
      </c>
      <c r="B248" s="5" t="str">
        <f t="shared" si="207"/>
        <v/>
      </c>
      <c r="C248" s="27" t="str" cm="1">
        <f t="array" ref="C248">IF(ISNUMBER(A248),IF(A248=A247,INDEX(BackgroundCalcs!$AV$2:$AV$500,'Grading Formulas'!$A248),"Results"),"")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208"/>
        <v/>
      </c>
      <c r="G248" s="4" t="str">
        <f t="shared" si="209"/>
        <v/>
      </c>
      <c r="H248" s="4" t="str">
        <f t="shared" si="210"/>
        <v/>
      </c>
      <c r="I248" s="4" t="str" cm="1">
        <f t="array" ref="I248">IF(ISNUMBER(A248),_xlfn.LET(_xlpm.array,_xlfn.SEQUENCE(LEN(D248)),_xlfn.TEXTJOIN("",TRUE,IF(ISERR(MID(D248,_xlpm.array,1)+0),MID(D248,_xlpm.array,1),""))),"")</f>
        <v/>
      </c>
      <c r="J248" s="4" t="str" cm="1">
        <f t="array" aca="1" ref="J248" ca="1">IF(ISNUMBER(A248),_xlfn.TEXTJOIN("", TRUE, IFERROR(MID(D248, ROW(INDIRECT("1:"&amp;LEN(D248))), 1) *1,"")),"")</f>
        <v/>
      </c>
      <c r="K248" s="4" t="str" cm="1">
        <f t="array" aca="1" ref="K248" ca="1">IF(ISNUMBER(A248),COLUMN(INDIRECT(I248&amp;1))+1,"")</f>
        <v/>
      </c>
      <c r="L248" s="4" t="str">
        <f t="shared" si="211"/>
        <v/>
      </c>
    </row>
    <row r="249" spans="1:12" x14ac:dyDescent="0.25">
      <c r="A249" s="5" t="str">
        <f t="shared" ref="A249" si="265">IF(A247&lt;numAnswers,A247+1,"")</f>
        <v/>
      </c>
      <c r="B249" s="5" t="str">
        <f t="shared" si="207"/>
        <v/>
      </c>
      <c r="C249" s="27" t="str" cm="1">
        <f t="array" ref="C249">IF(ISNUMBER(A249),IF(A249=A248,INDEX(BackgroundCalcs!$AV$2:$AV$500,'Grading Formulas'!$A249),"Results"),"")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208"/>
        <v/>
      </c>
      <c r="G249" s="4" t="str">
        <f t="shared" si="209"/>
        <v/>
      </c>
      <c r="H249" s="4" t="str">
        <f t="shared" si="210"/>
        <v/>
      </c>
      <c r="I249" s="4" t="str" cm="1">
        <f t="array" ref="I249">IF(ISNUMBER(A249),_xlfn.LET(_xlpm.array,_xlfn.SEQUENCE(LEN(D249)),_xlfn.TEXTJOIN("",TRUE,IF(ISERR(MID(D249,_xlpm.array,1)+0),MID(D249,_xlpm.array,1),""))),"")</f>
        <v/>
      </c>
      <c r="J249" s="4" t="str" cm="1">
        <f t="array" aca="1" ref="J249" ca="1">IF(ISNUMBER(A249),_xlfn.TEXTJOIN("", TRUE, IFERROR(MID(D249, ROW(INDIRECT("1:"&amp;LEN(D249))), 1) *1,"")),"")</f>
        <v/>
      </c>
      <c r="K249" s="4" t="str" cm="1">
        <f t="array" aca="1" ref="K249" ca="1">IF(ISNUMBER(A249),COLUMN(INDIRECT(I249&amp;1))+1,"")</f>
        <v/>
      </c>
      <c r="L249" s="4" t="str">
        <f t="shared" si="211"/>
        <v/>
      </c>
    </row>
    <row r="250" spans="1:12" x14ac:dyDescent="0.25">
      <c r="A250" s="5" t="str">
        <f t="shared" ref="A250" si="266">IF(A248&lt;numAnswers,A248+1,"")</f>
        <v/>
      </c>
      <c r="B250" s="5" t="str">
        <f t="shared" si="207"/>
        <v/>
      </c>
      <c r="C250" s="27" t="str" cm="1">
        <f t="array" ref="C250">IF(ISNUMBER(A250),IF(A250=A249,INDEX(BackgroundCalcs!$AV$2:$AV$500,'Grading Formulas'!$A250),"Results"),"")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208"/>
        <v/>
      </c>
      <c r="G250" s="4" t="str">
        <f t="shared" si="209"/>
        <v/>
      </c>
      <c r="H250" s="4" t="str">
        <f t="shared" si="210"/>
        <v/>
      </c>
      <c r="I250" s="4" t="str" cm="1">
        <f t="array" ref="I250">IF(ISNUMBER(A250),_xlfn.LET(_xlpm.array,_xlfn.SEQUENCE(LEN(D250)),_xlfn.TEXTJOIN("",TRUE,IF(ISERR(MID(D250,_xlpm.array,1)+0),MID(D250,_xlpm.array,1),""))),"")</f>
        <v/>
      </c>
      <c r="J250" s="4" t="str" cm="1">
        <f t="array" aca="1" ref="J250" ca="1">IF(ISNUMBER(A250),_xlfn.TEXTJOIN("", TRUE, IFERROR(MID(D250, ROW(INDIRECT("1:"&amp;LEN(D250))), 1) *1,"")),"")</f>
        <v/>
      </c>
      <c r="K250" s="4" t="str" cm="1">
        <f t="array" aca="1" ref="K250" ca="1">IF(ISNUMBER(A250),COLUMN(INDIRECT(I250&amp;1))+1,"")</f>
        <v/>
      </c>
      <c r="L250" s="4" t="str">
        <f t="shared" si="211"/>
        <v/>
      </c>
    </row>
    <row r="251" spans="1:12" x14ac:dyDescent="0.25">
      <c r="A251" s="5" t="str">
        <f t="shared" ref="A251" si="267">IF(A249&lt;numAnswers,A249+1,"")</f>
        <v/>
      </c>
      <c r="B251" s="5" t="str">
        <f t="shared" si="207"/>
        <v/>
      </c>
      <c r="C251" s="27" t="str" cm="1">
        <f t="array" ref="C251">IF(ISNUMBER(A251),IF(A251=A250,INDEX(BackgroundCalcs!$AV$2:$AV$500,'Grading Formulas'!$A251),"Results"),"")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208"/>
        <v/>
      </c>
      <c r="G251" s="4" t="str">
        <f t="shared" si="209"/>
        <v/>
      </c>
      <c r="H251" s="4" t="str">
        <f t="shared" si="210"/>
        <v/>
      </c>
      <c r="I251" s="4" t="str" cm="1">
        <f t="array" ref="I251">IF(ISNUMBER(A251),_xlfn.LET(_xlpm.array,_xlfn.SEQUENCE(LEN(D251)),_xlfn.TEXTJOIN("",TRUE,IF(ISERR(MID(D251,_xlpm.array,1)+0),MID(D251,_xlpm.array,1),""))),"")</f>
        <v/>
      </c>
      <c r="J251" s="4" t="str" cm="1">
        <f t="array" aca="1" ref="J251" ca="1">IF(ISNUMBER(A251),_xlfn.TEXTJOIN("", TRUE, IFERROR(MID(D251, ROW(INDIRECT("1:"&amp;LEN(D251))), 1) *1,"")),"")</f>
        <v/>
      </c>
      <c r="K251" s="4" t="str" cm="1">
        <f t="array" aca="1" ref="K251" ca="1">IF(ISNUMBER(A251),COLUMN(INDIRECT(I251&amp;1))+1,"")</f>
        <v/>
      </c>
      <c r="L251" s="4" t="str">
        <f t="shared" si="211"/>
        <v/>
      </c>
    </row>
    <row r="252" spans="1:12" x14ac:dyDescent="0.25">
      <c r="A252" s="5" t="str">
        <f t="shared" ref="A252" si="268">IF(A250&lt;numAnswers,A250+1,"")</f>
        <v/>
      </c>
      <c r="B252" s="5" t="str">
        <f t="shared" si="207"/>
        <v/>
      </c>
      <c r="C252" s="27" t="str" cm="1">
        <f t="array" ref="C252">IF(ISNUMBER(A252),IF(A252=A251,INDEX(BackgroundCalcs!$AV$2:$AV$500,'Grading Formulas'!$A252),"Results"),"")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208"/>
        <v/>
      </c>
      <c r="G252" s="4" t="str">
        <f t="shared" si="209"/>
        <v/>
      </c>
      <c r="H252" s="4" t="str">
        <f t="shared" si="210"/>
        <v/>
      </c>
      <c r="I252" s="4" t="str" cm="1">
        <f t="array" ref="I252">IF(ISNUMBER(A252),_xlfn.LET(_xlpm.array,_xlfn.SEQUENCE(LEN(D252)),_xlfn.TEXTJOIN("",TRUE,IF(ISERR(MID(D252,_xlpm.array,1)+0),MID(D252,_xlpm.array,1),""))),"")</f>
        <v/>
      </c>
      <c r="J252" s="4" t="str" cm="1">
        <f t="array" aca="1" ref="J252" ca="1">IF(ISNUMBER(A252),_xlfn.TEXTJOIN("", TRUE, IFERROR(MID(D252, ROW(INDIRECT("1:"&amp;LEN(D252))), 1) *1,"")),"")</f>
        <v/>
      </c>
      <c r="K252" s="4" t="str" cm="1">
        <f t="array" aca="1" ref="K252" ca="1">IF(ISNUMBER(A252),COLUMN(INDIRECT(I252&amp;1))+1,"")</f>
        <v/>
      </c>
      <c r="L252" s="4" t="str">
        <f t="shared" si="211"/>
        <v/>
      </c>
    </row>
    <row r="253" spans="1:12" x14ac:dyDescent="0.25">
      <c r="A253" s="5" t="str">
        <f t="shared" ref="A253" si="269">IF(A251&lt;numAnswers,A251+1,"")</f>
        <v/>
      </c>
      <c r="B253" s="5" t="str">
        <f t="shared" si="207"/>
        <v/>
      </c>
      <c r="C253" s="27" t="str" cm="1">
        <f t="array" ref="C253">IF(ISNUMBER(A253),IF(A253=A252,INDEX(BackgroundCalcs!$AV$2:$AV$500,'Grading Formulas'!$A253),"Results"),"")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208"/>
        <v/>
      </c>
      <c r="G253" s="4" t="str">
        <f t="shared" si="209"/>
        <v/>
      </c>
      <c r="H253" s="4" t="str">
        <f t="shared" si="210"/>
        <v/>
      </c>
      <c r="I253" s="4" t="str" cm="1">
        <f t="array" ref="I253">IF(ISNUMBER(A253),_xlfn.LET(_xlpm.array,_xlfn.SEQUENCE(LEN(D253)),_xlfn.TEXTJOIN("",TRUE,IF(ISERR(MID(D253,_xlpm.array,1)+0),MID(D253,_xlpm.array,1),""))),"")</f>
        <v/>
      </c>
      <c r="J253" s="4" t="str" cm="1">
        <f t="array" aca="1" ref="J253" ca="1">IF(ISNUMBER(A253),_xlfn.TEXTJOIN("", TRUE, IFERROR(MID(D253, ROW(INDIRECT("1:"&amp;LEN(D253))), 1) *1,"")),"")</f>
        <v/>
      </c>
      <c r="K253" s="4" t="str" cm="1">
        <f t="array" aca="1" ref="K253" ca="1">IF(ISNUMBER(A253),COLUMN(INDIRECT(I253&amp;1))+1,"")</f>
        <v/>
      </c>
      <c r="L253" s="4" t="str">
        <f t="shared" si="211"/>
        <v/>
      </c>
    </row>
    <row r="254" spans="1:12" x14ac:dyDescent="0.25">
      <c r="A254" s="5" t="str">
        <f t="shared" ref="A254" si="270">IF(A252&lt;numAnswers,A252+1,"")</f>
        <v/>
      </c>
      <c r="B254" s="5" t="str">
        <f t="shared" si="207"/>
        <v/>
      </c>
      <c r="C254" s="27" t="str" cm="1">
        <f t="array" ref="C254">IF(ISNUMBER(A254),IF(A254=A253,INDEX(BackgroundCalcs!$AV$2:$AV$500,'Grading Formulas'!$A254),"Results"),"")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208"/>
        <v/>
      </c>
      <c r="G254" s="4" t="str">
        <f t="shared" si="209"/>
        <v/>
      </c>
      <c r="H254" s="4" t="str">
        <f t="shared" si="210"/>
        <v/>
      </c>
      <c r="I254" s="4" t="str" cm="1">
        <f t="array" ref="I254">IF(ISNUMBER(A254),_xlfn.LET(_xlpm.array,_xlfn.SEQUENCE(LEN(D254)),_xlfn.TEXTJOIN("",TRUE,IF(ISERR(MID(D254,_xlpm.array,1)+0),MID(D254,_xlpm.array,1),""))),"")</f>
        <v/>
      </c>
      <c r="J254" s="4" t="str" cm="1">
        <f t="array" aca="1" ref="J254" ca="1">IF(ISNUMBER(A254),_xlfn.TEXTJOIN("", TRUE, IFERROR(MID(D254, ROW(INDIRECT("1:"&amp;LEN(D254))), 1) *1,"")),"")</f>
        <v/>
      </c>
      <c r="K254" s="4" t="str" cm="1">
        <f t="array" aca="1" ref="K254" ca="1">IF(ISNUMBER(A254),COLUMN(INDIRECT(I254&amp;1))+1,"")</f>
        <v/>
      </c>
      <c r="L254" s="4" t="str">
        <f t="shared" si="211"/>
        <v/>
      </c>
    </row>
    <row r="255" spans="1:12" x14ac:dyDescent="0.25">
      <c r="A255" s="5" t="str">
        <f t="shared" ref="A255" si="271">IF(A253&lt;numAnswers,A253+1,"")</f>
        <v/>
      </c>
      <c r="B255" s="5" t="str">
        <f t="shared" si="207"/>
        <v/>
      </c>
      <c r="C255" s="27" t="str" cm="1">
        <f t="array" ref="C255">IF(ISNUMBER(A255),IF(A255=A254,INDEX(BackgroundCalcs!$AV$2:$AV$500,'Grading Formulas'!$A255),"Results"),"")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208"/>
        <v/>
      </c>
      <c r="G255" s="4" t="str">
        <f t="shared" si="209"/>
        <v/>
      </c>
      <c r="H255" s="4" t="str">
        <f t="shared" si="210"/>
        <v/>
      </c>
      <c r="I255" s="4" t="str" cm="1">
        <f t="array" ref="I255">IF(ISNUMBER(A255),_xlfn.LET(_xlpm.array,_xlfn.SEQUENCE(LEN(D255)),_xlfn.TEXTJOIN("",TRUE,IF(ISERR(MID(D255,_xlpm.array,1)+0),MID(D255,_xlpm.array,1),""))),"")</f>
        <v/>
      </c>
      <c r="J255" s="4" t="str" cm="1">
        <f t="array" aca="1" ref="J255" ca="1">IF(ISNUMBER(A255),_xlfn.TEXTJOIN("", TRUE, IFERROR(MID(D255, ROW(INDIRECT("1:"&amp;LEN(D255))), 1) *1,"")),"")</f>
        <v/>
      </c>
      <c r="K255" s="4" t="str" cm="1">
        <f t="array" aca="1" ref="K255" ca="1">IF(ISNUMBER(A255),COLUMN(INDIRECT(I255&amp;1))+1,"")</f>
        <v/>
      </c>
      <c r="L255" s="4" t="str">
        <f t="shared" si="211"/>
        <v/>
      </c>
    </row>
    <row r="256" spans="1:12" x14ac:dyDescent="0.25">
      <c r="A256" s="5" t="str">
        <f t="shared" ref="A256" si="272">IF(A254&lt;numAnswers,A254+1,"")</f>
        <v/>
      </c>
      <c r="B256" s="5" t="str">
        <f t="shared" si="207"/>
        <v/>
      </c>
      <c r="C256" s="27" t="str" cm="1">
        <f t="array" ref="C256">IF(ISNUMBER(A256),IF(A256=A255,INDEX(BackgroundCalcs!$AV$2:$AV$500,'Grading Formulas'!$A256),"Results"),"")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208"/>
        <v/>
      </c>
      <c r="G256" s="4" t="str">
        <f t="shared" si="209"/>
        <v/>
      </c>
      <c r="H256" s="4" t="str">
        <f t="shared" si="210"/>
        <v/>
      </c>
      <c r="I256" s="4" t="str" cm="1">
        <f t="array" ref="I256">IF(ISNUMBER(A256),_xlfn.LET(_xlpm.array,_xlfn.SEQUENCE(LEN(D256)),_xlfn.TEXTJOIN("",TRUE,IF(ISERR(MID(D256,_xlpm.array,1)+0),MID(D256,_xlpm.array,1),""))),"")</f>
        <v/>
      </c>
      <c r="J256" s="4" t="str" cm="1">
        <f t="array" aca="1" ref="J256" ca="1">IF(ISNUMBER(A256),_xlfn.TEXTJOIN("", TRUE, IFERROR(MID(D256, ROW(INDIRECT("1:"&amp;LEN(D256))), 1) *1,"")),"")</f>
        <v/>
      </c>
      <c r="K256" s="4" t="str" cm="1">
        <f t="array" aca="1" ref="K256" ca="1">IF(ISNUMBER(A256),COLUMN(INDIRECT(I256&amp;1))+1,"")</f>
        <v/>
      </c>
      <c r="L256" s="4" t="str">
        <f t="shared" si="211"/>
        <v/>
      </c>
    </row>
    <row r="257" spans="1:12" x14ac:dyDescent="0.25">
      <c r="A257" s="5" t="str">
        <f t="shared" ref="A257" si="273">IF(A255&lt;numAnswers,A255+1,"")</f>
        <v/>
      </c>
      <c r="B257" s="5" t="str">
        <f t="shared" si="207"/>
        <v/>
      </c>
      <c r="C257" s="27" t="str" cm="1">
        <f t="array" ref="C257">IF(ISNUMBER(A257),IF(A257=A256,INDEX(BackgroundCalcs!$AV$2:$AV$500,'Grading Formulas'!$A257),"Results"),"")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208"/>
        <v/>
      </c>
      <c r="G257" s="4" t="str">
        <f t="shared" si="209"/>
        <v/>
      </c>
      <c r="H257" s="4" t="str">
        <f t="shared" si="210"/>
        <v/>
      </c>
      <c r="I257" s="4" t="str" cm="1">
        <f t="array" ref="I257">IF(ISNUMBER(A257),_xlfn.LET(_xlpm.array,_xlfn.SEQUENCE(LEN(D257)),_xlfn.TEXTJOIN("",TRUE,IF(ISERR(MID(D257,_xlpm.array,1)+0),MID(D257,_xlpm.array,1),""))),"")</f>
        <v/>
      </c>
      <c r="J257" s="4" t="str" cm="1">
        <f t="array" aca="1" ref="J257" ca="1">IF(ISNUMBER(A257),_xlfn.TEXTJOIN("", TRUE, IFERROR(MID(D257, ROW(INDIRECT("1:"&amp;LEN(D257))), 1) *1,"")),"")</f>
        <v/>
      </c>
      <c r="K257" s="4" t="str" cm="1">
        <f t="array" aca="1" ref="K257" ca="1">IF(ISNUMBER(A257),COLUMN(INDIRECT(I257&amp;1))+1,"")</f>
        <v/>
      </c>
      <c r="L257" s="4" t="str">
        <f t="shared" si="211"/>
        <v/>
      </c>
    </row>
    <row r="258" spans="1:12" x14ac:dyDescent="0.25">
      <c r="A258" s="5" t="str">
        <f t="shared" ref="A258" si="274">IF(A256&lt;numAnswers,A256+1,"")</f>
        <v/>
      </c>
      <c r="B258" s="5" t="str">
        <f t="shared" si="207"/>
        <v/>
      </c>
      <c r="C258" s="27" t="str" cm="1">
        <f t="array" ref="C258">IF(ISNUMBER(A258),IF(A258=A257,INDEX(BackgroundCalcs!$AV$2:$AV$500,'Grading Formulas'!$A258),"Results"),"")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208"/>
        <v/>
      </c>
      <c r="G258" s="4" t="str">
        <f t="shared" si="209"/>
        <v/>
      </c>
      <c r="H258" s="4" t="str">
        <f t="shared" si="210"/>
        <v/>
      </c>
      <c r="I258" s="4" t="str" cm="1">
        <f t="array" ref="I258">IF(ISNUMBER(A258),_xlfn.LET(_xlpm.array,_xlfn.SEQUENCE(LEN(D258)),_xlfn.TEXTJOIN("",TRUE,IF(ISERR(MID(D258,_xlpm.array,1)+0),MID(D258,_xlpm.array,1),""))),"")</f>
        <v/>
      </c>
      <c r="J258" s="4" t="str" cm="1">
        <f t="array" aca="1" ref="J258" ca="1">IF(ISNUMBER(A258),_xlfn.TEXTJOIN("", TRUE, IFERROR(MID(D258, ROW(INDIRECT("1:"&amp;LEN(D258))), 1) *1,"")),"")</f>
        <v/>
      </c>
      <c r="K258" s="4" t="str" cm="1">
        <f t="array" aca="1" ref="K258" ca="1">IF(ISNUMBER(A258),COLUMN(INDIRECT(I258&amp;1))+1,"")</f>
        <v/>
      </c>
      <c r="L258" s="4" t="str">
        <f t="shared" si="211"/>
        <v/>
      </c>
    </row>
    <row r="259" spans="1:12" x14ac:dyDescent="0.25">
      <c r="A259" s="5" t="str">
        <f t="shared" ref="A259" si="275">IF(A257&lt;numAnswers,A257+1,"")</f>
        <v/>
      </c>
      <c r="B259" s="5" t="str">
        <f t="shared" ref="B259:B322" si="276">IF(ISNUMBER(A259),"CELL","")</f>
        <v/>
      </c>
      <c r="C259" s="27" t="str" cm="1">
        <f t="array" ref="C259">IF(ISNUMBER(A259),IF(A259=A258,INDEX(BackgroundCalcs!$AV$2:$AV$500,'Grading Formulas'!$A259),"Results"),"")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277">IF(ISNUMBER($A259),IF(A259=A258,-1000,1),"")</f>
        <v/>
      </c>
      <c r="G259" s="4" t="str">
        <f t="shared" ref="G259:G322" si="278">IF(ISNUMBER($A259),IF(A259=A258,"You should not be referencing the answer cell","Correct"),"")</f>
        <v/>
      </c>
      <c r="H259" s="4" t="str">
        <f t="shared" ref="H259:H322" si="279">IF(ISNUMBER($A259),IF(A259=A258,"N/A","Incorrect"),"")</f>
        <v/>
      </c>
      <c r="I259" s="4" t="str" cm="1">
        <f t="array" ref="I259">IF(ISNUMBER(A259),_xlfn.LET(_xlpm.array,_xlfn.SEQUENCE(LEN(D259)),_xlfn.TEXTJOIN("",TRUE,IF(ISERR(MID(D259,_xlpm.array,1)+0),MID(D259,_xlpm.array,1),""))),"")</f>
        <v/>
      </c>
      <c r="J259" s="4" t="str" cm="1">
        <f t="array" aca="1" ref="J259" ca="1">IF(ISNUMBER(A259),_xlfn.TEXTJOIN("", TRUE, IFERROR(MID(D259, ROW(INDIRECT("1:"&amp;LEN(D259))), 1) *1,"")),"")</f>
        <v/>
      </c>
      <c r="K259" s="4" t="str" cm="1">
        <f t="array" aca="1" ref="K259" ca="1">IF(ISNUMBER(A259),COLUMN(INDIRECT(I259&amp;1))+1,"")</f>
        <v/>
      </c>
      <c r="L259" s="4" t="str">
        <f t="shared" ref="L259:L322" si="280">IF(ISNUMBER(A259),ADDRESS(J259,K259,4),"")</f>
        <v/>
      </c>
    </row>
    <row r="260" spans="1:12" x14ac:dyDescent="0.25">
      <c r="A260" s="5" t="str">
        <f t="shared" ref="A260" si="281">IF(A258&lt;numAnswers,A258+1,"")</f>
        <v/>
      </c>
      <c r="B260" s="5" t="str">
        <f t="shared" si="276"/>
        <v/>
      </c>
      <c r="C260" s="27" t="str" cm="1">
        <f t="array" ref="C260">IF(ISNUMBER(A260),IF(A260=A259,INDEX(BackgroundCalcs!$AV$2:$AV$500,'Grading Formulas'!$A260),"Results"),"")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277"/>
        <v/>
      </c>
      <c r="G260" s="4" t="str">
        <f t="shared" si="278"/>
        <v/>
      </c>
      <c r="H260" s="4" t="str">
        <f t="shared" si="279"/>
        <v/>
      </c>
      <c r="I260" s="4" t="str" cm="1">
        <f t="array" ref="I260">IF(ISNUMBER(A260),_xlfn.LET(_xlpm.array,_xlfn.SEQUENCE(LEN(D260)),_xlfn.TEXTJOIN("",TRUE,IF(ISERR(MID(D260,_xlpm.array,1)+0),MID(D260,_xlpm.array,1),""))),"")</f>
        <v/>
      </c>
      <c r="J260" s="4" t="str" cm="1">
        <f t="array" aca="1" ref="J260" ca="1">IF(ISNUMBER(A260),_xlfn.TEXTJOIN("", TRUE, IFERROR(MID(D260, ROW(INDIRECT("1:"&amp;LEN(D260))), 1) *1,"")),"")</f>
        <v/>
      </c>
      <c r="K260" s="4" t="str" cm="1">
        <f t="array" aca="1" ref="K260" ca="1">IF(ISNUMBER(A260),COLUMN(INDIRECT(I260&amp;1))+1,"")</f>
        <v/>
      </c>
      <c r="L260" s="4" t="str">
        <f t="shared" si="280"/>
        <v/>
      </c>
    </row>
    <row r="261" spans="1:12" x14ac:dyDescent="0.25">
      <c r="A261" s="5" t="str">
        <f t="shared" ref="A261" si="282">IF(A259&lt;numAnswers,A259+1,"")</f>
        <v/>
      </c>
      <c r="B261" s="5" t="str">
        <f t="shared" si="276"/>
        <v/>
      </c>
      <c r="C261" s="27" t="str" cm="1">
        <f t="array" ref="C261">IF(ISNUMBER(A261),IF(A261=A260,INDEX(BackgroundCalcs!$AV$2:$AV$500,'Grading Formulas'!$A261),"Results"),"")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277"/>
        <v/>
      </c>
      <c r="G261" s="4" t="str">
        <f t="shared" si="278"/>
        <v/>
      </c>
      <c r="H261" s="4" t="str">
        <f t="shared" si="279"/>
        <v/>
      </c>
      <c r="I261" s="4" t="str" cm="1">
        <f t="array" ref="I261">IF(ISNUMBER(A261),_xlfn.LET(_xlpm.array,_xlfn.SEQUENCE(LEN(D261)),_xlfn.TEXTJOIN("",TRUE,IF(ISERR(MID(D261,_xlpm.array,1)+0),MID(D261,_xlpm.array,1),""))),"")</f>
        <v/>
      </c>
      <c r="J261" s="4" t="str" cm="1">
        <f t="array" aca="1" ref="J261" ca="1">IF(ISNUMBER(A261),_xlfn.TEXTJOIN("", TRUE, IFERROR(MID(D261, ROW(INDIRECT("1:"&amp;LEN(D261))), 1) *1,"")),"")</f>
        <v/>
      </c>
      <c r="K261" s="4" t="str" cm="1">
        <f t="array" aca="1" ref="K261" ca="1">IF(ISNUMBER(A261),COLUMN(INDIRECT(I261&amp;1))+1,"")</f>
        <v/>
      </c>
      <c r="L261" s="4" t="str">
        <f t="shared" si="280"/>
        <v/>
      </c>
    </row>
    <row r="262" spans="1:12" x14ac:dyDescent="0.25">
      <c r="A262" s="5" t="str">
        <f t="shared" ref="A262" si="283">IF(A260&lt;numAnswers,A260+1,"")</f>
        <v/>
      </c>
      <c r="B262" s="5" t="str">
        <f t="shared" si="276"/>
        <v/>
      </c>
      <c r="C262" s="27" t="str" cm="1">
        <f t="array" ref="C262">IF(ISNUMBER(A262),IF(A262=A261,INDEX(BackgroundCalcs!$AV$2:$AV$500,'Grading Formulas'!$A262),"Results"),"")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277"/>
        <v/>
      </c>
      <c r="G262" s="4" t="str">
        <f t="shared" si="278"/>
        <v/>
      </c>
      <c r="H262" s="4" t="str">
        <f t="shared" si="279"/>
        <v/>
      </c>
      <c r="I262" s="4" t="str" cm="1">
        <f t="array" ref="I262">IF(ISNUMBER(A262),_xlfn.LET(_xlpm.array,_xlfn.SEQUENCE(LEN(D262)),_xlfn.TEXTJOIN("",TRUE,IF(ISERR(MID(D262,_xlpm.array,1)+0),MID(D262,_xlpm.array,1),""))),"")</f>
        <v/>
      </c>
      <c r="J262" s="4" t="str" cm="1">
        <f t="array" aca="1" ref="J262" ca="1">IF(ISNUMBER(A262),_xlfn.TEXTJOIN("", TRUE, IFERROR(MID(D262, ROW(INDIRECT("1:"&amp;LEN(D262))), 1) *1,"")),"")</f>
        <v/>
      </c>
      <c r="K262" s="4" t="str" cm="1">
        <f t="array" aca="1" ref="K262" ca="1">IF(ISNUMBER(A262),COLUMN(INDIRECT(I262&amp;1))+1,"")</f>
        <v/>
      </c>
      <c r="L262" s="4" t="str">
        <f t="shared" si="280"/>
        <v/>
      </c>
    </row>
    <row r="263" spans="1:12" x14ac:dyDescent="0.25">
      <c r="A263" s="5" t="str">
        <f t="shared" ref="A263" si="284">IF(A261&lt;numAnswers,A261+1,"")</f>
        <v/>
      </c>
      <c r="B263" s="5" t="str">
        <f t="shared" si="276"/>
        <v/>
      </c>
      <c r="C263" s="27" t="str" cm="1">
        <f t="array" ref="C263">IF(ISNUMBER(A263),IF(A263=A262,INDEX(BackgroundCalcs!$AV$2:$AV$500,'Grading Formulas'!$A263),"Results"),"")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277"/>
        <v/>
      </c>
      <c r="G263" s="4" t="str">
        <f t="shared" si="278"/>
        <v/>
      </c>
      <c r="H263" s="4" t="str">
        <f t="shared" si="279"/>
        <v/>
      </c>
      <c r="I263" s="4" t="str" cm="1">
        <f t="array" ref="I263">IF(ISNUMBER(A263),_xlfn.LET(_xlpm.array,_xlfn.SEQUENCE(LEN(D263)),_xlfn.TEXTJOIN("",TRUE,IF(ISERR(MID(D263,_xlpm.array,1)+0),MID(D263,_xlpm.array,1),""))),"")</f>
        <v/>
      </c>
      <c r="J263" s="4" t="str" cm="1">
        <f t="array" aca="1" ref="J263" ca="1">IF(ISNUMBER(A263),_xlfn.TEXTJOIN("", TRUE, IFERROR(MID(D263, ROW(INDIRECT("1:"&amp;LEN(D263))), 1) *1,"")),"")</f>
        <v/>
      </c>
      <c r="K263" s="4" t="str" cm="1">
        <f t="array" aca="1" ref="K263" ca="1">IF(ISNUMBER(A263),COLUMN(INDIRECT(I263&amp;1))+1,"")</f>
        <v/>
      </c>
      <c r="L263" s="4" t="str">
        <f t="shared" si="280"/>
        <v/>
      </c>
    </row>
    <row r="264" spans="1:12" x14ac:dyDescent="0.25">
      <c r="A264" s="5" t="str">
        <f t="shared" ref="A264" si="285">IF(A262&lt;numAnswers,A262+1,"")</f>
        <v/>
      </c>
      <c r="B264" s="5" t="str">
        <f t="shared" si="276"/>
        <v/>
      </c>
      <c r="C264" s="27" t="str" cm="1">
        <f t="array" ref="C264">IF(ISNUMBER(A264),IF(A264=A263,INDEX(BackgroundCalcs!$AV$2:$AV$500,'Grading Formulas'!$A264),"Results"),"")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277"/>
        <v/>
      </c>
      <c r="G264" s="4" t="str">
        <f t="shared" si="278"/>
        <v/>
      </c>
      <c r="H264" s="4" t="str">
        <f t="shared" si="279"/>
        <v/>
      </c>
      <c r="I264" s="4" t="str" cm="1">
        <f t="array" ref="I264">IF(ISNUMBER(A264),_xlfn.LET(_xlpm.array,_xlfn.SEQUENCE(LEN(D264)),_xlfn.TEXTJOIN("",TRUE,IF(ISERR(MID(D264,_xlpm.array,1)+0),MID(D264,_xlpm.array,1),""))),"")</f>
        <v/>
      </c>
      <c r="J264" s="4" t="str" cm="1">
        <f t="array" aca="1" ref="J264" ca="1">IF(ISNUMBER(A264),_xlfn.TEXTJOIN("", TRUE, IFERROR(MID(D264, ROW(INDIRECT("1:"&amp;LEN(D264))), 1) *1,"")),"")</f>
        <v/>
      </c>
      <c r="K264" s="4" t="str" cm="1">
        <f t="array" aca="1" ref="K264" ca="1">IF(ISNUMBER(A264),COLUMN(INDIRECT(I264&amp;1))+1,"")</f>
        <v/>
      </c>
      <c r="L264" s="4" t="str">
        <f t="shared" si="280"/>
        <v/>
      </c>
    </row>
    <row r="265" spans="1:12" x14ac:dyDescent="0.25">
      <c r="A265" s="5" t="str">
        <f t="shared" ref="A265" si="286">IF(A263&lt;numAnswers,A263+1,"")</f>
        <v/>
      </c>
      <c r="B265" s="5" t="str">
        <f t="shared" si="276"/>
        <v/>
      </c>
      <c r="C265" s="27" t="str" cm="1">
        <f t="array" ref="C265">IF(ISNUMBER(A265),IF(A265=A264,INDEX(BackgroundCalcs!$AV$2:$AV$500,'Grading Formulas'!$A265),"Results"),"")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277"/>
        <v/>
      </c>
      <c r="G265" s="4" t="str">
        <f t="shared" si="278"/>
        <v/>
      </c>
      <c r="H265" s="4" t="str">
        <f t="shared" si="279"/>
        <v/>
      </c>
      <c r="I265" s="4" t="str" cm="1">
        <f t="array" ref="I265">IF(ISNUMBER(A265),_xlfn.LET(_xlpm.array,_xlfn.SEQUENCE(LEN(D265)),_xlfn.TEXTJOIN("",TRUE,IF(ISERR(MID(D265,_xlpm.array,1)+0),MID(D265,_xlpm.array,1),""))),"")</f>
        <v/>
      </c>
      <c r="J265" s="4" t="str" cm="1">
        <f t="array" aca="1" ref="J265" ca="1">IF(ISNUMBER(A265),_xlfn.TEXTJOIN("", TRUE, IFERROR(MID(D265, ROW(INDIRECT("1:"&amp;LEN(D265))), 1) *1,"")),"")</f>
        <v/>
      </c>
      <c r="K265" s="4" t="str" cm="1">
        <f t="array" aca="1" ref="K265" ca="1">IF(ISNUMBER(A265),COLUMN(INDIRECT(I265&amp;1))+1,"")</f>
        <v/>
      </c>
      <c r="L265" s="4" t="str">
        <f t="shared" si="280"/>
        <v/>
      </c>
    </row>
    <row r="266" spans="1:12" x14ac:dyDescent="0.25">
      <c r="A266" s="5" t="str">
        <f t="shared" ref="A266" si="287">IF(A264&lt;numAnswers,A264+1,"")</f>
        <v/>
      </c>
      <c r="B266" s="5" t="str">
        <f t="shared" si="276"/>
        <v/>
      </c>
      <c r="C266" s="27" t="str" cm="1">
        <f t="array" ref="C266">IF(ISNUMBER(A266),IF(A266=A265,INDEX(BackgroundCalcs!$AV$2:$AV$500,'Grading Formulas'!$A266),"Results"),"")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277"/>
        <v/>
      </c>
      <c r="G266" s="4" t="str">
        <f t="shared" si="278"/>
        <v/>
      </c>
      <c r="H266" s="4" t="str">
        <f t="shared" si="279"/>
        <v/>
      </c>
      <c r="I266" s="4" t="str" cm="1">
        <f t="array" ref="I266">IF(ISNUMBER(A266),_xlfn.LET(_xlpm.array,_xlfn.SEQUENCE(LEN(D266)),_xlfn.TEXTJOIN("",TRUE,IF(ISERR(MID(D266,_xlpm.array,1)+0),MID(D266,_xlpm.array,1),""))),"")</f>
        <v/>
      </c>
      <c r="J266" s="4" t="str" cm="1">
        <f t="array" aca="1" ref="J266" ca="1">IF(ISNUMBER(A266),_xlfn.TEXTJOIN("", TRUE, IFERROR(MID(D266, ROW(INDIRECT("1:"&amp;LEN(D266))), 1) *1,"")),"")</f>
        <v/>
      </c>
      <c r="K266" s="4" t="str" cm="1">
        <f t="array" aca="1" ref="K266" ca="1">IF(ISNUMBER(A266),COLUMN(INDIRECT(I266&amp;1))+1,"")</f>
        <v/>
      </c>
      <c r="L266" s="4" t="str">
        <f t="shared" si="280"/>
        <v/>
      </c>
    </row>
    <row r="267" spans="1:12" x14ac:dyDescent="0.25">
      <c r="A267" s="5" t="str">
        <f t="shared" ref="A267" si="288">IF(A265&lt;numAnswers,A265+1,"")</f>
        <v/>
      </c>
      <c r="B267" s="5" t="str">
        <f t="shared" si="276"/>
        <v/>
      </c>
      <c r="C267" s="27" t="str" cm="1">
        <f t="array" ref="C267">IF(ISNUMBER(A267),IF(A267=A266,INDEX(BackgroundCalcs!$AV$2:$AV$500,'Grading Formulas'!$A267),"Results"),"")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277"/>
        <v/>
      </c>
      <c r="G267" s="4" t="str">
        <f t="shared" si="278"/>
        <v/>
      </c>
      <c r="H267" s="4" t="str">
        <f t="shared" si="279"/>
        <v/>
      </c>
      <c r="I267" s="4" t="str" cm="1">
        <f t="array" ref="I267">IF(ISNUMBER(A267),_xlfn.LET(_xlpm.array,_xlfn.SEQUENCE(LEN(D267)),_xlfn.TEXTJOIN("",TRUE,IF(ISERR(MID(D267,_xlpm.array,1)+0),MID(D267,_xlpm.array,1),""))),"")</f>
        <v/>
      </c>
      <c r="J267" s="4" t="str" cm="1">
        <f t="array" aca="1" ref="J267" ca="1">IF(ISNUMBER(A267),_xlfn.TEXTJOIN("", TRUE, IFERROR(MID(D267, ROW(INDIRECT("1:"&amp;LEN(D267))), 1) *1,"")),"")</f>
        <v/>
      </c>
      <c r="K267" s="4" t="str" cm="1">
        <f t="array" aca="1" ref="K267" ca="1">IF(ISNUMBER(A267),COLUMN(INDIRECT(I267&amp;1))+1,"")</f>
        <v/>
      </c>
      <c r="L267" s="4" t="str">
        <f t="shared" si="280"/>
        <v/>
      </c>
    </row>
    <row r="268" spans="1:12" x14ac:dyDescent="0.25">
      <c r="A268" s="5" t="str">
        <f t="shared" ref="A268" si="289">IF(A266&lt;numAnswers,A266+1,"")</f>
        <v/>
      </c>
      <c r="B268" s="5" t="str">
        <f t="shared" si="276"/>
        <v/>
      </c>
      <c r="C268" s="27" t="str" cm="1">
        <f t="array" ref="C268">IF(ISNUMBER(A268),IF(A268=A267,INDEX(BackgroundCalcs!$AV$2:$AV$500,'Grading Formulas'!$A268),"Results"),"")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277"/>
        <v/>
      </c>
      <c r="G268" s="4" t="str">
        <f t="shared" si="278"/>
        <v/>
      </c>
      <c r="H268" s="4" t="str">
        <f t="shared" si="279"/>
        <v/>
      </c>
      <c r="I268" s="4" t="str" cm="1">
        <f t="array" ref="I268">IF(ISNUMBER(A268),_xlfn.LET(_xlpm.array,_xlfn.SEQUENCE(LEN(D268)),_xlfn.TEXTJOIN("",TRUE,IF(ISERR(MID(D268,_xlpm.array,1)+0),MID(D268,_xlpm.array,1),""))),"")</f>
        <v/>
      </c>
      <c r="J268" s="4" t="str" cm="1">
        <f t="array" aca="1" ref="J268" ca="1">IF(ISNUMBER(A268),_xlfn.TEXTJOIN("", TRUE, IFERROR(MID(D268, ROW(INDIRECT("1:"&amp;LEN(D268))), 1) *1,"")),"")</f>
        <v/>
      </c>
      <c r="K268" s="4" t="str" cm="1">
        <f t="array" aca="1" ref="K268" ca="1">IF(ISNUMBER(A268),COLUMN(INDIRECT(I268&amp;1))+1,"")</f>
        <v/>
      </c>
      <c r="L268" s="4" t="str">
        <f t="shared" si="280"/>
        <v/>
      </c>
    </row>
    <row r="269" spans="1:12" x14ac:dyDescent="0.25">
      <c r="A269" s="5" t="str">
        <f t="shared" ref="A269" si="290">IF(A267&lt;numAnswers,A267+1,"")</f>
        <v/>
      </c>
      <c r="B269" s="5" t="str">
        <f t="shared" si="276"/>
        <v/>
      </c>
      <c r="C269" s="27" t="str" cm="1">
        <f t="array" ref="C269">IF(ISNUMBER(A269),IF(A269=A268,INDEX(BackgroundCalcs!$AV$2:$AV$500,'Grading Formulas'!$A269),"Results"),"")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277"/>
        <v/>
      </c>
      <c r="G269" s="4" t="str">
        <f t="shared" si="278"/>
        <v/>
      </c>
      <c r="H269" s="4" t="str">
        <f t="shared" si="279"/>
        <v/>
      </c>
      <c r="I269" s="4" t="str" cm="1">
        <f t="array" ref="I269">IF(ISNUMBER(A269),_xlfn.LET(_xlpm.array,_xlfn.SEQUENCE(LEN(D269)),_xlfn.TEXTJOIN("",TRUE,IF(ISERR(MID(D269,_xlpm.array,1)+0),MID(D269,_xlpm.array,1),""))),"")</f>
        <v/>
      </c>
      <c r="J269" s="4" t="str" cm="1">
        <f t="array" aca="1" ref="J269" ca="1">IF(ISNUMBER(A269),_xlfn.TEXTJOIN("", TRUE, IFERROR(MID(D269, ROW(INDIRECT("1:"&amp;LEN(D269))), 1) *1,"")),"")</f>
        <v/>
      </c>
      <c r="K269" s="4" t="str" cm="1">
        <f t="array" aca="1" ref="K269" ca="1">IF(ISNUMBER(A269),COLUMN(INDIRECT(I269&amp;1))+1,"")</f>
        <v/>
      </c>
      <c r="L269" s="4" t="str">
        <f t="shared" si="280"/>
        <v/>
      </c>
    </row>
    <row r="270" spans="1:12" x14ac:dyDescent="0.25">
      <c r="A270" s="5" t="str">
        <f t="shared" ref="A270" si="291">IF(A268&lt;numAnswers,A268+1,"")</f>
        <v/>
      </c>
      <c r="B270" s="5" t="str">
        <f t="shared" si="276"/>
        <v/>
      </c>
      <c r="C270" s="27" t="str" cm="1">
        <f t="array" ref="C270">IF(ISNUMBER(A270),IF(A270=A269,INDEX(BackgroundCalcs!$AV$2:$AV$500,'Grading Formulas'!$A270),"Results"),"")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277"/>
        <v/>
      </c>
      <c r="G270" s="4" t="str">
        <f t="shared" si="278"/>
        <v/>
      </c>
      <c r="H270" s="4" t="str">
        <f t="shared" si="279"/>
        <v/>
      </c>
      <c r="I270" s="4" t="str" cm="1">
        <f t="array" ref="I270">IF(ISNUMBER(A270),_xlfn.LET(_xlpm.array,_xlfn.SEQUENCE(LEN(D270)),_xlfn.TEXTJOIN("",TRUE,IF(ISERR(MID(D270,_xlpm.array,1)+0),MID(D270,_xlpm.array,1),""))),"")</f>
        <v/>
      </c>
      <c r="J270" s="4" t="str" cm="1">
        <f t="array" aca="1" ref="J270" ca="1">IF(ISNUMBER(A270),_xlfn.TEXTJOIN("", TRUE, IFERROR(MID(D270, ROW(INDIRECT("1:"&amp;LEN(D270))), 1) *1,"")),"")</f>
        <v/>
      </c>
      <c r="K270" s="4" t="str" cm="1">
        <f t="array" aca="1" ref="K270" ca="1">IF(ISNUMBER(A270),COLUMN(INDIRECT(I270&amp;1))+1,"")</f>
        <v/>
      </c>
      <c r="L270" s="4" t="str">
        <f t="shared" si="280"/>
        <v/>
      </c>
    </row>
    <row r="271" spans="1:12" x14ac:dyDescent="0.25">
      <c r="A271" s="5" t="str">
        <f t="shared" ref="A271" si="292">IF(A269&lt;numAnswers,A269+1,"")</f>
        <v/>
      </c>
      <c r="B271" s="5" t="str">
        <f t="shared" si="276"/>
        <v/>
      </c>
      <c r="C271" s="27" t="str" cm="1">
        <f t="array" ref="C271">IF(ISNUMBER(A271),IF(A271=A270,INDEX(BackgroundCalcs!$AV$2:$AV$500,'Grading Formulas'!$A271),"Results"),"")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277"/>
        <v/>
      </c>
      <c r="G271" s="4" t="str">
        <f t="shared" si="278"/>
        <v/>
      </c>
      <c r="H271" s="4" t="str">
        <f t="shared" si="279"/>
        <v/>
      </c>
      <c r="I271" s="4" t="str" cm="1">
        <f t="array" ref="I271">IF(ISNUMBER(A271),_xlfn.LET(_xlpm.array,_xlfn.SEQUENCE(LEN(D271)),_xlfn.TEXTJOIN("",TRUE,IF(ISERR(MID(D271,_xlpm.array,1)+0),MID(D271,_xlpm.array,1),""))),"")</f>
        <v/>
      </c>
      <c r="J271" s="4" t="str" cm="1">
        <f t="array" aca="1" ref="J271" ca="1">IF(ISNUMBER(A271),_xlfn.TEXTJOIN("", TRUE, IFERROR(MID(D271, ROW(INDIRECT("1:"&amp;LEN(D271))), 1) *1,"")),"")</f>
        <v/>
      </c>
      <c r="K271" s="4" t="str" cm="1">
        <f t="array" aca="1" ref="K271" ca="1">IF(ISNUMBER(A271),COLUMN(INDIRECT(I271&amp;1))+1,"")</f>
        <v/>
      </c>
      <c r="L271" s="4" t="str">
        <f t="shared" si="280"/>
        <v/>
      </c>
    </row>
    <row r="272" spans="1:12" x14ac:dyDescent="0.25">
      <c r="A272" s="5" t="str">
        <f t="shared" ref="A272" si="293">IF(A270&lt;numAnswers,A270+1,"")</f>
        <v/>
      </c>
      <c r="B272" s="5" t="str">
        <f t="shared" si="276"/>
        <v/>
      </c>
      <c r="C272" s="27" t="str" cm="1">
        <f t="array" ref="C272">IF(ISNUMBER(A272),IF(A272=A271,INDEX(BackgroundCalcs!$AV$2:$AV$500,'Grading Formulas'!$A272),"Results"),"")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277"/>
        <v/>
      </c>
      <c r="G272" s="4" t="str">
        <f t="shared" si="278"/>
        <v/>
      </c>
      <c r="H272" s="4" t="str">
        <f t="shared" si="279"/>
        <v/>
      </c>
      <c r="I272" s="4" t="str" cm="1">
        <f t="array" ref="I272">IF(ISNUMBER(A272),_xlfn.LET(_xlpm.array,_xlfn.SEQUENCE(LEN(D272)),_xlfn.TEXTJOIN("",TRUE,IF(ISERR(MID(D272,_xlpm.array,1)+0),MID(D272,_xlpm.array,1),""))),"")</f>
        <v/>
      </c>
      <c r="J272" s="4" t="str" cm="1">
        <f t="array" aca="1" ref="J272" ca="1">IF(ISNUMBER(A272),_xlfn.TEXTJOIN("", TRUE, IFERROR(MID(D272, ROW(INDIRECT("1:"&amp;LEN(D272))), 1) *1,"")),"")</f>
        <v/>
      </c>
      <c r="K272" s="4" t="str" cm="1">
        <f t="array" aca="1" ref="K272" ca="1">IF(ISNUMBER(A272),COLUMN(INDIRECT(I272&amp;1))+1,"")</f>
        <v/>
      </c>
      <c r="L272" s="4" t="str">
        <f t="shared" si="280"/>
        <v/>
      </c>
    </row>
    <row r="273" spans="1:12" x14ac:dyDescent="0.25">
      <c r="A273" s="5" t="str">
        <f t="shared" ref="A273" si="294">IF(A271&lt;numAnswers,A271+1,"")</f>
        <v/>
      </c>
      <c r="B273" s="5" t="str">
        <f t="shared" si="276"/>
        <v/>
      </c>
      <c r="C273" s="27" t="str" cm="1">
        <f t="array" ref="C273">IF(ISNUMBER(A273),IF(A273=A272,INDEX(BackgroundCalcs!$AV$2:$AV$500,'Grading Formulas'!$A273),"Results"),"")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277"/>
        <v/>
      </c>
      <c r="G273" s="4" t="str">
        <f t="shared" si="278"/>
        <v/>
      </c>
      <c r="H273" s="4" t="str">
        <f t="shared" si="279"/>
        <v/>
      </c>
      <c r="I273" s="4" t="str" cm="1">
        <f t="array" ref="I273">IF(ISNUMBER(A273),_xlfn.LET(_xlpm.array,_xlfn.SEQUENCE(LEN(D273)),_xlfn.TEXTJOIN("",TRUE,IF(ISERR(MID(D273,_xlpm.array,1)+0),MID(D273,_xlpm.array,1),""))),"")</f>
        <v/>
      </c>
      <c r="J273" s="4" t="str" cm="1">
        <f t="array" aca="1" ref="J273" ca="1">IF(ISNUMBER(A273),_xlfn.TEXTJOIN("", TRUE, IFERROR(MID(D273, ROW(INDIRECT("1:"&amp;LEN(D273))), 1) *1,"")),"")</f>
        <v/>
      </c>
      <c r="K273" s="4" t="str" cm="1">
        <f t="array" aca="1" ref="K273" ca="1">IF(ISNUMBER(A273),COLUMN(INDIRECT(I273&amp;1))+1,"")</f>
        <v/>
      </c>
      <c r="L273" s="4" t="str">
        <f t="shared" si="280"/>
        <v/>
      </c>
    </row>
    <row r="274" spans="1:12" x14ac:dyDescent="0.25">
      <c r="A274" s="5" t="str">
        <f t="shared" ref="A274" si="295">IF(A272&lt;numAnswers,A272+1,"")</f>
        <v/>
      </c>
      <c r="B274" s="5" t="str">
        <f t="shared" si="276"/>
        <v/>
      </c>
      <c r="C274" s="27" t="str" cm="1">
        <f t="array" ref="C274">IF(ISNUMBER(A274),IF(A274=A273,INDEX(BackgroundCalcs!$AV$2:$AV$500,'Grading Formulas'!$A274),"Results"),"")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277"/>
        <v/>
      </c>
      <c r="G274" s="4" t="str">
        <f t="shared" si="278"/>
        <v/>
      </c>
      <c r="H274" s="4" t="str">
        <f t="shared" si="279"/>
        <v/>
      </c>
      <c r="I274" s="4" t="str" cm="1">
        <f t="array" ref="I274">IF(ISNUMBER(A274),_xlfn.LET(_xlpm.array,_xlfn.SEQUENCE(LEN(D274)),_xlfn.TEXTJOIN("",TRUE,IF(ISERR(MID(D274,_xlpm.array,1)+0),MID(D274,_xlpm.array,1),""))),"")</f>
        <v/>
      </c>
      <c r="J274" s="4" t="str" cm="1">
        <f t="array" aca="1" ref="J274" ca="1">IF(ISNUMBER(A274),_xlfn.TEXTJOIN("", TRUE, IFERROR(MID(D274, ROW(INDIRECT("1:"&amp;LEN(D274))), 1) *1,"")),"")</f>
        <v/>
      </c>
      <c r="K274" s="4" t="str" cm="1">
        <f t="array" aca="1" ref="K274" ca="1">IF(ISNUMBER(A274),COLUMN(INDIRECT(I274&amp;1))+1,"")</f>
        <v/>
      </c>
      <c r="L274" s="4" t="str">
        <f t="shared" si="280"/>
        <v/>
      </c>
    </row>
    <row r="275" spans="1:12" x14ac:dyDescent="0.25">
      <c r="A275" s="5" t="str">
        <f t="shared" ref="A275" si="296">IF(A273&lt;numAnswers,A273+1,"")</f>
        <v/>
      </c>
      <c r="B275" s="5" t="str">
        <f t="shared" si="276"/>
        <v/>
      </c>
      <c r="C275" s="27" t="str" cm="1">
        <f t="array" ref="C275">IF(ISNUMBER(A275),IF(A275=A274,INDEX(BackgroundCalcs!$AV$2:$AV$500,'Grading Formulas'!$A275),"Results"),"")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277"/>
        <v/>
      </c>
      <c r="G275" s="4" t="str">
        <f t="shared" si="278"/>
        <v/>
      </c>
      <c r="H275" s="4" t="str">
        <f t="shared" si="279"/>
        <v/>
      </c>
      <c r="I275" s="4" t="str" cm="1">
        <f t="array" ref="I275">IF(ISNUMBER(A275),_xlfn.LET(_xlpm.array,_xlfn.SEQUENCE(LEN(D275)),_xlfn.TEXTJOIN("",TRUE,IF(ISERR(MID(D275,_xlpm.array,1)+0),MID(D275,_xlpm.array,1),""))),"")</f>
        <v/>
      </c>
      <c r="J275" s="4" t="str" cm="1">
        <f t="array" aca="1" ref="J275" ca="1">IF(ISNUMBER(A275),_xlfn.TEXTJOIN("", TRUE, IFERROR(MID(D275, ROW(INDIRECT("1:"&amp;LEN(D275))), 1) *1,"")),"")</f>
        <v/>
      </c>
      <c r="K275" s="4" t="str" cm="1">
        <f t="array" aca="1" ref="K275" ca="1">IF(ISNUMBER(A275),COLUMN(INDIRECT(I275&amp;1))+1,"")</f>
        <v/>
      </c>
      <c r="L275" s="4" t="str">
        <f t="shared" si="280"/>
        <v/>
      </c>
    </row>
    <row r="276" spans="1:12" x14ac:dyDescent="0.25">
      <c r="A276" s="5" t="str">
        <f t="shared" ref="A276" si="297">IF(A274&lt;numAnswers,A274+1,"")</f>
        <v/>
      </c>
      <c r="B276" s="5" t="str">
        <f t="shared" si="276"/>
        <v/>
      </c>
      <c r="C276" s="27" t="str" cm="1">
        <f t="array" ref="C276">IF(ISNUMBER(A276),IF(A276=A275,INDEX(BackgroundCalcs!$AV$2:$AV$500,'Grading Formulas'!$A276),"Results"),"")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277"/>
        <v/>
      </c>
      <c r="G276" s="4" t="str">
        <f t="shared" si="278"/>
        <v/>
      </c>
      <c r="H276" s="4" t="str">
        <f t="shared" si="279"/>
        <v/>
      </c>
      <c r="I276" s="4" t="str" cm="1">
        <f t="array" ref="I276">IF(ISNUMBER(A276),_xlfn.LET(_xlpm.array,_xlfn.SEQUENCE(LEN(D276)),_xlfn.TEXTJOIN("",TRUE,IF(ISERR(MID(D276,_xlpm.array,1)+0),MID(D276,_xlpm.array,1),""))),"")</f>
        <v/>
      </c>
      <c r="J276" s="4" t="str" cm="1">
        <f t="array" aca="1" ref="J276" ca="1">IF(ISNUMBER(A276),_xlfn.TEXTJOIN("", TRUE, IFERROR(MID(D276, ROW(INDIRECT("1:"&amp;LEN(D276))), 1) *1,"")),"")</f>
        <v/>
      </c>
      <c r="K276" s="4" t="str" cm="1">
        <f t="array" aca="1" ref="K276" ca="1">IF(ISNUMBER(A276),COLUMN(INDIRECT(I276&amp;1))+1,"")</f>
        <v/>
      </c>
      <c r="L276" s="4" t="str">
        <f t="shared" si="280"/>
        <v/>
      </c>
    </row>
    <row r="277" spans="1:12" x14ac:dyDescent="0.25">
      <c r="A277" s="5" t="str">
        <f t="shared" ref="A277" si="298">IF(A275&lt;numAnswers,A275+1,"")</f>
        <v/>
      </c>
      <c r="B277" s="5" t="str">
        <f t="shared" si="276"/>
        <v/>
      </c>
      <c r="C277" s="27" t="str" cm="1">
        <f t="array" ref="C277">IF(ISNUMBER(A277),IF(A277=A276,INDEX(BackgroundCalcs!$AV$2:$AV$500,'Grading Formulas'!$A277),"Results"),"")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277"/>
        <v/>
      </c>
      <c r="G277" s="4" t="str">
        <f t="shared" si="278"/>
        <v/>
      </c>
      <c r="H277" s="4" t="str">
        <f t="shared" si="279"/>
        <v/>
      </c>
      <c r="I277" s="4" t="str" cm="1">
        <f t="array" ref="I277">IF(ISNUMBER(A277),_xlfn.LET(_xlpm.array,_xlfn.SEQUENCE(LEN(D277)),_xlfn.TEXTJOIN("",TRUE,IF(ISERR(MID(D277,_xlpm.array,1)+0),MID(D277,_xlpm.array,1),""))),"")</f>
        <v/>
      </c>
      <c r="J277" s="4" t="str" cm="1">
        <f t="array" aca="1" ref="J277" ca="1">IF(ISNUMBER(A277),_xlfn.TEXTJOIN("", TRUE, IFERROR(MID(D277, ROW(INDIRECT("1:"&amp;LEN(D277))), 1) *1,"")),"")</f>
        <v/>
      </c>
      <c r="K277" s="4" t="str" cm="1">
        <f t="array" aca="1" ref="K277" ca="1">IF(ISNUMBER(A277),COLUMN(INDIRECT(I277&amp;1))+1,"")</f>
        <v/>
      </c>
      <c r="L277" s="4" t="str">
        <f t="shared" si="280"/>
        <v/>
      </c>
    </row>
    <row r="278" spans="1:12" x14ac:dyDescent="0.25">
      <c r="A278" s="5" t="str">
        <f t="shared" ref="A278" si="299">IF(A276&lt;numAnswers,A276+1,"")</f>
        <v/>
      </c>
      <c r="B278" s="5" t="str">
        <f t="shared" si="276"/>
        <v/>
      </c>
      <c r="C278" s="27" t="str" cm="1">
        <f t="array" ref="C278">IF(ISNUMBER(A278),IF(A278=A277,INDEX(BackgroundCalcs!$AV$2:$AV$500,'Grading Formulas'!$A278),"Results"),"")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277"/>
        <v/>
      </c>
      <c r="G278" s="4" t="str">
        <f t="shared" si="278"/>
        <v/>
      </c>
      <c r="H278" s="4" t="str">
        <f t="shared" si="279"/>
        <v/>
      </c>
      <c r="I278" s="4" t="str" cm="1">
        <f t="array" ref="I278">IF(ISNUMBER(A278),_xlfn.LET(_xlpm.array,_xlfn.SEQUENCE(LEN(D278)),_xlfn.TEXTJOIN("",TRUE,IF(ISERR(MID(D278,_xlpm.array,1)+0),MID(D278,_xlpm.array,1),""))),"")</f>
        <v/>
      </c>
      <c r="J278" s="4" t="str" cm="1">
        <f t="array" aca="1" ref="J278" ca="1">IF(ISNUMBER(A278),_xlfn.TEXTJOIN("", TRUE, IFERROR(MID(D278, ROW(INDIRECT("1:"&amp;LEN(D278))), 1) *1,"")),"")</f>
        <v/>
      </c>
      <c r="K278" s="4" t="str" cm="1">
        <f t="array" aca="1" ref="K278" ca="1">IF(ISNUMBER(A278),COLUMN(INDIRECT(I278&amp;1))+1,"")</f>
        <v/>
      </c>
      <c r="L278" s="4" t="str">
        <f t="shared" si="280"/>
        <v/>
      </c>
    </row>
    <row r="279" spans="1:12" x14ac:dyDescent="0.25">
      <c r="A279" s="5" t="str">
        <f t="shared" ref="A279" si="300">IF(A277&lt;numAnswers,A277+1,"")</f>
        <v/>
      </c>
      <c r="B279" s="5" t="str">
        <f t="shared" si="276"/>
        <v/>
      </c>
      <c r="C279" s="27" t="str" cm="1">
        <f t="array" ref="C279">IF(ISNUMBER(A279),IF(A279=A278,INDEX(BackgroundCalcs!$AV$2:$AV$500,'Grading Formulas'!$A279),"Results"),"")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277"/>
        <v/>
      </c>
      <c r="G279" s="4" t="str">
        <f t="shared" si="278"/>
        <v/>
      </c>
      <c r="H279" s="4" t="str">
        <f t="shared" si="279"/>
        <v/>
      </c>
      <c r="I279" s="4" t="str" cm="1">
        <f t="array" ref="I279">IF(ISNUMBER(A279),_xlfn.LET(_xlpm.array,_xlfn.SEQUENCE(LEN(D279)),_xlfn.TEXTJOIN("",TRUE,IF(ISERR(MID(D279,_xlpm.array,1)+0),MID(D279,_xlpm.array,1),""))),"")</f>
        <v/>
      </c>
      <c r="J279" s="4" t="str" cm="1">
        <f t="array" aca="1" ref="J279" ca="1">IF(ISNUMBER(A279),_xlfn.TEXTJOIN("", TRUE, IFERROR(MID(D279, ROW(INDIRECT("1:"&amp;LEN(D279))), 1) *1,"")),"")</f>
        <v/>
      </c>
      <c r="K279" s="4" t="str" cm="1">
        <f t="array" aca="1" ref="K279" ca="1">IF(ISNUMBER(A279),COLUMN(INDIRECT(I279&amp;1))+1,"")</f>
        <v/>
      </c>
      <c r="L279" s="4" t="str">
        <f t="shared" si="280"/>
        <v/>
      </c>
    </row>
    <row r="280" spans="1:12" x14ac:dyDescent="0.25">
      <c r="A280" s="5" t="str">
        <f t="shared" ref="A280" si="301">IF(A278&lt;numAnswers,A278+1,"")</f>
        <v/>
      </c>
      <c r="B280" s="5" t="str">
        <f t="shared" si="276"/>
        <v/>
      </c>
      <c r="C280" s="27" t="str" cm="1">
        <f t="array" ref="C280">IF(ISNUMBER(A280),IF(A280=A279,INDEX(BackgroundCalcs!$AV$2:$AV$500,'Grading Formulas'!$A280),"Results"),"")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277"/>
        <v/>
      </c>
      <c r="G280" s="4" t="str">
        <f t="shared" si="278"/>
        <v/>
      </c>
      <c r="H280" s="4" t="str">
        <f t="shared" si="279"/>
        <v/>
      </c>
      <c r="I280" s="4" t="str" cm="1">
        <f t="array" ref="I280">IF(ISNUMBER(A280),_xlfn.LET(_xlpm.array,_xlfn.SEQUENCE(LEN(D280)),_xlfn.TEXTJOIN("",TRUE,IF(ISERR(MID(D280,_xlpm.array,1)+0),MID(D280,_xlpm.array,1),""))),"")</f>
        <v/>
      </c>
      <c r="J280" s="4" t="str" cm="1">
        <f t="array" aca="1" ref="J280" ca="1">IF(ISNUMBER(A280),_xlfn.TEXTJOIN("", TRUE, IFERROR(MID(D280, ROW(INDIRECT("1:"&amp;LEN(D280))), 1) *1,"")),"")</f>
        <v/>
      </c>
      <c r="K280" s="4" t="str" cm="1">
        <f t="array" aca="1" ref="K280" ca="1">IF(ISNUMBER(A280),COLUMN(INDIRECT(I280&amp;1))+1,"")</f>
        <v/>
      </c>
      <c r="L280" s="4" t="str">
        <f t="shared" si="280"/>
        <v/>
      </c>
    </row>
    <row r="281" spans="1:12" x14ac:dyDescent="0.25">
      <c r="A281" s="5" t="str">
        <f t="shared" ref="A281" si="302">IF(A279&lt;numAnswers,A279+1,"")</f>
        <v/>
      </c>
      <c r="B281" s="5" t="str">
        <f t="shared" si="276"/>
        <v/>
      </c>
      <c r="C281" s="27" t="str" cm="1">
        <f t="array" ref="C281">IF(ISNUMBER(A281),IF(A281=A280,INDEX(BackgroundCalcs!$AV$2:$AV$500,'Grading Formulas'!$A281),"Results"),"")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277"/>
        <v/>
      </c>
      <c r="G281" s="4" t="str">
        <f t="shared" si="278"/>
        <v/>
      </c>
      <c r="H281" s="4" t="str">
        <f t="shared" si="279"/>
        <v/>
      </c>
      <c r="I281" s="4" t="str" cm="1">
        <f t="array" ref="I281">IF(ISNUMBER(A281),_xlfn.LET(_xlpm.array,_xlfn.SEQUENCE(LEN(D281)),_xlfn.TEXTJOIN("",TRUE,IF(ISERR(MID(D281,_xlpm.array,1)+0),MID(D281,_xlpm.array,1),""))),"")</f>
        <v/>
      </c>
      <c r="J281" s="4" t="str" cm="1">
        <f t="array" aca="1" ref="J281" ca="1">IF(ISNUMBER(A281),_xlfn.TEXTJOIN("", TRUE, IFERROR(MID(D281, ROW(INDIRECT("1:"&amp;LEN(D281))), 1) *1,"")),"")</f>
        <v/>
      </c>
      <c r="K281" s="4" t="str" cm="1">
        <f t="array" aca="1" ref="K281" ca="1">IF(ISNUMBER(A281),COLUMN(INDIRECT(I281&amp;1))+1,"")</f>
        <v/>
      </c>
      <c r="L281" s="4" t="str">
        <f t="shared" si="280"/>
        <v/>
      </c>
    </row>
    <row r="282" spans="1:12" x14ac:dyDescent="0.25">
      <c r="A282" s="5" t="str">
        <f t="shared" ref="A282" si="303">IF(A280&lt;numAnswers,A280+1,"")</f>
        <v/>
      </c>
      <c r="B282" s="5" t="str">
        <f t="shared" si="276"/>
        <v/>
      </c>
      <c r="C282" s="27" t="str" cm="1">
        <f t="array" ref="C282">IF(ISNUMBER(A282),IF(A282=A281,INDEX(BackgroundCalcs!$AV$2:$AV$500,'Grading Formulas'!$A282),"Results"),"")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277"/>
        <v/>
      </c>
      <c r="G282" s="4" t="str">
        <f t="shared" si="278"/>
        <v/>
      </c>
      <c r="H282" s="4" t="str">
        <f t="shared" si="279"/>
        <v/>
      </c>
      <c r="I282" s="4" t="str" cm="1">
        <f t="array" ref="I282">IF(ISNUMBER(A282),_xlfn.LET(_xlpm.array,_xlfn.SEQUENCE(LEN(D282)),_xlfn.TEXTJOIN("",TRUE,IF(ISERR(MID(D282,_xlpm.array,1)+0),MID(D282,_xlpm.array,1),""))),"")</f>
        <v/>
      </c>
      <c r="J282" s="4" t="str" cm="1">
        <f t="array" aca="1" ref="J282" ca="1">IF(ISNUMBER(A282),_xlfn.TEXTJOIN("", TRUE, IFERROR(MID(D282, ROW(INDIRECT("1:"&amp;LEN(D282))), 1) *1,"")),"")</f>
        <v/>
      </c>
      <c r="K282" s="4" t="str" cm="1">
        <f t="array" aca="1" ref="K282" ca="1">IF(ISNUMBER(A282),COLUMN(INDIRECT(I282&amp;1))+1,"")</f>
        <v/>
      </c>
      <c r="L282" s="4" t="str">
        <f t="shared" si="280"/>
        <v/>
      </c>
    </row>
    <row r="283" spans="1:12" x14ac:dyDescent="0.25">
      <c r="A283" s="5" t="str">
        <f t="shared" ref="A283" si="304">IF(A281&lt;numAnswers,A281+1,"")</f>
        <v/>
      </c>
      <c r="B283" s="5" t="str">
        <f t="shared" si="276"/>
        <v/>
      </c>
      <c r="C283" s="27" t="str" cm="1">
        <f t="array" ref="C283">IF(ISNUMBER(A283),IF(A283=A282,INDEX(BackgroundCalcs!$AV$2:$AV$500,'Grading Formulas'!$A283),"Results"),"")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277"/>
        <v/>
      </c>
      <c r="G283" s="4" t="str">
        <f t="shared" si="278"/>
        <v/>
      </c>
      <c r="H283" s="4" t="str">
        <f t="shared" si="279"/>
        <v/>
      </c>
      <c r="I283" s="4" t="str" cm="1">
        <f t="array" ref="I283">IF(ISNUMBER(A283),_xlfn.LET(_xlpm.array,_xlfn.SEQUENCE(LEN(D283)),_xlfn.TEXTJOIN("",TRUE,IF(ISERR(MID(D283,_xlpm.array,1)+0),MID(D283,_xlpm.array,1),""))),"")</f>
        <v/>
      </c>
      <c r="J283" s="4" t="str" cm="1">
        <f t="array" aca="1" ref="J283" ca="1">IF(ISNUMBER(A283),_xlfn.TEXTJOIN("", TRUE, IFERROR(MID(D283, ROW(INDIRECT("1:"&amp;LEN(D283))), 1) *1,"")),"")</f>
        <v/>
      </c>
      <c r="K283" s="4" t="str" cm="1">
        <f t="array" aca="1" ref="K283" ca="1">IF(ISNUMBER(A283),COLUMN(INDIRECT(I283&amp;1))+1,"")</f>
        <v/>
      </c>
      <c r="L283" s="4" t="str">
        <f t="shared" si="280"/>
        <v/>
      </c>
    </row>
    <row r="284" spans="1:12" x14ac:dyDescent="0.25">
      <c r="A284" s="5" t="str">
        <f t="shared" ref="A284" si="305">IF(A282&lt;numAnswers,A282+1,"")</f>
        <v/>
      </c>
      <c r="B284" s="5" t="str">
        <f t="shared" si="276"/>
        <v/>
      </c>
      <c r="C284" s="27" t="str" cm="1">
        <f t="array" ref="C284">IF(ISNUMBER(A284),IF(A284=A283,INDEX(BackgroundCalcs!$AV$2:$AV$500,'Grading Formulas'!$A284),"Results"),"")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277"/>
        <v/>
      </c>
      <c r="G284" s="4" t="str">
        <f t="shared" si="278"/>
        <v/>
      </c>
      <c r="H284" s="4" t="str">
        <f t="shared" si="279"/>
        <v/>
      </c>
      <c r="I284" s="4" t="str" cm="1">
        <f t="array" ref="I284">IF(ISNUMBER(A284),_xlfn.LET(_xlpm.array,_xlfn.SEQUENCE(LEN(D284)),_xlfn.TEXTJOIN("",TRUE,IF(ISERR(MID(D284,_xlpm.array,1)+0),MID(D284,_xlpm.array,1),""))),"")</f>
        <v/>
      </c>
      <c r="J284" s="4" t="str" cm="1">
        <f t="array" aca="1" ref="J284" ca="1">IF(ISNUMBER(A284),_xlfn.TEXTJOIN("", TRUE, IFERROR(MID(D284, ROW(INDIRECT("1:"&amp;LEN(D284))), 1) *1,"")),"")</f>
        <v/>
      </c>
      <c r="K284" s="4" t="str" cm="1">
        <f t="array" aca="1" ref="K284" ca="1">IF(ISNUMBER(A284),COLUMN(INDIRECT(I284&amp;1))+1,"")</f>
        <v/>
      </c>
      <c r="L284" s="4" t="str">
        <f t="shared" si="280"/>
        <v/>
      </c>
    </row>
    <row r="285" spans="1:12" x14ac:dyDescent="0.25">
      <c r="A285" s="5" t="str">
        <f t="shared" ref="A285" si="306">IF(A283&lt;numAnswers,A283+1,"")</f>
        <v/>
      </c>
      <c r="B285" s="5" t="str">
        <f t="shared" si="276"/>
        <v/>
      </c>
      <c r="C285" s="27" t="str" cm="1">
        <f t="array" ref="C285">IF(ISNUMBER(A285),IF(A285=A284,INDEX(BackgroundCalcs!$AV$2:$AV$500,'Grading Formulas'!$A285),"Results"),"")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277"/>
        <v/>
      </c>
      <c r="G285" s="4" t="str">
        <f t="shared" si="278"/>
        <v/>
      </c>
      <c r="H285" s="4" t="str">
        <f t="shared" si="279"/>
        <v/>
      </c>
      <c r="I285" s="4" t="str" cm="1">
        <f t="array" ref="I285">IF(ISNUMBER(A285),_xlfn.LET(_xlpm.array,_xlfn.SEQUENCE(LEN(D285)),_xlfn.TEXTJOIN("",TRUE,IF(ISERR(MID(D285,_xlpm.array,1)+0),MID(D285,_xlpm.array,1),""))),"")</f>
        <v/>
      </c>
      <c r="J285" s="4" t="str" cm="1">
        <f t="array" aca="1" ref="J285" ca="1">IF(ISNUMBER(A285),_xlfn.TEXTJOIN("", TRUE, IFERROR(MID(D285, ROW(INDIRECT("1:"&amp;LEN(D285))), 1) *1,"")),"")</f>
        <v/>
      </c>
      <c r="K285" s="4" t="str" cm="1">
        <f t="array" aca="1" ref="K285" ca="1">IF(ISNUMBER(A285),COLUMN(INDIRECT(I285&amp;1))+1,"")</f>
        <v/>
      </c>
      <c r="L285" s="4" t="str">
        <f t="shared" si="280"/>
        <v/>
      </c>
    </row>
    <row r="286" spans="1:12" x14ac:dyDescent="0.25">
      <c r="A286" s="5" t="str">
        <f t="shared" ref="A286" si="307">IF(A284&lt;numAnswers,A284+1,"")</f>
        <v/>
      </c>
      <c r="B286" s="5" t="str">
        <f t="shared" si="276"/>
        <v/>
      </c>
      <c r="C286" s="27" t="str" cm="1">
        <f t="array" ref="C286">IF(ISNUMBER(A286),IF(A286=A285,INDEX(BackgroundCalcs!$AV$2:$AV$500,'Grading Formulas'!$A286),"Results"),"")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277"/>
        <v/>
      </c>
      <c r="G286" s="4" t="str">
        <f t="shared" si="278"/>
        <v/>
      </c>
      <c r="H286" s="4" t="str">
        <f t="shared" si="279"/>
        <v/>
      </c>
      <c r="I286" s="4" t="str" cm="1">
        <f t="array" ref="I286">IF(ISNUMBER(A286),_xlfn.LET(_xlpm.array,_xlfn.SEQUENCE(LEN(D286)),_xlfn.TEXTJOIN("",TRUE,IF(ISERR(MID(D286,_xlpm.array,1)+0),MID(D286,_xlpm.array,1),""))),"")</f>
        <v/>
      </c>
      <c r="J286" s="4" t="str" cm="1">
        <f t="array" aca="1" ref="J286" ca="1">IF(ISNUMBER(A286),_xlfn.TEXTJOIN("", TRUE, IFERROR(MID(D286, ROW(INDIRECT("1:"&amp;LEN(D286))), 1) *1,"")),"")</f>
        <v/>
      </c>
      <c r="K286" s="4" t="str" cm="1">
        <f t="array" aca="1" ref="K286" ca="1">IF(ISNUMBER(A286),COLUMN(INDIRECT(I286&amp;1))+1,"")</f>
        <v/>
      </c>
      <c r="L286" s="4" t="str">
        <f t="shared" si="280"/>
        <v/>
      </c>
    </row>
    <row r="287" spans="1:12" x14ac:dyDescent="0.25">
      <c r="A287" s="5" t="str">
        <f t="shared" ref="A287" si="308">IF(A285&lt;numAnswers,A285+1,"")</f>
        <v/>
      </c>
      <c r="B287" s="5" t="str">
        <f t="shared" si="276"/>
        <v/>
      </c>
      <c r="C287" s="27" t="str" cm="1">
        <f t="array" ref="C287">IF(ISNUMBER(A287),IF(A287=A286,INDEX(BackgroundCalcs!$AV$2:$AV$500,'Grading Formulas'!$A287),"Results"),"")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277"/>
        <v/>
      </c>
      <c r="G287" s="4" t="str">
        <f t="shared" si="278"/>
        <v/>
      </c>
      <c r="H287" s="4" t="str">
        <f t="shared" si="279"/>
        <v/>
      </c>
      <c r="I287" s="4" t="str" cm="1">
        <f t="array" ref="I287">IF(ISNUMBER(A287),_xlfn.LET(_xlpm.array,_xlfn.SEQUENCE(LEN(D287)),_xlfn.TEXTJOIN("",TRUE,IF(ISERR(MID(D287,_xlpm.array,1)+0),MID(D287,_xlpm.array,1),""))),"")</f>
        <v/>
      </c>
      <c r="J287" s="4" t="str" cm="1">
        <f t="array" aca="1" ref="J287" ca="1">IF(ISNUMBER(A287),_xlfn.TEXTJOIN("", TRUE, IFERROR(MID(D287, ROW(INDIRECT("1:"&amp;LEN(D287))), 1) *1,"")),"")</f>
        <v/>
      </c>
      <c r="K287" s="4" t="str" cm="1">
        <f t="array" aca="1" ref="K287" ca="1">IF(ISNUMBER(A287),COLUMN(INDIRECT(I287&amp;1))+1,"")</f>
        <v/>
      </c>
      <c r="L287" s="4" t="str">
        <f t="shared" si="280"/>
        <v/>
      </c>
    </row>
    <row r="288" spans="1:12" x14ac:dyDescent="0.25">
      <c r="A288" s="5" t="str">
        <f t="shared" ref="A288" si="309">IF(A286&lt;numAnswers,A286+1,"")</f>
        <v/>
      </c>
      <c r="B288" s="5" t="str">
        <f t="shared" si="276"/>
        <v/>
      </c>
      <c r="C288" s="27" t="str" cm="1">
        <f t="array" ref="C288">IF(ISNUMBER(A288),IF(A288=A287,INDEX(BackgroundCalcs!$AV$2:$AV$500,'Grading Formulas'!$A288),"Results"),"")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277"/>
        <v/>
      </c>
      <c r="G288" s="4" t="str">
        <f t="shared" si="278"/>
        <v/>
      </c>
      <c r="H288" s="4" t="str">
        <f t="shared" si="279"/>
        <v/>
      </c>
      <c r="I288" s="4" t="str" cm="1">
        <f t="array" ref="I288">IF(ISNUMBER(A288),_xlfn.LET(_xlpm.array,_xlfn.SEQUENCE(LEN(D288)),_xlfn.TEXTJOIN("",TRUE,IF(ISERR(MID(D288,_xlpm.array,1)+0),MID(D288,_xlpm.array,1),""))),"")</f>
        <v/>
      </c>
      <c r="J288" s="4" t="str" cm="1">
        <f t="array" aca="1" ref="J288" ca="1">IF(ISNUMBER(A288),_xlfn.TEXTJOIN("", TRUE, IFERROR(MID(D288, ROW(INDIRECT("1:"&amp;LEN(D288))), 1) *1,"")),"")</f>
        <v/>
      </c>
      <c r="K288" s="4" t="str" cm="1">
        <f t="array" aca="1" ref="K288" ca="1">IF(ISNUMBER(A288),COLUMN(INDIRECT(I288&amp;1))+1,"")</f>
        <v/>
      </c>
      <c r="L288" s="4" t="str">
        <f t="shared" si="280"/>
        <v/>
      </c>
    </row>
    <row r="289" spans="1:12" x14ac:dyDescent="0.25">
      <c r="A289" s="5" t="str">
        <f t="shared" ref="A289" si="310">IF(A287&lt;numAnswers,A287+1,"")</f>
        <v/>
      </c>
      <c r="B289" s="5" t="str">
        <f t="shared" si="276"/>
        <v/>
      </c>
      <c r="C289" s="27" t="str" cm="1">
        <f t="array" ref="C289">IF(ISNUMBER(A289),IF(A289=A288,INDEX(BackgroundCalcs!$AV$2:$AV$500,'Grading Formulas'!$A289),"Results"),"")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277"/>
        <v/>
      </c>
      <c r="G289" s="4" t="str">
        <f t="shared" si="278"/>
        <v/>
      </c>
      <c r="H289" s="4" t="str">
        <f t="shared" si="279"/>
        <v/>
      </c>
      <c r="I289" s="4" t="str" cm="1">
        <f t="array" ref="I289">IF(ISNUMBER(A289),_xlfn.LET(_xlpm.array,_xlfn.SEQUENCE(LEN(D289)),_xlfn.TEXTJOIN("",TRUE,IF(ISERR(MID(D289,_xlpm.array,1)+0),MID(D289,_xlpm.array,1),""))),"")</f>
        <v/>
      </c>
      <c r="J289" s="4" t="str" cm="1">
        <f t="array" aca="1" ref="J289" ca="1">IF(ISNUMBER(A289),_xlfn.TEXTJOIN("", TRUE, IFERROR(MID(D289, ROW(INDIRECT("1:"&amp;LEN(D289))), 1) *1,"")),"")</f>
        <v/>
      </c>
      <c r="K289" s="4" t="str" cm="1">
        <f t="array" aca="1" ref="K289" ca="1">IF(ISNUMBER(A289),COLUMN(INDIRECT(I289&amp;1))+1,"")</f>
        <v/>
      </c>
      <c r="L289" s="4" t="str">
        <f t="shared" si="280"/>
        <v/>
      </c>
    </row>
    <row r="290" spans="1:12" x14ac:dyDescent="0.25">
      <c r="A290" s="5" t="str">
        <f t="shared" ref="A290" si="311">IF(A288&lt;numAnswers,A288+1,"")</f>
        <v/>
      </c>
      <c r="B290" s="5" t="str">
        <f t="shared" si="276"/>
        <v/>
      </c>
      <c r="C290" s="27" t="str" cm="1">
        <f t="array" ref="C290">IF(ISNUMBER(A290),IF(A290=A289,INDEX(BackgroundCalcs!$AV$2:$AV$500,'Grading Formulas'!$A290),"Results"),"")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277"/>
        <v/>
      </c>
      <c r="G290" s="4" t="str">
        <f t="shared" si="278"/>
        <v/>
      </c>
      <c r="H290" s="4" t="str">
        <f t="shared" si="279"/>
        <v/>
      </c>
      <c r="I290" s="4" t="str" cm="1">
        <f t="array" ref="I290">IF(ISNUMBER(A290),_xlfn.LET(_xlpm.array,_xlfn.SEQUENCE(LEN(D290)),_xlfn.TEXTJOIN("",TRUE,IF(ISERR(MID(D290,_xlpm.array,1)+0),MID(D290,_xlpm.array,1),""))),"")</f>
        <v/>
      </c>
      <c r="J290" s="4" t="str" cm="1">
        <f t="array" aca="1" ref="J290" ca="1">IF(ISNUMBER(A290),_xlfn.TEXTJOIN("", TRUE, IFERROR(MID(D290, ROW(INDIRECT("1:"&amp;LEN(D290))), 1) *1,"")),"")</f>
        <v/>
      </c>
      <c r="K290" s="4" t="str" cm="1">
        <f t="array" aca="1" ref="K290" ca="1">IF(ISNUMBER(A290),COLUMN(INDIRECT(I290&amp;1))+1,"")</f>
        <v/>
      </c>
      <c r="L290" s="4" t="str">
        <f t="shared" si="280"/>
        <v/>
      </c>
    </row>
    <row r="291" spans="1:12" x14ac:dyDescent="0.25">
      <c r="A291" s="5" t="str">
        <f t="shared" ref="A291" si="312">IF(A289&lt;numAnswers,A289+1,"")</f>
        <v/>
      </c>
      <c r="B291" s="5" t="str">
        <f t="shared" si="276"/>
        <v/>
      </c>
      <c r="C291" s="27" t="str" cm="1">
        <f t="array" ref="C291">IF(ISNUMBER(A291),IF(A291=A290,INDEX(BackgroundCalcs!$AV$2:$AV$500,'Grading Formulas'!$A291),"Results"),"")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277"/>
        <v/>
      </c>
      <c r="G291" s="4" t="str">
        <f t="shared" si="278"/>
        <v/>
      </c>
      <c r="H291" s="4" t="str">
        <f t="shared" si="279"/>
        <v/>
      </c>
      <c r="I291" s="4" t="str" cm="1">
        <f t="array" ref="I291">IF(ISNUMBER(A291),_xlfn.LET(_xlpm.array,_xlfn.SEQUENCE(LEN(D291)),_xlfn.TEXTJOIN("",TRUE,IF(ISERR(MID(D291,_xlpm.array,1)+0),MID(D291,_xlpm.array,1),""))),"")</f>
        <v/>
      </c>
      <c r="J291" s="4" t="str" cm="1">
        <f t="array" aca="1" ref="J291" ca="1">IF(ISNUMBER(A291),_xlfn.TEXTJOIN("", TRUE, IFERROR(MID(D291, ROW(INDIRECT("1:"&amp;LEN(D291))), 1) *1,"")),"")</f>
        <v/>
      </c>
      <c r="K291" s="4" t="str" cm="1">
        <f t="array" aca="1" ref="K291" ca="1">IF(ISNUMBER(A291),COLUMN(INDIRECT(I291&amp;1))+1,"")</f>
        <v/>
      </c>
      <c r="L291" s="4" t="str">
        <f t="shared" si="280"/>
        <v/>
      </c>
    </row>
    <row r="292" spans="1:12" x14ac:dyDescent="0.25">
      <c r="A292" s="5" t="str">
        <f t="shared" ref="A292" si="313">IF(A290&lt;numAnswers,A290+1,"")</f>
        <v/>
      </c>
      <c r="B292" s="5" t="str">
        <f t="shared" si="276"/>
        <v/>
      </c>
      <c r="C292" s="27" t="str" cm="1">
        <f t="array" ref="C292">IF(ISNUMBER(A292),IF(A292=A291,INDEX(BackgroundCalcs!$AV$2:$AV$500,'Grading Formulas'!$A292),"Results"),"")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277"/>
        <v/>
      </c>
      <c r="G292" s="4" t="str">
        <f t="shared" si="278"/>
        <v/>
      </c>
      <c r="H292" s="4" t="str">
        <f t="shared" si="279"/>
        <v/>
      </c>
      <c r="I292" s="4" t="str" cm="1">
        <f t="array" ref="I292">IF(ISNUMBER(A292),_xlfn.LET(_xlpm.array,_xlfn.SEQUENCE(LEN(D292)),_xlfn.TEXTJOIN("",TRUE,IF(ISERR(MID(D292,_xlpm.array,1)+0),MID(D292,_xlpm.array,1),""))),"")</f>
        <v/>
      </c>
      <c r="J292" s="4" t="str" cm="1">
        <f t="array" aca="1" ref="J292" ca="1">IF(ISNUMBER(A292),_xlfn.TEXTJOIN("", TRUE, IFERROR(MID(D292, ROW(INDIRECT("1:"&amp;LEN(D292))), 1) *1,"")),"")</f>
        <v/>
      </c>
      <c r="K292" s="4" t="str" cm="1">
        <f t="array" aca="1" ref="K292" ca="1">IF(ISNUMBER(A292),COLUMN(INDIRECT(I292&amp;1))+1,"")</f>
        <v/>
      </c>
      <c r="L292" s="4" t="str">
        <f t="shared" si="280"/>
        <v/>
      </c>
    </row>
    <row r="293" spans="1:12" x14ac:dyDescent="0.25">
      <c r="A293" s="5" t="str">
        <f t="shared" ref="A293" si="314">IF(A291&lt;numAnswers,A291+1,"")</f>
        <v/>
      </c>
      <c r="B293" s="5" t="str">
        <f t="shared" si="276"/>
        <v/>
      </c>
      <c r="C293" s="27" t="str" cm="1">
        <f t="array" ref="C293">IF(ISNUMBER(A293),IF(A293=A292,INDEX(BackgroundCalcs!$AV$2:$AV$500,'Grading Formulas'!$A293),"Results"),"")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277"/>
        <v/>
      </c>
      <c r="G293" s="4" t="str">
        <f t="shared" si="278"/>
        <v/>
      </c>
      <c r="H293" s="4" t="str">
        <f t="shared" si="279"/>
        <v/>
      </c>
      <c r="I293" s="4" t="str" cm="1">
        <f t="array" ref="I293">IF(ISNUMBER(A293),_xlfn.LET(_xlpm.array,_xlfn.SEQUENCE(LEN(D293)),_xlfn.TEXTJOIN("",TRUE,IF(ISERR(MID(D293,_xlpm.array,1)+0),MID(D293,_xlpm.array,1),""))),"")</f>
        <v/>
      </c>
      <c r="J293" s="4" t="str" cm="1">
        <f t="array" aca="1" ref="J293" ca="1">IF(ISNUMBER(A293),_xlfn.TEXTJOIN("", TRUE, IFERROR(MID(D293, ROW(INDIRECT("1:"&amp;LEN(D293))), 1) *1,"")),"")</f>
        <v/>
      </c>
      <c r="K293" s="4" t="str" cm="1">
        <f t="array" aca="1" ref="K293" ca="1">IF(ISNUMBER(A293),COLUMN(INDIRECT(I293&amp;1))+1,"")</f>
        <v/>
      </c>
      <c r="L293" s="4" t="str">
        <f t="shared" si="280"/>
        <v/>
      </c>
    </row>
    <row r="294" spans="1:12" x14ac:dyDescent="0.25">
      <c r="A294" s="5" t="str">
        <f t="shared" ref="A294" si="315">IF(A292&lt;numAnswers,A292+1,"")</f>
        <v/>
      </c>
      <c r="B294" s="5" t="str">
        <f t="shared" si="276"/>
        <v/>
      </c>
      <c r="C294" s="27" t="str" cm="1">
        <f t="array" ref="C294">IF(ISNUMBER(A294),IF(A294=A293,INDEX(BackgroundCalcs!$AV$2:$AV$500,'Grading Formulas'!$A294),"Results"),"")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277"/>
        <v/>
      </c>
      <c r="G294" s="4" t="str">
        <f t="shared" si="278"/>
        <v/>
      </c>
      <c r="H294" s="4" t="str">
        <f t="shared" si="279"/>
        <v/>
      </c>
      <c r="I294" s="4" t="str" cm="1">
        <f t="array" ref="I294">IF(ISNUMBER(A294),_xlfn.LET(_xlpm.array,_xlfn.SEQUENCE(LEN(D294)),_xlfn.TEXTJOIN("",TRUE,IF(ISERR(MID(D294,_xlpm.array,1)+0),MID(D294,_xlpm.array,1),""))),"")</f>
        <v/>
      </c>
      <c r="J294" s="4" t="str" cm="1">
        <f t="array" aca="1" ref="J294" ca="1">IF(ISNUMBER(A294),_xlfn.TEXTJOIN("", TRUE, IFERROR(MID(D294, ROW(INDIRECT("1:"&amp;LEN(D294))), 1) *1,"")),"")</f>
        <v/>
      </c>
      <c r="K294" s="4" t="str" cm="1">
        <f t="array" aca="1" ref="K294" ca="1">IF(ISNUMBER(A294),COLUMN(INDIRECT(I294&amp;1))+1,"")</f>
        <v/>
      </c>
      <c r="L294" s="4" t="str">
        <f t="shared" si="280"/>
        <v/>
      </c>
    </row>
    <row r="295" spans="1:12" x14ac:dyDescent="0.25">
      <c r="A295" s="5" t="str">
        <f t="shared" ref="A295" si="316">IF(A293&lt;numAnswers,A293+1,"")</f>
        <v/>
      </c>
      <c r="B295" s="5" t="str">
        <f t="shared" si="276"/>
        <v/>
      </c>
      <c r="C295" s="27" t="str" cm="1">
        <f t="array" ref="C295">IF(ISNUMBER(A295),IF(A295=A294,INDEX(BackgroundCalcs!$AV$2:$AV$500,'Grading Formulas'!$A295),"Results"),"")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277"/>
        <v/>
      </c>
      <c r="G295" s="4" t="str">
        <f t="shared" si="278"/>
        <v/>
      </c>
      <c r="H295" s="4" t="str">
        <f t="shared" si="279"/>
        <v/>
      </c>
      <c r="I295" s="4" t="str" cm="1">
        <f t="array" ref="I295">IF(ISNUMBER(A295),_xlfn.LET(_xlpm.array,_xlfn.SEQUENCE(LEN(D295)),_xlfn.TEXTJOIN("",TRUE,IF(ISERR(MID(D295,_xlpm.array,1)+0),MID(D295,_xlpm.array,1),""))),"")</f>
        <v/>
      </c>
      <c r="J295" s="4" t="str" cm="1">
        <f t="array" aca="1" ref="J295" ca="1">IF(ISNUMBER(A295),_xlfn.TEXTJOIN("", TRUE, IFERROR(MID(D295, ROW(INDIRECT("1:"&amp;LEN(D295))), 1) *1,"")),"")</f>
        <v/>
      </c>
      <c r="K295" s="4" t="str" cm="1">
        <f t="array" aca="1" ref="K295" ca="1">IF(ISNUMBER(A295),COLUMN(INDIRECT(I295&amp;1))+1,"")</f>
        <v/>
      </c>
      <c r="L295" s="4" t="str">
        <f t="shared" si="280"/>
        <v/>
      </c>
    </row>
    <row r="296" spans="1:12" x14ac:dyDescent="0.25">
      <c r="A296" s="5" t="str">
        <f t="shared" ref="A296" si="317">IF(A294&lt;numAnswers,A294+1,"")</f>
        <v/>
      </c>
      <c r="B296" s="5" t="str">
        <f t="shared" si="276"/>
        <v/>
      </c>
      <c r="C296" s="27" t="str" cm="1">
        <f t="array" ref="C296">IF(ISNUMBER(A296),IF(A296=A295,INDEX(BackgroundCalcs!$AV$2:$AV$500,'Grading Formulas'!$A296),"Results"),"")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277"/>
        <v/>
      </c>
      <c r="G296" s="4" t="str">
        <f t="shared" si="278"/>
        <v/>
      </c>
      <c r="H296" s="4" t="str">
        <f t="shared" si="279"/>
        <v/>
      </c>
      <c r="I296" s="4" t="str" cm="1">
        <f t="array" ref="I296">IF(ISNUMBER(A296),_xlfn.LET(_xlpm.array,_xlfn.SEQUENCE(LEN(D296)),_xlfn.TEXTJOIN("",TRUE,IF(ISERR(MID(D296,_xlpm.array,1)+0),MID(D296,_xlpm.array,1),""))),"")</f>
        <v/>
      </c>
      <c r="J296" s="4" t="str" cm="1">
        <f t="array" aca="1" ref="J296" ca="1">IF(ISNUMBER(A296),_xlfn.TEXTJOIN("", TRUE, IFERROR(MID(D296, ROW(INDIRECT("1:"&amp;LEN(D296))), 1) *1,"")),"")</f>
        <v/>
      </c>
      <c r="K296" s="4" t="str" cm="1">
        <f t="array" aca="1" ref="K296" ca="1">IF(ISNUMBER(A296),COLUMN(INDIRECT(I296&amp;1))+1,"")</f>
        <v/>
      </c>
      <c r="L296" s="4" t="str">
        <f t="shared" si="280"/>
        <v/>
      </c>
    </row>
    <row r="297" spans="1:12" x14ac:dyDescent="0.25">
      <c r="A297" s="5" t="str">
        <f t="shared" ref="A297" si="318">IF(A295&lt;numAnswers,A295+1,"")</f>
        <v/>
      </c>
      <c r="B297" s="5" t="str">
        <f t="shared" si="276"/>
        <v/>
      </c>
      <c r="C297" s="27" t="str" cm="1">
        <f t="array" ref="C297">IF(ISNUMBER(A297),IF(A297=A296,INDEX(BackgroundCalcs!$AV$2:$AV$500,'Grading Formulas'!$A297),"Results"),"")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277"/>
        <v/>
      </c>
      <c r="G297" s="4" t="str">
        <f t="shared" si="278"/>
        <v/>
      </c>
      <c r="H297" s="4" t="str">
        <f t="shared" si="279"/>
        <v/>
      </c>
      <c r="I297" s="4" t="str" cm="1">
        <f t="array" ref="I297">IF(ISNUMBER(A297),_xlfn.LET(_xlpm.array,_xlfn.SEQUENCE(LEN(D297)),_xlfn.TEXTJOIN("",TRUE,IF(ISERR(MID(D297,_xlpm.array,1)+0),MID(D297,_xlpm.array,1),""))),"")</f>
        <v/>
      </c>
      <c r="J297" s="4" t="str" cm="1">
        <f t="array" aca="1" ref="J297" ca="1">IF(ISNUMBER(A297),_xlfn.TEXTJOIN("", TRUE, IFERROR(MID(D297, ROW(INDIRECT("1:"&amp;LEN(D297))), 1) *1,"")),"")</f>
        <v/>
      </c>
      <c r="K297" s="4" t="str" cm="1">
        <f t="array" aca="1" ref="K297" ca="1">IF(ISNUMBER(A297),COLUMN(INDIRECT(I297&amp;1))+1,"")</f>
        <v/>
      </c>
      <c r="L297" s="4" t="str">
        <f t="shared" si="280"/>
        <v/>
      </c>
    </row>
    <row r="298" spans="1:12" x14ac:dyDescent="0.25">
      <c r="A298" s="5" t="str">
        <f t="shared" ref="A298" si="319">IF(A296&lt;numAnswers,A296+1,"")</f>
        <v/>
      </c>
      <c r="B298" s="5" t="str">
        <f t="shared" si="276"/>
        <v/>
      </c>
      <c r="C298" s="27" t="str" cm="1">
        <f t="array" ref="C298">IF(ISNUMBER(A298),IF(A298=A297,INDEX(BackgroundCalcs!$AV$2:$AV$500,'Grading Formulas'!$A298),"Results"),"")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277"/>
        <v/>
      </c>
      <c r="G298" s="4" t="str">
        <f t="shared" si="278"/>
        <v/>
      </c>
      <c r="H298" s="4" t="str">
        <f t="shared" si="279"/>
        <v/>
      </c>
      <c r="I298" s="4" t="str" cm="1">
        <f t="array" ref="I298">IF(ISNUMBER(A298),_xlfn.LET(_xlpm.array,_xlfn.SEQUENCE(LEN(D298)),_xlfn.TEXTJOIN("",TRUE,IF(ISERR(MID(D298,_xlpm.array,1)+0),MID(D298,_xlpm.array,1),""))),"")</f>
        <v/>
      </c>
      <c r="J298" s="4" t="str" cm="1">
        <f t="array" aca="1" ref="J298" ca="1">IF(ISNUMBER(A298),_xlfn.TEXTJOIN("", TRUE, IFERROR(MID(D298, ROW(INDIRECT("1:"&amp;LEN(D298))), 1) *1,"")),"")</f>
        <v/>
      </c>
      <c r="K298" s="4" t="str" cm="1">
        <f t="array" aca="1" ref="K298" ca="1">IF(ISNUMBER(A298),COLUMN(INDIRECT(I298&amp;1))+1,"")</f>
        <v/>
      </c>
      <c r="L298" s="4" t="str">
        <f t="shared" si="280"/>
        <v/>
      </c>
    </row>
    <row r="299" spans="1:12" x14ac:dyDescent="0.25">
      <c r="A299" s="5" t="str">
        <f t="shared" ref="A299" si="320">IF(A297&lt;numAnswers,A297+1,"")</f>
        <v/>
      </c>
      <c r="B299" s="5" t="str">
        <f t="shared" si="276"/>
        <v/>
      </c>
      <c r="C299" s="27" t="str" cm="1">
        <f t="array" ref="C299">IF(ISNUMBER(A299),IF(A299=A298,INDEX(BackgroundCalcs!$AV$2:$AV$500,'Grading Formulas'!$A299),"Results"),"")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277"/>
        <v/>
      </c>
      <c r="G299" s="4" t="str">
        <f t="shared" si="278"/>
        <v/>
      </c>
      <c r="H299" s="4" t="str">
        <f t="shared" si="279"/>
        <v/>
      </c>
      <c r="I299" s="4" t="str" cm="1">
        <f t="array" ref="I299">IF(ISNUMBER(A299),_xlfn.LET(_xlpm.array,_xlfn.SEQUENCE(LEN(D299)),_xlfn.TEXTJOIN("",TRUE,IF(ISERR(MID(D299,_xlpm.array,1)+0),MID(D299,_xlpm.array,1),""))),"")</f>
        <v/>
      </c>
      <c r="J299" s="4" t="str" cm="1">
        <f t="array" aca="1" ref="J299" ca="1">IF(ISNUMBER(A299),_xlfn.TEXTJOIN("", TRUE, IFERROR(MID(D299, ROW(INDIRECT("1:"&amp;LEN(D299))), 1) *1,"")),"")</f>
        <v/>
      </c>
      <c r="K299" s="4" t="str" cm="1">
        <f t="array" aca="1" ref="K299" ca="1">IF(ISNUMBER(A299),COLUMN(INDIRECT(I299&amp;1))+1,"")</f>
        <v/>
      </c>
      <c r="L299" s="4" t="str">
        <f t="shared" si="280"/>
        <v/>
      </c>
    </row>
    <row r="300" spans="1:12" x14ac:dyDescent="0.25">
      <c r="A300" s="5" t="str">
        <f t="shared" ref="A300" si="321">IF(A298&lt;numAnswers,A298+1,"")</f>
        <v/>
      </c>
      <c r="B300" s="5" t="str">
        <f t="shared" si="276"/>
        <v/>
      </c>
      <c r="C300" s="27" t="str" cm="1">
        <f t="array" ref="C300">IF(ISNUMBER(A300),IF(A300=A299,INDEX(BackgroundCalcs!$AV$2:$AV$500,'Grading Formulas'!$A300),"Results"),"")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277"/>
        <v/>
      </c>
      <c r="G300" s="4" t="str">
        <f t="shared" si="278"/>
        <v/>
      </c>
      <c r="H300" s="4" t="str">
        <f t="shared" si="279"/>
        <v/>
      </c>
      <c r="I300" s="4" t="str" cm="1">
        <f t="array" ref="I300">IF(ISNUMBER(A300),_xlfn.LET(_xlpm.array,_xlfn.SEQUENCE(LEN(D300)),_xlfn.TEXTJOIN("",TRUE,IF(ISERR(MID(D300,_xlpm.array,1)+0),MID(D300,_xlpm.array,1),""))),"")</f>
        <v/>
      </c>
      <c r="J300" s="4" t="str" cm="1">
        <f t="array" aca="1" ref="J300" ca="1">IF(ISNUMBER(A300),_xlfn.TEXTJOIN("", TRUE, IFERROR(MID(D300, ROW(INDIRECT("1:"&amp;LEN(D300))), 1) *1,"")),"")</f>
        <v/>
      </c>
      <c r="K300" s="4" t="str" cm="1">
        <f t="array" aca="1" ref="K300" ca="1">IF(ISNUMBER(A300),COLUMN(INDIRECT(I300&amp;1))+1,"")</f>
        <v/>
      </c>
      <c r="L300" s="4" t="str">
        <f t="shared" si="280"/>
        <v/>
      </c>
    </row>
    <row r="301" spans="1:12" x14ac:dyDescent="0.25">
      <c r="A301" s="5" t="str">
        <f t="shared" ref="A301" si="322">IF(A299&lt;numAnswers,A299+1,"")</f>
        <v/>
      </c>
      <c r="B301" s="5" t="str">
        <f t="shared" si="276"/>
        <v/>
      </c>
      <c r="C301" s="27" t="str" cm="1">
        <f t="array" ref="C301">IF(ISNUMBER(A301),IF(A301=A300,INDEX(BackgroundCalcs!$AV$2:$AV$500,'Grading Formulas'!$A301),"Results"),"")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277"/>
        <v/>
      </c>
      <c r="G301" s="4" t="str">
        <f t="shared" si="278"/>
        <v/>
      </c>
      <c r="H301" s="4" t="str">
        <f t="shared" si="279"/>
        <v/>
      </c>
      <c r="I301" s="4" t="str" cm="1">
        <f t="array" ref="I301">IF(ISNUMBER(A301),_xlfn.LET(_xlpm.array,_xlfn.SEQUENCE(LEN(D301)),_xlfn.TEXTJOIN("",TRUE,IF(ISERR(MID(D301,_xlpm.array,1)+0),MID(D301,_xlpm.array,1),""))),"")</f>
        <v/>
      </c>
      <c r="J301" s="4" t="str" cm="1">
        <f t="array" aca="1" ref="J301" ca="1">IF(ISNUMBER(A301),_xlfn.TEXTJOIN("", TRUE, IFERROR(MID(D301, ROW(INDIRECT("1:"&amp;LEN(D301))), 1) *1,"")),"")</f>
        <v/>
      </c>
      <c r="K301" s="4" t="str" cm="1">
        <f t="array" aca="1" ref="K301" ca="1">IF(ISNUMBER(A301),COLUMN(INDIRECT(I301&amp;1))+1,"")</f>
        <v/>
      </c>
      <c r="L301" s="4" t="str">
        <f t="shared" si="280"/>
        <v/>
      </c>
    </row>
    <row r="302" spans="1:12" x14ac:dyDescent="0.25">
      <c r="A302" s="5" t="str">
        <f t="shared" ref="A302" si="323">IF(A300&lt;numAnswers,A300+1,"")</f>
        <v/>
      </c>
      <c r="B302" s="5" t="str">
        <f t="shared" si="276"/>
        <v/>
      </c>
      <c r="C302" s="27" t="str" cm="1">
        <f t="array" ref="C302">IF(ISNUMBER(A302),IF(A302=A301,INDEX(BackgroundCalcs!$AV$2:$AV$500,'Grading Formulas'!$A302),"Results"),"")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277"/>
        <v/>
      </c>
      <c r="G302" s="4" t="str">
        <f t="shared" si="278"/>
        <v/>
      </c>
      <c r="H302" s="4" t="str">
        <f t="shared" si="279"/>
        <v/>
      </c>
      <c r="I302" s="4" t="str" cm="1">
        <f t="array" ref="I302">IF(ISNUMBER(A302),_xlfn.LET(_xlpm.array,_xlfn.SEQUENCE(LEN(D302)),_xlfn.TEXTJOIN("",TRUE,IF(ISERR(MID(D302,_xlpm.array,1)+0),MID(D302,_xlpm.array,1),""))),"")</f>
        <v/>
      </c>
      <c r="J302" s="4" t="str" cm="1">
        <f t="array" aca="1" ref="J302" ca="1">IF(ISNUMBER(A302),_xlfn.TEXTJOIN("", TRUE, IFERROR(MID(D302, ROW(INDIRECT("1:"&amp;LEN(D302))), 1) *1,"")),"")</f>
        <v/>
      </c>
      <c r="K302" s="4" t="str" cm="1">
        <f t="array" aca="1" ref="K302" ca="1">IF(ISNUMBER(A302),COLUMN(INDIRECT(I302&amp;1))+1,"")</f>
        <v/>
      </c>
      <c r="L302" s="4" t="str">
        <f t="shared" si="280"/>
        <v/>
      </c>
    </row>
    <row r="303" spans="1:12" x14ac:dyDescent="0.25">
      <c r="A303" s="5" t="str">
        <f t="shared" ref="A303" si="324">IF(A301&lt;numAnswers,A301+1,"")</f>
        <v/>
      </c>
      <c r="B303" s="5" t="str">
        <f t="shared" si="276"/>
        <v/>
      </c>
      <c r="C303" s="27" t="str" cm="1">
        <f t="array" ref="C303">IF(ISNUMBER(A303),IF(A303=A302,INDEX(BackgroundCalcs!$AV$2:$AV$500,'Grading Formulas'!$A303),"Results"),"")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277"/>
        <v/>
      </c>
      <c r="G303" s="4" t="str">
        <f t="shared" si="278"/>
        <v/>
      </c>
      <c r="H303" s="4" t="str">
        <f t="shared" si="279"/>
        <v/>
      </c>
      <c r="I303" s="4" t="str" cm="1">
        <f t="array" ref="I303">IF(ISNUMBER(A303),_xlfn.LET(_xlpm.array,_xlfn.SEQUENCE(LEN(D303)),_xlfn.TEXTJOIN("",TRUE,IF(ISERR(MID(D303,_xlpm.array,1)+0),MID(D303,_xlpm.array,1),""))),"")</f>
        <v/>
      </c>
      <c r="J303" s="4" t="str" cm="1">
        <f t="array" aca="1" ref="J303" ca="1">IF(ISNUMBER(A303),_xlfn.TEXTJOIN("", TRUE, IFERROR(MID(D303, ROW(INDIRECT("1:"&amp;LEN(D303))), 1) *1,"")),"")</f>
        <v/>
      </c>
      <c r="K303" s="4" t="str" cm="1">
        <f t="array" aca="1" ref="K303" ca="1">IF(ISNUMBER(A303),COLUMN(INDIRECT(I303&amp;1))+1,"")</f>
        <v/>
      </c>
      <c r="L303" s="4" t="str">
        <f t="shared" si="280"/>
        <v/>
      </c>
    </row>
    <row r="304" spans="1:12" x14ac:dyDescent="0.25">
      <c r="A304" s="5" t="str">
        <f t="shared" ref="A304" si="325">IF(A302&lt;numAnswers,A302+1,"")</f>
        <v/>
      </c>
      <c r="B304" s="5" t="str">
        <f t="shared" si="276"/>
        <v/>
      </c>
      <c r="C304" s="27" t="str" cm="1">
        <f t="array" ref="C304">IF(ISNUMBER(A304),IF(A304=A303,INDEX(BackgroundCalcs!$AV$2:$AV$500,'Grading Formulas'!$A304),"Results"),"")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277"/>
        <v/>
      </c>
      <c r="G304" s="4" t="str">
        <f t="shared" si="278"/>
        <v/>
      </c>
      <c r="H304" s="4" t="str">
        <f t="shared" si="279"/>
        <v/>
      </c>
      <c r="I304" s="4" t="str" cm="1">
        <f t="array" ref="I304">IF(ISNUMBER(A304),_xlfn.LET(_xlpm.array,_xlfn.SEQUENCE(LEN(D304)),_xlfn.TEXTJOIN("",TRUE,IF(ISERR(MID(D304,_xlpm.array,1)+0),MID(D304,_xlpm.array,1),""))),"")</f>
        <v/>
      </c>
      <c r="J304" s="4" t="str" cm="1">
        <f t="array" aca="1" ref="J304" ca="1">IF(ISNUMBER(A304),_xlfn.TEXTJOIN("", TRUE, IFERROR(MID(D304, ROW(INDIRECT("1:"&amp;LEN(D304))), 1) *1,"")),"")</f>
        <v/>
      </c>
      <c r="K304" s="4" t="str" cm="1">
        <f t="array" aca="1" ref="K304" ca="1">IF(ISNUMBER(A304),COLUMN(INDIRECT(I304&amp;1))+1,"")</f>
        <v/>
      </c>
      <c r="L304" s="4" t="str">
        <f t="shared" si="280"/>
        <v/>
      </c>
    </row>
    <row r="305" spans="1:12" x14ac:dyDescent="0.25">
      <c r="A305" s="5" t="str">
        <f t="shared" ref="A305" si="326">IF(A303&lt;numAnswers,A303+1,"")</f>
        <v/>
      </c>
      <c r="B305" s="5" t="str">
        <f t="shared" si="276"/>
        <v/>
      </c>
      <c r="C305" s="27" t="str" cm="1">
        <f t="array" ref="C305">IF(ISNUMBER(A305),IF(A305=A304,INDEX(BackgroundCalcs!$AV$2:$AV$500,'Grading Formulas'!$A305),"Results"),"")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277"/>
        <v/>
      </c>
      <c r="G305" s="4" t="str">
        <f t="shared" si="278"/>
        <v/>
      </c>
      <c r="H305" s="4" t="str">
        <f t="shared" si="279"/>
        <v/>
      </c>
      <c r="I305" s="4" t="str" cm="1">
        <f t="array" ref="I305">IF(ISNUMBER(A305),_xlfn.LET(_xlpm.array,_xlfn.SEQUENCE(LEN(D305)),_xlfn.TEXTJOIN("",TRUE,IF(ISERR(MID(D305,_xlpm.array,1)+0),MID(D305,_xlpm.array,1),""))),"")</f>
        <v/>
      </c>
      <c r="J305" s="4" t="str" cm="1">
        <f t="array" aca="1" ref="J305" ca="1">IF(ISNUMBER(A305),_xlfn.TEXTJOIN("", TRUE, IFERROR(MID(D305, ROW(INDIRECT("1:"&amp;LEN(D305))), 1) *1,"")),"")</f>
        <v/>
      </c>
      <c r="K305" s="4" t="str" cm="1">
        <f t="array" aca="1" ref="K305" ca="1">IF(ISNUMBER(A305),COLUMN(INDIRECT(I305&amp;1))+1,"")</f>
        <v/>
      </c>
      <c r="L305" s="4" t="str">
        <f t="shared" si="280"/>
        <v/>
      </c>
    </row>
    <row r="306" spans="1:12" x14ac:dyDescent="0.25">
      <c r="A306" s="5" t="str">
        <f t="shared" ref="A306" si="327">IF(A304&lt;numAnswers,A304+1,"")</f>
        <v/>
      </c>
      <c r="B306" s="5" t="str">
        <f t="shared" si="276"/>
        <v/>
      </c>
      <c r="C306" s="27" t="str" cm="1">
        <f t="array" ref="C306">IF(ISNUMBER(A306),IF(A306=A305,INDEX(BackgroundCalcs!$AV$2:$AV$500,'Grading Formulas'!$A306),"Results"),"")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277"/>
        <v/>
      </c>
      <c r="G306" s="4" t="str">
        <f t="shared" si="278"/>
        <v/>
      </c>
      <c r="H306" s="4" t="str">
        <f t="shared" si="279"/>
        <v/>
      </c>
      <c r="I306" s="4" t="str" cm="1">
        <f t="array" ref="I306">IF(ISNUMBER(A306),_xlfn.LET(_xlpm.array,_xlfn.SEQUENCE(LEN(D306)),_xlfn.TEXTJOIN("",TRUE,IF(ISERR(MID(D306,_xlpm.array,1)+0),MID(D306,_xlpm.array,1),""))),"")</f>
        <v/>
      </c>
      <c r="J306" s="4" t="str" cm="1">
        <f t="array" aca="1" ref="J306" ca="1">IF(ISNUMBER(A306),_xlfn.TEXTJOIN("", TRUE, IFERROR(MID(D306, ROW(INDIRECT("1:"&amp;LEN(D306))), 1) *1,"")),"")</f>
        <v/>
      </c>
      <c r="K306" s="4" t="str" cm="1">
        <f t="array" aca="1" ref="K306" ca="1">IF(ISNUMBER(A306),COLUMN(INDIRECT(I306&amp;1))+1,"")</f>
        <v/>
      </c>
      <c r="L306" s="4" t="str">
        <f t="shared" si="280"/>
        <v/>
      </c>
    </row>
    <row r="307" spans="1:12" x14ac:dyDescent="0.25">
      <c r="A307" s="5" t="str">
        <f t="shared" ref="A307" si="328">IF(A305&lt;numAnswers,A305+1,"")</f>
        <v/>
      </c>
      <c r="B307" s="5" t="str">
        <f t="shared" si="276"/>
        <v/>
      </c>
      <c r="C307" s="27" t="str" cm="1">
        <f t="array" ref="C307">IF(ISNUMBER(A307),IF(A307=A306,INDEX(BackgroundCalcs!$AV$2:$AV$500,'Grading Formulas'!$A307),"Results"),"")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277"/>
        <v/>
      </c>
      <c r="G307" s="4" t="str">
        <f t="shared" si="278"/>
        <v/>
      </c>
      <c r="H307" s="4" t="str">
        <f t="shared" si="279"/>
        <v/>
      </c>
      <c r="I307" s="4" t="str" cm="1">
        <f t="array" ref="I307">IF(ISNUMBER(A307),_xlfn.LET(_xlpm.array,_xlfn.SEQUENCE(LEN(D307)),_xlfn.TEXTJOIN("",TRUE,IF(ISERR(MID(D307,_xlpm.array,1)+0),MID(D307,_xlpm.array,1),""))),"")</f>
        <v/>
      </c>
      <c r="J307" s="4" t="str" cm="1">
        <f t="array" aca="1" ref="J307" ca="1">IF(ISNUMBER(A307),_xlfn.TEXTJOIN("", TRUE, IFERROR(MID(D307, ROW(INDIRECT("1:"&amp;LEN(D307))), 1) *1,"")),"")</f>
        <v/>
      </c>
      <c r="K307" s="4" t="str" cm="1">
        <f t="array" aca="1" ref="K307" ca="1">IF(ISNUMBER(A307),COLUMN(INDIRECT(I307&amp;1))+1,"")</f>
        <v/>
      </c>
      <c r="L307" s="4" t="str">
        <f t="shared" si="280"/>
        <v/>
      </c>
    </row>
    <row r="308" spans="1:12" x14ac:dyDescent="0.25">
      <c r="A308" s="5" t="str">
        <f t="shared" ref="A308" si="329">IF(A306&lt;numAnswers,A306+1,"")</f>
        <v/>
      </c>
      <c r="B308" s="5" t="str">
        <f t="shared" si="276"/>
        <v/>
      </c>
      <c r="C308" s="27" t="str" cm="1">
        <f t="array" ref="C308">IF(ISNUMBER(A308),IF(A308=A307,INDEX(BackgroundCalcs!$AV$2:$AV$500,'Grading Formulas'!$A308),"Results"),"")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277"/>
        <v/>
      </c>
      <c r="G308" s="4" t="str">
        <f t="shared" si="278"/>
        <v/>
      </c>
      <c r="H308" s="4" t="str">
        <f t="shared" si="279"/>
        <v/>
      </c>
      <c r="I308" s="4" t="str" cm="1">
        <f t="array" ref="I308">IF(ISNUMBER(A308),_xlfn.LET(_xlpm.array,_xlfn.SEQUENCE(LEN(D308)),_xlfn.TEXTJOIN("",TRUE,IF(ISERR(MID(D308,_xlpm.array,1)+0),MID(D308,_xlpm.array,1),""))),"")</f>
        <v/>
      </c>
      <c r="J308" s="4" t="str" cm="1">
        <f t="array" aca="1" ref="J308" ca="1">IF(ISNUMBER(A308),_xlfn.TEXTJOIN("", TRUE, IFERROR(MID(D308, ROW(INDIRECT("1:"&amp;LEN(D308))), 1) *1,"")),"")</f>
        <v/>
      </c>
      <c r="K308" s="4" t="str" cm="1">
        <f t="array" aca="1" ref="K308" ca="1">IF(ISNUMBER(A308),COLUMN(INDIRECT(I308&amp;1))+1,"")</f>
        <v/>
      </c>
      <c r="L308" s="4" t="str">
        <f t="shared" si="280"/>
        <v/>
      </c>
    </row>
    <row r="309" spans="1:12" x14ac:dyDescent="0.25">
      <c r="A309" s="5" t="str">
        <f t="shared" ref="A309" si="330">IF(A307&lt;numAnswers,A307+1,"")</f>
        <v/>
      </c>
      <c r="B309" s="5" t="str">
        <f t="shared" si="276"/>
        <v/>
      </c>
      <c r="C309" s="27" t="str" cm="1">
        <f t="array" ref="C309">IF(ISNUMBER(A309),IF(A309=A308,INDEX(BackgroundCalcs!$AV$2:$AV$500,'Grading Formulas'!$A309),"Results"),"")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277"/>
        <v/>
      </c>
      <c r="G309" s="4" t="str">
        <f t="shared" si="278"/>
        <v/>
      </c>
      <c r="H309" s="4" t="str">
        <f t="shared" si="279"/>
        <v/>
      </c>
      <c r="I309" s="4" t="str" cm="1">
        <f t="array" ref="I309">IF(ISNUMBER(A309),_xlfn.LET(_xlpm.array,_xlfn.SEQUENCE(LEN(D309)),_xlfn.TEXTJOIN("",TRUE,IF(ISERR(MID(D309,_xlpm.array,1)+0),MID(D309,_xlpm.array,1),""))),"")</f>
        <v/>
      </c>
      <c r="J309" s="4" t="str" cm="1">
        <f t="array" aca="1" ref="J309" ca="1">IF(ISNUMBER(A309),_xlfn.TEXTJOIN("", TRUE, IFERROR(MID(D309, ROW(INDIRECT("1:"&amp;LEN(D309))), 1) *1,"")),"")</f>
        <v/>
      </c>
      <c r="K309" s="4" t="str" cm="1">
        <f t="array" aca="1" ref="K309" ca="1">IF(ISNUMBER(A309),COLUMN(INDIRECT(I309&amp;1))+1,"")</f>
        <v/>
      </c>
      <c r="L309" s="4" t="str">
        <f t="shared" si="280"/>
        <v/>
      </c>
    </row>
    <row r="310" spans="1:12" x14ac:dyDescent="0.25">
      <c r="A310" s="5" t="str">
        <f t="shared" ref="A310" si="331">IF(A308&lt;numAnswers,A308+1,"")</f>
        <v/>
      </c>
      <c r="B310" s="5" t="str">
        <f t="shared" si="276"/>
        <v/>
      </c>
      <c r="C310" s="27" t="str" cm="1">
        <f t="array" ref="C310">IF(ISNUMBER(A310),IF(A310=A309,INDEX(BackgroundCalcs!$AV$2:$AV$500,'Grading Formulas'!$A310),"Results"),"")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277"/>
        <v/>
      </c>
      <c r="G310" s="4" t="str">
        <f t="shared" si="278"/>
        <v/>
      </c>
      <c r="H310" s="4" t="str">
        <f t="shared" si="279"/>
        <v/>
      </c>
      <c r="I310" s="4" t="str" cm="1">
        <f t="array" ref="I310">IF(ISNUMBER(A310),_xlfn.LET(_xlpm.array,_xlfn.SEQUENCE(LEN(D310)),_xlfn.TEXTJOIN("",TRUE,IF(ISERR(MID(D310,_xlpm.array,1)+0),MID(D310,_xlpm.array,1),""))),"")</f>
        <v/>
      </c>
      <c r="J310" s="4" t="str" cm="1">
        <f t="array" aca="1" ref="J310" ca="1">IF(ISNUMBER(A310),_xlfn.TEXTJOIN("", TRUE, IFERROR(MID(D310, ROW(INDIRECT("1:"&amp;LEN(D310))), 1) *1,"")),"")</f>
        <v/>
      </c>
      <c r="K310" s="4" t="str" cm="1">
        <f t="array" aca="1" ref="K310" ca="1">IF(ISNUMBER(A310),COLUMN(INDIRECT(I310&amp;1))+1,"")</f>
        <v/>
      </c>
      <c r="L310" s="4" t="str">
        <f t="shared" si="280"/>
        <v/>
      </c>
    </row>
    <row r="311" spans="1:12" x14ac:dyDescent="0.25">
      <c r="A311" s="5" t="str">
        <f t="shared" ref="A311" si="332">IF(A309&lt;numAnswers,A309+1,"")</f>
        <v/>
      </c>
      <c r="B311" s="5" t="str">
        <f t="shared" si="276"/>
        <v/>
      </c>
      <c r="C311" s="27" t="str" cm="1">
        <f t="array" ref="C311">IF(ISNUMBER(A311),IF(A311=A310,INDEX(BackgroundCalcs!$AV$2:$AV$500,'Grading Formulas'!$A311),"Results"),"")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277"/>
        <v/>
      </c>
      <c r="G311" s="4" t="str">
        <f t="shared" si="278"/>
        <v/>
      </c>
      <c r="H311" s="4" t="str">
        <f t="shared" si="279"/>
        <v/>
      </c>
      <c r="I311" s="4" t="str" cm="1">
        <f t="array" ref="I311">IF(ISNUMBER(A311),_xlfn.LET(_xlpm.array,_xlfn.SEQUENCE(LEN(D311)),_xlfn.TEXTJOIN("",TRUE,IF(ISERR(MID(D311,_xlpm.array,1)+0),MID(D311,_xlpm.array,1),""))),"")</f>
        <v/>
      </c>
      <c r="J311" s="4" t="str" cm="1">
        <f t="array" aca="1" ref="J311" ca="1">IF(ISNUMBER(A311),_xlfn.TEXTJOIN("", TRUE, IFERROR(MID(D311, ROW(INDIRECT("1:"&amp;LEN(D311))), 1) *1,"")),"")</f>
        <v/>
      </c>
      <c r="K311" s="4" t="str" cm="1">
        <f t="array" aca="1" ref="K311" ca="1">IF(ISNUMBER(A311),COLUMN(INDIRECT(I311&amp;1))+1,"")</f>
        <v/>
      </c>
      <c r="L311" s="4" t="str">
        <f t="shared" si="280"/>
        <v/>
      </c>
    </row>
    <row r="312" spans="1:12" x14ac:dyDescent="0.25">
      <c r="A312" s="5" t="str">
        <f t="shared" ref="A312" si="333">IF(A310&lt;numAnswers,A310+1,"")</f>
        <v/>
      </c>
      <c r="B312" s="5" t="str">
        <f t="shared" si="276"/>
        <v/>
      </c>
      <c r="C312" s="27" t="str" cm="1">
        <f t="array" ref="C312">IF(ISNUMBER(A312),IF(A312=A311,INDEX(BackgroundCalcs!$AV$2:$AV$500,'Grading Formulas'!$A312),"Results"),"")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277"/>
        <v/>
      </c>
      <c r="G312" s="4" t="str">
        <f t="shared" si="278"/>
        <v/>
      </c>
      <c r="H312" s="4" t="str">
        <f t="shared" si="279"/>
        <v/>
      </c>
      <c r="I312" s="4" t="str" cm="1">
        <f t="array" ref="I312">IF(ISNUMBER(A312),_xlfn.LET(_xlpm.array,_xlfn.SEQUENCE(LEN(D312)),_xlfn.TEXTJOIN("",TRUE,IF(ISERR(MID(D312,_xlpm.array,1)+0),MID(D312,_xlpm.array,1),""))),"")</f>
        <v/>
      </c>
      <c r="J312" s="4" t="str" cm="1">
        <f t="array" aca="1" ref="J312" ca="1">IF(ISNUMBER(A312),_xlfn.TEXTJOIN("", TRUE, IFERROR(MID(D312, ROW(INDIRECT("1:"&amp;LEN(D312))), 1) *1,"")),"")</f>
        <v/>
      </c>
      <c r="K312" s="4" t="str" cm="1">
        <f t="array" aca="1" ref="K312" ca="1">IF(ISNUMBER(A312),COLUMN(INDIRECT(I312&amp;1))+1,"")</f>
        <v/>
      </c>
      <c r="L312" s="4" t="str">
        <f t="shared" si="280"/>
        <v/>
      </c>
    </row>
    <row r="313" spans="1:12" x14ac:dyDescent="0.25">
      <c r="A313" s="5" t="str">
        <f t="shared" ref="A313" si="334">IF(A311&lt;numAnswers,A311+1,"")</f>
        <v/>
      </c>
      <c r="B313" s="5" t="str">
        <f t="shared" si="276"/>
        <v/>
      </c>
      <c r="C313" s="27" t="str" cm="1">
        <f t="array" ref="C313">IF(ISNUMBER(A313),IF(A313=A312,INDEX(BackgroundCalcs!$AV$2:$AV$500,'Grading Formulas'!$A313),"Results"),"")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277"/>
        <v/>
      </c>
      <c r="G313" s="4" t="str">
        <f t="shared" si="278"/>
        <v/>
      </c>
      <c r="H313" s="4" t="str">
        <f t="shared" si="279"/>
        <v/>
      </c>
      <c r="I313" s="4" t="str" cm="1">
        <f t="array" ref="I313">IF(ISNUMBER(A313),_xlfn.LET(_xlpm.array,_xlfn.SEQUENCE(LEN(D313)),_xlfn.TEXTJOIN("",TRUE,IF(ISERR(MID(D313,_xlpm.array,1)+0),MID(D313,_xlpm.array,1),""))),"")</f>
        <v/>
      </c>
      <c r="J313" s="4" t="str" cm="1">
        <f t="array" aca="1" ref="J313" ca="1">IF(ISNUMBER(A313),_xlfn.TEXTJOIN("", TRUE, IFERROR(MID(D313, ROW(INDIRECT("1:"&amp;LEN(D313))), 1) *1,"")),"")</f>
        <v/>
      </c>
      <c r="K313" s="4" t="str" cm="1">
        <f t="array" aca="1" ref="K313" ca="1">IF(ISNUMBER(A313),COLUMN(INDIRECT(I313&amp;1))+1,"")</f>
        <v/>
      </c>
      <c r="L313" s="4" t="str">
        <f t="shared" si="280"/>
        <v/>
      </c>
    </row>
    <row r="314" spans="1:12" x14ac:dyDescent="0.25">
      <c r="A314" s="5" t="str">
        <f t="shared" ref="A314" si="335">IF(A312&lt;numAnswers,A312+1,"")</f>
        <v/>
      </c>
      <c r="B314" s="5" t="str">
        <f t="shared" si="276"/>
        <v/>
      </c>
      <c r="C314" s="27" t="str" cm="1">
        <f t="array" ref="C314">IF(ISNUMBER(A314),IF(A314=A313,INDEX(BackgroundCalcs!$AV$2:$AV$500,'Grading Formulas'!$A314),"Results"),"")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277"/>
        <v/>
      </c>
      <c r="G314" s="4" t="str">
        <f t="shared" si="278"/>
        <v/>
      </c>
      <c r="H314" s="4" t="str">
        <f t="shared" si="279"/>
        <v/>
      </c>
      <c r="I314" s="4" t="str" cm="1">
        <f t="array" ref="I314">IF(ISNUMBER(A314),_xlfn.LET(_xlpm.array,_xlfn.SEQUENCE(LEN(D314)),_xlfn.TEXTJOIN("",TRUE,IF(ISERR(MID(D314,_xlpm.array,1)+0),MID(D314,_xlpm.array,1),""))),"")</f>
        <v/>
      </c>
      <c r="J314" s="4" t="str" cm="1">
        <f t="array" aca="1" ref="J314" ca="1">IF(ISNUMBER(A314),_xlfn.TEXTJOIN("", TRUE, IFERROR(MID(D314, ROW(INDIRECT("1:"&amp;LEN(D314))), 1) *1,"")),"")</f>
        <v/>
      </c>
      <c r="K314" s="4" t="str" cm="1">
        <f t="array" aca="1" ref="K314" ca="1">IF(ISNUMBER(A314),COLUMN(INDIRECT(I314&amp;1))+1,"")</f>
        <v/>
      </c>
      <c r="L314" s="4" t="str">
        <f t="shared" si="280"/>
        <v/>
      </c>
    </row>
    <row r="315" spans="1:12" x14ac:dyDescent="0.25">
      <c r="A315" s="5" t="str">
        <f t="shared" ref="A315" si="336">IF(A313&lt;numAnswers,A313+1,"")</f>
        <v/>
      </c>
      <c r="B315" s="5" t="str">
        <f t="shared" si="276"/>
        <v/>
      </c>
      <c r="C315" s="27" t="str" cm="1">
        <f t="array" ref="C315">IF(ISNUMBER(A315),IF(A315=A314,INDEX(BackgroundCalcs!$AV$2:$AV$500,'Grading Formulas'!$A315),"Results"),"")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277"/>
        <v/>
      </c>
      <c r="G315" s="4" t="str">
        <f t="shared" si="278"/>
        <v/>
      </c>
      <c r="H315" s="4" t="str">
        <f t="shared" si="279"/>
        <v/>
      </c>
      <c r="I315" s="4" t="str" cm="1">
        <f t="array" ref="I315">IF(ISNUMBER(A315),_xlfn.LET(_xlpm.array,_xlfn.SEQUENCE(LEN(D315)),_xlfn.TEXTJOIN("",TRUE,IF(ISERR(MID(D315,_xlpm.array,1)+0),MID(D315,_xlpm.array,1),""))),"")</f>
        <v/>
      </c>
      <c r="J315" s="4" t="str" cm="1">
        <f t="array" aca="1" ref="J315" ca="1">IF(ISNUMBER(A315),_xlfn.TEXTJOIN("", TRUE, IFERROR(MID(D315, ROW(INDIRECT("1:"&amp;LEN(D315))), 1) *1,"")),"")</f>
        <v/>
      </c>
      <c r="K315" s="4" t="str" cm="1">
        <f t="array" aca="1" ref="K315" ca="1">IF(ISNUMBER(A315),COLUMN(INDIRECT(I315&amp;1))+1,"")</f>
        <v/>
      </c>
      <c r="L315" s="4" t="str">
        <f t="shared" si="280"/>
        <v/>
      </c>
    </row>
    <row r="316" spans="1:12" x14ac:dyDescent="0.25">
      <c r="A316" s="5" t="str">
        <f t="shared" ref="A316" si="337">IF(A314&lt;numAnswers,A314+1,"")</f>
        <v/>
      </c>
      <c r="B316" s="5" t="str">
        <f t="shared" si="276"/>
        <v/>
      </c>
      <c r="C316" s="27" t="str" cm="1">
        <f t="array" ref="C316">IF(ISNUMBER(A316),IF(A316=A315,INDEX(BackgroundCalcs!$AV$2:$AV$500,'Grading Formulas'!$A316),"Results"),"")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277"/>
        <v/>
      </c>
      <c r="G316" s="4" t="str">
        <f t="shared" si="278"/>
        <v/>
      </c>
      <c r="H316" s="4" t="str">
        <f t="shared" si="279"/>
        <v/>
      </c>
      <c r="I316" s="4" t="str" cm="1">
        <f t="array" ref="I316">IF(ISNUMBER(A316),_xlfn.LET(_xlpm.array,_xlfn.SEQUENCE(LEN(D316)),_xlfn.TEXTJOIN("",TRUE,IF(ISERR(MID(D316,_xlpm.array,1)+0),MID(D316,_xlpm.array,1),""))),"")</f>
        <v/>
      </c>
      <c r="J316" s="4" t="str" cm="1">
        <f t="array" aca="1" ref="J316" ca="1">IF(ISNUMBER(A316),_xlfn.TEXTJOIN("", TRUE, IFERROR(MID(D316, ROW(INDIRECT("1:"&amp;LEN(D316))), 1) *1,"")),"")</f>
        <v/>
      </c>
      <c r="K316" s="4" t="str" cm="1">
        <f t="array" aca="1" ref="K316" ca="1">IF(ISNUMBER(A316),COLUMN(INDIRECT(I316&amp;1))+1,"")</f>
        <v/>
      </c>
      <c r="L316" s="4" t="str">
        <f t="shared" si="280"/>
        <v/>
      </c>
    </row>
    <row r="317" spans="1:12" x14ac:dyDescent="0.25">
      <c r="A317" s="5" t="str">
        <f t="shared" ref="A317" si="338">IF(A315&lt;numAnswers,A315+1,"")</f>
        <v/>
      </c>
      <c r="B317" s="5" t="str">
        <f t="shared" si="276"/>
        <v/>
      </c>
      <c r="C317" s="27" t="str" cm="1">
        <f t="array" ref="C317">IF(ISNUMBER(A317),IF(A317=A316,INDEX(BackgroundCalcs!$AV$2:$AV$500,'Grading Formulas'!$A317),"Results"),"")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277"/>
        <v/>
      </c>
      <c r="G317" s="4" t="str">
        <f t="shared" si="278"/>
        <v/>
      </c>
      <c r="H317" s="4" t="str">
        <f t="shared" si="279"/>
        <v/>
      </c>
      <c r="I317" s="4" t="str" cm="1">
        <f t="array" ref="I317">IF(ISNUMBER(A317),_xlfn.LET(_xlpm.array,_xlfn.SEQUENCE(LEN(D317)),_xlfn.TEXTJOIN("",TRUE,IF(ISERR(MID(D317,_xlpm.array,1)+0),MID(D317,_xlpm.array,1),""))),"")</f>
        <v/>
      </c>
      <c r="J317" s="4" t="str" cm="1">
        <f t="array" aca="1" ref="J317" ca="1">IF(ISNUMBER(A317),_xlfn.TEXTJOIN("", TRUE, IFERROR(MID(D317, ROW(INDIRECT("1:"&amp;LEN(D317))), 1) *1,"")),"")</f>
        <v/>
      </c>
      <c r="K317" s="4" t="str" cm="1">
        <f t="array" aca="1" ref="K317" ca="1">IF(ISNUMBER(A317),COLUMN(INDIRECT(I317&amp;1))+1,"")</f>
        <v/>
      </c>
      <c r="L317" s="4" t="str">
        <f t="shared" si="280"/>
        <v/>
      </c>
    </row>
    <row r="318" spans="1:12" x14ac:dyDescent="0.25">
      <c r="A318" s="5" t="str">
        <f t="shared" ref="A318" si="339">IF(A316&lt;numAnswers,A316+1,"")</f>
        <v/>
      </c>
      <c r="B318" s="5" t="str">
        <f t="shared" si="276"/>
        <v/>
      </c>
      <c r="C318" s="27" t="str" cm="1">
        <f t="array" ref="C318">IF(ISNUMBER(A318),IF(A318=A317,INDEX(BackgroundCalcs!$AV$2:$AV$500,'Grading Formulas'!$A318),"Results"),"")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277"/>
        <v/>
      </c>
      <c r="G318" s="4" t="str">
        <f t="shared" si="278"/>
        <v/>
      </c>
      <c r="H318" s="4" t="str">
        <f t="shared" si="279"/>
        <v/>
      </c>
      <c r="I318" s="4" t="str" cm="1">
        <f t="array" ref="I318">IF(ISNUMBER(A318),_xlfn.LET(_xlpm.array,_xlfn.SEQUENCE(LEN(D318)),_xlfn.TEXTJOIN("",TRUE,IF(ISERR(MID(D318,_xlpm.array,1)+0),MID(D318,_xlpm.array,1),""))),"")</f>
        <v/>
      </c>
      <c r="J318" s="4" t="str" cm="1">
        <f t="array" aca="1" ref="J318" ca="1">IF(ISNUMBER(A318),_xlfn.TEXTJOIN("", TRUE, IFERROR(MID(D318, ROW(INDIRECT("1:"&amp;LEN(D318))), 1) *1,"")),"")</f>
        <v/>
      </c>
      <c r="K318" s="4" t="str" cm="1">
        <f t="array" aca="1" ref="K318" ca="1">IF(ISNUMBER(A318),COLUMN(INDIRECT(I318&amp;1))+1,"")</f>
        <v/>
      </c>
      <c r="L318" s="4" t="str">
        <f t="shared" si="280"/>
        <v/>
      </c>
    </row>
    <row r="319" spans="1:12" x14ac:dyDescent="0.25">
      <c r="A319" s="5" t="str">
        <f t="shared" ref="A319" si="340">IF(A317&lt;numAnswers,A317+1,"")</f>
        <v/>
      </c>
      <c r="B319" s="5" t="str">
        <f t="shared" si="276"/>
        <v/>
      </c>
      <c r="C319" s="27" t="str" cm="1">
        <f t="array" ref="C319">IF(ISNUMBER(A319),IF(A319=A318,INDEX(BackgroundCalcs!$AV$2:$AV$500,'Grading Formulas'!$A319),"Results"),"")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277"/>
        <v/>
      </c>
      <c r="G319" s="4" t="str">
        <f t="shared" si="278"/>
        <v/>
      </c>
      <c r="H319" s="4" t="str">
        <f t="shared" si="279"/>
        <v/>
      </c>
      <c r="I319" s="4" t="str" cm="1">
        <f t="array" ref="I319">IF(ISNUMBER(A319),_xlfn.LET(_xlpm.array,_xlfn.SEQUENCE(LEN(D319)),_xlfn.TEXTJOIN("",TRUE,IF(ISERR(MID(D319,_xlpm.array,1)+0),MID(D319,_xlpm.array,1),""))),"")</f>
        <v/>
      </c>
      <c r="J319" s="4" t="str" cm="1">
        <f t="array" aca="1" ref="J319" ca="1">IF(ISNUMBER(A319),_xlfn.TEXTJOIN("", TRUE, IFERROR(MID(D319, ROW(INDIRECT("1:"&amp;LEN(D319))), 1) *1,"")),"")</f>
        <v/>
      </c>
      <c r="K319" s="4" t="str" cm="1">
        <f t="array" aca="1" ref="K319" ca="1">IF(ISNUMBER(A319),COLUMN(INDIRECT(I319&amp;1))+1,"")</f>
        <v/>
      </c>
      <c r="L319" s="4" t="str">
        <f t="shared" si="280"/>
        <v/>
      </c>
    </row>
    <row r="320" spans="1:12" x14ac:dyDescent="0.25">
      <c r="A320" s="5" t="str">
        <f t="shared" ref="A320" si="341">IF(A318&lt;numAnswers,A318+1,"")</f>
        <v/>
      </c>
      <c r="B320" s="5" t="str">
        <f t="shared" si="276"/>
        <v/>
      </c>
      <c r="C320" s="27" t="str" cm="1">
        <f t="array" ref="C320">IF(ISNUMBER(A320),IF(A320=A319,INDEX(BackgroundCalcs!$AV$2:$AV$500,'Grading Formulas'!$A320),"Results"),"")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277"/>
        <v/>
      </c>
      <c r="G320" s="4" t="str">
        <f t="shared" si="278"/>
        <v/>
      </c>
      <c r="H320" s="4" t="str">
        <f t="shared" si="279"/>
        <v/>
      </c>
      <c r="I320" s="4" t="str" cm="1">
        <f t="array" ref="I320">IF(ISNUMBER(A320),_xlfn.LET(_xlpm.array,_xlfn.SEQUENCE(LEN(D320)),_xlfn.TEXTJOIN("",TRUE,IF(ISERR(MID(D320,_xlpm.array,1)+0),MID(D320,_xlpm.array,1),""))),"")</f>
        <v/>
      </c>
      <c r="J320" s="4" t="str" cm="1">
        <f t="array" aca="1" ref="J320" ca="1">IF(ISNUMBER(A320),_xlfn.TEXTJOIN("", TRUE, IFERROR(MID(D320, ROW(INDIRECT("1:"&amp;LEN(D320))), 1) *1,"")),"")</f>
        <v/>
      </c>
      <c r="K320" s="4" t="str" cm="1">
        <f t="array" aca="1" ref="K320" ca="1">IF(ISNUMBER(A320),COLUMN(INDIRECT(I320&amp;1))+1,"")</f>
        <v/>
      </c>
      <c r="L320" s="4" t="str">
        <f t="shared" si="280"/>
        <v/>
      </c>
    </row>
    <row r="321" spans="1:12" x14ac:dyDescent="0.25">
      <c r="A321" s="5" t="str">
        <f t="shared" ref="A321" si="342">IF(A319&lt;numAnswers,A319+1,"")</f>
        <v/>
      </c>
      <c r="B321" s="5" t="str">
        <f t="shared" si="276"/>
        <v/>
      </c>
      <c r="C321" s="27" t="str" cm="1">
        <f t="array" ref="C321">IF(ISNUMBER(A321),IF(A321=A320,INDEX(BackgroundCalcs!$AV$2:$AV$500,'Grading Formulas'!$A321),"Results"),"")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277"/>
        <v/>
      </c>
      <c r="G321" s="4" t="str">
        <f t="shared" si="278"/>
        <v/>
      </c>
      <c r="H321" s="4" t="str">
        <f t="shared" si="279"/>
        <v/>
      </c>
      <c r="I321" s="4" t="str" cm="1">
        <f t="array" ref="I321">IF(ISNUMBER(A321),_xlfn.LET(_xlpm.array,_xlfn.SEQUENCE(LEN(D321)),_xlfn.TEXTJOIN("",TRUE,IF(ISERR(MID(D321,_xlpm.array,1)+0),MID(D321,_xlpm.array,1),""))),"")</f>
        <v/>
      </c>
      <c r="J321" s="4" t="str" cm="1">
        <f t="array" aca="1" ref="J321" ca="1">IF(ISNUMBER(A321),_xlfn.TEXTJOIN("", TRUE, IFERROR(MID(D321, ROW(INDIRECT("1:"&amp;LEN(D321))), 1) *1,"")),"")</f>
        <v/>
      </c>
      <c r="K321" s="4" t="str" cm="1">
        <f t="array" aca="1" ref="K321" ca="1">IF(ISNUMBER(A321),COLUMN(INDIRECT(I321&amp;1))+1,"")</f>
        <v/>
      </c>
      <c r="L321" s="4" t="str">
        <f t="shared" si="280"/>
        <v/>
      </c>
    </row>
    <row r="322" spans="1:12" x14ac:dyDescent="0.25">
      <c r="A322" s="5" t="str">
        <f t="shared" ref="A322" si="343">IF(A320&lt;numAnswers,A320+1,"")</f>
        <v/>
      </c>
      <c r="B322" s="5" t="str">
        <f t="shared" si="276"/>
        <v/>
      </c>
      <c r="C322" s="27" t="str" cm="1">
        <f t="array" ref="C322">IF(ISNUMBER(A322),IF(A322=A321,INDEX(BackgroundCalcs!$AV$2:$AV$500,'Grading Formulas'!$A322),"Results"),"")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277"/>
        <v/>
      </c>
      <c r="G322" s="4" t="str">
        <f t="shared" si="278"/>
        <v/>
      </c>
      <c r="H322" s="4" t="str">
        <f t="shared" si="279"/>
        <v/>
      </c>
      <c r="I322" s="4" t="str" cm="1">
        <f t="array" ref="I322">IF(ISNUMBER(A322),_xlfn.LET(_xlpm.array,_xlfn.SEQUENCE(LEN(D322)),_xlfn.TEXTJOIN("",TRUE,IF(ISERR(MID(D322,_xlpm.array,1)+0),MID(D322,_xlpm.array,1),""))),"")</f>
        <v/>
      </c>
      <c r="J322" s="4" t="str" cm="1">
        <f t="array" aca="1" ref="J322" ca="1">IF(ISNUMBER(A322),_xlfn.TEXTJOIN("", TRUE, IFERROR(MID(D322, ROW(INDIRECT("1:"&amp;LEN(D322))), 1) *1,"")),"")</f>
        <v/>
      </c>
      <c r="K322" s="4" t="str" cm="1">
        <f t="array" aca="1" ref="K322" ca="1">IF(ISNUMBER(A322),COLUMN(INDIRECT(I322&amp;1))+1,"")</f>
        <v/>
      </c>
      <c r="L322" s="4" t="str">
        <f t="shared" si="280"/>
        <v/>
      </c>
    </row>
    <row r="323" spans="1:12" x14ac:dyDescent="0.25">
      <c r="A323" s="5" t="str">
        <f t="shared" ref="A323" si="344">IF(A321&lt;numAnswers,A321+1,"")</f>
        <v/>
      </c>
      <c r="B323" s="5" t="str">
        <f t="shared" ref="B323:B386" si="345">IF(ISNUMBER(A323),"CELL","")</f>
        <v/>
      </c>
      <c r="C323" s="27" t="str" cm="1">
        <f t="array" ref="C323">IF(ISNUMBER(A323),IF(A323=A322,INDEX(BackgroundCalcs!$AV$2:$AV$500,'Grading Formulas'!$A323),"Results"),"")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346">IF(ISNUMBER($A323),IF(A323=A322,-1000,1),"")</f>
        <v/>
      </c>
      <c r="G323" s="4" t="str">
        <f t="shared" ref="G323:G386" si="347">IF(ISNUMBER($A323),IF(A323=A322,"You should not be referencing the answer cell","Correct"),"")</f>
        <v/>
      </c>
      <c r="H323" s="4" t="str">
        <f t="shared" ref="H323:H386" si="348">IF(ISNUMBER($A323),IF(A323=A322,"N/A","Incorrect"),"")</f>
        <v/>
      </c>
      <c r="I323" s="4" t="str" cm="1">
        <f t="array" ref="I323">IF(ISNUMBER(A323),_xlfn.LET(_xlpm.array,_xlfn.SEQUENCE(LEN(D323)),_xlfn.TEXTJOIN("",TRUE,IF(ISERR(MID(D323,_xlpm.array,1)+0),MID(D323,_xlpm.array,1),""))),"")</f>
        <v/>
      </c>
      <c r="J323" s="4" t="str" cm="1">
        <f t="array" aca="1" ref="J323" ca="1">IF(ISNUMBER(A323),_xlfn.TEXTJOIN("", TRUE, IFERROR(MID(D323, ROW(INDIRECT("1:"&amp;LEN(D323))), 1) *1,"")),"")</f>
        <v/>
      </c>
      <c r="K323" s="4" t="str" cm="1">
        <f t="array" aca="1" ref="K323" ca="1">IF(ISNUMBER(A323),COLUMN(INDIRECT(I323&amp;1))+1,"")</f>
        <v/>
      </c>
      <c r="L323" s="4" t="str">
        <f t="shared" ref="L323:L386" si="349">IF(ISNUMBER(A323),ADDRESS(J323,K323,4),"")</f>
        <v/>
      </c>
    </row>
    <row r="324" spans="1:12" x14ac:dyDescent="0.25">
      <c r="A324" s="5" t="str">
        <f t="shared" ref="A324" si="350">IF(A322&lt;numAnswers,A322+1,"")</f>
        <v/>
      </c>
      <c r="B324" s="5" t="str">
        <f t="shared" si="345"/>
        <v/>
      </c>
      <c r="C324" s="27" t="str" cm="1">
        <f t="array" ref="C324">IF(ISNUMBER(A324),IF(A324=A323,INDEX(BackgroundCalcs!$AV$2:$AV$500,'Grading Formulas'!$A324),"Results"),"")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346"/>
        <v/>
      </c>
      <c r="G324" s="4" t="str">
        <f t="shared" si="347"/>
        <v/>
      </c>
      <c r="H324" s="4" t="str">
        <f t="shared" si="348"/>
        <v/>
      </c>
      <c r="I324" s="4" t="str" cm="1">
        <f t="array" ref="I324">IF(ISNUMBER(A324),_xlfn.LET(_xlpm.array,_xlfn.SEQUENCE(LEN(D324)),_xlfn.TEXTJOIN("",TRUE,IF(ISERR(MID(D324,_xlpm.array,1)+0),MID(D324,_xlpm.array,1),""))),"")</f>
        <v/>
      </c>
      <c r="J324" s="4" t="str" cm="1">
        <f t="array" aca="1" ref="J324" ca="1">IF(ISNUMBER(A324),_xlfn.TEXTJOIN("", TRUE, IFERROR(MID(D324, ROW(INDIRECT("1:"&amp;LEN(D324))), 1) *1,"")),"")</f>
        <v/>
      </c>
      <c r="K324" s="4" t="str" cm="1">
        <f t="array" aca="1" ref="K324" ca="1">IF(ISNUMBER(A324),COLUMN(INDIRECT(I324&amp;1))+1,"")</f>
        <v/>
      </c>
      <c r="L324" s="4" t="str">
        <f t="shared" si="349"/>
        <v/>
      </c>
    </row>
    <row r="325" spans="1:12" x14ac:dyDescent="0.25">
      <c r="A325" s="5" t="str">
        <f t="shared" ref="A325" si="351">IF(A323&lt;numAnswers,A323+1,"")</f>
        <v/>
      </c>
      <c r="B325" s="5" t="str">
        <f t="shared" si="345"/>
        <v/>
      </c>
      <c r="C325" s="27" t="str" cm="1">
        <f t="array" ref="C325">IF(ISNUMBER(A325),IF(A325=A324,INDEX(BackgroundCalcs!$AV$2:$AV$500,'Grading Formulas'!$A325),"Results"),"")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346"/>
        <v/>
      </c>
      <c r="G325" s="4" t="str">
        <f t="shared" si="347"/>
        <v/>
      </c>
      <c r="H325" s="4" t="str">
        <f t="shared" si="348"/>
        <v/>
      </c>
      <c r="I325" s="4" t="str" cm="1">
        <f t="array" ref="I325">IF(ISNUMBER(A325),_xlfn.LET(_xlpm.array,_xlfn.SEQUENCE(LEN(D325)),_xlfn.TEXTJOIN("",TRUE,IF(ISERR(MID(D325,_xlpm.array,1)+0),MID(D325,_xlpm.array,1),""))),"")</f>
        <v/>
      </c>
      <c r="J325" s="4" t="str" cm="1">
        <f t="array" aca="1" ref="J325" ca="1">IF(ISNUMBER(A325),_xlfn.TEXTJOIN("", TRUE, IFERROR(MID(D325, ROW(INDIRECT("1:"&amp;LEN(D325))), 1) *1,"")),"")</f>
        <v/>
      </c>
      <c r="K325" s="4" t="str" cm="1">
        <f t="array" aca="1" ref="K325" ca="1">IF(ISNUMBER(A325),COLUMN(INDIRECT(I325&amp;1))+1,"")</f>
        <v/>
      </c>
      <c r="L325" s="4" t="str">
        <f t="shared" si="349"/>
        <v/>
      </c>
    </row>
    <row r="326" spans="1:12" x14ac:dyDescent="0.25">
      <c r="A326" s="5" t="str">
        <f t="shared" ref="A326" si="352">IF(A324&lt;numAnswers,A324+1,"")</f>
        <v/>
      </c>
      <c r="B326" s="5" t="str">
        <f t="shared" si="345"/>
        <v/>
      </c>
      <c r="C326" s="27" t="str" cm="1">
        <f t="array" ref="C326">IF(ISNUMBER(A326),IF(A326=A325,INDEX(BackgroundCalcs!$AV$2:$AV$500,'Grading Formulas'!$A326),"Results"),"")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346"/>
        <v/>
      </c>
      <c r="G326" s="4" t="str">
        <f t="shared" si="347"/>
        <v/>
      </c>
      <c r="H326" s="4" t="str">
        <f t="shared" si="348"/>
        <v/>
      </c>
      <c r="I326" s="4" t="str" cm="1">
        <f t="array" ref="I326">IF(ISNUMBER(A326),_xlfn.LET(_xlpm.array,_xlfn.SEQUENCE(LEN(D326)),_xlfn.TEXTJOIN("",TRUE,IF(ISERR(MID(D326,_xlpm.array,1)+0),MID(D326,_xlpm.array,1),""))),"")</f>
        <v/>
      </c>
      <c r="J326" s="4" t="str" cm="1">
        <f t="array" aca="1" ref="J326" ca="1">IF(ISNUMBER(A326),_xlfn.TEXTJOIN("", TRUE, IFERROR(MID(D326, ROW(INDIRECT("1:"&amp;LEN(D326))), 1) *1,"")),"")</f>
        <v/>
      </c>
      <c r="K326" s="4" t="str" cm="1">
        <f t="array" aca="1" ref="K326" ca="1">IF(ISNUMBER(A326),COLUMN(INDIRECT(I326&amp;1))+1,"")</f>
        <v/>
      </c>
      <c r="L326" s="4" t="str">
        <f t="shared" si="349"/>
        <v/>
      </c>
    </row>
    <row r="327" spans="1:12" x14ac:dyDescent="0.25">
      <c r="A327" s="5" t="str">
        <f t="shared" ref="A327" si="353">IF(A325&lt;numAnswers,A325+1,"")</f>
        <v/>
      </c>
      <c r="B327" s="5" t="str">
        <f t="shared" si="345"/>
        <v/>
      </c>
      <c r="C327" s="27" t="str" cm="1">
        <f t="array" ref="C327">IF(ISNUMBER(A327),IF(A327=A326,INDEX(BackgroundCalcs!$AV$2:$AV$500,'Grading Formulas'!$A327),"Results"),"")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346"/>
        <v/>
      </c>
      <c r="G327" s="4" t="str">
        <f t="shared" si="347"/>
        <v/>
      </c>
      <c r="H327" s="4" t="str">
        <f t="shared" si="348"/>
        <v/>
      </c>
      <c r="I327" s="4" t="str" cm="1">
        <f t="array" ref="I327">IF(ISNUMBER(A327),_xlfn.LET(_xlpm.array,_xlfn.SEQUENCE(LEN(D327)),_xlfn.TEXTJOIN("",TRUE,IF(ISERR(MID(D327,_xlpm.array,1)+0),MID(D327,_xlpm.array,1),""))),"")</f>
        <v/>
      </c>
      <c r="J327" s="4" t="str" cm="1">
        <f t="array" aca="1" ref="J327" ca="1">IF(ISNUMBER(A327),_xlfn.TEXTJOIN("", TRUE, IFERROR(MID(D327, ROW(INDIRECT("1:"&amp;LEN(D327))), 1) *1,"")),"")</f>
        <v/>
      </c>
      <c r="K327" s="4" t="str" cm="1">
        <f t="array" aca="1" ref="K327" ca="1">IF(ISNUMBER(A327),COLUMN(INDIRECT(I327&amp;1))+1,"")</f>
        <v/>
      </c>
      <c r="L327" s="4" t="str">
        <f t="shared" si="349"/>
        <v/>
      </c>
    </row>
    <row r="328" spans="1:12" x14ac:dyDescent="0.25">
      <c r="A328" s="5" t="str">
        <f t="shared" ref="A328" si="354">IF(A326&lt;numAnswers,A326+1,"")</f>
        <v/>
      </c>
      <c r="B328" s="5" t="str">
        <f t="shared" si="345"/>
        <v/>
      </c>
      <c r="C328" s="27" t="str" cm="1">
        <f t="array" ref="C328">IF(ISNUMBER(A328),IF(A328=A327,INDEX(BackgroundCalcs!$AV$2:$AV$500,'Grading Formulas'!$A328),"Results"),"")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346"/>
        <v/>
      </c>
      <c r="G328" s="4" t="str">
        <f t="shared" si="347"/>
        <v/>
      </c>
      <c r="H328" s="4" t="str">
        <f t="shared" si="348"/>
        <v/>
      </c>
      <c r="I328" s="4" t="str" cm="1">
        <f t="array" ref="I328">IF(ISNUMBER(A328),_xlfn.LET(_xlpm.array,_xlfn.SEQUENCE(LEN(D328)),_xlfn.TEXTJOIN("",TRUE,IF(ISERR(MID(D328,_xlpm.array,1)+0),MID(D328,_xlpm.array,1),""))),"")</f>
        <v/>
      </c>
      <c r="J328" s="4" t="str" cm="1">
        <f t="array" aca="1" ref="J328" ca="1">IF(ISNUMBER(A328),_xlfn.TEXTJOIN("", TRUE, IFERROR(MID(D328, ROW(INDIRECT("1:"&amp;LEN(D328))), 1) *1,"")),"")</f>
        <v/>
      </c>
      <c r="K328" s="4" t="str" cm="1">
        <f t="array" aca="1" ref="K328" ca="1">IF(ISNUMBER(A328),COLUMN(INDIRECT(I328&amp;1))+1,"")</f>
        <v/>
      </c>
      <c r="L328" s="4" t="str">
        <f t="shared" si="349"/>
        <v/>
      </c>
    </row>
    <row r="329" spans="1:12" x14ac:dyDescent="0.25">
      <c r="A329" s="5" t="str">
        <f t="shared" ref="A329" si="355">IF(A327&lt;numAnswers,A327+1,"")</f>
        <v/>
      </c>
      <c r="B329" s="5" t="str">
        <f t="shared" si="345"/>
        <v/>
      </c>
      <c r="C329" s="27" t="str" cm="1">
        <f t="array" ref="C329">IF(ISNUMBER(A329),IF(A329=A328,INDEX(BackgroundCalcs!$AV$2:$AV$500,'Grading Formulas'!$A329),"Results"),"")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346"/>
        <v/>
      </c>
      <c r="G329" s="4" t="str">
        <f t="shared" si="347"/>
        <v/>
      </c>
      <c r="H329" s="4" t="str">
        <f t="shared" si="348"/>
        <v/>
      </c>
      <c r="I329" s="4" t="str" cm="1">
        <f t="array" ref="I329">IF(ISNUMBER(A329),_xlfn.LET(_xlpm.array,_xlfn.SEQUENCE(LEN(D329)),_xlfn.TEXTJOIN("",TRUE,IF(ISERR(MID(D329,_xlpm.array,1)+0),MID(D329,_xlpm.array,1),""))),"")</f>
        <v/>
      </c>
      <c r="J329" s="4" t="str" cm="1">
        <f t="array" aca="1" ref="J329" ca="1">IF(ISNUMBER(A329),_xlfn.TEXTJOIN("", TRUE, IFERROR(MID(D329, ROW(INDIRECT("1:"&amp;LEN(D329))), 1) *1,"")),"")</f>
        <v/>
      </c>
      <c r="K329" s="4" t="str" cm="1">
        <f t="array" aca="1" ref="K329" ca="1">IF(ISNUMBER(A329),COLUMN(INDIRECT(I329&amp;1))+1,"")</f>
        <v/>
      </c>
      <c r="L329" s="4" t="str">
        <f t="shared" si="349"/>
        <v/>
      </c>
    </row>
    <row r="330" spans="1:12" x14ac:dyDescent="0.25">
      <c r="A330" s="5" t="str">
        <f t="shared" ref="A330" si="356">IF(A328&lt;numAnswers,A328+1,"")</f>
        <v/>
      </c>
      <c r="B330" s="5" t="str">
        <f t="shared" si="345"/>
        <v/>
      </c>
      <c r="C330" s="27" t="str" cm="1">
        <f t="array" ref="C330">IF(ISNUMBER(A330),IF(A330=A329,INDEX(BackgroundCalcs!$AV$2:$AV$500,'Grading Formulas'!$A330),"Results"),"")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346"/>
        <v/>
      </c>
      <c r="G330" s="4" t="str">
        <f t="shared" si="347"/>
        <v/>
      </c>
      <c r="H330" s="4" t="str">
        <f t="shared" si="348"/>
        <v/>
      </c>
      <c r="I330" s="4" t="str" cm="1">
        <f t="array" ref="I330">IF(ISNUMBER(A330),_xlfn.LET(_xlpm.array,_xlfn.SEQUENCE(LEN(D330)),_xlfn.TEXTJOIN("",TRUE,IF(ISERR(MID(D330,_xlpm.array,1)+0),MID(D330,_xlpm.array,1),""))),"")</f>
        <v/>
      </c>
      <c r="J330" s="4" t="str" cm="1">
        <f t="array" aca="1" ref="J330" ca="1">IF(ISNUMBER(A330),_xlfn.TEXTJOIN("", TRUE, IFERROR(MID(D330, ROW(INDIRECT("1:"&amp;LEN(D330))), 1) *1,"")),"")</f>
        <v/>
      </c>
      <c r="K330" s="4" t="str" cm="1">
        <f t="array" aca="1" ref="K330" ca="1">IF(ISNUMBER(A330),COLUMN(INDIRECT(I330&amp;1))+1,"")</f>
        <v/>
      </c>
      <c r="L330" s="4" t="str">
        <f t="shared" si="349"/>
        <v/>
      </c>
    </row>
    <row r="331" spans="1:12" x14ac:dyDescent="0.25">
      <c r="A331" s="5" t="str">
        <f t="shared" ref="A331" si="357">IF(A329&lt;numAnswers,A329+1,"")</f>
        <v/>
      </c>
      <c r="B331" s="5" t="str">
        <f t="shared" si="345"/>
        <v/>
      </c>
      <c r="C331" s="27" t="str" cm="1">
        <f t="array" ref="C331">IF(ISNUMBER(A331),IF(A331=A330,INDEX(BackgroundCalcs!$AV$2:$AV$500,'Grading Formulas'!$A331),"Results"),"")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346"/>
        <v/>
      </c>
      <c r="G331" s="4" t="str">
        <f t="shared" si="347"/>
        <v/>
      </c>
      <c r="H331" s="4" t="str">
        <f t="shared" si="348"/>
        <v/>
      </c>
      <c r="I331" s="4" t="str" cm="1">
        <f t="array" ref="I331">IF(ISNUMBER(A331),_xlfn.LET(_xlpm.array,_xlfn.SEQUENCE(LEN(D331)),_xlfn.TEXTJOIN("",TRUE,IF(ISERR(MID(D331,_xlpm.array,1)+0),MID(D331,_xlpm.array,1),""))),"")</f>
        <v/>
      </c>
      <c r="J331" s="4" t="str" cm="1">
        <f t="array" aca="1" ref="J331" ca="1">IF(ISNUMBER(A331),_xlfn.TEXTJOIN("", TRUE, IFERROR(MID(D331, ROW(INDIRECT("1:"&amp;LEN(D331))), 1) *1,"")),"")</f>
        <v/>
      </c>
      <c r="K331" s="4" t="str" cm="1">
        <f t="array" aca="1" ref="K331" ca="1">IF(ISNUMBER(A331),COLUMN(INDIRECT(I331&amp;1))+1,"")</f>
        <v/>
      </c>
      <c r="L331" s="4" t="str">
        <f t="shared" si="349"/>
        <v/>
      </c>
    </row>
    <row r="332" spans="1:12" x14ac:dyDescent="0.25">
      <c r="A332" s="5" t="str">
        <f t="shared" ref="A332" si="358">IF(A330&lt;numAnswers,A330+1,"")</f>
        <v/>
      </c>
      <c r="B332" s="5" t="str">
        <f t="shared" si="345"/>
        <v/>
      </c>
      <c r="C332" s="27" t="str" cm="1">
        <f t="array" ref="C332">IF(ISNUMBER(A332),IF(A332=A331,INDEX(BackgroundCalcs!$AV$2:$AV$500,'Grading Formulas'!$A332),"Results"),"")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346"/>
        <v/>
      </c>
      <c r="G332" s="4" t="str">
        <f t="shared" si="347"/>
        <v/>
      </c>
      <c r="H332" s="4" t="str">
        <f t="shared" si="348"/>
        <v/>
      </c>
      <c r="I332" s="4" t="str" cm="1">
        <f t="array" ref="I332">IF(ISNUMBER(A332),_xlfn.LET(_xlpm.array,_xlfn.SEQUENCE(LEN(D332)),_xlfn.TEXTJOIN("",TRUE,IF(ISERR(MID(D332,_xlpm.array,1)+0),MID(D332,_xlpm.array,1),""))),"")</f>
        <v/>
      </c>
      <c r="J332" s="4" t="str" cm="1">
        <f t="array" aca="1" ref="J332" ca="1">IF(ISNUMBER(A332),_xlfn.TEXTJOIN("", TRUE, IFERROR(MID(D332, ROW(INDIRECT("1:"&amp;LEN(D332))), 1) *1,"")),"")</f>
        <v/>
      </c>
      <c r="K332" s="4" t="str" cm="1">
        <f t="array" aca="1" ref="K332" ca="1">IF(ISNUMBER(A332),COLUMN(INDIRECT(I332&amp;1))+1,"")</f>
        <v/>
      </c>
      <c r="L332" s="4" t="str">
        <f t="shared" si="349"/>
        <v/>
      </c>
    </row>
    <row r="333" spans="1:12" x14ac:dyDescent="0.25">
      <c r="A333" s="5" t="str">
        <f t="shared" ref="A333" si="359">IF(A331&lt;numAnswers,A331+1,"")</f>
        <v/>
      </c>
      <c r="B333" s="5" t="str">
        <f t="shared" si="345"/>
        <v/>
      </c>
      <c r="C333" s="27" t="str" cm="1">
        <f t="array" ref="C333">IF(ISNUMBER(A333),IF(A333=A332,INDEX(BackgroundCalcs!$AV$2:$AV$500,'Grading Formulas'!$A333),"Results"),"")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346"/>
        <v/>
      </c>
      <c r="G333" s="4" t="str">
        <f t="shared" si="347"/>
        <v/>
      </c>
      <c r="H333" s="4" t="str">
        <f t="shared" si="348"/>
        <v/>
      </c>
      <c r="I333" s="4" t="str" cm="1">
        <f t="array" ref="I333">IF(ISNUMBER(A333),_xlfn.LET(_xlpm.array,_xlfn.SEQUENCE(LEN(D333)),_xlfn.TEXTJOIN("",TRUE,IF(ISERR(MID(D333,_xlpm.array,1)+0),MID(D333,_xlpm.array,1),""))),"")</f>
        <v/>
      </c>
      <c r="J333" s="4" t="str" cm="1">
        <f t="array" aca="1" ref="J333" ca="1">IF(ISNUMBER(A333),_xlfn.TEXTJOIN("", TRUE, IFERROR(MID(D333, ROW(INDIRECT("1:"&amp;LEN(D333))), 1) *1,"")),"")</f>
        <v/>
      </c>
      <c r="K333" s="4" t="str" cm="1">
        <f t="array" aca="1" ref="K333" ca="1">IF(ISNUMBER(A333),COLUMN(INDIRECT(I333&amp;1))+1,"")</f>
        <v/>
      </c>
      <c r="L333" s="4" t="str">
        <f t="shared" si="349"/>
        <v/>
      </c>
    </row>
    <row r="334" spans="1:12" x14ac:dyDescent="0.25">
      <c r="A334" s="5" t="str">
        <f t="shared" ref="A334" si="360">IF(A332&lt;numAnswers,A332+1,"")</f>
        <v/>
      </c>
      <c r="B334" s="5" t="str">
        <f t="shared" si="345"/>
        <v/>
      </c>
      <c r="C334" s="27" t="str" cm="1">
        <f t="array" ref="C334">IF(ISNUMBER(A334),IF(A334=A333,INDEX(BackgroundCalcs!$AV$2:$AV$500,'Grading Formulas'!$A334),"Results"),"")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346"/>
        <v/>
      </c>
      <c r="G334" s="4" t="str">
        <f t="shared" si="347"/>
        <v/>
      </c>
      <c r="H334" s="4" t="str">
        <f t="shared" si="348"/>
        <v/>
      </c>
      <c r="I334" s="4" t="str" cm="1">
        <f t="array" ref="I334">IF(ISNUMBER(A334),_xlfn.LET(_xlpm.array,_xlfn.SEQUENCE(LEN(D334)),_xlfn.TEXTJOIN("",TRUE,IF(ISERR(MID(D334,_xlpm.array,1)+0),MID(D334,_xlpm.array,1),""))),"")</f>
        <v/>
      </c>
      <c r="J334" s="4" t="str" cm="1">
        <f t="array" aca="1" ref="J334" ca="1">IF(ISNUMBER(A334),_xlfn.TEXTJOIN("", TRUE, IFERROR(MID(D334, ROW(INDIRECT("1:"&amp;LEN(D334))), 1) *1,"")),"")</f>
        <v/>
      </c>
      <c r="K334" s="4" t="str" cm="1">
        <f t="array" aca="1" ref="K334" ca="1">IF(ISNUMBER(A334),COLUMN(INDIRECT(I334&amp;1))+1,"")</f>
        <v/>
      </c>
      <c r="L334" s="4" t="str">
        <f t="shared" si="349"/>
        <v/>
      </c>
    </row>
    <row r="335" spans="1:12" x14ac:dyDescent="0.25">
      <c r="A335" s="5" t="str">
        <f t="shared" ref="A335" si="361">IF(A333&lt;numAnswers,A333+1,"")</f>
        <v/>
      </c>
      <c r="B335" s="5" t="str">
        <f t="shared" si="345"/>
        <v/>
      </c>
      <c r="C335" s="27" t="str" cm="1">
        <f t="array" ref="C335">IF(ISNUMBER(A335),IF(A335=A334,INDEX(BackgroundCalcs!$AV$2:$AV$500,'Grading Formulas'!$A335),"Results"),"")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346"/>
        <v/>
      </c>
      <c r="G335" s="4" t="str">
        <f t="shared" si="347"/>
        <v/>
      </c>
      <c r="H335" s="4" t="str">
        <f t="shared" si="348"/>
        <v/>
      </c>
      <c r="I335" s="4" t="str" cm="1">
        <f t="array" ref="I335">IF(ISNUMBER(A335),_xlfn.LET(_xlpm.array,_xlfn.SEQUENCE(LEN(D335)),_xlfn.TEXTJOIN("",TRUE,IF(ISERR(MID(D335,_xlpm.array,1)+0),MID(D335,_xlpm.array,1),""))),"")</f>
        <v/>
      </c>
      <c r="J335" s="4" t="str" cm="1">
        <f t="array" aca="1" ref="J335" ca="1">IF(ISNUMBER(A335),_xlfn.TEXTJOIN("", TRUE, IFERROR(MID(D335, ROW(INDIRECT("1:"&amp;LEN(D335))), 1) *1,"")),"")</f>
        <v/>
      </c>
      <c r="K335" s="4" t="str" cm="1">
        <f t="array" aca="1" ref="K335" ca="1">IF(ISNUMBER(A335),COLUMN(INDIRECT(I335&amp;1))+1,"")</f>
        <v/>
      </c>
      <c r="L335" s="4" t="str">
        <f t="shared" si="349"/>
        <v/>
      </c>
    </row>
    <row r="336" spans="1:12" x14ac:dyDescent="0.25">
      <c r="A336" s="5" t="str">
        <f t="shared" ref="A336" si="362">IF(A334&lt;numAnswers,A334+1,"")</f>
        <v/>
      </c>
      <c r="B336" s="5" t="str">
        <f t="shared" si="345"/>
        <v/>
      </c>
      <c r="C336" s="27" t="str" cm="1">
        <f t="array" ref="C336">IF(ISNUMBER(A336),IF(A336=A335,INDEX(BackgroundCalcs!$AV$2:$AV$500,'Grading Formulas'!$A336),"Results"),"")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346"/>
        <v/>
      </c>
      <c r="G336" s="4" t="str">
        <f t="shared" si="347"/>
        <v/>
      </c>
      <c r="H336" s="4" t="str">
        <f t="shared" si="348"/>
        <v/>
      </c>
      <c r="I336" s="4" t="str" cm="1">
        <f t="array" ref="I336">IF(ISNUMBER(A336),_xlfn.LET(_xlpm.array,_xlfn.SEQUENCE(LEN(D336)),_xlfn.TEXTJOIN("",TRUE,IF(ISERR(MID(D336,_xlpm.array,1)+0),MID(D336,_xlpm.array,1),""))),"")</f>
        <v/>
      </c>
      <c r="J336" s="4" t="str" cm="1">
        <f t="array" aca="1" ref="J336" ca="1">IF(ISNUMBER(A336),_xlfn.TEXTJOIN("", TRUE, IFERROR(MID(D336, ROW(INDIRECT("1:"&amp;LEN(D336))), 1) *1,"")),"")</f>
        <v/>
      </c>
      <c r="K336" s="4" t="str" cm="1">
        <f t="array" aca="1" ref="K336" ca="1">IF(ISNUMBER(A336),COLUMN(INDIRECT(I336&amp;1))+1,"")</f>
        <v/>
      </c>
      <c r="L336" s="4" t="str">
        <f t="shared" si="349"/>
        <v/>
      </c>
    </row>
    <row r="337" spans="1:12" x14ac:dyDescent="0.25">
      <c r="A337" s="5" t="str">
        <f t="shared" ref="A337" si="363">IF(A335&lt;numAnswers,A335+1,"")</f>
        <v/>
      </c>
      <c r="B337" s="5" t="str">
        <f t="shared" si="345"/>
        <v/>
      </c>
      <c r="C337" s="27" t="str" cm="1">
        <f t="array" ref="C337">IF(ISNUMBER(A337),IF(A337=A336,INDEX(BackgroundCalcs!$AV$2:$AV$500,'Grading Formulas'!$A337),"Results"),"")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346"/>
        <v/>
      </c>
      <c r="G337" s="4" t="str">
        <f t="shared" si="347"/>
        <v/>
      </c>
      <c r="H337" s="4" t="str">
        <f t="shared" si="348"/>
        <v/>
      </c>
      <c r="I337" s="4" t="str" cm="1">
        <f t="array" ref="I337">IF(ISNUMBER(A337),_xlfn.LET(_xlpm.array,_xlfn.SEQUENCE(LEN(D337)),_xlfn.TEXTJOIN("",TRUE,IF(ISERR(MID(D337,_xlpm.array,1)+0),MID(D337,_xlpm.array,1),""))),"")</f>
        <v/>
      </c>
      <c r="J337" s="4" t="str" cm="1">
        <f t="array" aca="1" ref="J337" ca="1">IF(ISNUMBER(A337),_xlfn.TEXTJOIN("", TRUE, IFERROR(MID(D337, ROW(INDIRECT("1:"&amp;LEN(D337))), 1) *1,"")),"")</f>
        <v/>
      </c>
      <c r="K337" s="4" t="str" cm="1">
        <f t="array" aca="1" ref="K337" ca="1">IF(ISNUMBER(A337),COLUMN(INDIRECT(I337&amp;1))+1,"")</f>
        <v/>
      </c>
      <c r="L337" s="4" t="str">
        <f t="shared" si="349"/>
        <v/>
      </c>
    </row>
    <row r="338" spans="1:12" x14ac:dyDescent="0.25">
      <c r="A338" s="5" t="str">
        <f t="shared" ref="A338" si="364">IF(A336&lt;numAnswers,A336+1,"")</f>
        <v/>
      </c>
      <c r="B338" s="5" t="str">
        <f t="shared" si="345"/>
        <v/>
      </c>
      <c r="C338" s="27" t="str" cm="1">
        <f t="array" ref="C338">IF(ISNUMBER(A338),IF(A338=A337,INDEX(BackgroundCalcs!$AV$2:$AV$500,'Grading Formulas'!$A338),"Results"),"")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346"/>
        <v/>
      </c>
      <c r="G338" s="4" t="str">
        <f t="shared" si="347"/>
        <v/>
      </c>
      <c r="H338" s="4" t="str">
        <f t="shared" si="348"/>
        <v/>
      </c>
      <c r="I338" s="4" t="str" cm="1">
        <f t="array" ref="I338">IF(ISNUMBER(A338),_xlfn.LET(_xlpm.array,_xlfn.SEQUENCE(LEN(D338)),_xlfn.TEXTJOIN("",TRUE,IF(ISERR(MID(D338,_xlpm.array,1)+0),MID(D338,_xlpm.array,1),""))),"")</f>
        <v/>
      </c>
      <c r="J338" s="4" t="str" cm="1">
        <f t="array" aca="1" ref="J338" ca="1">IF(ISNUMBER(A338),_xlfn.TEXTJOIN("", TRUE, IFERROR(MID(D338, ROW(INDIRECT("1:"&amp;LEN(D338))), 1) *1,"")),"")</f>
        <v/>
      </c>
      <c r="K338" s="4" t="str" cm="1">
        <f t="array" aca="1" ref="K338" ca="1">IF(ISNUMBER(A338),COLUMN(INDIRECT(I338&amp;1))+1,"")</f>
        <v/>
      </c>
      <c r="L338" s="4" t="str">
        <f t="shared" si="349"/>
        <v/>
      </c>
    </row>
    <row r="339" spans="1:12" x14ac:dyDescent="0.25">
      <c r="A339" s="5" t="str">
        <f t="shared" ref="A339" si="365">IF(A337&lt;numAnswers,A337+1,"")</f>
        <v/>
      </c>
      <c r="B339" s="5" t="str">
        <f t="shared" si="345"/>
        <v/>
      </c>
      <c r="C339" s="27" t="str" cm="1">
        <f t="array" ref="C339">IF(ISNUMBER(A339),IF(A339=A338,INDEX(BackgroundCalcs!$AV$2:$AV$500,'Grading Formulas'!$A339),"Results"),"")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346"/>
        <v/>
      </c>
      <c r="G339" s="4" t="str">
        <f t="shared" si="347"/>
        <v/>
      </c>
      <c r="H339" s="4" t="str">
        <f t="shared" si="348"/>
        <v/>
      </c>
      <c r="I339" s="4" t="str" cm="1">
        <f t="array" ref="I339">IF(ISNUMBER(A339),_xlfn.LET(_xlpm.array,_xlfn.SEQUENCE(LEN(D339)),_xlfn.TEXTJOIN("",TRUE,IF(ISERR(MID(D339,_xlpm.array,1)+0),MID(D339,_xlpm.array,1),""))),"")</f>
        <v/>
      </c>
      <c r="J339" s="4" t="str" cm="1">
        <f t="array" aca="1" ref="J339" ca="1">IF(ISNUMBER(A339),_xlfn.TEXTJOIN("", TRUE, IFERROR(MID(D339, ROW(INDIRECT("1:"&amp;LEN(D339))), 1) *1,"")),"")</f>
        <v/>
      </c>
      <c r="K339" s="4" t="str" cm="1">
        <f t="array" aca="1" ref="K339" ca="1">IF(ISNUMBER(A339),COLUMN(INDIRECT(I339&amp;1))+1,"")</f>
        <v/>
      </c>
      <c r="L339" s="4" t="str">
        <f t="shared" si="349"/>
        <v/>
      </c>
    </row>
    <row r="340" spans="1:12" x14ac:dyDescent="0.25">
      <c r="A340" s="5" t="str">
        <f t="shared" ref="A340" si="366">IF(A338&lt;numAnswers,A338+1,"")</f>
        <v/>
      </c>
      <c r="B340" s="5" t="str">
        <f t="shared" si="345"/>
        <v/>
      </c>
      <c r="C340" s="27" t="str" cm="1">
        <f t="array" ref="C340">IF(ISNUMBER(A340),IF(A340=A339,INDEX(BackgroundCalcs!$AV$2:$AV$500,'Grading Formulas'!$A340),"Results"),"")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346"/>
        <v/>
      </c>
      <c r="G340" s="4" t="str">
        <f t="shared" si="347"/>
        <v/>
      </c>
      <c r="H340" s="4" t="str">
        <f t="shared" si="348"/>
        <v/>
      </c>
      <c r="I340" s="4" t="str" cm="1">
        <f t="array" ref="I340">IF(ISNUMBER(A340),_xlfn.LET(_xlpm.array,_xlfn.SEQUENCE(LEN(D340)),_xlfn.TEXTJOIN("",TRUE,IF(ISERR(MID(D340,_xlpm.array,1)+0),MID(D340,_xlpm.array,1),""))),"")</f>
        <v/>
      </c>
      <c r="J340" s="4" t="str" cm="1">
        <f t="array" aca="1" ref="J340" ca="1">IF(ISNUMBER(A340),_xlfn.TEXTJOIN("", TRUE, IFERROR(MID(D340, ROW(INDIRECT("1:"&amp;LEN(D340))), 1) *1,"")),"")</f>
        <v/>
      </c>
      <c r="K340" s="4" t="str" cm="1">
        <f t="array" aca="1" ref="K340" ca="1">IF(ISNUMBER(A340),COLUMN(INDIRECT(I340&amp;1))+1,"")</f>
        <v/>
      </c>
      <c r="L340" s="4" t="str">
        <f t="shared" si="349"/>
        <v/>
      </c>
    </row>
    <row r="341" spans="1:12" x14ac:dyDescent="0.25">
      <c r="A341" s="5" t="str">
        <f t="shared" ref="A341" si="367">IF(A339&lt;numAnswers,A339+1,"")</f>
        <v/>
      </c>
      <c r="B341" s="5" t="str">
        <f t="shared" si="345"/>
        <v/>
      </c>
      <c r="C341" s="27" t="str" cm="1">
        <f t="array" ref="C341">IF(ISNUMBER(A341),IF(A341=A340,INDEX(BackgroundCalcs!$AV$2:$AV$500,'Grading Formulas'!$A341),"Results"),"")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346"/>
        <v/>
      </c>
      <c r="G341" s="4" t="str">
        <f t="shared" si="347"/>
        <v/>
      </c>
      <c r="H341" s="4" t="str">
        <f t="shared" si="348"/>
        <v/>
      </c>
      <c r="I341" s="4" t="str" cm="1">
        <f t="array" ref="I341">IF(ISNUMBER(A341),_xlfn.LET(_xlpm.array,_xlfn.SEQUENCE(LEN(D341)),_xlfn.TEXTJOIN("",TRUE,IF(ISERR(MID(D341,_xlpm.array,1)+0),MID(D341,_xlpm.array,1),""))),"")</f>
        <v/>
      </c>
      <c r="J341" s="4" t="str" cm="1">
        <f t="array" aca="1" ref="J341" ca="1">IF(ISNUMBER(A341),_xlfn.TEXTJOIN("", TRUE, IFERROR(MID(D341, ROW(INDIRECT("1:"&amp;LEN(D341))), 1) *1,"")),"")</f>
        <v/>
      </c>
      <c r="K341" s="4" t="str" cm="1">
        <f t="array" aca="1" ref="K341" ca="1">IF(ISNUMBER(A341),COLUMN(INDIRECT(I341&amp;1))+1,"")</f>
        <v/>
      </c>
      <c r="L341" s="4" t="str">
        <f t="shared" si="349"/>
        <v/>
      </c>
    </row>
    <row r="342" spans="1:12" x14ac:dyDescent="0.25">
      <c r="A342" s="5" t="str">
        <f t="shared" ref="A342" si="368">IF(A340&lt;numAnswers,A340+1,"")</f>
        <v/>
      </c>
      <c r="B342" s="5" t="str">
        <f t="shared" si="345"/>
        <v/>
      </c>
      <c r="C342" s="27" t="str" cm="1">
        <f t="array" ref="C342">IF(ISNUMBER(A342),IF(A342=A341,INDEX(BackgroundCalcs!$AV$2:$AV$500,'Grading Formulas'!$A342),"Results"),"")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346"/>
        <v/>
      </c>
      <c r="G342" s="4" t="str">
        <f t="shared" si="347"/>
        <v/>
      </c>
      <c r="H342" s="4" t="str">
        <f t="shared" si="348"/>
        <v/>
      </c>
      <c r="I342" s="4" t="str" cm="1">
        <f t="array" ref="I342">IF(ISNUMBER(A342),_xlfn.LET(_xlpm.array,_xlfn.SEQUENCE(LEN(D342)),_xlfn.TEXTJOIN("",TRUE,IF(ISERR(MID(D342,_xlpm.array,1)+0),MID(D342,_xlpm.array,1),""))),"")</f>
        <v/>
      </c>
      <c r="J342" s="4" t="str" cm="1">
        <f t="array" aca="1" ref="J342" ca="1">IF(ISNUMBER(A342),_xlfn.TEXTJOIN("", TRUE, IFERROR(MID(D342, ROW(INDIRECT("1:"&amp;LEN(D342))), 1) *1,"")),"")</f>
        <v/>
      </c>
      <c r="K342" s="4" t="str" cm="1">
        <f t="array" aca="1" ref="K342" ca="1">IF(ISNUMBER(A342),COLUMN(INDIRECT(I342&amp;1))+1,"")</f>
        <v/>
      </c>
      <c r="L342" s="4" t="str">
        <f t="shared" si="349"/>
        <v/>
      </c>
    </row>
    <row r="343" spans="1:12" x14ac:dyDescent="0.25">
      <c r="A343" s="5" t="str">
        <f t="shared" ref="A343" si="369">IF(A341&lt;numAnswers,A341+1,"")</f>
        <v/>
      </c>
      <c r="B343" s="5" t="str">
        <f t="shared" si="345"/>
        <v/>
      </c>
      <c r="C343" s="27" t="str" cm="1">
        <f t="array" ref="C343">IF(ISNUMBER(A343),IF(A343=A342,INDEX(BackgroundCalcs!$AV$2:$AV$500,'Grading Formulas'!$A343),"Results"),"")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346"/>
        <v/>
      </c>
      <c r="G343" s="4" t="str">
        <f t="shared" si="347"/>
        <v/>
      </c>
      <c r="H343" s="4" t="str">
        <f t="shared" si="348"/>
        <v/>
      </c>
      <c r="I343" s="4" t="str" cm="1">
        <f t="array" ref="I343">IF(ISNUMBER(A343),_xlfn.LET(_xlpm.array,_xlfn.SEQUENCE(LEN(D343)),_xlfn.TEXTJOIN("",TRUE,IF(ISERR(MID(D343,_xlpm.array,1)+0),MID(D343,_xlpm.array,1),""))),"")</f>
        <v/>
      </c>
      <c r="J343" s="4" t="str" cm="1">
        <f t="array" aca="1" ref="J343" ca="1">IF(ISNUMBER(A343),_xlfn.TEXTJOIN("", TRUE, IFERROR(MID(D343, ROW(INDIRECT("1:"&amp;LEN(D343))), 1) *1,"")),"")</f>
        <v/>
      </c>
      <c r="K343" s="4" t="str" cm="1">
        <f t="array" aca="1" ref="K343" ca="1">IF(ISNUMBER(A343),COLUMN(INDIRECT(I343&amp;1))+1,"")</f>
        <v/>
      </c>
      <c r="L343" s="4" t="str">
        <f t="shared" si="349"/>
        <v/>
      </c>
    </row>
    <row r="344" spans="1:12" x14ac:dyDescent="0.25">
      <c r="A344" s="5" t="str">
        <f t="shared" ref="A344" si="370">IF(A342&lt;numAnswers,A342+1,"")</f>
        <v/>
      </c>
      <c r="B344" s="5" t="str">
        <f t="shared" si="345"/>
        <v/>
      </c>
      <c r="C344" s="27" t="str" cm="1">
        <f t="array" ref="C344">IF(ISNUMBER(A344),IF(A344=A343,INDEX(BackgroundCalcs!$AV$2:$AV$500,'Grading Formulas'!$A344),"Results"),"")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346"/>
        <v/>
      </c>
      <c r="G344" s="4" t="str">
        <f t="shared" si="347"/>
        <v/>
      </c>
      <c r="H344" s="4" t="str">
        <f t="shared" si="348"/>
        <v/>
      </c>
      <c r="I344" s="4" t="str" cm="1">
        <f t="array" ref="I344">IF(ISNUMBER(A344),_xlfn.LET(_xlpm.array,_xlfn.SEQUENCE(LEN(D344)),_xlfn.TEXTJOIN("",TRUE,IF(ISERR(MID(D344,_xlpm.array,1)+0),MID(D344,_xlpm.array,1),""))),"")</f>
        <v/>
      </c>
      <c r="J344" s="4" t="str" cm="1">
        <f t="array" aca="1" ref="J344" ca="1">IF(ISNUMBER(A344),_xlfn.TEXTJOIN("", TRUE, IFERROR(MID(D344, ROW(INDIRECT("1:"&amp;LEN(D344))), 1) *1,"")),"")</f>
        <v/>
      </c>
      <c r="K344" s="4" t="str" cm="1">
        <f t="array" aca="1" ref="K344" ca="1">IF(ISNUMBER(A344),COLUMN(INDIRECT(I344&amp;1))+1,"")</f>
        <v/>
      </c>
      <c r="L344" s="4" t="str">
        <f t="shared" si="349"/>
        <v/>
      </c>
    </row>
    <row r="345" spans="1:12" x14ac:dyDescent="0.25">
      <c r="A345" s="5" t="str">
        <f t="shared" ref="A345" si="371">IF(A343&lt;numAnswers,A343+1,"")</f>
        <v/>
      </c>
      <c r="B345" s="5" t="str">
        <f t="shared" si="345"/>
        <v/>
      </c>
      <c r="C345" s="27" t="str" cm="1">
        <f t="array" ref="C345">IF(ISNUMBER(A345),IF(A345=A344,INDEX(BackgroundCalcs!$AV$2:$AV$500,'Grading Formulas'!$A345),"Results"),"")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346"/>
        <v/>
      </c>
      <c r="G345" s="4" t="str">
        <f t="shared" si="347"/>
        <v/>
      </c>
      <c r="H345" s="4" t="str">
        <f t="shared" si="348"/>
        <v/>
      </c>
      <c r="I345" s="4" t="str" cm="1">
        <f t="array" ref="I345">IF(ISNUMBER(A345),_xlfn.LET(_xlpm.array,_xlfn.SEQUENCE(LEN(D345)),_xlfn.TEXTJOIN("",TRUE,IF(ISERR(MID(D345,_xlpm.array,1)+0),MID(D345,_xlpm.array,1),""))),"")</f>
        <v/>
      </c>
      <c r="J345" s="4" t="str" cm="1">
        <f t="array" aca="1" ref="J345" ca="1">IF(ISNUMBER(A345),_xlfn.TEXTJOIN("", TRUE, IFERROR(MID(D345, ROW(INDIRECT("1:"&amp;LEN(D345))), 1) *1,"")),"")</f>
        <v/>
      </c>
      <c r="K345" s="4" t="str" cm="1">
        <f t="array" aca="1" ref="K345" ca="1">IF(ISNUMBER(A345),COLUMN(INDIRECT(I345&amp;1))+1,"")</f>
        <v/>
      </c>
      <c r="L345" s="4" t="str">
        <f t="shared" si="349"/>
        <v/>
      </c>
    </row>
    <row r="346" spans="1:12" x14ac:dyDescent="0.25">
      <c r="A346" s="5" t="str">
        <f t="shared" ref="A346" si="372">IF(A344&lt;numAnswers,A344+1,"")</f>
        <v/>
      </c>
      <c r="B346" s="5" t="str">
        <f t="shared" si="345"/>
        <v/>
      </c>
      <c r="C346" s="27" t="str" cm="1">
        <f t="array" ref="C346">IF(ISNUMBER(A346),IF(A346=A345,INDEX(BackgroundCalcs!$AV$2:$AV$500,'Grading Formulas'!$A346),"Results"),"")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346"/>
        <v/>
      </c>
      <c r="G346" s="4" t="str">
        <f t="shared" si="347"/>
        <v/>
      </c>
      <c r="H346" s="4" t="str">
        <f t="shared" si="348"/>
        <v/>
      </c>
      <c r="I346" s="4" t="str" cm="1">
        <f t="array" ref="I346">IF(ISNUMBER(A346),_xlfn.LET(_xlpm.array,_xlfn.SEQUENCE(LEN(D346)),_xlfn.TEXTJOIN("",TRUE,IF(ISERR(MID(D346,_xlpm.array,1)+0),MID(D346,_xlpm.array,1),""))),"")</f>
        <v/>
      </c>
      <c r="J346" s="4" t="str" cm="1">
        <f t="array" aca="1" ref="J346" ca="1">IF(ISNUMBER(A346),_xlfn.TEXTJOIN("", TRUE, IFERROR(MID(D346, ROW(INDIRECT("1:"&amp;LEN(D346))), 1) *1,"")),"")</f>
        <v/>
      </c>
      <c r="K346" s="4" t="str" cm="1">
        <f t="array" aca="1" ref="K346" ca="1">IF(ISNUMBER(A346),COLUMN(INDIRECT(I346&amp;1))+1,"")</f>
        <v/>
      </c>
      <c r="L346" s="4" t="str">
        <f t="shared" si="349"/>
        <v/>
      </c>
    </row>
    <row r="347" spans="1:12" x14ac:dyDescent="0.25">
      <c r="A347" s="5" t="str">
        <f t="shared" ref="A347" si="373">IF(A345&lt;numAnswers,A345+1,"")</f>
        <v/>
      </c>
      <c r="B347" s="5" t="str">
        <f t="shared" si="345"/>
        <v/>
      </c>
      <c r="C347" s="27" t="str" cm="1">
        <f t="array" ref="C347">IF(ISNUMBER(A347),IF(A347=A346,INDEX(BackgroundCalcs!$AV$2:$AV$500,'Grading Formulas'!$A347),"Results"),"")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346"/>
        <v/>
      </c>
      <c r="G347" s="4" t="str">
        <f t="shared" si="347"/>
        <v/>
      </c>
      <c r="H347" s="4" t="str">
        <f t="shared" si="348"/>
        <v/>
      </c>
      <c r="I347" s="4" t="str" cm="1">
        <f t="array" ref="I347">IF(ISNUMBER(A347),_xlfn.LET(_xlpm.array,_xlfn.SEQUENCE(LEN(D347)),_xlfn.TEXTJOIN("",TRUE,IF(ISERR(MID(D347,_xlpm.array,1)+0),MID(D347,_xlpm.array,1),""))),"")</f>
        <v/>
      </c>
      <c r="J347" s="4" t="str" cm="1">
        <f t="array" aca="1" ref="J347" ca="1">IF(ISNUMBER(A347),_xlfn.TEXTJOIN("", TRUE, IFERROR(MID(D347, ROW(INDIRECT("1:"&amp;LEN(D347))), 1) *1,"")),"")</f>
        <v/>
      </c>
      <c r="K347" s="4" t="str" cm="1">
        <f t="array" aca="1" ref="K347" ca="1">IF(ISNUMBER(A347),COLUMN(INDIRECT(I347&amp;1))+1,"")</f>
        <v/>
      </c>
      <c r="L347" s="4" t="str">
        <f t="shared" si="349"/>
        <v/>
      </c>
    </row>
    <row r="348" spans="1:12" x14ac:dyDescent="0.25">
      <c r="A348" s="5" t="str">
        <f t="shared" ref="A348" si="374">IF(A346&lt;numAnswers,A346+1,"")</f>
        <v/>
      </c>
      <c r="B348" s="5" t="str">
        <f t="shared" si="345"/>
        <v/>
      </c>
      <c r="C348" s="27" t="str" cm="1">
        <f t="array" ref="C348">IF(ISNUMBER(A348),IF(A348=A347,INDEX(BackgroundCalcs!$AV$2:$AV$500,'Grading Formulas'!$A348),"Results"),"")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346"/>
        <v/>
      </c>
      <c r="G348" s="4" t="str">
        <f t="shared" si="347"/>
        <v/>
      </c>
      <c r="H348" s="4" t="str">
        <f t="shared" si="348"/>
        <v/>
      </c>
      <c r="I348" s="4" t="str" cm="1">
        <f t="array" ref="I348">IF(ISNUMBER(A348),_xlfn.LET(_xlpm.array,_xlfn.SEQUENCE(LEN(D348)),_xlfn.TEXTJOIN("",TRUE,IF(ISERR(MID(D348,_xlpm.array,1)+0),MID(D348,_xlpm.array,1),""))),"")</f>
        <v/>
      </c>
      <c r="J348" s="4" t="str" cm="1">
        <f t="array" aca="1" ref="J348" ca="1">IF(ISNUMBER(A348),_xlfn.TEXTJOIN("", TRUE, IFERROR(MID(D348, ROW(INDIRECT("1:"&amp;LEN(D348))), 1) *1,"")),"")</f>
        <v/>
      </c>
      <c r="K348" s="4" t="str" cm="1">
        <f t="array" aca="1" ref="K348" ca="1">IF(ISNUMBER(A348),COLUMN(INDIRECT(I348&amp;1))+1,"")</f>
        <v/>
      </c>
      <c r="L348" s="4" t="str">
        <f t="shared" si="349"/>
        <v/>
      </c>
    </row>
    <row r="349" spans="1:12" x14ac:dyDescent="0.25">
      <c r="A349" s="5" t="str">
        <f t="shared" ref="A349" si="375">IF(A347&lt;numAnswers,A347+1,"")</f>
        <v/>
      </c>
      <c r="B349" s="5" t="str">
        <f t="shared" si="345"/>
        <v/>
      </c>
      <c r="C349" s="27" t="str" cm="1">
        <f t="array" ref="C349">IF(ISNUMBER(A349),IF(A349=A348,INDEX(BackgroundCalcs!$AV$2:$AV$500,'Grading Formulas'!$A349),"Results"),"")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346"/>
        <v/>
      </c>
      <c r="G349" s="4" t="str">
        <f t="shared" si="347"/>
        <v/>
      </c>
      <c r="H349" s="4" t="str">
        <f t="shared" si="348"/>
        <v/>
      </c>
      <c r="I349" s="4" t="str" cm="1">
        <f t="array" ref="I349">IF(ISNUMBER(A349),_xlfn.LET(_xlpm.array,_xlfn.SEQUENCE(LEN(D349)),_xlfn.TEXTJOIN("",TRUE,IF(ISERR(MID(D349,_xlpm.array,1)+0),MID(D349,_xlpm.array,1),""))),"")</f>
        <v/>
      </c>
      <c r="J349" s="4" t="str" cm="1">
        <f t="array" aca="1" ref="J349" ca="1">IF(ISNUMBER(A349),_xlfn.TEXTJOIN("", TRUE, IFERROR(MID(D349, ROW(INDIRECT("1:"&amp;LEN(D349))), 1) *1,"")),"")</f>
        <v/>
      </c>
      <c r="K349" s="4" t="str" cm="1">
        <f t="array" aca="1" ref="K349" ca="1">IF(ISNUMBER(A349),COLUMN(INDIRECT(I349&amp;1))+1,"")</f>
        <v/>
      </c>
      <c r="L349" s="4" t="str">
        <f t="shared" si="349"/>
        <v/>
      </c>
    </row>
    <row r="350" spans="1:12" x14ac:dyDescent="0.25">
      <c r="A350" s="5" t="str">
        <f t="shared" ref="A350" si="376">IF(A348&lt;numAnswers,A348+1,"")</f>
        <v/>
      </c>
      <c r="B350" s="5" t="str">
        <f t="shared" si="345"/>
        <v/>
      </c>
      <c r="C350" s="27" t="str" cm="1">
        <f t="array" ref="C350">IF(ISNUMBER(A350),IF(A350=A349,INDEX(BackgroundCalcs!$AV$2:$AV$500,'Grading Formulas'!$A350),"Results"),"")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346"/>
        <v/>
      </c>
      <c r="G350" s="4" t="str">
        <f t="shared" si="347"/>
        <v/>
      </c>
      <c r="H350" s="4" t="str">
        <f t="shared" si="348"/>
        <v/>
      </c>
      <c r="I350" s="4" t="str" cm="1">
        <f t="array" ref="I350">IF(ISNUMBER(A350),_xlfn.LET(_xlpm.array,_xlfn.SEQUENCE(LEN(D350)),_xlfn.TEXTJOIN("",TRUE,IF(ISERR(MID(D350,_xlpm.array,1)+0),MID(D350,_xlpm.array,1),""))),"")</f>
        <v/>
      </c>
      <c r="J350" s="4" t="str" cm="1">
        <f t="array" aca="1" ref="J350" ca="1">IF(ISNUMBER(A350),_xlfn.TEXTJOIN("", TRUE, IFERROR(MID(D350, ROW(INDIRECT("1:"&amp;LEN(D350))), 1) *1,"")),"")</f>
        <v/>
      </c>
      <c r="K350" s="4" t="str" cm="1">
        <f t="array" aca="1" ref="K350" ca="1">IF(ISNUMBER(A350),COLUMN(INDIRECT(I350&amp;1))+1,"")</f>
        <v/>
      </c>
      <c r="L350" s="4" t="str">
        <f t="shared" si="349"/>
        <v/>
      </c>
    </row>
    <row r="351" spans="1:12" x14ac:dyDescent="0.25">
      <c r="A351" s="5" t="str">
        <f t="shared" ref="A351" si="377">IF(A349&lt;numAnswers,A349+1,"")</f>
        <v/>
      </c>
      <c r="B351" s="5" t="str">
        <f t="shared" si="345"/>
        <v/>
      </c>
      <c r="C351" s="27" t="str" cm="1">
        <f t="array" ref="C351">IF(ISNUMBER(A351),IF(A351=A350,INDEX(BackgroundCalcs!$AV$2:$AV$500,'Grading Formulas'!$A351),"Results"),"")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346"/>
        <v/>
      </c>
      <c r="G351" s="4" t="str">
        <f t="shared" si="347"/>
        <v/>
      </c>
      <c r="H351" s="4" t="str">
        <f t="shared" si="348"/>
        <v/>
      </c>
      <c r="I351" s="4" t="str" cm="1">
        <f t="array" ref="I351">IF(ISNUMBER(A351),_xlfn.LET(_xlpm.array,_xlfn.SEQUENCE(LEN(D351)),_xlfn.TEXTJOIN("",TRUE,IF(ISERR(MID(D351,_xlpm.array,1)+0),MID(D351,_xlpm.array,1),""))),"")</f>
        <v/>
      </c>
      <c r="J351" s="4" t="str" cm="1">
        <f t="array" aca="1" ref="J351" ca="1">IF(ISNUMBER(A351),_xlfn.TEXTJOIN("", TRUE, IFERROR(MID(D351, ROW(INDIRECT("1:"&amp;LEN(D351))), 1) *1,"")),"")</f>
        <v/>
      </c>
      <c r="K351" s="4" t="str" cm="1">
        <f t="array" aca="1" ref="K351" ca="1">IF(ISNUMBER(A351),COLUMN(INDIRECT(I351&amp;1))+1,"")</f>
        <v/>
      </c>
      <c r="L351" s="4" t="str">
        <f t="shared" si="349"/>
        <v/>
      </c>
    </row>
    <row r="352" spans="1:12" x14ac:dyDescent="0.25">
      <c r="A352" s="5" t="str">
        <f t="shared" ref="A352" si="378">IF(A350&lt;numAnswers,A350+1,"")</f>
        <v/>
      </c>
      <c r="B352" s="5" t="str">
        <f t="shared" si="345"/>
        <v/>
      </c>
      <c r="C352" s="27" t="str" cm="1">
        <f t="array" ref="C352">IF(ISNUMBER(A352),IF(A352=A351,INDEX(BackgroundCalcs!$AV$2:$AV$500,'Grading Formulas'!$A352),"Results"),"")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346"/>
        <v/>
      </c>
      <c r="G352" s="4" t="str">
        <f t="shared" si="347"/>
        <v/>
      </c>
      <c r="H352" s="4" t="str">
        <f t="shared" si="348"/>
        <v/>
      </c>
      <c r="I352" s="4" t="str" cm="1">
        <f t="array" ref="I352">IF(ISNUMBER(A352),_xlfn.LET(_xlpm.array,_xlfn.SEQUENCE(LEN(D352)),_xlfn.TEXTJOIN("",TRUE,IF(ISERR(MID(D352,_xlpm.array,1)+0),MID(D352,_xlpm.array,1),""))),"")</f>
        <v/>
      </c>
      <c r="J352" s="4" t="str" cm="1">
        <f t="array" aca="1" ref="J352" ca="1">IF(ISNUMBER(A352),_xlfn.TEXTJOIN("", TRUE, IFERROR(MID(D352, ROW(INDIRECT("1:"&amp;LEN(D352))), 1) *1,"")),"")</f>
        <v/>
      </c>
      <c r="K352" s="4" t="str" cm="1">
        <f t="array" aca="1" ref="K352" ca="1">IF(ISNUMBER(A352),COLUMN(INDIRECT(I352&amp;1))+1,"")</f>
        <v/>
      </c>
      <c r="L352" s="4" t="str">
        <f t="shared" si="349"/>
        <v/>
      </c>
    </row>
    <row r="353" spans="1:12" x14ac:dyDescent="0.25">
      <c r="A353" s="5" t="str">
        <f t="shared" ref="A353" si="379">IF(A351&lt;numAnswers,A351+1,"")</f>
        <v/>
      </c>
      <c r="B353" s="5" t="str">
        <f t="shared" si="345"/>
        <v/>
      </c>
      <c r="C353" s="27" t="str" cm="1">
        <f t="array" ref="C353">IF(ISNUMBER(A353),IF(A353=A352,INDEX(BackgroundCalcs!$AV$2:$AV$500,'Grading Formulas'!$A353),"Results"),"")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346"/>
        <v/>
      </c>
      <c r="G353" s="4" t="str">
        <f t="shared" si="347"/>
        <v/>
      </c>
      <c r="H353" s="4" t="str">
        <f t="shared" si="348"/>
        <v/>
      </c>
      <c r="I353" s="4" t="str" cm="1">
        <f t="array" ref="I353">IF(ISNUMBER(A353),_xlfn.LET(_xlpm.array,_xlfn.SEQUENCE(LEN(D353)),_xlfn.TEXTJOIN("",TRUE,IF(ISERR(MID(D353,_xlpm.array,1)+0),MID(D353,_xlpm.array,1),""))),"")</f>
        <v/>
      </c>
      <c r="J353" s="4" t="str" cm="1">
        <f t="array" aca="1" ref="J353" ca="1">IF(ISNUMBER(A353),_xlfn.TEXTJOIN("", TRUE, IFERROR(MID(D353, ROW(INDIRECT("1:"&amp;LEN(D353))), 1) *1,"")),"")</f>
        <v/>
      </c>
      <c r="K353" s="4" t="str" cm="1">
        <f t="array" aca="1" ref="K353" ca="1">IF(ISNUMBER(A353),COLUMN(INDIRECT(I353&amp;1))+1,"")</f>
        <v/>
      </c>
      <c r="L353" s="4" t="str">
        <f t="shared" si="349"/>
        <v/>
      </c>
    </row>
    <row r="354" spans="1:12" x14ac:dyDescent="0.25">
      <c r="A354" s="5" t="str">
        <f t="shared" ref="A354" si="380">IF(A352&lt;numAnswers,A352+1,"")</f>
        <v/>
      </c>
      <c r="B354" s="5" t="str">
        <f t="shared" si="345"/>
        <v/>
      </c>
      <c r="C354" s="27" t="str" cm="1">
        <f t="array" ref="C354">IF(ISNUMBER(A354),IF(A354=A353,INDEX(BackgroundCalcs!$AV$2:$AV$500,'Grading Formulas'!$A354),"Results"),"")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346"/>
        <v/>
      </c>
      <c r="G354" s="4" t="str">
        <f t="shared" si="347"/>
        <v/>
      </c>
      <c r="H354" s="4" t="str">
        <f t="shared" si="348"/>
        <v/>
      </c>
      <c r="I354" s="4" t="str" cm="1">
        <f t="array" ref="I354">IF(ISNUMBER(A354),_xlfn.LET(_xlpm.array,_xlfn.SEQUENCE(LEN(D354)),_xlfn.TEXTJOIN("",TRUE,IF(ISERR(MID(D354,_xlpm.array,1)+0),MID(D354,_xlpm.array,1),""))),"")</f>
        <v/>
      </c>
      <c r="J354" s="4" t="str" cm="1">
        <f t="array" aca="1" ref="J354" ca="1">IF(ISNUMBER(A354),_xlfn.TEXTJOIN("", TRUE, IFERROR(MID(D354, ROW(INDIRECT("1:"&amp;LEN(D354))), 1) *1,"")),"")</f>
        <v/>
      </c>
      <c r="K354" s="4" t="str" cm="1">
        <f t="array" aca="1" ref="K354" ca="1">IF(ISNUMBER(A354),COLUMN(INDIRECT(I354&amp;1))+1,"")</f>
        <v/>
      </c>
      <c r="L354" s="4" t="str">
        <f t="shared" si="349"/>
        <v/>
      </c>
    </row>
    <row r="355" spans="1:12" x14ac:dyDescent="0.25">
      <c r="A355" s="5" t="str">
        <f t="shared" ref="A355" si="381">IF(A353&lt;numAnswers,A353+1,"")</f>
        <v/>
      </c>
      <c r="B355" s="5" t="str">
        <f t="shared" si="345"/>
        <v/>
      </c>
      <c r="C355" s="27" t="str" cm="1">
        <f t="array" ref="C355">IF(ISNUMBER(A355),IF(A355=A354,INDEX(BackgroundCalcs!$AV$2:$AV$500,'Grading Formulas'!$A355),"Results"),"")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346"/>
        <v/>
      </c>
      <c r="G355" s="4" t="str">
        <f t="shared" si="347"/>
        <v/>
      </c>
      <c r="H355" s="4" t="str">
        <f t="shared" si="348"/>
        <v/>
      </c>
      <c r="I355" s="4" t="str" cm="1">
        <f t="array" ref="I355">IF(ISNUMBER(A355),_xlfn.LET(_xlpm.array,_xlfn.SEQUENCE(LEN(D355)),_xlfn.TEXTJOIN("",TRUE,IF(ISERR(MID(D355,_xlpm.array,1)+0),MID(D355,_xlpm.array,1),""))),"")</f>
        <v/>
      </c>
      <c r="J355" s="4" t="str" cm="1">
        <f t="array" aca="1" ref="J355" ca="1">IF(ISNUMBER(A355),_xlfn.TEXTJOIN("", TRUE, IFERROR(MID(D355, ROW(INDIRECT("1:"&amp;LEN(D355))), 1) *1,"")),"")</f>
        <v/>
      </c>
      <c r="K355" s="4" t="str" cm="1">
        <f t="array" aca="1" ref="K355" ca="1">IF(ISNUMBER(A355),COLUMN(INDIRECT(I355&amp;1))+1,"")</f>
        <v/>
      </c>
      <c r="L355" s="4" t="str">
        <f t="shared" si="349"/>
        <v/>
      </c>
    </row>
    <row r="356" spans="1:12" x14ac:dyDescent="0.25">
      <c r="A356" s="5" t="str">
        <f t="shared" ref="A356" si="382">IF(A354&lt;numAnswers,A354+1,"")</f>
        <v/>
      </c>
      <c r="B356" s="5" t="str">
        <f t="shared" si="345"/>
        <v/>
      </c>
      <c r="C356" s="27" t="str" cm="1">
        <f t="array" ref="C356">IF(ISNUMBER(A356),IF(A356=A355,INDEX(BackgroundCalcs!$AV$2:$AV$500,'Grading Formulas'!$A356),"Results"),"")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346"/>
        <v/>
      </c>
      <c r="G356" s="4" t="str">
        <f t="shared" si="347"/>
        <v/>
      </c>
      <c r="H356" s="4" t="str">
        <f t="shared" si="348"/>
        <v/>
      </c>
      <c r="I356" s="4" t="str" cm="1">
        <f t="array" ref="I356">IF(ISNUMBER(A356),_xlfn.LET(_xlpm.array,_xlfn.SEQUENCE(LEN(D356)),_xlfn.TEXTJOIN("",TRUE,IF(ISERR(MID(D356,_xlpm.array,1)+0),MID(D356,_xlpm.array,1),""))),"")</f>
        <v/>
      </c>
      <c r="J356" s="4" t="str" cm="1">
        <f t="array" aca="1" ref="J356" ca="1">IF(ISNUMBER(A356),_xlfn.TEXTJOIN("", TRUE, IFERROR(MID(D356, ROW(INDIRECT("1:"&amp;LEN(D356))), 1) *1,"")),"")</f>
        <v/>
      </c>
      <c r="K356" s="4" t="str" cm="1">
        <f t="array" aca="1" ref="K356" ca="1">IF(ISNUMBER(A356),COLUMN(INDIRECT(I356&amp;1))+1,"")</f>
        <v/>
      </c>
      <c r="L356" s="4" t="str">
        <f t="shared" si="349"/>
        <v/>
      </c>
    </row>
    <row r="357" spans="1:12" x14ac:dyDescent="0.25">
      <c r="A357" s="5" t="str">
        <f t="shared" ref="A357" si="383">IF(A355&lt;numAnswers,A355+1,"")</f>
        <v/>
      </c>
      <c r="B357" s="5" t="str">
        <f t="shared" si="345"/>
        <v/>
      </c>
      <c r="C357" s="27" t="str" cm="1">
        <f t="array" ref="C357">IF(ISNUMBER(A357),IF(A357=A356,INDEX(BackgroundCalcs!$AV$2:$AV$500,'Grading Formulas'!$A357),"Results"),"")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346"/>
        <v/>
      </c>
      <c r="G357" s="4" t="str">
        <f t="shared" si="347"/>
        <v/>
      </c>
      <c r="H357" s="4" t="str">
        <f t="shared" si="348"/>
        <v/>
      </c>
      <c r="I357" s="4" t="str" cm="1">
        <f t="array" ref="I357">IF(ISNUMBER(A357),_xlfn.LET(_xlpm.array,_xlfn.SEQUENCE(LEN(D357)),_xlfn.TEXTJOIN("",TRUE,IF(ISERR(MID(D357,_xlpm.array,1)+0),MID(D357,_xlpm.array,1),""))),"")</f>
        <v/>
      </c>
      <c r="J357" s="4" t="str" cm="1">
        <f t="array" aca="1" ref="J357" ca="1">IF(ISNUMBER(A357),_xlfn.TEXTJOIN("", TRUE, IFERROR(MID(D357, ROW(INDIRECT("1:"&amp;LEN(D357))), 1) *1,"")),"")</f>
        <v/>
      </c>
      <c r="K357" s="4" t="str" cm="1">
        <f t="array" aca="1" ref="K357" ca="1">IF(ISNUMBER(A357),COLUMN(INDIRECT(I357&amp;1))+1,"")</f>
        <v/>
      </c>
      <c r="L357" s="4" t="str">
        <f t="shared" si="349"/>
        <v/>
      </c>
    </row>
    <row r="358" spans="1:12" x14ac:dyDescent="0.25">
      <c r="A358" s="5" t="str">
        <f t="shared" ref="A358" si="384">IF(A356&lt;numAnswers,A356+1,"")</f>
        <v/>
      </c>
      <c r="B358" s="5" t="str">
        <f t="shared" si="345"/>
        <v/>
      </c>
      <c r="C358" s="27" t="str" cm="1">
        <f t="array" ref="C358">IF(ISNUMBER(A358),IF(A358=A357,INDEX(BackgroundCalcs!$AV$2:$AV$500,'Grading Formulas'!$A358),"Results"),"")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346"/>
        <v/>
      </c>
      <c r="G358" s="4" t="str">
        <f t="shared" si="347"/>
        <v/>
      </c>
      <c r="H358" s="4" t="str">
        <f t="shared" si="348"/>
        <v/>
      </c>
      <c r="I358" s="4" t="str" cm="1">
        <f t="array" ref="I358">IF(ISNUMBER(A358),_xlfn.LET(_xlpm.array,_xlfn.SEQUENCE(LEN(D358)),_xlfn.TEXTJOIN("",TRUE,IF(ISERR(MID(D358,_xlpm.array,1)+0),MID(D358,_xlpm.array,1),""))),"")</f>
        <v/>
      </c>
      <c r="J358" s="4" t="str" cm="1">
        <f t="array" aca="1" ref="J358" ca="1">IF(ISNUMBER(A358),_xlfn.TEXTJOIN("", TRUE, IFERROR(MID(D358, ROW(INDIRECT("1:"&amp;LEN(D358))), 1) *1,"")),"")</f>
        <v/>
      </c>
      <c r="K358" s="4" t="str" cm="1">
        <f t="array" aca="1" ref="K358" ca="1">IF(ISNUMBER(A358),COLUMN(INDIRECT(I358&amp;1))+1,"")</f>
        <v/>
      </c>
      <c r="L358" s="4" t="str">
        <f t="shared" si="349"/>
        <v/>
      </c>
    </row>
    <row r="359" spans="1:12" x14ac:dyDescent="0.25">
      <c r="A359" s="5" t="str">
        <f t="shared" ref="A359" si="385">IF(A357&lt;numAnswers,A357+1,"")</f>
        <v/>
      </c>
      <c r="B359" s="5" t="str">
        <f t="shared" si="345"/>
        <v/>
      </c>
      <c r="C359" s="27" t="str" cm="1">
        <f t="array" ref="C359">IF(ISNUMBER(A359),IF(A359=A358,INDEX(BackgroundCalcs!$AV$2:$AV$500,'Grading Formulas'!$A359),"Results"),"")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346"/>
        <v/>
      </c>
      <c r="G359" s="4" t="str">
        <f t="shared" si="347"/>
        <v/>
      </c>
      <c r="H359" s="4" t="str">
        <f t="shared" si="348"/>
        <v/>
      </c>
      <c r="I359" s="4" t="str" cm="1">
        <f t="array" ref="I359">IF(ISNUMBER(A359),_xlfn.LET(_xlpm.array,_xlfn.SEQUENCE(LEN(D359)),_xlfn.TEXTJOIN("",TRUE,IF(ISERR(MID(D359,_xlpm.array,1)+0),MID(D359,_xlpm.array,1),""))),"")</f>
        <v/>
      </c>
      <c r="J359" s="4" t="str" cm="1">
        <f t="array" aca="1" ref="J359" ca="1">IF(ISNUMBER(A359),_xlfn.TEXTJOIN("", TRUE, IFERROR(MID(D359, ROW(INDIRECT("1:"&amp;LEN(D359))), 1) *1,"")),"")</f>
        <v/>
      </c>
      <c r="K359" s="4" t="str" cm="1">
        <f t="array" aca="1" ref="K359" ca="1">IF(ISNUMBER(A359),COLUMN(INDIRECT(I359&amp;1))+1,"")</f>
        <v/>
      </c>
      <c r="L359" s="4" t="str">
        <f t="shared" si="349"/>
        <v/>
      </c>
    </row>
    <row r="360" spans="1:12" x14ac:dyDescent="0.25">
      <c r="A360" s="5" t="str">
        <f t="shared" ref="A360" si="386">IF(A358&lt;numAnswers,A358+1,"")</f>
        <v/>
      </c>
      <c r="B360" s="5" t="str">
        <f t="shared" si="345"/>
        <v/>
      </c>
      <c r="C360" s="27" t="str" cm="1">
        <f t="array" ref="C360">IF(ISNUMBER(A360),IF(A360=A359,INDEX(BackgroundCalcs!$AV$2:$AV$500,'Grading Formulas'!$A360),"Results"),"")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346"/>
        <v/>
      </c>
      <c r="G360" s="4" t="str">
        <f t="shared" si="347"/>
        <v/>
      </c>
      <c r="H360" s="4" t="str">
        <f t="shared" si="348"/>
        <v/>
      </c>
      <c r="I360" s="4" t="str" cm="1">
        <f t="array" ref="I360">IF(ISNUMBER(A360),_xlfn.LET(_xlpm.array,_xlfn.SEQUENCE(LEN(D360)),_xlfn.TEXTJOIN("",TRUE,IF(ISERR(MID(D360,_xlpm.array,1)+0),MID(D360,_xlpm.array,1),""))),"")</f>
        <v/>
      </c>
      <c r="J360" s="4" t="str" cm="1">
        <f t="array" aca="1" ref="J360" ca="1">IF(ISNUMBER(A360),_xlfn.TEXTJOIN("", TRUE, IFERROR(MID(D360, ROW(INDIRECT("1:"&amp;LEN(D360))), 1) *1,"")),"")</f>
        <v/>
      </c>
      <c r="K360" s="4" t="str" cm="1">
        <f t="array" aca="1" ref="K360" ca="1">IF(ISNUMBER(A360),COLUMN(INDIRECT(I360&amp;1))+1,"")</f>
        <v/>
      </c>
      <c r="L360" s="4" t="str">
        <f t="shared" si="349"/>
        <v/>
      </c>
    </row>
    <row r="361" spans="1:12" x14ac:dyDescent="0.25">
      <c r="A361" s="5" t="str">
        <f t="shared" ref="A361" si="387">IF(A359&lt;numAnswers,A359+1,"")</f>
        <v/>
      </c>
      <c r="B361" s="5" t="str">
        <f t="shared" si="345"/>
        <v/>
      </c>
      <c r="C361" s="27" t="str" cm="1">
        <f t="array" ref="C361">IF(ISNUMBER(A361),IF(A361=A360,INDEX(BackgroundCalcs!$AV$2:$AV$500,'Grading Formulas'!$A361),"Results"),"")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346"/>
        <v/>
      </c>
      <c r="G361" s="4" t="str">
        <f t="shared" si="347"/>
        <v/>
      </c>
      <c r="H361" s="4" t="str">
        <f t="shared" si="348"/>
        <v/>
      </c>
      <c r="I361" s="4" t="str" cm="1">
        <f t="array" ref="I361">IF(ISNUMBER(A361),_xlfn.LET(_xlpm.array,_xlfn.SEQUENCE(LEN(D361)),_xlfn.TEXTJOIN("",TRUE,IF(ISERR(MID(D361,_xlpm.array,1)+0),MID(D361,_xlpm.array,1),""))),"")</f>
        <v/>
      </c>
      <c r="J361" s="4" t="str" cm="1">
        <f t="array" aca="1" ref="J361" ca="1">IF(ISNUMBER(A361),_xlfn.TEXTJOIN("", TRUE, IFERROR(MID(D361, ROW(INDIRECT("1:"&amp;LEN(D361))), 1) *1,"")),"")</f>
        <v/>
      </c>
      <c r="K361" s="4" t="str" cm="1">
        <f t="array" aca="1" ref="K361" ca="1">IF(ISNUMBER(A361),COLUMN(INDIRECT(I361&amp;1))+1,"")</f>
        <v/>
      </c>
      <c r="L361" s="4" t="str">
        <f t="shared" si="349"/>
        <v/>
      </c>
    </row>
    <row r="362" spans="1:12" x14ac:dyDescent="0.25">
      <c r="A362" s="5" t="str">
        <f t="shared" ref="A362" si="388">IF(A360&lt;numAnswers,A360+1,"")</f>
        <v/>
      </c>
      <c r="B362" s="5" t="str">
        <f t="shared" si="345"/>
        <v/>
      </c>
      <c r="C362" s="27" t="str" cm="1">
        <f t="array" ref="C362">IF(ISNUMBER(A362),IF(A362=A361,INDEX(BackgroundCalcs!$AV$2:$AV$500,'Grading Formulas'!$A362),"Results"),"")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346"/>
        <v/>
      </c>
      <c r="G362" s="4" t="str">
        <f t="shared" si="347"/>
        <v/>
      </c>
      <c r="H362" s="4" t="str">
        <f t="shared" si="348"/>
        <v/>
      </c>
      <c r="I362" s="4" t="str" cm="1">
        <f t="array" ref="I362">IF(ISNUMBER(A362),_xlfn.LET(_xlpm.array,_xlfn.SEQUENCE(LEN(D362)),_xlfn.TEXTJOIN("",TRUE,IF(ISERR(MID(D362,_xlpm.array,1)+0),MID(D362,_xlpm.array,1),""))),"")</f>
        <v/>
      </c>
      <c r="J362" s="4" t="str" cm="1">
        <f t="array" aca="1" ref="J362" ca="1">IF(ISNUMBER(A362),_xlfn.TEXTJOIN("", TRUE, IFERROR(MID(D362, ROW(INDIRECT("1:"&amp;LEN(D362))), 1) *1,"")),"")</f>
        <v/>
      </c>
      <c r="K362" s="4" t="str" cm="1">
        <f t="array" aca="1" ref="K362" ca="1">IF(ISNUMBER(A362),COLUMN(INDIRECT(I362&amp;1))+1,"")</f>
        <v/>
      </c>
      <c r="L362" s="4" t="str">
        <f t="shared" si="349"/>
        <v/>
      </c>
    </row>
    <row r="363" spans="1:12" x14ac:dyDescent="0.25">
      <c r="A363" s="5" t="str">
        <f t="shared" ref="A363" si="389">IF(A361&lt;numAnswers,A361+1,"")</f>
        <v/>
      </c>
      <c r="B363" s="5" t="str">
        <f t="shared" si="345"/>
        <v/>
      </c>
      <c r="C363" s="27" t="str" cm="1">
        <f t="array" ref="C363">IF(ISNUMBER(A363),IF(A363=A362,INDEX(BackgroundCalcs!$AV$2:$AV$500,'Grading Formulas'!$A363),"Results"),"")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346"/>
        <v/>
      </c>
      <c r="G363" s="4" t="str">
        <f t="shared" si="347"/>
        <v/>
      </c>
      <c r="H363" s="4" t="str">
        <f t="shared" si="348"/>
        <v/>
      </c>
      <c r="I363" s="4" t="str" cm="1">
        <f t="array" ref="I363">IF(ISNUMBER(A363),_xlfn.LET(_xlpm.array,_xlfn.SEQUENCE(LEN(D363)),_xlfn.TEXTJOIN("",TRUE,IF(ISERR(MID(D363,_xlpm.array,1)+0),MID(D363,_xlpm.array,1),""))),"")</f>
        <v/>
      </c>
      <c r="J363" s="4" t="str" cm="1">
        <f t="array" aca="1" ref="J363" ca="1">IF(ISNUMBER(A363),_xlfn.TEXTJOIN("", TRUE, IFERROR(MID(D363, ROW(INDIRECT("1:"&amp;LEN(D363))), 1) *1,"")),"")</f>
        <v/>
      </c>
      <c r="K363" s="4" t="str" cm="1">
        <f t="array" aca="1" ref="K363" ca="1">IF(ISNUMBER(A363),COLUMN(INDIRECT(I363&amp;1))+1,"")</f>
        <v/>
      </c>
      <c r="L363" s="4" t="str">
        <f t="shared" si="349"/>
        <v/>
      </c>
    </row>
    <row r="364" spans="1:12" x14ac:dyDescent="0.25">
      <c r="A364" s="5" t="str">
        <f t="shared" ref="A364" si="390">IF(A362&lt;numAnswers,A362+1,"")</f>
        <v/>
      </c>
      <c r="B364" s="5" t="str">
        <f t="shared" si="345"/>
        <v/>
      </c>
      <c r="C364" s="27" t="str" cm="1">
        <f t="array" ref="C364">IF(ISNUMBER(A364),IF(A364=A363,INDEX(BackgroundCalcs!$AV$2:$AV$500,'Grading Formulas'!$A364),"Results"),"")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346"/>
        <v/>
      </c>
      <c r="G364" s="4" t="str">
        <f t="shared" si="347"/>
        <v/>
      </c>
      <c r="H364" s="4" t="str">
        <f t="shared" si="348"/>
        <v/>
      </c>
      <c r="I364" s="4" t="str" cm="1">
        <f t="array" ref="I364">IF(ISNUMBER(A364),_xlfn.LET(_xlpm.array,_xlfn.SEQUENCE(LEN(D364)),_xlfn.TEXTJOIN("",TRUE,IF(ISERR(MID(D364,_xlpm.array,1)+0),MID(D364,_xlpm.array,1),""))),"")</f>
        <v/>
      </c>
      <c r="J364" s="4" t="str" cm="1">
        <f t="array" aca="1" ref="J364" ca="1">IF(ISNUMBER(A364),_xlfn.TEXTJOIN("", TRUE, IFERROR(MID(D364, ROW(INDIRECT("1:"&amp;LEN(D364))), 1) *1,"")),"")</f>
        <v/>
      </c>
      <c r="K364" s="4" t="str" cm="1">
        <f t="array" aca="1" ref="K364" ca="1">IF(ISNUMBER(A364),COLUMN(INDIRECT(I364&amp;1))+1,"")</f>
        <v/>
      </c>
      <c r="L364" s="4" t="str">
        <f t="shared" si="349"/>
        <v/>
      </c>
    </row>
    <row r="365" spans="1:12" x14ac:dyDescent="0.25">
      <c r="A365" s="5" t="str">
        <f t="shared" ref="A365" si="391">IF(A363&lt;numAnswers,A363+1,"")</f>
        <v/>
      </c>
      <c r="B365" s="5" t="str">
        <f t="shared" si="345"/>
        <v/>
      </c>
      <c r="C365" s="27" t="str" cm="1">
        <f t="array" ref="C365">IF(ISNUMBER(A365),IF(A365=A364,INDEX(BackgroundCalcs!$AV$2:$AV$500,'Grading Formulas'!$A365),"Results"),"")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346"/>
        <v/>
      </c>
      <c r="G365" s="4" t="str">
        <f t="shared" si="347"/>
        <v/>
      </c>
      <c r="H365" s="4" t="str">
        <f t="shared" si="348"/>
        <v/>
      </c>
      <c r="I365" s="4" t="str" cm="1">
        <f t="array" ref="I365">IF(ISNUMBER(A365),_xlfn.LET(_xlpm.array,_xlfn.SEQUENCE(LEN(D365)),_xlfn.TEXTJOIN("",TRUE,IF(ISERR(MID(D365,_xlpm.array,1)+0),MID(D365,_xlpm.array,1),""))),"")</f>
        <v/>
      </c>
      <c r="J365" s="4" t="str" cm="1">
        <f t="array" aca="1" ref="J365" ca="1">IF(ISNUMBER(A365),_xlfn.TEXTJOIN("", TRUE, IFERROR(MID(D365, ROW(INDIRECT("1:"&amp;LEN(D365))), 1) *1,"")),"")</f>
        <v/>
      </c>
      <c r="K365" s="4" t="str" cm="1">
        <f t="array" aca="1" ref="K365" ca="1">IF(ISNUMBER(A365),COLUMN(INDIRECT(I365&amp;1))+1,"")</f>
        <v/>
      </c>
      <c r="L365" s="4" t="str">
        <f t="shared" si="349"/>
        <v/>
      </c>
    </row>
    <row r="366" spans="1:12" x14ac:dyDescent="0.25">
      <c r="A366" s="5" t="str">
        <f t="shared" ref="A366" si="392">IF(A364&lt;numAnswers,A364+1,"")</f>
        <v/>
      </c>
      <c r="B366" s="5" t="str">
        <f t="shared" si="345"/>
        <v/>
      </c>
      <c r="C366" s="27" t="str" cm="1">
        <f t="array" ref="C366">IF(ISNUMBER(A366),IF(A366=A365,INDEX(BackgroundCalcs!$AV$2:$AV$500,'Grading Formulas'!$A366),"Results"),"")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346"/>
        <v/>
      </c>
      <c r="G366" s="4" t="str">
        <f t="shared" si="347"/>
        <v/>
      </c>
      <c r="H366" s="4" t="str">
        <f t="shared" si="348"/>
        <v/>
      </c>
      <c r="I366" s="4" t="str" cm="1">
        <f t="array" ref="I366">IF(ISNUMBER(A366),_xlfn.LET(_xlpm.array,_xlfn.SEQUENCE(LEN(D366)),_xlfn.TEXTJOIN("",TRUE,IF(ISERR(MID(D366,_xlpm.array,1)+0),MID(D366,_xlpm.array,1),""))),"")</f>
        <v/>
      </c>
      <c r="J366" s="4" t="str" cm="1">
        <f t="array" aca="1" ref="J366" ca="1">IF(ISNUMBER(A366),_xlfn.TEXTJOIN("", TRUE, IFERROR(MID(D366, ROW(INDIRECT("1:"&amp;LEN(D366))), 1) *1,"")),"")</f>
        <v/>
      </c>
      <c r="K366" s="4" t="str" cm="1">
        <f t="array" aca="1" ref="K366" ca="1">IF(ISNUMBER(A366),COLUMN(INDIRECT(I366&amp;1))+1,"")</f>
        <v/>
      </c>
      <c r="L366" s="4" t="str">
        <f t="shared" si="349"/>
        <v/>
      </c>
    </row>
    <row r="367" spans="1:12" x14ac:dyDescent="0.25">
      <c r="A367" s="5" t="str">
        <f t="shared" ref="A367" si="393">IF(A365&lt;numAnswers,A365+1,"")</f>
        <v/>
      </c>
      <c r="B367" s="5" t="str">
        <f t="shared" si="345"/>
        <v/>
      </c>
      <c r="C367" s="27" t="str" cm="1">
        <f t="array" ref="C367">IF(ISNUMBER(A367),IF(A367=A366,INDEX(BackgroundCalcs!$AV$2:$AV$500,'Grading Formulas'!$A367),"Results"),"")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346"/>
        <v/>
      </c>
      <c r="G367" s="4" t="str">
        <f t="shared" si="347"/>
        <v/>
      </c>
      <c r="H367" s="4" t="str">
        <f t="shared" si="348"/>
        <v/>
      </c>
      <c r="I367" s="4" t="str" cm="1">
        <f t="array" ref="I367">IF(ISNUMBER(A367),_xlfn.LET(_xlpm.array,_xlfn.SEQUENCE(LEN(D367)),_xlfn.TEXTJOIN("",TRUE,IF(ISERR(MID(D367,_xlpm.array,1)+0),MID(D367,_xlpm.array,1),""))),"")</f>
        <v/>
      </c>
      <c r="J367" s="4" t="str" cm="1">
        <f t="array" aca="1" ref="J367" ca="1">IF(ISNUMBER(A367),_xlfn.TEXTJOIN("", TRUE, IFERROR(MID(D367, ROW(INDIRECT("1:"&amp;LEN(D367))), 1) *1,"")),"")</f>
        <v/>
      </c>
      <c r="K367" s="4" t="str" cm="1">
        <f t="array" aca="1" ref="K367" ca="1">IF(ISNUMBER(A367),COLUMN(INDIRECT(I367&amp;1))+1,"")</f>
        <v/>
      </c>
      <c r="L367" s="4" t="str">
        <f t="shared" si="349"/>
        <v/>
      </c>
    </row>
    <row r="368" spans="1:12" x14ac:dyDescent="0.25">
      <c r="A368" s="5" t="str">
        <f t="shared" ref="A368" si="394">IF(A366&lt;numAnswers,A366+1,"")</f>
        <v/>
      </c>
      <c r="B368" s="5" t="str">
        <f t="shared" si="345"/>
        <v/>
      </c>
      <c r="C368" s="27" t="str" cm="1">
        <f t="array" ref="C368">IF(ISNUMBER(A368),IF(A368=A367,INDEX(BackgroundCalcs!$AV$2:$AV$500,'Grading Formulas'!$A368),"Results"),"")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346"/>
        <v/>
      </c>
      <c r="G368" s="4" t="str">
        <f t="shared" si="347"/>
        <v/>
      </c>
      <c r="H368" s="4" t="str">
        <f t="shared" si="348"/>
        <v/>
      </c>
      <c r="I368" s="4" t="str" cm="1">
        <f t="array" ref="I368">IF(ISNUMBER(A368),_xlfn.LET(_xlpm.array,_xlfn.SEQUENCE(LEN(D368)),_xlfn.TEXTJOIN("",TRUE,IF(ISERR(MID(D368,_xlpm.array,1)+0),MID(D368,_xlpm.array,1),""))),"")</f>
        <v/>
      </c>
      <c r="J368" s="4" t="str" cm="1">
        <f t="array" aca="1" ref="J368" ca="1">IF(ISNUMBER(A368),_xlfn.TEXTJOIN("", TRUE, IFERROR(MID(D368, ROW(INDIRECT("1:"&amp;LEN(D368))), 1) *1,"")),"")</f>
        <v/>
      </c>
      <c r="K368" s="4" t="str" cm="1">
        <f t="array" aca="1" ref="K368" ca="1">IF(ISNUMBER(A368),COLUMN(INDIRECT(I368&amp;1))+1,"")</f>
        <v/>
      </c>
      <c r="L368" s="4" t="str">
        <f t="shared" si="349"/>
        <v/>
      </c>
    </row>
    <row r="369" spans="1:12" x14ac:dyDescent="0.25">
      <c r="A369" s="5" t="str">
        <f t="shared" ref="A369" si="395">IF(A367&lt;numAnswers,A367+1,"")</f>
        <v/>
      </c>
      <c r="B369" s="5" t="str">
        <f t="shared" si="345"/>
        <v/>
      </c>
      <c r="C369" s="27" t="str" cm="1">
        <f t="array" ref="C369">IF(ISNUMBER(A369),IF(A369=A368,INDEX(BackgroundCalcs!$AV$2:$AV$500,'Grading Formulas'!$A369),"Results"),"")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346"/>
        <v/>
      </c>
      <c r="G369" s="4" t="str">
        <f t="shared" si="347"/>
        <v/>
      </c>
      <c r="H369" s="4" t="str">
        <f t="shared" si="348"/>
        <v/>
      </c>
      <c r="I369" s="4" t="str" cm="1">
        <f t="array" ref="I369">IF(ISNUMBER(A369),_xlfn.LET(_xlpm.array,_xlfn.SEQUENCE(LEN(D369)),_xlfn.TEXTJOIN("",TRUE,IF(ISERR(MID(D369,_xlpm.array,1)+0),MID(D369,_xlpm.array,1),""))),"")</f>
        <v/>
      </c>
      <c r="J369" s="4" t="str" cm="1">
        <f t="array" aca="1" ref="J369" ca="1">IF(ISNUMBER(A369),_xlfn.TEXTJOIN("", TRUE, IFERROR(MID(D369, ROW(INDIRECT("1:"&amp;LEN(D369))), 1) *1,"")),"")</f>
        <v/>
      </c>
      <c r="K369" s="4" t="str" cm="1">
        <f t="array" aca="1" ref="K369" ca="1">IF(ISNUMBER(A369),COLUMN(INDIRECT(I369&amp;1))+1,"")</f>
        <v/>
      </c>
      <c r="L369" s="4" t="str">
        <f t="shared" si="349"/>
        <v/>
      </c>
    </row>
    <row r="370" spans="1:12" x14ac:dyDescent="0.25">
      <c r="A370" s="5" t="str">
        <f t="shared" ref="A370" si="396">IF(A368&lt;numAnswers,A368+1,"")</f>
        <v/>
      </c>
      <c r="B370" s="5" t="str">
        <f t="shared" si="345"/>
        <v/>
      </c>
      <c r="C370" s="27" t="str" cm="1">
        <f t="array" ref="C370">IF(ISNUMBER(A370),IF(A370=A369,INDEX(BackgroundCalcs!$AV$2:$AV$500,'Grading Formulas'!$A370),"Results"),"")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346"/>
        <v/>
      </c>
      <c r="G370" s="4" t="str">
        <f t="shared" si="347"/>
        <v/>
      </c>
      <c r="H370" s="4" t="str">
        <f t="shared" si="348"/>
        <v/>
      </c>
      <c r="I370" s="4" t="str" cm="1">
        <f t="array" ref="I370">IF(ISNUMBER(A370),_xlfn.LET(_xlpm.array,_xlfn.SEQUENCE(LEN(D370)),_xlfn.TEXTJOIN("",TRUE,IF(ISERR(MID(D370,_xlpm.array,1)+0),MID(D370,_xlpm.array,1),""))),"")</f>
        <v/>
      </c>
      <c r="J370" s="4" t="str" cm="1">
        <f t="array" aca="1" ref="J370" ca="1">IF(ISNUMBER(A370),_xlfn.TEXTJOIN("", TRUE, IFERROR(MID(D370, ROW(INDIRECT("1:"&amp;LEN(D370))), 1) *1,"")),"")</f>
        <v/>
      </c>
      <c r="K370" s="4" t="str" cm="1">
        <f t="array" aca="1" ref="K370" ca="1">IF(ISNUMBER(A370),COLUMN(INDIRECT(I370&amp;1))+1,"")</f>
        <v/>
      </c>
      <c r="L370" s="4" t="str">
        <f t="shared" si="349"/>
        <v/>
      </c>
    </row>
    <row r="371" spans="1:12" x14ac:dyDescent="0.25">
      <c r="A371" s="5" t="str">
        <f t="shared" ref="A371" si="397">IF(A369&lt;numAnswers,A369+1,"")</f>
        <v/>
      </c>
      <c r="B371" s="5" t="str">
        <f t="shared" si="345"/>
        <v/>
      </c>
      <c r="C371" s="27" t="str" cm="1">
        <f t="array" ref="C371">IF(ISNUMBER(A371),IF(A371=A370,INDEX(BackgroundCalcs!$AV$2:$AV$500,'Grading Formulas'!$A371),"Results"),"")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346"/>
        <v/>
      </c>
      <c r="G371" s="4" t="str">
        <f t="shared" si="347"/>
        <v/>
      </c>
      <c r="H371" s="4" t="str">
        <f t="shared" si="348"/>
        <v/>
      </c>
      <c r="I371" s="4" t="str" cm="1">
        <f t="array" ref="I371">IF(ISNUMBER(A371),_xlfn.LET(_xlpm.array,_xlfn.SEQUENCE(LEN(D371)),_xlfn.TEXTJOIN("",TRUE,IF(ISERR(MID(D371,_xlpm.array,1)+0),MID(D371,_xlpm.array,1),""))),"")</f>
        <v/>
      </c>
      <c r="J371" s="4" t="str" cm="1">
        <f t="array" aca="1" ref="J371" ca="1">IF(ISNUMBER(A371),_xlfn.TEXTJOIN("", TRUE, IFERROR(MID(D371, ROW(INDIRECT("1:"&amp;LEN(D371))), 1) *1,"")),"")</f>
        <v/>
      </c>
      <c r="K371" s="4" t="str" cm="1">
        <f t="array" aca="1" ref="K371" ca="1">IF(ISNUMBER(A371),COLUMN(INDIRECT(I371&amp;1))+1,"")</f>
        <v/>
      </c>
      <c r="L371" s="4" t="str">
        <f t="shared" si="349"/>
        <v/>
      </c>
    </row>
    <row r="372" spans="1:12" x14ac:dyDescent="0.25">
      <c r="A372" s="5" t="str">
        <f t="shared" ref="A372" si="398">IF(A370&lt;numAnswers,A370+1,"")</f>
        <v/>
      </c>
      <c r="B372" s="5" t="str">
        <f t="shared" si="345"/>
        <v/>
      </c>
      <c r="C372" s="27" t="str" cm="1">
        <f t="array" ref="C372">IF(ISNUMBER(A372),IF(A372=A371,INDEX(BackgroundCalcs!$AV$2:$AV$500,'Grading Formulas'!$A372),"Results"),"")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346"/>
        <v/>
      </c>
      <c r="G372" s="4" t="str">
        <f t="shared" si="347"/>
        <v/>
      </c>
      <c r="H372" s="4" t="str">
        <f t="shared" si="348"/>
        <v/>
      </c>
      <c r="I372" s="4" t="str" cm="1">
        <f t="array" ref="I372">IF(ISNUMBER(A372),_xlfn.LET(_xlpm.array,_xlfn.SEQUENCE(LEN(D372)),_xlfn.TEXTJOIN("",TRUE,IF(ISERR(MID(D372,_xlpm.array,1)+0),MID(D372,_xlpm.array,1),""))),"")</f>
        <v/>
      </c>
      <c r="J372" s="4" t="str" cm="1">
        <f t="array" aca="1" ref="J372" ca="1">IF(ISNUMBER(A372),_xlfn.TEXTJOIN("", TRUE, IFERROR(MID(D372, ROW(INDIRECT("1:"&amp;LEN(D372))), 1) *1,"")),"")</f>
        <v/>
      </c>
      <c r="K372" s="4" t="str" cm="1">
        <f t="array" aca="1" ref="K372" ca="1">IF(ISNUMBER(A372),COLUMN(INDIRECT(I372&amp;1))+1,"")</f>
        <v/>
      </c>
      <c r="L372" s="4" t="str">
        <f t="shared" si="349"/>
        <v/>
      </c>
    </row>
    <row r="373" spans="1:12" x14ac:dyDescent="0.25">
      <c r="A373" s="5" t="str">
        <f t="shared" ref="A373" si="399">IF(A371&lt;numAnswers,A371+1,"")</f>
        <v/>
      </c>
      <c r="B373" s="5" t="str">
        <f t="shared" si="345"/>
        <v/>
      </c>
      <c r="C373" s="27" t="str" cm="1">
        <f t="array" ref="C373">IF(ISNUMBER(A373),IF(A373=A372,INDEX(BackgroundCalcs!$AV$2:$AV$500,'Grading Formulas'!$A373),"Results"),"")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346"/>
        <v/>
      </c>
      <c r="G373" s="4" t="str">
        <f t="shared" si="347"/>
        <v/>
      </c>
      <c r="H373" s="4" t="str">
        <f t="shared" si="348"/>
        <v/>
      </c>
      <c r="I373" s="4" t="str" cm="1">
        <f t="array" ref="I373">IF(ISNUMBER(A373),_xlfn.LET(_xlpm.array,_xlfn.SEQUENCE(LEN(D373)),_xlfn.TEXTJOIN("",TRUE,IF(ISERR(MID(D373,_xlpm.array,1)+0),MID(D373,_xlpm.array,1),""))),"")</f>
        <v/>
      </c>
      <c r="J373" s="4" t="str" cm="1">
        <f t="array" aca="1" ref="J373" ca="1">IF(ISNUMBER(A373),_xlfn.TEXTJOIN("", TRUE, IFERROR(MID(D373, ROW(INDIRECT("1:"&amp;LEN(D373))), 1) *1,"")),"")</f>
        <v/>
      </c>
      <c r="K373" s="4" t="str" cm="1">
        <f t="array" aca="1" ref="K373" ca="1">IF(ISNUMBER(A373),COLUMN(INDIRECT(I373&amp;1))+1,"")</f>
        <v/>
      </c>
      <c r="L373" s="4" t="str">
        <f t="shared" si="349"/>
        <v/>
      </c>
    </row>
    <row r="374" spans="1:12" x14ac:dyDescent="0.25">
      <c r="A374" s="5" t="str">
        <f t="shared" ref="A374" si="400">IF(A372&lt;numAnswers,A372+1,"")</f>
        <v/>
      </c>
      <c r="B374" s="5" t="str">
        <f t="shared" si="345"/>
        <v/>
      </c>
      <c r="C374" s="27" t="str" cm="1">
        <f t="array" ref="C374">IF(ISNUMBER(A374),IF(A374=A373,INDEX(BackgroundCalcs!$AV$2:$AV$500,'Grading Formulas'!$A374),"Results"),"")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346"/>
        <v/>
      </c>
      <c r="G374" s="4" t="str">
        <f t="shared" si="347"/>
        <v/>
      </c>
      <c r="H374" s="4" t="str">
        <f t="shared" si="348"/>
        <v/>
      </c>
      <c r="I374" s="4" t="str" cm="1">
        <f t="array" ref="I374">IF(ISNUMBER(A374),_xlfn.LET(_xlpm.array,_xlfn.SEQUENCE(LEN(D374)),_xlfn.TEXTJOIN("",TRUE,IF(ISERR(MID(D374,_xlpm.array,1)+0),MID(D374,_xlpm.array,1),""))),"")</f>
        <v/>
      </c>
      <c r="J374" s="4" t="str" cm="1">
        <f t="array" aca="1" ref="J374" ca="1">IF(ISNUMBER(A374),_xlfn.TEXTJOIN("", TRUE, IFERROR(MID(D374, ROW(INDIRECT("1:"&amp;LEN(D374))), 1) *1,"")),"")</f>
        <v/>
      </c>
      <c r="K374" s="4" t="str" cm="1">
        <f t="array" aca="1" ref="K374" ca="1">IF(ISNUMBER(A374),COLUMN(INDIRECT(I374&amp;1))+1,"")</f>
        <v/>
      </c>
      <c r="L374" s="4" t="str">
        <f t="shared" si="349"/>
        <v/>
      </c>
    </row>
    <row r="375" spans="1:12" x14ac:dyDescent="0.25">
      <c r="A375" s="5" t="str">
        <f t="shared" ref="A375" si="401">IF(A373&lt;numAnswers,A373+1,"")</f>
        <v/>
      </c>
      <c r="B375" s="5" t="str">
        <f t="shared" si="345"/>
        <v/>
      </c>
      <c r="C375" s="27" t="str" cm="1">
        <f t="array" ref="C375">IF(ISNUMBER(A375),IF(A375=A374,INDEX(BackgroundCalcs!$AV$2:$AV$500,'Grading Formulas'!$A375),"Results"),"")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346"/>
        <v/>
      </c>
      <c r="G375" s="4" t="str">
        <f t="shared" si="347"/>
        <v/>
      </c>
      <c r="H375" s="4" t="str">
        <f t="shared" si="348"/>
        <v/>
      </c>
      <c r="I375" s="4" t="str" cm="1">
        <f t="array" ref="I375">IF(ISNUMBER(A375),_xlfn.LET(_xlpm.array,_xlfn.SEQUENCE(LEN(D375)),_xlfn.TEXTJOIN("",TRUE,IF(ISERR(MID(D375,_xlpm.array,1)+0),MID(D375,_xlpm.array,1),""))),"")</f>
        <v/>
      </c>
      <c r="J375" s="4" t="str" cm="1">
        <f t="array" aca="1" ref="J375" ca="1">IF(ISNUMBER(A375),_xlfn.TEXTJOIN("", TRUE, IFERROR(MID(D375, ROW(INDIRECT("1:"&amp;LEN(D375))), 1) *1,"")),"")</f>
        <v/>
      </c>
      <c r="K375" s="4" t="str" cm="1">
        <f t="array" aca="1" ref="K375" ca="1">IF(ISNUMBER(A375),COLUMN(INDIRECT(I375&amp;1))+1,"")</f>
        <v/>
      </c>
      <c r="L375" s="4" t="str">
        <f t="shared" si="349"/>
        <v/>
      </c>
    </row>
    <row r="376" spans="1:12" x14ac:dyDescent="0.25">
      <c r="A376" s="5" t="str">
        <f t="shared" ref="A376" si="402">IF(A374&lt;numAnswers,A374+1,"")</f>
        <v/>
      </c>
      <c r="B376" s="5" t="str">
        <f t="shared" si="345"/>
        <v/>
      </c>
      <c r="C376" s="27" t="str" cm="1">
        <f t="array" ref="C376">IF(ISNUMBER(A376),IF(A376=A375,INDEX(BackgroundCalcs!$AV$2:$AV$500,'Grading Formulas'!$A376),"Results"),"")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346"/>
        <v/>
      </c>
      <c r="G376" s="4" t="str">
        <f t="shared" si="347"/>
        <v/>
      </c>
      <c r="H376" s="4" t="str">
        <f t="shared" si="348"/>
        <v/>
      </c>
      <c r="I376" s="4" t="str" cm="1">
        <f t="array" ref="I376">IF(ISNUMBER(A376),_xlfn.LET(_xlpm.array,_xlfn.SEQUENCE(LEN(D376)),_xlfn.TEXTJOIN("",TRUE,IF(ISERR(MID(D376,_xlpm.array,1)+0),MID(D376,_xlpm.array,1),""))),"")</f>
        <v/>
      </c>
      <c r="J376" s="4" t="str" cm="1">
        <f t="array" aca="1" ref="J376" ca="1">IF(ISNUMBER(A376),_xlfn.TEXTJOIN("", TRUE, IFERROR(MID(D376, ROW(INDIRECT("1:"&amp;LEN(D376))), 1) *1,"")),"")</f>
        <v/>
      </c>
      <c r="K376" s="4" t="str" cm="1">
        <f t="array" aca="1" ref="K376" ca="1">IF(ISNUMBER(A376),COLUMN(INDIRECT(I376&amp;1))+1,"")</f>
        <v/>
      </c>
      <c r="L376" s="4" t="str">
        <f t="shared" si="349"/>
        <v/>
      </c>
    </row>
    <row r="377" spans="1:12" x14ac:dyDescent="0.25">
      <c r="A377" s="5" t="str">
        <f t="shared" ref="A377" si="403">IF(A375&lt;numAnswers,A375+1,"")</f>
        <v/>
      </c>
      <c r="B377" s="5" t="str">
        <f t="shared" si="345"/>
        <v/>
      </c>
      <c r="C377" s="27" t="str" cm="1">
        <f t="array" ref="C377">IF(ISNUMBER(A377),IF(A377=A376,INDEX(BackgroundCalcs!$AV$2:$AV$500,'Grading Formulas'!$A377),"Results"),"")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346"/>
        <v/>
      </c>
      <c r="G377" s="4" t="str">
        <f t="shared" si="347"/>
        <v/>
      </c>
      <c r="H377" s="4" t="str">
        <f t="shared" si="348"/>
        <v/>
      </c>
      <c r="I377" s="4" t="str" cm="1">
        <f t="array" ref="I377">IF(ISNUMBER(A377),_xlfn.LET(_xlpm.array,_xlfn.SEQUENCE(LEN(D377)),_xlfn.TEXTJOIN("",TRUE,IF(ISERR(MID(D377,_xlpm.array,1)+0),MID(D377,_xlpm.array,1),""))),"")</f>
        <v/>
      </c>
      <c r="J377" s="4" t="str" cm="1">
        <f t="array" aca="1" ref="J377" ca="1">IF(ISNUMBER(A377),_xlfn.TEXTJOIN("", TRUE, IFERROR(MID(D377, ROW(INDIRECT("1:"&amp;LEN(D377))), 1) *1,"")),"")</f>
        <v/>
      </c>
      <c r="K377" s="4" t="str" cm="1">
        <f t="array" aca="1" ref="K377" ca="1">IF(ISNUMBER(A377),COLUMN(INDIRECT(I377&amp;1))+1,"")</f>
        <v/>
      </c>
      <c r="L377" s="4" t="str">
        <f t="shared" si="349"/>
        <v/>
      </c>
    </row>
    <row r="378" spans="1:12" x14ac:dyDescent="0.25">
      <c r="A378" s="5" t="str">
        <f t="shared" ref="A378" si="404">IF(A376&lt;numAnswers,A376+1,"")</f>
        <v/>
      </c>
      <c r="B378" s="5" t="str">
        <f t="shared" si="345"/>
        <v/>
      </c>
      <c r="C378" s="27" t="str" cm="1">
        <f t="array" ref="C378">IF(ISNUMBER(A378),IF(A378=A377,INDEX(BackgroundCalcs!$AV$2:$AV$500,'Grading Formulas'!$A378),"Results"),"")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346"/>
        <v/>
      </c>
      <c r="G378" s="4" t="str">
        <f t="shared" si="347"/>
        <v/>
      </c>
      <c r="H378" s="4" t="str">
        <f t="shared" si="348"/>
        <v/>
      </c>
      <c r="I378" s="4" t="str" cm="1">
        <f t="array" ref="I378">IF(ISNUMBER(A378),_xlfn.LET(_xlpm.array,_xlfn.SEQUENCE(LEN(D378)),_xlfn.TEXTJOIN("",TRUE,IF(ISERR(MID(D378,_xlpm.array,1)+0),MID(D378,_xlpm.array,1),""))),"")</f>
        <v/>
      </c>
      <c r="J378" s="4" t="str" cm="1">
        <f t="array" aca="1" ref="J378" ca="1">IF(ISNUMBER(A378),_xlfn.TEXTJOIN("", TRUE, IFERROR(MID(D378, ROW(INDIRECT("1:"&amp;LEN(D378))), 1) *1,"")),"")</f>
        <v/>
      </c>
      <c r="K378" s="4" t="str" cm="1">
        <f t="array" aca="1" ref="K378" ca="1">IF(ISNUMBER(A378),COLUMN(INDIRECT(I378&amp;1))+1,"")</f>
        <v/>
      </c>
      <c r="L378" s="4" t="str">
        <f t="shared" si="349"/>
        <v/>
      </c>
    </row>
    <row r="379" spans="1:12" x14ac:dyDescent="0.25">
      <c r="A379" s="5" t="str">
        <f t="shared" ref="A379" si="405">IF(A377&lt;numAnswers,A377+1,"")</f>
        <v/>
      </c>
      <c r="B379" s="5" t="str">
        <f t="shared" si="345"/>
        <v/>
      </c>
      <c r="C379" s="27" t="str" cm="1">
        <f t="array" ref="C379">IF(ISNUMBER(A379),IF(A379=A378,INDEX(BackgroundCalcs!$AV$2:$AV$500,'Grading Formulas'!$A379),"Results"),"")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346"/>
        <v/>
      </c>
      <c r="G379" s="4" t="str">
        <f t="shared" si="347"/>
        <v/>
      </c>
      <c r="H379" s="4" t="str">
        <f t="shared" si="348"/>
        <v/>
      </c>
      <c r="I379" s="4" t="str" cm="1">
        <f t="array" ref="I379">IF(ISNUMBER(A379),_xlfn.LET(_xlpm.array,_xlfn.SEQUENCE(LEN(D379)),_xlfn.TEXTJOIN("",TRUE,IF(ISERR(MID(D379,_xlpm.array,1)+0),MID(D379,_xlpm.array,1),""))),"")</f>
        <v/>
      </c>
      <c r="J379" s="4" t="str" cm="1">
        <f t="array" aca="1" ref="J379" ca="1">IF(ISNUMBER(A379),_xlfn.TEXTJOIN("", TRUE, IFERROR(MID(D379, ROW(INDIRECT("1:"&amp;LEN(D379))), 1) *1,"")),"")</f>
        <v/>
      </c>
      <c r="K379" s="4" t="str" cm="1">
        <f t="array" aca="1" ref="K379" ca="1">IF(ISNUMBER(A379),COLUMN(INDIRECT(I379&amp;1))+1,"")</f>
        <v/>
      </c>
      <c r="L379" s="4" t="str">
        <f t="shared" si="349"/>
        <v/>
      </c>
    </row>
    <row r="380" spans="1:12" x14ac:dyDescent="0.25">
      <c r="A380" s="5" t="str">
        <f t="shared" ref="A380" si="406">IF(A378&lt;numAnswers,A378+1,"")</f>
        <v/>
      </c>
      <c r="B380" s="5" t="str">
        <f t="shared" si="345"/>
        <v/>
      </c>
      <c r="C380" s="27" t="str" cm="1">
        <f t="array" ref="C380">IF(ISNUMBER(A380),IF(A380=A379,INDEX(BackgroundCalcs!$AV$2:$AV$500,'Grading Formulas'!$A380),"Results"),"")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346"/>
        <v/>
      </c>
      <c r="G380" s="4" t="str">
        <f t="shared" si="347"/>
        <v/>
      </c>
      <c r="H380" s="4" t="str">
        <f t="shared" si="348"/>
        <v/>
      </c>
      <c r="I380" s="4" t="str" cm="1">
        <f t="array" ref="I380">IF(ISNUMBER(A380),_xlfn.LET(_xlpm.array,_xlfn.SEQUENCE(LEN(D380)),_xlfn.TEXTJOIN("",TRUE,IF(ISERR(MID(D380,_xlpm.array,1)+0),MID(D380,_xlpm.array,1),""))),"")</f>
        <v/>
      </c>
      <c r="J380" s="4" t="str" cm="1">
        <f t="array" aca="1" ref="J380" ca="1">IF(ISNUMBER(A380),_xlfn.TEXTJOIN("", TRUE, IFERROR(MID(D380, ROW(INDIRECT("1:"&amp;LEN(D380))), 1) *1,"")),"")</f>
        <v/>
      </c>
      <c r="K380" s="4" t="str" cm="1">
        <f t="array" aca="1" ref="K380" ca="1">IF(ISNUMBER(A380),COLUMN(INDIRECT(I380&amp;1))+1,"")</f>
        <v/>
      </c>
      <c r="L380" s="4" t="str">
        <f t="shared" si="349"/>
        <v/>
      </c>
    </row>
    <row r="381" spans="1:12" x14ac:dyDescent="0.25">
      <c r="A381" s="5" t="str">
        <f t="shared" ref="A381" si="407">IF(A379&lt;numAnswers,A379+1,"")</f>
        <v/>
      </c>
      <c r="B381" s="5" t="str">
        <f t="shared" si="345"/>
        <v/>
      </c>
      <c r="C381" s="27" t="str" cm="1">
        <f t="array" ref="C381">IF(ISNUMBER(A381),IF(A381=A380,INDEX(BackgroundCalcs!$AV$2:$AV$500,'Grading Formulas'!$A381),"Results"),"")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346"/>
        <v/>
      </c>
      <c r="G381" s="4" t="str">
        <f t="shared" si="347"/>
        <v/>
      </c>
      <c r="H381" s="4" t="str">
        <f t="shared" si="348"/>
        <v/>
      </c>
      <c r="I381" s="4" t="str" cm="1">
        <f t="array" ref="I381">IF(ISNUMBER(A381),_xlfn.LET(_xlpm.array,_xlfn.SEQUENCE(LEN(D381)),_xlfn.TEXTJOIN("",TRUE,IF(ISERR(MID(D381,_xlpm.array,1)+0),MID(D381,_xlpm.array,1),""))),"")</f>
        <v/>
      </c>
      <c r="J381" s="4" t="str" cm="1">
        <f t="array" aca="1" ref="J381" ca="1">IF(ISNUMBER(A381),_xlfn.TEXTJOIN("", TRUE, IFERROR(MID(D381, ROW(INDIRECT("1:"&amp;LEN(D381))), 1) *1,"")),"")</f>
        <v/>
      </c>
      <c r="K381" s="4" t="str" cm="1">
        <f t="array" aca="1" ref="K381" ca="1">IF(ISNUMBER(A381),COLUMN(INDIRECT(I381&amp;1))+1,"")</f>
        <v/>
      </c>
      <c r="L381" s="4" t="str">
        <f t="shared" si="349"/>
        <v/>
      </c>
    </row>
    <row r="382" spans="1:12" x14ac:dyDescent="0.25">
      <c r="A382" s="5" t="str">
        <f t="shared" ref="A382" si="408">IF(A380&lt;numAnswers,A380+1,"")</f>
        <v/>
      </c>
      <c r="B382" s="5" t="str">
        <f t="shared" si="345"/>
        <v/>
      </c>
      <c r="C382" s="27" t="str" cm="1">
        <f t="array" ref="C382">IF(ISNUMBER(A382),IF(A382=A381,INDEX(BackgroundCalcs!$AV$2:$AV$500,'Grading Formulas'!$A382),"Results"),"")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346"/>
        <v/>
      </c>
      <c r="G382" s="4" t="str">
        <f t="shared" si="347"/>
        <v/>
      </c>
      <c r="H382" s="4" t="str">
        <f t="shared" si="348"/>
        <v/>
      </c>
      <c r="I382" s="4" t="str" cm="1">
        <f t="array" ref="I382">IF(ISNUMBER(A382),_xlfn.LET(_xlpm.array,_xlfn.SEQUENCE(LEN(D382)),_xlfn.TEXTJOIN("",TRUE,IF(ISERR(MID(D382,_xlpm.array,1)+0),MID(D382,_xlpm.array,1),""))),"")</f>
        <v/>
      </c>
      <c r="J382" s="4" t="str" cm="1">
        <f t="array" aca="1" ref="J382" ca="1">IF(ISNUMBER(A382),_xlfn.TEXTJOIN("", TRUE, IFERROR(MID(D382, ROW(INDIRECT("1:"&amp;LEN(D382))), 1) *1,"")),"")</f>
        <v/>
      </c>
      <c r="K382" s="4" t="str" cm="1">
        <f t="array" aca="1" ref="K382" ca="1">IF(ISNUMBER(A382),COLUMN(INDIRECT(I382&amp;1))+1,"")</f>
        <v/>
      </c>
      <c r="L382" s="4" t="str">
        <f t="shared" si="349"/>
        <v/>
      </c>
    </row>
    <row r="383" spans="1:12" x14ac:dyDescent="0.25">
      <c r="A383" s="5" t="str">
        <f t="shared" ref="A383" si="409">IF(A381&lt;numAnswers,A381+1,"")</f>
        <v/>
      </c>
      <c r="B383" s="5" t="str">
        <f t="shared" si="345"/>
        <v/>
      </c>
      <c r="C383" s="27" t="str" cm="1">
        <f t="array" ref="C383">IF(ISNUMBER(A383),IF(A383=A382,INDEX(BackgroundCalcs!$AV$2:$AV$500,'Grading Formulas'!$A383),"Results"),"")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346"/>
        <v/>
      </c>
      <c r="G383" s="4" t="str">
        <f t="shared" si="347"/>
        <v/>
      </c>
      <c r="H383" s="4" t="str">
        <f t="shared" si="348"/>
        <v/>
      </c>
      <c r="I383" s="4" t="str" cm="1">
        <f t="array" ref="I383">IF(ISNUMBER(A383),_xlfn.LET(_xlpm.array,_xlfn.SEQUENCE(LEN(D383)),_xlfn.TEXTJOIN("",TRUE,IF(ISERR(MID(D383,_xlpm.array,1)+0),MID(D383,_xlpm.array,1),""))),"")</f>
        <v/>
      </c>
      <c r="J383" s="4" t="str" cm="1">
        <f t="array" aca="1" ref="J383" ca="1">IF(ISNUMBER(A383),_xlfn.TEXTJOIN("", TRUE, IFERROR(MID(D383, ROW(INDIRECT("1:"&amp;LEN(D383))), 1) *1,"")),"")</f>
        <v/>
      </c>
      <c r="K383" s="4" t="str" cm="1">
        <f t="array" aca="1" ref="K383" ca="1">IF(ISNUMBER(A383),COLUMN(INDIRECT(I383&amp;1))+1,"")</f>
        <v/>
      </c>
      <c r="L383" s="4" t="str">
        <f t="shared" si="349"/>
        <v/>
      </c>
    </row>
    <row r="384" spans="1:12" x14ac:dyDescent="0.25">
      <c r="A384" s="5" t="str">
        <f t="shared" ref="A384" si="410">IF(A382&lt;numAnswers,A382+1,"")</f>
        <v/>
      </c>
      <c r="B384" s="5" t="str">
        <f t="shared" si="345"/>
        <v/>
      </c>
      <c r="C384" s="27" t="str" cm="1">
        <f t="array" ref="C384">IF(ISNUMBER(A384),IF(A384=A383,INDEX(BackgroundCalcs!$AV$2:$AV$500,'Grading Formulas'!$A384),"Results"),"")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346"/>
        <v/>
      </c>
      <c r="G384" s="4" t="str">
        <f t="shared" si="347"/>
        <v/>
      </c>
      <c r="H384" s="4" t="str">
        <f t="shared" si="348"/>
        <v/>
      </c>
      <c r="I384" s="4" t="str" cm="1">
        <f t="array" ref="I384">IF(ISNUMBER(A384),_xlfn.LET(_xlpm.array,_xlfn.SEQUENCE(LEN(D384)),_xlfn.TEXTJOIN("",TRUE,IF(ISERR(MID(D384,_xlpm.array,1)+0),MID(D384,_xlpm.array,1),""))),"")</f>
        <v/>
      </c>
      <c r="J384" s="4" t="str" cm="1">
        <f t="array" aca="1" ref="J384" ca="1">IF(ISNUMBER(A384),_xlfn.TEXTJOIN("", TRUE, IFERROR(MID(D384, ROW(INDIRECT("1:"&amp;LEN(D384))), 1) *1,"")),"")</f>
        <v/>
      </c>
      <c r="K384" s="4" t="str" cm="1">
        <f t="array" aca="1" ref="K384" ca="1">IF(ISNUMBER(A384),COLUMN(INDIRECT(I384&amp;1))+1,"")</f>
        <v/>
      </c>
      <c r="L384" s="4" t="str">
        <f t="shared" si="349"/>
        <v/>
      </c>
    </row>
    <row r="385" spans="1:12" x14ac:dyDescent="0.25">
      <c r="A385" s="5" t="str">
        <f t="shared" ref="A385" si="411">IF(A383&lt;numAnswers,A383+1,"")</f>
        <v/>
      </c>
      <c r="B385" s="5" t="str">
        <f t="shared" si="345"/>
        <v/>
      </c>
      <c r="C385" s="27" t="str" cm="1">
        <f t="array" ref="C385">IF(ISNUMBER(A385),IF(A385=A384,INDEX(BackgroundCalcs!$AV$2:$AV$500,'Grading Formulas'!$A385),"Results"),"")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346"/>
        <v/>
      </c>
      <c r="G385" s="4" t="str">
        <f t="shared" si="347"/>
        <v/>
      </c>
      <c r="H385" s="4" t="str">
        <f t="shared" si="348"/>
        <v/>
      </c>
      <c r="I385" s="4" t="str" cm="1">
        <f t="array" ref="I385">IF(ISNUMBER(A385),_xlfn.LET(_xlpm.array,_xlfn.SEQUENCE(LEN(D385)),_xlfn.TEXTJOIN("",TRUE,IF(ISERR(MID(D385,_xlpm.array,1)+0),MID(D385,_xlpm.array,1),""))),"")</f>
        <v/>
      </c>
      <c r="J385" s="4" t="str" cm="1">
        <f t="array" aca="1" ref="J385" ca="1">IF(ISNUMBER(A385),_xlfn.TEXTJOIN("", TRUE, IFERROR(MID(D385, ROW(INDIRECT("1:"&amp;LEN(D385))), 1) *1,"")),"")</f>
        <v/>
      </c>
      <c r="K385" s="4" t="str" cm="1">
        <f t="array" aca="1" ref="K385" ca="1">IF(ISNUMBER(A385),COLUMN(INDIRECT(I385&amp;1))+1,"")</f>
        <v/>
      </c>
      <c r="L385" s="4" t="str">
        <f t="shared" si="349"/>
        <v/>
      </c>
    </row>
    <row r="386" spans="1:12" x14ac:dyDescent="0.25">
      <c r="A386" s="5" t="str">
        <f t="shared" ref="A386" si="412">IF(A384&lt;numAnswers,A384+1,"")</f>
        <v/>
      </c>
      <c r="B386" s="5" t="str">
        <f t="shared" si="345"/>
        <v/>
      </c>
      <c r="C386" s="27" t="str" cm="1">
        <f t="array" ref="C386">IF(ISNUMBER(A386),IF(A386=A385,INDEX(BackgroundCalcs!$AV$2:$AV$500,'Grading Formulas'!$A386),"Results"),"")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346"/>
        <v/>
      </c>
      <c r="G386" s="4" t="str">
        <f t="shared" si="347"/>
        <v/>
      </c>
      <c r="H386" s="4" t="str">
        <f t="shared" si="348"/>
        <v/>
      </c>
      <c r="I386" s="4" t="str" cm="1">
        <f t="array" ref="I386">IF(ISNUMBER(A386),_xlfn.LET(_xlpm.array,_xlfn.SEQUENCE(LEN(D386)),_xlfn.TEXTJOIN("",TRUE,IF(ISERR(MID(D386,_xlpm.array,1)+0),MID(D386,_xlpm.array,1),""))),"")</f>
        <v/>
      </c>
      <c r="J386" s="4" t="str" cm="1">
        <f t="array" aca="1" ref="J386" ca="1">IF(ISNUMBER(A386),_xlfn.TEXTJOIN("", TRUE, IFERROR(MID(D386, ROW(INDIRECT("1:"&amp;LEN(D386))), 1) *1,"")),"")</f>
        <v/>
      </c>
      <c r="K386" s="4" t="str" cm="1">
        <f t="array" aca="1" ref="K386" ca="1">IF(ISNUMBER(A386),COLUMN(INDIRECT(I386&amp;1))+1,"")</f>
        <v/>
      </c>
      <c r="L386" s="4" t="str">
        <f t="shared" si="349"/>
        <v/>
      </c>
    </row>
    <row r="387" spans="1:12" x14ac:dyDescent="0.25">
      <c r="A387" s="5" t="str">
        <f t="shared" ref="A387" si="413">IF(A385&lt;numAnswers,A385+1,"")</f>
        <v/>
      </c>
      <c r="B387" s="5" t="str">
        <f t="shared" ref="B387:B450" si="414">IF(ISNUMBER(A387),"CELL","")</f>
        <v/>
      </c>
      <c r="C387" s="27" t="str" cm="1">
        <f t="array" ref="C387">IF(ISNUMBER(A387),IF(A387=A386,INDEX(BackgroundCalcs!$AV$2:$AV$500,'Grading Formulas'!$A387),"Results"),"")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415">IF(ISNUMBER($A387),IF(A387=A386,-1000,1),"")</f>
        <v/>
      </c>
      <c r="G387" s="4" t="str">
        <f t="shared" ref="G387:G450" si="416">IF(ISNUMBER($A387),IF(A387=A386,"You should not be referencing the answer cell","Correct"),"")</f>
        <v/>
      </c>
      <c r="H387" s="4" t="str">
        <f t="shared" ref="H387:H450" si="417">IF(ISNUMBER($A387),IF(A387=A386,"N/A","Incorrect"),"")</f>
        <v/>
      </c>
      <c r="I387" s="4" t="str" cm="1">
        <f t="array" ref="I387">IF(ISNUMBER(A387),_xlfn.LET(_xlpm.array,_xlfn.SEQUENCE(LEN(D387)),_xlfn.TEXTJOIN("",TRUE,IF(ISERR(MID(D387,_xlpm.array,1)+0),MID(D387,_xlpm.array,1),""))),"")</f>
        <v/>
      </c>
      <c r="J387" s="4" t="str" cm="1">
        <f t="array" aca="1" ref="J387" ca="1">IF(ISNUMBER(A387),_xlfn.TEXTJOIN("", TRUE, IFERROR(MID(D387, ROW(INDIRECT("1:"&amp;LEN(D387))), 1) *1,"")),"")</f>
        <v/>
      </c>
      <c r="K387" s="4" t="str" cm="1">
        <f t="array" aca="1" ref="K387" ca="1">IF(ISNUMBER(A387),COLUMN(INDIRECT(I387&amp;1))+1,"")</f>
        <v/>
      </c>
      <c r="L387" s="4" t="str">
        <f t="shared" ref="L387:L450" si="418">IF(ISNUMBER(A387),ADDRESS(J387,K387,4),"")</f>
        <v/>
      </c>
    </row>
    <row r="388" spans="1:12" x14ac:dyDescent="0.25">
      <c r="A388" s="5" t="str">
        <f t="shared" ref="A388" si="419">IF(A386&lt;numAnswers,A386+1,"")</f>
        <v/>
      </c>
      <c r="B388" s="5" t="str">
        <f t="shared" si="414"/>
        <v/>
      </c>
      <c r="C388" s="27" t="str" cm="1">
        <f t="array" ref="C388">IF(ISNUMBER(A388),IF(A388=A387,INDEX(BackgroundCalcs!$AV$2:$AV$500,'Grading Formulas'!$A388),"Results"),"")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415"/>
        <v/>
      </c>
      <c r="G388" s="4" t="str">
        <f t="shared" si="416"/>
        <v/>
      </c>
      <c r="H388" s="4" t="str">
        <f t="shared" si="417"/>
        <v/>
      </c>
      <c r="I388" s="4" t="str" cm="1">
        <f t="array" ref="I388">IF(ISNUMBER(A388),_xlfn.LET(_xlpm.array,_xlfn.SEQUENCE(LEN(D388)),_xlfn.TEXTJOIN("",TRUE,IF(ISERR(MID(D388,_xlpm.array,1)+0),MID(D388,_xlpm.array,1),""))),"")</f>
        <v/>
      </c>
      <c r="J388" s="4" t="str" cm="1">
        <f t="array" aca="1" ref="J388" ca="1">IF(ISNUMBER(A388),_xlfn.TEXTJOIN("", TRUE, IFERROR(MID(D388, ROW(INDIRECT("1:"&amp;LEN(D388))), 1) *1,"")),"")</f>
        <v/>
      </c>
      <c r="K388" s="4" t="str" cm="1">
        <f t="array" aca="1" ref="K388" ca="1">IF(ISNUMBER(A388),COLUMN(INDIRECT(I388&amp;1))+1,"")</f>
        <v/>
      </c>
      <c r="L388" s="4" t="str">
        <f t="shared" si="418"/>
        <v/>
      </c>
    </row>
    <row r="389" spans="1:12" x14ac:dyDescent="0.25">
      <c r="A389" s="5" t="str">
        <f t="shared" ref="A389" si="420">IF(A387&lt;numAnswers,A387+1,"")</f>
        <v/>
      </c>
      <c r="B389" s="5" t="str">
        <f t="shared" si="414"/>
        <v/>
      </c>
      <c r="C389" s="27" t="str" cm="1">
        <f t="array" ref="C389">IF(ISNUMBER(A389),IF(A389=A388,INDEX(BackgroundCalcs!$AV$2:$AV$500,'Grading Formulas'!$A389),"Results"),"")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415"/>
        <v/>
      </c>
      <c r="G389" s="4" t="str">
        <f t="shared" si="416"/>
        <v/>
      </c>
      <c r="H389" s="4" t="str">
        <f t="shared" si="417"/>
        <v/>
      </c>
      <c r="I389" s="4" t="str" cm="1">
        <f t="array" ref="I389">IF(ISNUMBER(A389),_xlfn.LET(_xlpm.array,_xlfn.SEQUENCE(LEN(D389)),_xlfn.TEXTJOIN("",TRUE,IF(ISERR(MID(D389,_xlpm.array,1)+0),MID(D389,_xlpm.array,1),""))),"")</f>
        <v/>
      </c>
      <c r="J389" s="4" t="str" cm="1">
        <f t="array" aca="1" ref="J389" ca="1">IF(ISNUMBER(A389),_xlfn.TEXTJOIN("", TRUE, IFERROR(MID(D389, ROW(INDIRECT("1:"&amp;LEN(D389))), 1) *1,"")),"")</f>
        <v/>
      </c>
      <c r="K389" s="4" t="str" cm="1">
        <f t="array" aca="1" ref="K389" ca="1">IF(ISNUMBER(A389),COLUMN(INDIRECT(I389&amp;1))+1,"")</f>
        <v/>
      </c>
      <c r="L389" s="4" t="str">
        <f t="shared" si="418"/>
        <v/>
      </c>
    </row>
    <row r="390" spans="1:12" x14ac:dyDescent="0.25">
      <c r="A390" s="5" t="str">
        <f t="shared" ref="A390" si="421">IF(A388&lt;numAnswers,A388+1,"")</f>
        <v/>
      </c>
      <c r="B390" s="5" t="str">
        <f t="shared" si="414"/>
        <v/>
      </c>
      <c r="C390" s="27" t="str" cm="1">
        <f t="array" ref="C390">IF(ISNUMBER(A390),IF(A390=A389,INDEX(BackgroundCalcs!$AV$2:$AV$500,'Grading Formulas'!$A390),"Results"),"")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415"/>
        <v/>
      </c>
      <c r="G390" s="4" t="str">
        <f t="shared" si="416"/>
        <v/>
      </c>
      <c r="H390" s="4" t="str">
        <f t="shared" si="417"/>
        <v/>
      </c>
      <c r="I390" s="4" t="str" cm="1">
        <f t="array" ref="I390">IF(ISNUMBER(A390),_xlfn.LET(_xlpm.array,_xlfn.SEQUENCE(LEN(D390)),_xlfn.TEXTJOIN("",TRUE,IF(ISERR(MID(D390,_xlpm.array,1)+0),MID(D390,_xlpm.array,1),""))),"")</f>
        <v/>
      </c>
      <c r="J390" s="4" t="str" cm="1">
        <f t="array" aca="1" ref="J390" ca="1">IF(ISNUMBER(A390),_xlfn.TEXTJOIN("", TRUE, IFERROR(MID(D390, ROW(INDIRECT("1:"&amp;LEN(D390))), 1) *1,"")),"")</f>
        <v/>
      </c>
      <c r="K390" s="4" t="str" cm="1">
        <f t="array" aca="1" ref="K390" ca="1">IF(ISNUMBER(A390),COLUMN(INDIRECT(I390&amp;1))+1,"")</f>
        <v/>
      </c>
      <c r="L390" s="4" t="str">
        <f t="shared" si="418"/>
        <v/>
      </c>
    </row>
    <row r="391" spans="1:12" x14ac:dyDescent="0.25">
      <c r="A391" s="5" t="str">
        <f t="shared" ref="A391" si="422">IF(A389&lt;numAnswers,A389+1,"")</f>
        <v/>
      </c>
      <c r="B391" s="5" t="str">
        <f t="shared" si="414"/>
        <v/>
      </c>
      <c r="C391" s="27" t="str" cm="1">
        <f t="array" ref="C391">IF(ISNUMBER(A391),IF(A391=A390,INDEX(BackgroundCalcs!$AV$2:$AV$500,'Grading Formulas'!$A391),"Results"),"")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415"/>
        <v/>
      </c>
      <c r="G391" s="4" t="str">
        <f t="shared" si="416"/>
        <v/>
      </c>
      <c r="H391" s="4" t="str">
        <f t="shared" si="417"/>
        <v/>
      </c>
      <c r="I391" s="4" t="str" cm="1">
        <f t="array" ref="I391">IF(ISNUMBER(A391),_xlfn.LET(_xlpm.array,_xlfn.SEQUENCE(LEN(D391)),_xlfn.TEXTJOIN("",TRUE,IF(ISERR(MID(D391,_xlpm.array,1)+0),MID(D391,_xlpm.array,1),""))),"")</f>
        <v/>
      </c>
      <c r="J391" s="4" t="str" cm="1">
        <f t="array" aca="1" ref="J391" ca="1">IF(ISNUMBER(A391),_xlfn.TEXTJOIN("", TRUE, IFERROR(MID(D391, ROW(INDIRECT("1:"&amp;LEN(D391))), 1) *1,"")),"")</f>
        <v/>
      </c>
      <c r="K391" s="4" t="str" cm="1">
        <f t="array" aca="1" ref="K391" ca="1">IF(ISNUMBER(A391),COLUMN(INDIRECT(I391&amp;1))+1,"")</f>
        <v/>
      </c>
      <c r="L391" s="4" t="str">
        <f t="shared" si="418"/>
        <v/>
      </c>
    </row>
    <row r="392" spans="1:12" x14ac:dyDescent="0.25">
      <c r="A392" s="5" t="str">
        <f t="shared" ref="A392" si="423">IF(A390&lt;numAnswers,A390+1,"")</f>
        <v/>
      </c>
      <c r="B392" s="5" t="str">
        <f t="shared" si="414"/>
        <v/>
      </c>
      <c r="C392" s="27" t="str" cm="1">
        <f t="array" ref="C392">IF(ISNUMBER(A392),IF(A392=A391,INDEX(BackgroundCalcs!$AV$2:$AV$500,'Grading Formulas'!$A392),"Results"),"")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415"/>
        <v/>
      </c>
      <c r="G392" s="4" t="str">
        <f t="shared" si="416"/>
        <v/>
      </c>
      <c r="H392" s="4" t="str">
        <f t="shared" si="417"/>
        <v/>
      </c>
      <c r="I392" s="4" t="str" cm="1">
        <f t="array" ref="I392">IF(ISNUMBER(A392),_xlfn.LET(_xlpm.array,_xlfn.SEQUENCE(LEN(D392)),_xlfn.TEXTJOIN("",TRUE,IF(ISERR(MID(D392,_xlpm.array,1)+0),MID(D392,_xlpm.array,1),""))),"")</f>
        <v/>
      </c>
      <c r="J392" s="4" t="str" cm="1">
        <f t="array" aca="1" ref="J392" ca="1">IF(ISNUMBER(A392),_xlfn.TEXTJOIN("", TRUE, IFERROR(MID(D392, ROW(INDIRECT("1:"&amp;LEN(D392))), 1) *1,"")),"")</f>
        <v/>
      </c>
      <c r="K392" s="4" t="str" cm="1">
        <f t="array" aca="1" ref="K392" ca="1">IF(ISNUMBER(A392),COLUMN(INDIRECT(I392&amp;1))+1,"")</f>
        <v/>
      </c>
      <c r="L392" s="4" t="str">
        <f t="shared" si="418"/>
        <v/>
      </c>
    </row>
    <row r="393" spans="1:12" x14ac:dyDescent="0.25">
      <c r="A393" s="5" t="str">
        <f t="shared" ref="A393" si="424">IF(A391&lt;numAnswers,A391+1,"")</f>
        <v/>
      </c>
      <c r="B393" s="5" t="str">
        <f t="shared" si="414"/>
        <v/>
      </c>
      <c r="C393" s="27" t="str" cm="1">
        <f t="array" ref="C393">IF(ISNUMBER(A393),IF(A393=A392,INDEX(BackgroundCalcs!$AV$2:$AV$500,'Grading Formulas'!$A393),"Results"),"")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415"/>
        <v/>
      </c>
      <c r="G393" s="4" t="str">
        <f t="shared" si="416"/>
        <v/>
      </c>
      <c r="H393" s="4" t="str">
        <f t="shared" si="417"/>
        <v/>
      </c>
      <c r="I393" s="4" t="str" cm="1">
        <f t="array" ref="I393">IF(ISNUMBER(A393),_xlfn.LET(_xlpm.array,_xlfn.SEQUENCE(LEN(D393)),_xlfn.TEXTJOIN("",TRUE,IF(ISERR(MID(D393,_xlpm.array,1)+0),MID(D393,_xlpm.array,1),""))),"")</f>
        <v/>
      </c>
      <c r="J393" s="4" t="str" cm="1">
        <f t="array" aca="1" ref="J393" ca="1">IF(ISNUMBER(A393),_xlfn.TEXTJOIN("", TRUE, IFERROR(MID(D393, ROW(INDIRECT("1:"&amp;LEN(D393))), 1) *1,"")),"")</f>
        <v/>
      </c>
      <c r="K393" s="4" t="str" cm="1">
        <f t="array" aca="1" ref="K393" ca="1">IF(ISNUMBER(A393),COLUMN(INDIRECT(I393&amp;1))+1,"")</f>
        <v/>
      </c>
      <c r="L393" s="4" t="str">
        <f t="shared" si="418"/>
        <v/>
      </c>
    </row>
    <row r="394" spans="1:12" x14ac:dyDescent="0.25">
      <c r="A394" s="5" t="str">
        <f t="shared" ref="A394" si="425">IF(A392&lt;numAnswers,A392+1,"")</f>
        <v/>
      </c>
      <c r="B394" s="5" t="str">
        <f t="shared" si="414"/>
        <v/>
      </c>
      <c r="C394" s="27" t="str" cm="1">
        <f t="array" ref="C394">IF(ISNUMBER(A394),IF(A394=A393,INDEX(BackgroundCalcs!$AV$2:$AV$500,'Grading Formulas'!$A394),"Results"),"")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415"/>
        <v/>
      </c>
      <c r="G394" s="4" t="str">
        <f t="shared" si="416"/>
        <v/>
      </c>
      <c r="H394" s="4" t="str">
        <f t="shared" si="417"/>
        <v/>
      </c>
      <c r="I394" s="4" t="str" cm="1">
        <f t="array" ref="I394">IF(ISNUMBER(A394),_xlfn.LET(_xlpm.array,_xlfn.SEQUENCE(LEN(D394)),_xlfn.TEXTJOIN("",TRUE,IF(ISERR(MID(D394,_xlpm.array,1)+0),MID(D394,_xlpm.array,1),""))),"")</f>
        <v/>
      </c>
      <c r="J394" s="4" t="str" cm="1">
        <f t="array" aca="1" ref="J394" ca="1">IF(ISNUMBER(A394),_xlfn.TEXTJOIN("", TRUE, IFERROR(MID(D394, ROW(INDIRECT("1:"&amp;LEN(D394))), 1) *1,"")),"")</f>
        <v/>
      </c>
      <c r="K394" s="4" t="str" cm="1">
        <f t="array" aca="1" ref="K394" ca="1">IF(ISNUMBER(A394),COLUMN(INDIRECT(I394&amp;1))+1,"")</f>
        <v/>
      </c>
      <c r="L394" s="4" t="str">
        <f t="shared" si="418"/>
        <v/>
      </c>
    </row>
    <row r="395" spans="1:12" x14ac:dyDescent="0.25">
      <c r="A395" s="5" t="str">
        <f t="shared" ref="A395" si="426">IF(A393&lt;numAnswers,A393+1,"")</f>
        <v/>
      </c>
      <c r="B395" s="5" t="str">
        <f t="shared" si="414"/>
        <v/>
      </c>
      <c r="C395" s="27" t="str" cm="1">
        <f t="array" ref="C395">IF(ISNUMBER(A395),IF(A395=A394,INDEX(BackgroundCalcs!$AV$2:$AV$500,'Grading Formulas'!$A395),"Results"),"")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415"/>
        <v/>
      </c>
      <c r="G395" s="4" t="str">
        <f t="shared" si="416"/>
        <v/>
      </c>
      <c r="H395" s="4" t="str">
        <f t="shared" si="417"/>
        <v/>
      </c>
      <c r="I395" s="4" t="str" cm="1">
        <f t="array" ref="I395">IF(ISNUMBER(A395),_xlfn.LET(_xlpm.array,_xlfn.SEQUENCE(LEN(D395)),_xlfn.TEXTJOIN("",TRUE,IF(ISERR(MID(D395,_xlpm.array,1)+0),MID(D395,_xlpm.array,1),""))),"")</f>
        <v/>
      </c>
      <c r="J395" s="4" t="str" cm="1">
        <f t="array" aca="1" ref="J395" ca="1">IF(ISNUMBER(A395),_xlfn.TEXTJOIN("", TRUE, IFERROR(MID(D395, ROW(INDIRECT("1:"&amp;LEN(D395))), 1) *1,"")),"")</f>
        <v/>
      </c>
      <c r="K395" s="4" t="str" cm="1">
        <f t="array" aca="1" ref="K395" ca="1">IF(ISNUMBER(A395),COLUMN(INDIRECT(I395&amp;1))+1,"")</f>
        <v/>
      </c>
      <c r="L395" s="4" t="str">
        <f t="shared" si="418"/>
        <v/>
      </c>
    </row>
    <row r="396" spans="1:12" x14ac:dyDescent="0.25">
      <c r="A396" s="5" t="str">
        <f t="shared" ref="A396" si="427">IF(A394&lt;numAnswers,A394+1,"")</f>
        <v/>
      </c>
      <c r="B396" s="5" t="str">
        <f t="shared" si="414"/>
        <v/>
      </c>
      <c r="C396" s="27" t="str" cm="1">
        <f t="array" ref="C396">IF(ISNUMBER(A396),IF(A396=A395,INDEX(BackgroundCalcs!$AV$2:$AV$500,'Grading Formulas'!$A396),"Results"),"")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415"/>
        <v/>
      </c>
      <c r="G396" s="4" t="str">
        <f t="shared" si="416"/>
        <v/>
      </c>
      <c r="H396" s="4" t="str">
        <f t="shared" si="417"/>
        <v/>
      </c>
      <c r="I396" s="4" t="str" cm="1">
        <f t="array" ref="I396">IF(ISNUMBER(A396),_xlfn.LET(_xlpm.array,_xlfn.SEQUENCE(LEN(D396)),_xlfn.TEXTJOIN("",TRUE,IF(ISERR(MID(D396,_xlpm.array,1)+0),MID(D396,_xlpm.array,1),""))),"")</f>
        <v/>
      </c>
      <c r="J396" s="4" t="str" cm="1">
        <f t="array" aca="1" ref="J396" ca="1">IF(ISNUMBER(A396),_xlfn.TEXTJOIN("", TRUE, IFERROR(MID(D396, ROW(INDIRECT("1:"&amp;LEN(D396))), 1) *1,"")),"")</f>
        <v/>
      </c>
      <c r="K396" s="4" t="str" cm="1">
        <f t="array" aca="1" ref="K396" ca="1">IF(ISNUMBER(A396),COLUMN(INDIRECT(I396&amp;1))+1,"")</f>
        <v/>
      </c>
      <c r="L396" s="4" t="str">
        <f t="shared" si="418"/>
        <v/>
      </c>
    </row>
    <row r="397" spans="1:12" x14ac:dyDescent="0.25">
      <c r="A397" s="5" t="str">
        <f t="shared" ref="A397" si="428">IF(A395&lt;numAnswers,A395+1,"")</f>
        <v/>
      </c>
      <c r="B397" s="5" t="str">
        <f t="shared" si="414"/>
        <v/>
      </c>
      <c r="C397" s="27" t="str" cm="1">
        <f t="array" ref="C397">IF(ISNUMBER(A397),IF(A397=A396,INDEX(BackgroundCalcs!$AV$2:$AV$500,'Grading Formulas'!$A397),"Results"),"")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415"/>
        <v/>
      </c>
      <c r="G397" s="4" t="str">
        <f t="shared" si="416"/>
        <v/>
      </c>
      <c r="H397" s="4" t="str">
        <f t="shared" si="417"/>
        <v/>
      </c>
      <c r="I397" s="4" t="str" cm="1">
        <f t="array" ref="I397">IF(ISNUMBER(A397),_xlfn.LET(_xlpm.array,_xlfn.SEQUENCE(LEN(D397)),_xlfn.TEXTJOIN("",TRUE,IF(ISERR(MID(D397,_xlpm.array,1)+0),MID(D397,_xlpm.array,1),""))),"")</f>
        <v/>
      </c>
      <c r="J397" s="4" t="str" cm="1">
        <f t="array" aca="1" ref="J397" ca="1">IF(ISNUMBER(A397),_xlfn.TEXTJOIN("", TRUE, IFERROR(MID(D397, ROW(INDIRECT("1:"&amp;LEN(D397))), 1) *1,"")),"")</f>
        <v/>
      </c>
      <c r="K397" s="4" t="str" cm="1">
        <f t="array" aca="1" ref="K397" ca="1">IF(ISNUMBER(A397),COLUMN(INDIRECT(I397&amp;1))+1,"")</f>
        <v/>
      </c>
      <c r="L397" s="4" t="str">
        <f t="shared" si="418"/>
        <v/>
      </c>
    </row>
    <row r="398" spans="1:12" x14ac:dyDescent="0.25">
      <c r="A398" s="5" t="str">
        <f t="shared" ref="A398" si="429">IF(A396&lt;numAnswers,A396+1,"")</f>
        <v/>
      </c>
      <c r="B398" s="5" t="str">
        <f t="shared" si="414"/>
        <v/>
      </c>
      <c r="C398" s="27" t="str" cm="1">
        <f t="array" ref="C398">IF(ISNUMBER(A398),IF(A398=A397,INDEX(BackgroundCalcs!$AV$2:$AV$500,'Grading Formulas'!$A398),"Results"),"")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415"/>
        <v/>
      </c>
      <c r="G398" s="4" t="str">
        <f t="shared" si="416"/>
        <v/>
      </c>
      <c r="H398" s="4" t="str">
        <f t="shared" si="417"/>
        <v/>
      </c>
      <c r="I398" s="4" t="str" cm="1">
        <f t="array" ref="I398">IF(ISNUMBER(A398),_xlfn.LET(_xlpm.array,_xlfn.SEQUENCE(LEN(D398)),_xlfn.TEXTJOIN("",TRUE,IF(ISERR(MID(D398,_xlpm.array,1)+0),MID(D398,_xlpm.array,1),""))),"")</f>
        <v/>
      </c>
      <c r="J398" s="4" t="str" cm="1">
        <f t="array" aca="1" ref="J398" ca="1">IF(ISNUMBER(A398),_xlfn.TEXTJOIN("", TRUE, IFERROR(MID(D398, ROW(INDIRECT("1:"&amp;LEN(D398))), 1) *1,"")),"")</f>
        <v/>
      </c>
      <c r="K398" s="4" t="str" cm="1">
        <f t="array" aca="1" ref="K398" ca="1">IF(ISNUMBER(A398),COLUMN(INDIRECT(I398&amp;1))+1,"")</f>
        <v/>
      </c>
      <c r="L398" s="4" t="str">
        <f t="shared" si="418"/>
        <v/>
      </c>
    </row>
    <row r="399" spans="1:12" x14ac:dyDescent="0.25">
      <c r="A399" s="5" t="str">
        <f t="shared" ref="A399" si="430">IF(A397&lt;numAnswers,A397+1,"")</f>
        <v/>
      </c>
      <c r="B399" s="5" t="str">
        <f t="shared" si="414"/>
        <v/>
      </c>
      <c r="C399" s="27" t="str" cm="1">
        <f t="array" ref="C399">IF(ISNUMBER(A399),IF(A399=A398,INDEX(BackgroundCalcs!$AV$2:$AV$500,'Grading Formulas'!$A399),"Results"),"")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415"/>
        <v/>
      </c>
      <c r="G399" s="4" t="str">
        <f t="shared" si="416"/>
        <v/>
      </c>
      <c r="H399" s="4" t="str">
        <f t="shared" si="417"/>
        <v/>
      </c>
      <c r="I399" s="4" t="str" cm="1">
        <f t="array" ref="I399">IF(ISNUMBER(A399),_xlfn.LET(_xlpm.array,_xlfn.SEQUENCE(LEN(D399)),_xlfn.TEXTJOIN("",TRUE,IF(ISERR(MID(D399,_xlpm.array,1)+0),MID(D399,_xlpm.array,1),""))),"")</f>
        <v/>
      </c>
      <c r="J399" s="4" t="str" cm="1">
        <f t="array" aca="1" ref="J399" ca="1">IF(ISNUMBER(A399),_xlfn.TEXTJOIN("", TRUE, IFERROR(MID(D399, ROW(INDIRECT("1:"&amp;LEN(D399))), 1) *1,"")),"")</f>
        <v/>
      </c>
      <c r="K399" s="4" t="str" cm="1">
        <f t="array" aca="1" ref="K399" ca="1">IF(ISNUMBER(A399),COLUMN(INDIRECT(I399&amp;1))+1,"")</f>
        <v/>
      </c>
      <c r="L399" s="4" t="str">
        <f t="shared" si="418"/>
        <v/>
      </c>
    </row>
    <row r="400" spans="1:12" x14ac:dyDescent="0.25">
      <c r="A400" s="5" t="str">
        <f t="shared" ref="A400" si="431">IF(A398&lt;numAnswers,A398+1,"")</f>
        <v/>
      </c>
      <c r="B400" s="5" t="str">
        <f t="shared" si="414"/>
        <v/>
      </c>
      <c r="C400" s="27" t="str" cm="1">
        <f t="array" ref="C400">IF(ISNUMBER(A400),IF(A400=A399,INDEX(BackgroundCalcs!$AV$2:$AV$500,'Grading Formulas'!$A400),"Results"),"")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415"/>
        <v/>
      </c>
      <c r="G400" s="4" t="str">
        <f t="shared" si="416"/>
        <v/>
      </c>
      <c r="H400" s="4" t="str">
        <f t="shared" si="417"/>
        <v/>
      </c>
      <c r="I400" s="4" t="str" cm="1">
        <f t="array" ref="I400">IF(ISNUMBER(A400),_xlfn.LET(_xlpm.array,_xlfn.SEQUENCE(LEN(D400)),_xlfn.TEXTJOIN("",TRUE,IF(ISERR(MID(D400,_xlpm.array,1)+0),MID(D400,_xlpm.array,1),""))),"")</f>
        <v/>
      </c>
      <c r="J400" s="4" t="str" cm="1">
        <f t="array" aca="1" ref="J400" ca="1">IF(ISNUMBER(A400),_xlfn.TEXTJOIN("", TRUE, IFERROR(MID(D400, ROW(INDIRECT("1:"&amp;LEN(D400))), 1) *1,"")),"")</f>
        <v/>
      </c>
      <c r="K400" s="4" t="str" cm="1">
        <f t="array" aca="1" ref="K400" ca="1">IF(ISNUMBER(A400),COLUMN(INDIRECT(I400&amp;1))+1,"")</f>
        <v/>
      </c>
      <c r="L400" s="4" t="str">
        <f t="shared" si="418"/>
        <v/>
      </c>
    </row>
    <row r="401" spans="1:12" x14ac:dyDescent="0.25">
      <c r="A401" s="5" t="str">
        <f t="shared" ref="A401" si="432">IF(A399&lt;numAnswers,A399+1,"")</f>
        <v/>
      </c>
      <c r="B401" s="5" t="str">
        <f t="shared" si="414"/>
        <v/>
      </c>
      <c r="C401" s="27" t="str" cm="1">
        <f t="array" ref="C401">IF(ISNUMBER(A401),IF(A401=A400,INDEX(BackgroundCalcs!$AV$2:$AV$500,'Grading Formulas'!$A401),"Results"),"")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415"/>
        <v/>
      </c>
      <c r="G401" s="4" t="str">
        <f t="shared" si="416"/>
        <v/>
      </c>
      <c r="H401" s="4" t="str">
        <f t="shared" si="417"/>
        <v/>
      </c>
      <c r="I401" s="4" t="str" cm="1">
        <f t="array" ref="I401">IF(ISNUMBER(A401),_xlfn.LET(_xlpm.array,_xlfn.SEQUENCE(LEN(D401)),_xlfn.TEXTJOIN("",TRUE,IF(ISERR(MID(D401,_xlpm.array,1)+0),MID(D401,_xlpm.array,1),""))),"")</f>
        <v/>
      </c>
      <c r="J401" s="4" t="str" cm="1">
        <f t="array" aca="1" ref="J401" ca="1">IF(ISNUMBER(A401),_xlfn.TEXTJOIN("", TRUE, IFERROR(MID(D401, ROW(INDIRECT("1:"&amp;LEN(D401))), 1) *1,"")),"")</f>
        <v/>
      </c>
      <c r="K401" s="4" t="str" cm="1">
        <f t="array" aca="1" ref="K401" ca="1">IF(ISNUMBER(A401),COLUMN(INDIRECT(I401&amp;1))+1,"")</f>
        <v/>
      </c>
      <c r="L401" s="4" t="str">
        <f t="shared" si="418"/>
        <v/>
      </c>
    </row>
    <row r="402" spans="1:12" x14ac:dyDescent="0.25">
      <c r="A402" s="5" t="str">
        <f t="shared" ref="A402" si="433">IF(A400&lt;numAnswers,A400+1,"")</f>
        <v/>
      </c>
      <c r="B402" s="5" t="str">
        <f t="shared" si="414"/>
        <v/>
      </c>
      <c r="C402" s="27" t="str" cm="1">
        <f t="array" ref="C402">IF(ISNUMBER(A402),IF(A402=A401,INDEX(BackgroundCalcs!$AV$2:$AV$500,'Grading Formulas'!$A402),"Results"),"")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415"/>
        <v/>
      </c>
      <c r="G402" s="4" t="str">
        <f t="shared" si="416"/>
        <v/>
      </c>
      <c r="H402" s="4" t="str">
        <f t="shared" si="417"/>
        <v/>
      </c>
      <c r="I402" s="4" t="str" cm="1">
        <f t="array" ref="I402">IF(ISNUMBER(A402),_xlfn.LET(_xlpm.array,_xlfn.SEQUENCE(LEN(D402)),_xlfn.TEXTJOIN("",TRUE,IF(ISERR(MID(D402,_xlpm.array,1)+0),MID(D402,_xlpm.array,1),""))),"")</f>
        <v/>
      </c>
      <c r="J402" s="4" t="str" cm="1">
        <f t="array" aca="1" ref="J402" ca="1">IF(ISNUMBER(A402),_xlfn.TEXTJOIN("", TRUE, IFERROR(MID(D402, ROW(INDIRECT("1:"&amp;LEN(D402))), 1) *1,"")),"")</f>
        <v/>
      </c>
      <c r="K402" s="4" t="str" cm="1">
        <f t="array" aca="1" ref="K402" ca="1">IF(ISNUMBER(A402),COLUMN(INDIRECT(I402&amp;1))+1,"")</f>
        <v/>
      </c>
      <c r="L402" s="4" t="str">
        <f t="shared" si="418"/>
        <v/>
      </c>
    </row>
    <row r="403" spans="1:12" x14ac:dyDescent="0.25">
      <c r="A403" s="5" t="str">
        <f t="shared" ref="A403" si="434">IF(A401&lt;numAnswers,A401+1,"")</f>
        <v/>
      </c>
      <c r="B403" s="5" t="str">
        <f t="shared" si="414"/>
        <v/>
      </c>
      <c r="C403" s="27" t="str" cm="1">
        <f t="array" ref="C403">IF(ISNUMBER(A403),IF(A403=A402,INDEX(BackgroundCalcs!$AV$2:$AV$500,'Grading Formulas'!$A403),"Results"),"")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415"/>
        <v/>
      </c>
      <c r="G403" s="4" t="str">
        <f t="shared" si="416"/>
        <v/>
      </c>
      <c r="H403" s="4" t="str">
        <f t="shared" si="417"/>
        <v/>
      </c>
      <c r="I403" s="4" t="str" cm="1">
        <f t="array" ref="I403">IF(ISNUMBER(A403),_xlfn.LET(_xlpm.array,_xlfn.SEQUENCE(LEN(D403)),_xlfn.TEXTJOIN("",TRUE,IF(ISERR(MID(D403,_xlpm.array,1)+0),MID(D403,_xlpm.array,1),""))),"")</f>
        <v/>
      </c>
      <c r="J403" s="4" t="str" cm="1">
        <f t="array" aca="1" ref="J403" ca="1">IF(ISNUMBER(A403),_xlfn.TEXTJOIN("", TRUE, IFERROR(MID(D403, ROW(INDIRECT("1:"&amp;LEN(D403))), 1) *1,"")),"")</f>
        <v/>
      </c>
      <c r="K403" s="4" t="str" cm="1">
        <f t="array" aca="1" ref="K403" ca="1">IF(ISNUMBER(A403),COLUMN(INDIRECT(I403&amp;1))+1,"")</f>
        <v/>
      </c>
      <c r="L403" s="4" t="str">
        <f t="shared" si="418"/>
        <v/>
      </c>
    </row>
    <row r="404" spans="1:12" x14ac:dyDescent="0.25">
      <c r="A404" s="5" t="str">
        <f t="shared" ref="A404" si="435">IF(A402&lt;numAnswers,A402+1,"")</f>
        <v/>
      </c>
      <c r="B404" s="5" t="str">
        <f t="shared" si="414"/>
        <v/>
      </c>
      <c r="C404" s="27" t="str" cm="1">
        <f t="array" ref="C404">IF(ISNUMBER(A404),IF(A404=A403,INDEX(BackgroundCalcs!$AV$2:$AV$500,'Grading Formulas'!$A404),"Results"),"")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415"/>
        <v/>
      </c>
      <c r="G404" s="4" t="str">
        <f t="shared" si="416"/>
        <v/>
      </c>
      <c r="H404" s="4" t="str">
        <f t="shared" si="417"/>
        <v/>
      </c>
      <c r="I404" s="4" t="str" cm="1">
        <f t="array" ref="I404">IF(ISNUMBER(A404),_xlfn.LET(_xlpm.array,_xlfn.SEQUENCE(LEN(D404)),_xlfn.TEXTJOIN("",TRUE,IF(ISERR(MID(D404,_xlpm.array,1)+0),MID(D404,_xlpm.array,1),""))),"")</f>
        <v/>
      </c>
      <c r="J404" s="4" t="str" cm="1">
        <f t="array" aca="1" ref="J404" ca="1">IF(ISNUMBER(A404),_xlfn.TEXTJOIN("", TRUE, IFERROR(MID(D404, ROW(INDIRECT("1:"&amp;LEN(D404))), 1) *1,"")),"")</f>
        <v/>
      </c>
      <c r="K404" s="4" t="str" cm="1">
        <f t="array" aca="1" ref="K404" ca="1">IF(ISNUMBER(A404),COLUMN(INDIRECT(I404&amp;1))+1,"")</f>
        <v/>
      </c>
      <c r="L404" s="4" t="str">
        <f t="shared" si="418"/>
        <v/>
      </c>
    </row>
    <row r="405" spans="1:12" x14ac:dyDescent="0.25">
      <c r="A405" s="5" t="str">
        <f t="shared" ref="A405" si="436">IF(A403&lt;numAnswers,A403+1,"")</f>
        <v/>
      </c>
      <c r="B405" s="5" t="str">
        <f t="shared" si="414"/>
        <v/>
      </c>
      <c r="C405" s="27" t="str" cm="1">
        <f t="array" ref="C405">IF(ISNUMBER(A405),IF(A405=A404,INDEX(BackgroundCalcs!$AV$2:$AV$500,'Grading Formulas'!$A405),"Results"),"")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415"/>
        <v/>
      </c>
      <c r="G405" s="4" t="str">
        <f t="shared" si="416"/>
        <v/>
      </c>
      <c r="H405" s="4" t="str">
        <f t="shared" si="417"/>
        <v/>
      </c>
      <c r="I405" s="4" t="str" cm="1">
        <f t="array" ref="I405">IF(ISNUMBER(A405),_xlfn.LET(_xlpm.array,_xlfn.SEQUENCE(LEN(D405)),_xlfn.TEXTJOIN("",TRUE,IF(ISERR(MID(D405,_xlpm.array,1)+0),MID(D405,_xlpm.array,1),""))),"")</f>
        <v/>
      </c>
      <c r="J405" s="4" t="str" cm="1">
        <f t="array" aca="1" ref="J405" ca="1">IF(ISNUMBER(A405),_xlfn.TEXTJOIN("", TRUE, IFERROR(MID(D405, ROW(INDIRECT("1:"&amp;LEN(D405))), 1) *1,"")),"")</f>
        <v/>
      </c>
      <c r="K405" s="4" t="str" cm="1">
        <f t="array" aca="1" ref="K405" ca="1">IF(ISNUMBER(A405),COLUMN(INDIRECT(I405&amp;1))+1,"")</f>
        <v/>
      </c>
      <c r="L405" s="4" t="str">
        <f t="shared" si="418"/>
        <v/>
      </c>
    </row>
    <row r="406" spans="1:12" x14ac:dyDescent="0.25">
      <c r="A406" s="5" t="str">
        <f t="shared" ref="A406" si="437">IF(A404&lt;numAnswers,A404+1,"")</f>
        <v/>
      </c>
      <c r="B406" s="5" t="str">
        <f t="shared" si="414"/>
        <v/>
      </c>
      <c r="C406" s="27" t="str" cm="1">
        <f t="array" ref="C406">IF(ISNUMBER(A406),IF(A406=A405,INDEX(BackgroundCalcs!$AV$2:$AV$500,'Grading Formulas'!$A406),"Results"),"")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415"/>
        <v/>
      </c>
      <c r="G406" s="4" t="str">
        <f t="shared" si="416"/>
        <v/>
      </c>
      <c r="H406" s="4" t="str">
        <f t="shared" si="417"/>
        <v/>
      </c>
      <c r="I406" s="4" t="str" cm="1">
        <f t="array" ref="I406">IF(ISNUMBER(A406),_xlfn.LET(_xlpm.array,_xlfn.SEQUENCE(LEN(D406)),_xlfn.TEXTJOIN("",TRUE,IF(ISERR(MID(D406,_xlpm.array,1)+0),MID(D406,_xlpm.array,1),""))),"")</f>
        <v/>
      </c>
      <c r="J406" s="4" t="str" cm="1">
        <f t="array" aca="1" ref="J406" ca="1">IF(ISNUMBER(A406),_xlfn.TEXTJOIN("", TRUE, IFERROR(MID(D406, ROW(INDIRECT("1:"&amp;LEN(D406))), 1) *1,"")),"")</f>
        <v/>
      </c>
      <c r="K406" s="4" t="str" cm="1">
        <f t="array" aca="1" ref="K406" ca="1">IF(ISNUMBER(A406),COLUMN(INDIRECT(I406&amp;1))+1,"")</f>
        <v/>
      </c>
      <c r="L406" s="4" t="str">
        <f t="shared" si="418"/>
        <v/>
      </c>
    </row>
    <row r="407" spans="1:12" x14ac:dyDescent="0.25">
      <c r="A407" s="5" t="str">
        <f t="shared" ref="A407" si="438">IF(A405&lt;numAnswers,A405+1,"")</f>
        <v/>
      </c>
      <c r="B407" s="5" t="str">
        <f t="shared" si="414"/>
        <v/>
      </c>
      <c r="C407" s="27" t="str" cm="1">
        <f t="array" ref="C407">IF(ISNUMBER(A407),IF(A407=A406,INDEX(BackgroundCalcs!$AV$2:$AV$500,'Grading Formulas'!$A407),"Results"),"")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415"/>
        <v/>
      </c>
      <c r="G407" s="4" t="str">
        <f t="shared" si="416"/>
        <v/>
      </c>
      <c r="H407" s="4" t="str">
        <f t="shared" si="417"/>
        <v/>
      </c>
      <c r="I407" s="4" t="str" cm="1">
        <f t="array" ref="I407">IF(ISNUMBER(A407),_xlfn.LET(_xlpm.array,_xlfn.SEQUENCE(LEN(D407)),_xlfn.TEXTJOIN("",TRUE,IF(ISERR(MID(D407,_xlpm.array,1)+0),MID(D407,_xlpm.array,1),""))),"")</f>
        <v/>
      </c>
      <c r="J407" s="4" t="str" cm="1">
        <f t="array" aca="1" ref="J407" ca="1">IF(ISNUMBER(A407),_xlfn.TEXTJOIN("", TRUE, IFERROR(MID(D407, ROW(INDIRECT("1:"&amp;LEN(D407))), 1) *1,"")),"")</f>
        <v/>
      </c>
      <c r="K407" s="4" t="str" cm="1">
        <f t="array" aca="1" ref="K407" ca="1">IF(ISNUMBER(A407),COLUMN(INDIRECT(I407&amp;1))+1,"")</f>
        <v/>
      </c>
      <c r="L407" s="4" t="str">
        <f t="shared" si="418"/>
        <v/>
      </c>
    </row>
    <row r="408" spans="1:12" x14ac:dyDescent="0.25">
      <c r="A408" s="5" t="str">
        <f t="shared" ref="A408" si="439">IF(A406&lt;numAnswers,A406+1,"")</f>
        <v/>
      </c>
      <c r="B408" s="5" t="str">
        <f t="shared" si="414"/>
        <v/>
      </c>
      <c r="C408" s="27" t="str" cm="1">
        <f t="array" ref="C408">IF(ISNUMBER(A408),IF(A408=A407,INDEX(BackgroundCalcs!$AV$2:$AV$500,'Grading Formulas'!$A408),"Results"),"")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415"/>
        <v/>
      </c>
      <c r="G408" s="4" t="str">
        <f t="shared" si="416"/>
        <v/>
      </c>
      <c r="H408" s="4" t="str">
        <f t="shared" si="417"/>
        <v/>
      </c>
      <c r="I408" s="4" t="str" cm="1">
        <f t="array" ref="I408">IF(ISNUMBER(A408),_xlfn.LET(_xlpm.array,_xlfn.SEQUENCE(LEN(D408)),_xlfn.TEXTJOIN("",TRUE,IF(ISERR(MID(D408,_xlpm.array,1)+0),MID(D408,_xlpm.array,1),""))),"")</f>
        <v/>
      </c>
      <c r="J408" s="4" t="str" cm="1">
        <f t="array" aca="1" ref="J408" ca="1">IF(ISNUMBER(A408),_xlfn.TEXTJOIN("", TRUE, IFERROR(MID(D408, ROW(INDIRECT("1:"&amp;LEN(D408))), 1) *1,"")),"")</f>
        <v/>
      </c>
      <c r="K408" s="4" t="str" cm="1">
        <f t="array" aca="1" ref="K408" ca="1">IF(ISNUMBER(A408),COLUMN(INDIRECT(I408&amp;1))+1,"")</f>
        <v/>
      </c>
      <c r="L408" s="4" t="str">
        <f t="shared" si="418"/>
        <v/>
      </c>
    </row>
    <row r="409" spans="1:12" x14ac:dyDescent="0.25">
      <c r="A409" s="5" t="str">
        <f t="shared" ref="A409" si="440">IF(A407&lt;numAnswers,A407+1,"")</f>
        <v/>
      </c>
      <c r="B409" s="5" t="str">
        <f t="shared" si="414"/>
        <v/>
      </c>
      <c r="C409" s="27" t="str" cm="1">
        <f t="array" ref="C409">IF(ISNUMBER(A409),IF(A409=A408,INDEX(BackgroundCalcs!$AV$2:$AV$500,'Grading Formulas'!$A409),"Results"),"")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415"/>
        <v/>
      </c>
      <c r="G409" s="4" t="str">
        <f t="shared" si="416"/>
        <v/>
      </c>
      <c r="H409" s="4" t="str">
        <f t="shared" si="417"/>
        <v/>
      </c>
      <c r="I409" s="4" t="str" cm="1">
        <f t="array" ref="I409">IF(ISNUMBER(A409),_xlfn.LET(_xlpm.array,_xlfn.SEQUENCE(LEN(D409)),_xlfn.TEXTJOIN("",TRUE,IF(ISERR(MID(D409,_xlpm.array,1)+0),MID(D409,_xlpm.array,1),""))),"")</f>
        <v/>
      </c>
      <c r="J409" s="4" t="str" cm="1">
        <f t="array" aca="1" ref="J409" ca="1">IF(ISNUMBER(A409),_xlfn.TEXTJOIN("", TRUE, IFERROR(MID(D409, ROW(INDIRECT("1:"&amp;LEN(D409))), 1) *1,"")),"")</f>
        <v/>
      </c>
      <c r="K409" s="4" t="str" cm="1">
        <f t="array" aca="1" ref="K409" ca="1">IF(ISNUMBER(A409),COLUMN(INDIRECT(I409&amp;1))+1,"")</f>
        <v/>
      </c>
      <c r="L409" s="4" t="str">
        <f t="shared" si="418"/>
        <v/>
      </c>
    </row>
    <row r="410" spans="1:12" x14ac:dyDescent="0.25">
      <c r="A410" s="5" t="str">
        <f t="shared" ref="A410" si="441">IF(A408&lt;numAnswers,A408+1,"")</f>
        <v/>
      </c>
      <c r="B410" s="5" t="str">
        <f t="shared" si="414"/>
        <v/>
      </c>
      <c r="C410" s="27" t="str" cm="1">
        <f t="array" ref="C410">IF(ISNUMBER(A410),IF(A410=A409,INDEX(BackgroundCalcs!$AV$2:$AV$500,'Grading Formulas'!$A410),"Results"),"")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415"/>
        <v/>
      </c>
      <c r="G410" s="4" t="str">
        <f t="shared" si="416"/>
        <v/>
      </c>
      <c r="H410" s="4" t="str">
        <f t="shared" si="417"/>
        <v/>
      </c>
      <c r="I410" s="4" t="str" cm="1">
        <f t="array" ref="I410">IF(ISNUMBER(A410),_xlfn.LET(_xlpm.array,_xlfn.SEQUENCE(LEN(D410)),_xlfn.TEXTJOIN("",TRUE,IF(ISERR(MID(D410,_xlpm.array,1)+0),MID(D410,_xlpm.array,1),""))),"")</f>
        <v/>
      </c>
      <c r="J410" s="4" t="str" cm="1">
        <f t="array" aca="1" ref="J410" ca="1">IF(ISNUMBER(A410),_xlfn.TEXTJOIN("", TRUE, IFERROR(MID(D410, ROW(INDIRECT("1:"&amp;LEN(D410))), 1) *1,"")),"")</f>
        <v/>
      </c>
      <c r="K410" s="4" t="str" cm="1">
        <f t="array" aca="1" ref="K410" ca="1">IF(ISNUMBER(A410),COLUMN(INDIRECT(I410&amp;1))+1,"")</f>
        <v/>
      </c>
      <c r="L410" s="4" t="str">
        <f t="shared" si="418"/>
        <v/>
      </c>
    </row>
    <row r="411" spans="1:12" x14ac:dyDescent="0.25">
      <c r="A411" s="5" t="str">
        <f t="shared" ref="A411" si="442">IF(A409&lt;numAnswers,A409+1,"")</f>
        <v/>
      </c>
      <c r="B411" s="5" t="str">
        <f t="shared" si="414"/>
        <v/>
      </c>
      <c r="C411" s="27" t="str" cm="1">
        <f t="array" ref="C411">IF(ISNUMBER(A411),IF(A411=A410,INDEX(BackgroundCalcs!$AV$2:$AV$500,'Grading Formulas'!$A411),"Results"),"")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415"/>
        <v/>
      </c>
      <c r="G411" s="4" t="str">
        <f t="shared" si="416"/>
        <v/>
      </c>
      <c r="H411" s="4" t="str">
        <f t="shared" si="417"/>
        <v/>
      </c>
      <c r="I411" s="4" t="str" cm="1">
        <f t="array" ref="I411">IF(ISNUMBER(A411),_xlfn.LET(_xlpm.array,_xlfn.SEQUENCE(LEN(D411)),_xlfn.TEXTJOIN("",TRUE,IF(ISERR(MID(D411,_xlpm.array,1)+0),MID(D411,_xlpm.array,1),""))),"")</f>
        <v/>
      </c>
      <c r="J411" s="4" t="str" cm="1">
        <f t="array" aca="1" ref="J411" ca="1">IF(ISNUMBER(A411),_xlfn.TEXTJOIN("", TRUE, IFERROR(MID(D411, ROW(INDIRECT("1:"&amp;LEN(D411))), 1) *1,"")),"")</f>
        <v/>
      </c>
      <c r="K411" s="4" t="str" cm="1">
        <f t="array" aca="1" ref="K411" ca="1">IF(ISNUMBER(A411),COLUMN(INDIRECT(I411&amp;1))+1,"")</f>
        <v/>
      </c>
      <c r="L411" s="4" t="str">
        <f t="shared" si="418"/>
        <v/>
      </c>
    </row>
    <row r="412" spans="1:12" x14ac:dyDescent="0.25">
      <c r="A412" s="5" t="str">
        <f t="shared" ref="A412" si="443">IF(A410&lt;numAnswers,A410+1,"")</f>
        <v/>
      </c>
      <c r="B412" s="5" t="str">
        <f t="shared" si="414"/>
        <v/>
      </c>
      <c r="C412" s="27" t="str" cm="1">
        <f t="array" ref="C412">IF(ISNUMBER(A412),IF(A412=A411,INDEX(BackgroundCalcs!$AV$2:$AV$500,'Grading Formulas'!$A412),"Results"),"")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415"/>
        <v/>
      </c>
      <c r="G412" s="4" t="str">
        <f t="shared" si="416"/>
        <v/>
      </c>
      <c r="H412" s="4" t="str">
        <f t="shared" si="417"/>
        <v/>
      </c>
      <c r="I412" s="4" t="str" cm="1">
        <f t="array" ref="I412">IF(ISNUMBER(A412),_xlfn.LET(_xlpm.array,_xlfn.SEQUENCE(LEN(D412)),_xlfn.TEXTJOIN("",TRUE,IF(ISERR(MID(D412,_xlpm.array,1)+0),MID(D412,_xlpm.array,1),""))),"")</f>
        <v/>
      </c>
      <c r="J412" s="4" t="str" cm="1">
        <f t="array" aca="1" ref="J412" ca="1">IF(ISNUMBER(A412),_xlfn.TEXTJOIN("", TRUE, IFERROR(MID(D412, ROW(INDIRECT("1:"&amp;LEN(D412))), 1) *1,"")),"")</f>
        <v/>
      </c>
      <c r="K412" s="4" t="str" cm="1">
        <f t="array" aca="1" ref="K412" ca="1">IF(ISNUMBER(A412),COLUMN(INDIRECT(I412&amp;1))+1,"")</f>
        <v/>
      </c>
      <c r="L412" s="4" t="str">
        <f t="shared" si="418"/>
        <v/>
      </c>
    </row>
    <row r="413" spans="1:12" x14ac:dyDescent="0.25">
      <c r="A413" s="5" t="str">
        <f t="shared" ref="A413" si="444">IF(A411&lt;numAnswers,A411+1,"")</f>
        <v/>
      </c>
      <c r="B413" s="5" t="str">
        <f t="shared" si="414"/>
        <v/>
      </c>
      <c r="C413" s="27" t="str" cm="1">
        <f t="array" ref="C413">IF(ISNUMBER(A413),IF(A413=A412,INDEX(BackgroundCalcs!$AV$2:$AV$500,'Grading Formulas'!$A413),"Results"),"")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415"/>
        <v/>
      </c>
      <c r="G413" s="4" t="str">
        <f t="shared" si="416"/>
        <v/>
      </c>
      <c r="H413" s="4" t="str">
        <f t="shared" si="417"/>
        <v/>
      </c>
      <c r="I413" s="4" t="str" cm="1">
        <f t="array" ref="I413">IF(ISNUMBER(A413),_xlfn.LET(_xlpm.array,_xlfn.SEQUENCE(LEN(D413)),_xlfn.TEXTJOIN("",TRUE,IF(ISERR(MID(D413,_xlpm.array,1)+0),MID(D413,_xlpm.array,1),""))),"")</f>
        <v/>
      </c>
      <c r="J413" s="4" t="str" cm="1">
        <f t="array" aca="1" ref="J413" ca="1">IF(ISNUMBER(A413),_xlfn.TEXTJOIN("", TRUE, IFERROR(MID(D413, ROW(INDIRECT("1:"&amp;LEN(D413))), 1) *1,"")),"")</f>
        <v/>
      </c>
      <c r="K413" s="4" t="str" cm="1">
        <f t="array" aca="1" ref="K413" ca="1">IF(ISNUMBER(A413),COLUMN(INDIRECT(I413&amp;1))+1,"")</f>
        <v/>
      </c>
      <c r="L413" s="4" t="str">
        <f t="shared" si="418"/>
        <v/>
      </c>
    </row>
    <row r="414" spans="1:12" x14ac:dyDescent="0.25">
      <c r="A414" s="5" t="str">
        <f t="shared" ref="A414" si="445">IF(A412&lt;numAnswers,A412+1,"")</f>
        <v/>
      </c>
      <c r="B414" s="5" t="str">
        <f t="shared" si="414"/>
        <v/>
      </c>
      <c r="C414" s="27" t="str" cm="1">
        <f t="array" ref="C414">IF(ISNUMBER(A414),IF(A414=A413,INDEX(BackgroundCalcs!$AV$2:$AV$500,'Grading Formulas'!$A414),"Results"),"")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415"/>
        <v/>
      </c>
      <c r="G414" s="4" t="str">
        <f t="shared" si="416"/>
        <v/>
      </c>
      <c r="H414" s="4" t="str">
        <f t="shared" si="417"/>
        <v/>
      </c>
      <c r="I414" s="4" t="str" cm="1">
        <f t="array" ref="I414">IF(ISNUMBER(A414),_xlfn.LET(_xlpm.array,_xlfn.SEQUENCE(LEN(D414)),_xlfn.TEXTJOIN("",TRUE,IF(ISERR(MID(D414,_xlpm.array,1)+0),MID(D414,_xlpm.array,1),""))),"")</f>
        <v/>
      </c>
      <c r="J414" s="4" t="str" cm="1">
        <f t="array" aca="1" ref="J414" ca="1">IF(ISNUMBER(A414),_xlfn.TEXTJOIN("", TRUE, IFERROR(MID(D414, ROW(INDIRECT("1:"&amp;LEN(D414))), 1) *1,"")),"")</f>
        <v/>
      </c>
      <c r="K414" s="4" t="str" cm="1">
        <f t="array" aca="1" ref="K414" ca="1">IF(ISNUMBER(A414),COLUMN(INDIRECT(I414&amp;1))+1,"")</f>
        <v/>
      </c>
      <c r="L414" s="4" t="str">
        <f t="shared" si="418"/>
        <v/>
      </c>
    </row>
    <row r="415" spans="1:12" x14ac:dyDescent="0.25">
      <c r="A415" s="5" t="str">
        <f t="shared" ref="A415" si="446">IF(A413&lt;numAnswers,A413+1,"")</f>
        <v/>
      </c>
      <c r="B415" s="5" t="str">
        <f t="shared" si="414"/>
        <v/>
      </c>
      <c r="C415" s="27" t="str" cm="1">
        <f t="array" ref="C415">IF(ISNUMBER(A415),IF(A415=A414,INDEX(BackgroundCalcs!$AV$2:$AV$500,'Grading Formulas'!$A415),"Results"),"")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415"/>
        <v/>
      </c>
      <c r="G415" s="4" t="str">
        <f t="shared" si="416"/>
        <v/>
      </c>
      <c r="H415" s="4" t="str">
        <f t="shared" si="417"/>
        <v/>
      </c>
      <c r="I415" s="4" t="str" cm="1">
        <f t="array" ref="I415">IF(ISNUMBER(A415),_xlfn.LET(_xlpm.array,_xlfn.SEQUENCE(LEN(D415)),_xlfn.TEXTJOIN("",TRUE,IF(ISERR(MID(D415,_xlpm.array,1)+0),MID(D415,_xlpm.array,1),""))),"")</f>
        <v/>
      </c>
      <c r="J415" s="4" t="str" cm="1">
        <f t="array" aca="1" ref="J415" ca="1">IF(ISNUMBER(A415),_xlfn.TEXTJOIN("", TRUE, IFERROR(MID(D415, ROW(INDIRECT("1:"&amp;LEN(D415))), 1) *1,"")),"")</f>
        <v/>
      </c>
      <c r="K415" s="4" t="str" cm="1">
        <f t="array" aca="1" ref="K415" ca="1">IF(ISNUMBER(A415),COLUMN(INDIRECT(I415&amp;1))+1,"")</f>
        <v/>
      </c>
      <c r="L415" s="4" t="str">
        <f t="shared" si="418"/>
        <v/>
      </c>
    </row>
    <row r="416" spans="1:12" x14ac:dyDescent="0.25">
      <c r="A416" s="5" t="str">
        <f t="shared" ref="A416" si="447">IF(A414&lt;numAnswers,A414+1,"")</f>
        <v/>
      </c>
      <c r="B416" s="5" t="str">
        <f t="shared" si="414"/>
        <v/>
      </c>
      <c r="C416" s="27" t="str" cm="1">
        <f t="array" ref="C416">IF(ISNUMBER(A416),IF(A416=A415,INDEX(BackgroundCalcs!$AV$2:$AV$500,'Grading Formulas'!$A416),"Results"),"")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415"/>
        <v/>
      </c>
      <c r="G416" s="4" t="str">
        <f t="shared" si="416"/>
        <v/>
      </c>
      <c r="H416" s="4" t="str">
        <f t="shared" si="417"/>
        <v/>
      </c>
      <c r="I416" s="4" t="str" cm="1">
        <f t="array" ref="I416">IF(ISNUMBER(A416),_xlfn.LET(_xlpm.array,_xlfn.SEQUENCE(LEN(D416)),_xlfn.TEXTJOIN("",TRUE,IF(ISERR(MID(D416,_xlpm.array,1)+0),MID(D416,_xlpm.array,1),""))),"")</f>
        <v/>
      </c>
      <c r="J416" s="4" t="str" cm="1">
        <f t="array" aca="1" ref="J416" ca="1">IF(ISNUMBER(A416),_xlfn.TEXTJOIN("", TRUE, IFERROR(MID(D416, ROW(INDIRECT("1:"&amp;LEN(D416))), 1) *1,"")),"")</f>
        <v/>
      </c>
      <c r="K416" s="4" t="str" cm="1">
        <f t="array" aca="1" ref="K416" ca="1">IF(ISNUMBER(A416),COLUMN(INDIRECT(I416&amp;1))+1,"")</f>
        <v/>
      </c>
      <c r="L416" s="4" t="str">
        <f t="shared" si="418"/>
        <v/>
      </c>
    </row>
    <row r="417" spans="1:12" x14ac:dyDescent="0.25">
      <c r="A417" s="5" t="str">
        <f t="shared" ref="A417" si="448">IF(A415&lt;numAnswers,A415+1,"")</f>
        <v/>
      </c>
      <c r="B417" s="5" t="str">
        <f t="shared" si="414"/>
        <v/>
      </c>
      <c r="C417" s="27" t="str" cm="1">
        <f t="array" ref="C417">IF(ISNUMBER(A417),IF(A417=A416,INDEX(BackgroundCalcs!$AV$2:$AV$500,'Grading Formulas'!$A417),"Results"),"")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415"/>
        <v/>
      </c>
      <c r="G417" s="4" t="str">
        <f t="shared" si="416"/>
        <v/>
      </c>
      <c r="H417" s="4" t="str">
        <f t="shared" si="417"/>
        <v/>
      </c>
      <c r="I417" s="4" t="str" cm="1">
        <f t="array" ref="I417">IF(ISNUMBER(A417),_xlfn.LET(_xlpm.array,_xlfn.SEQUENCE(LEN(D417)),_xlfn.TEXTJOIN("",TRUE,IF(ISERR(MID(D417,_xlpm.array,1)+0),MID(D417,_xlpm.array,1),""))),"")</f>
        <v/>
      </c>
      <c r="J417" s="4" t="str" cm="1">
        <f t="array" aca="1" ref="J417" ca="1">IF(ISNUMBER(A417),_xlfn.TEXTJOIN("", TRUE, IFERROR(MID(D417, ROW(INDIRECT("1:"&amp;LEN(D417))), 1) *1,"")),"")</f>
        <v/>
      </c>
      <c r="K417" s="4" t="str" cm="1">
        <f t="array" aca="1" ref="K417" ca="1">IF(ISNUMBER(A417),COLUMN(INDIRECT(I417&amp;1))+1,"")</f>
        <v/>
      </c>
      <c r="L417" s="4" t="str">
        <f t="shared" si="418"/>
        <v/>
      </c>
    </row>
    <row r="418" spans="1:12" x14ac:dyDescent="0.25">
      <c r="A418" s="5" t="str">
        <f t="shared" ref="A418" si="449">IF(A416&lt;numAnswers,A416+1,"")</f>
        <v/>
      </c>
      <c r="B418" s="5" t="str">
        <f t="shared" si="414"/>
        <v/>
      </c>
      <c r="C418" s="27" t="str" cm="1">
        <f t="array" ref="C418">IF(ISNUMBER(A418),IF(A418=A417,INDEX(BackgroundCalcs!$AV$2:$AV$500,'Grading Formulas'!$A418),"Results"),"")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415"/>
        <v/>
      </c>
      <c r="G418" s="4" t="str">
        <f t="shared" si="416"/>
        <v/>
      </c>
      <c r="H418" s="4" t="str">
        <f t="shared" si="417"/>
        <v/>
      </c>
      <c r="I418" s="4" t="str" cm="1">
        <f t="array" ref="I418">IF(ISNUMBER(A418),_xlfn.LET(_xlpm.array,_xlfn.SEQUENCE(LEN(D418)),_xlfn.TEXTJOIN("",TRUE,IF(ISERR(MID(D418,_xlpm.array,1)+0),MID(D418,_xlpm.array,1),""))),"")</f>
        <v/>
      </c>
      <c r="J418" s="4" t="str" cm="1">
        <f t="array" aca="1" ref="J418" ca="1">IF(ISNUMBER(A418),_xlfn.TEXTJOIN("", TRUE, IFERROR(MID(D418, ROW(INDIRECT("1:"&amp;LEN(D418))), 1) *1,"")),"")</f>
        <v/>
      </c>
      <c r="K418" s="4" t="str" cm="1">
        <f t="array" aca="1" ref="K418" ca="1">IF(ISNUMBER(A418),COLUMN(INDIRECT(I418&amp;1))+1,"")</f>
        <v/>
      </c>
      <c r="L418" s="4" t="str">
        <f t="shared" si="418"/>
        <v/>
      </c>
    </row>
    <row r="419" spans="1:12" x14ac:dyDescent="0.25">
      <c r="A419" s="5" t="str">
        <f t="shared" ref="A419" si="450">IF(A417&lt;numAnswers,A417+1,"")</f>
        <v/>
      </c>
      <c r="B419" s="5" t="str">
        <f t="shared" si="414"/>
        <v/>
      </c>
      <c r="C419" s="27" t="str" cm="1">
        <f t="array" ref="C419">IF(ISNUMBER(A419),IF(A419=A418,INDEX(BackgroundCalcs!$AV$2:$AV$500,'Grading Formulas'!$A419),"Results"),"")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415"/>
        <v/>
      </c>
      <c r="G419" s="4" t="str">
        <f t="shared" si="416"/>
        <v/>
      </c>
      <c r="H419" s="4" t="str">
        <f t="shared" si="417"/>
        <v/>
      </c>
      <c r="I419" s="4" t="str" cm="1">
        <f t="array" ref="I419">IF(ISNUMBER(A419),_xlfn.LET(_xlpm.array,_xlfn.SEQUENCE(LEN(D419)),_xlfn.TEXTJOIN("",TRUE,IF(ISERR(MID(D419,_xlpm.array,1)+0),MID(D419,_xlpm.array,1),""))),"")</f>
        <v/>
      </c>
      <c r="J419" s="4" t="str" cm="1">
        <f t="array" aca="1" ref="J419" ca="1">IF(ISNUMBER(A419),_xlfn.TEXTJOIN("", TRUE, IFERROR(MID(D419, ROW(INDIRECT("1:"&amp;LEN(D419))), 1) *1,"")),"")</f>
        <v/>
      </c>
      <c r="K419" s="4" t="str" cm="1">
        <f t="array" aca="1" ref="K419" ca="1">IF(ISNUMBER(A419),COLUMN(INDIRECT(I419&amp;1))+1,"")</f>
        <v/>
      </c>
      <c r="L419" s="4" t="str">
        <f t="shared" si="418"/>
        <v/>
      </c>
    </row>
    <row r="420" spans="1:12" x14ac:dyDescent="0.25">
      <c r="A420" s="5" t="str">
        <f t="shared" ref="A420" si="451">IF(A418&lt;numAnswers,A418+1,"")</f>
        <v/>
      </c>
      <c r="B420" s="5" t="str">
        <f t="shared" si="414"/>
        <v/>
      </c>
      <c r="C420" s="27" t="str" cm="1">
        <f t="array" ref="C420">IF(ISNUMBER(A420),IF(A420=A419,INDEX(BackgroundCalcs!$AV$2:$AV$500,'Grading Formulas'!$A420),"Results"),"")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415"/>
        <v/>
      </c>
      <c r="G420" s="4" t="str">
        <f t="shared" si="416"/>
        <v/>
      </c>
      <c r="H420" s="4" t="str">
        <f t="shared" si="417"/>
        <v/>
      </c>
      <c r="I420" s="4" t="str" cm="1">
        <f t="array" ref="I420">IF(ISNUMBER(A420),_xlfn.LET(_xlpm.array,_xlfn.SEQUENCE(LEN(D420)),_xlfn.TEXTJOIN("",TRUE,IF(ISERR(MID(D420,_xlpm.array,1)+0),MID(D420,_xlpm.array,1),""))),"")</f>
        <v/>
      </c>
      <c r="J420" s="4" t="str" cm="1">
        <f t="array" aca="1" ref="J420" ca="1">IF(ISNUMBER(A420),_xlfn.TEXTJOIN("", TRUE, IFERROR(MID(D420, ROW(INDIRECT("1:"&amp;LEN(D420))), 1) *1,"")),"")</f>
        <v/>
      </c>
      <c r="K420" s="4" t="str" cm="1">
        <f t="array" aca="1" ref="K420" ca="1">IF(ISNUMBER(A420),COLUMN(INDIRECT(I420&amp;1))+1,"")</f>
        <v/>
      </c>
      <c r="L420" s="4" t="str">
        <f t="shared" si="418"/>
        <v/>
      </c>
    </row>
    <row r="421" spans="1:12" x14ac:dyDescent="0.25">
      <c r="A421" s="5" t="str">
        <f t="shared" ref="A421" si="452">IF(A419&lt;numAnswers,A419+1,"")</f>
        <v/>
      </c>
      <c r="B421" s="5" t="str">
        <f t="shared" si="414"/>
        <v/>
      </c>
      <c r="C421" s="27" t="str" cm="1">
        <f t="array" ref="C421">IF(ISNUMBER(A421),IF(A421=A420,INDEX(BackgroundCalcs!$AV$2:$AV$500,'Grading Formulas'!$A421),"Results"),"")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415"/>
        <v/>
      </c>
      <c r="G421" s="4" t="str">
        <f t="shared" si="416"/>
        <v/>
      </c>
      <c r="H421" s="4" t="str">
        <f t="shared" si="417"/>
        <v/>
      </c>
      <c r="I421" s="4" t="str" cm="1">
        <f t="array" ref="I421">IF(ISNUMBER(A421),_xlfn.LET(_xlpm.array,_xlfn.SEQUENCE(LEN(D421)),_xlfn.TEXTJOIN("",TRUE,IF(ISERR(MID(D421,_xlpm.array,1)+0),MID(D421,_xlpm.array,1),""))),"")</f>
        <v/>
      </c>
      <c r="J421" s="4" t="str" cm="1">
        <f t="array" aca="1" ref="J421" ca="1">IF(ISNUMBER(A421),_xlfn.TEXTJOIN("", TRUE, IFERROR(MID(D421, ROW(INDIRECT("1:"&amp;LEN(D421))), 1) *1,"")),"")</f>
        <v/>
      </c>
      <c r="K421" s="4" t="str" cm="1">
        <f t="array" aca="1" ref="K421" ca="1">IF(ISNUMBER(A421),COLUMN(INDIRECT(I421&amp;1))+1,"")</f>
        <v/>
      </c>
      <c r="L421" s="4" t="str">
        <f t="shared" si="418"/>
        <v/>
      </c>
    </row>
    <row r="422" spans="1:12" x14ac:dyDescent="0.25">
      <c r="A422" s="5" t="str">
        <f t="shared" ref="A422" si="453">IF(A420&lt;numAnswers,A420+1,"")</f>
        <v/>
      </c>
      <c r="B422" s="5" t="str">
        <f t="shared" si="414"/>
        <v/>
      </c>
      <c r="C422" s="27" t="str" cm="1">
        <f t="array" ref="C422">IF(ISNUMBER(A422),IF(A422=A421,INDEX(BackgroundCalcs!$AV$2:$AV$500,'Grading Formulas'!$A422),"Results"),"")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415"/>
        <v/>
      </c>
      <c r="G422" s="4" t="str">
        <f t="shared" si="416"/>
        <v/>
      </c>
      <c r="H422" s="4" t="str">
        <f t="shared" si="417"/>
        <v/>
      </c>
      <c r="I422" s="4" t="str" cm="1">
        <f t="array" ref="I422">IF(ISNUMBER(A422),_xlfn.LET(_xlpm.array,_xlfn.SEQUENCE(LEN(D422)),_xlfn.TEXTJOIN("",TRUE,IF(ISERR(MID(D422,_xlpm.array,1)+0),MID(D422,_xlpm.array,1),""))),"")</f>
        <v/>
      </c>
      <c r="J422" s="4" t="str" cm="1">
        <f t="array" aca="1" ref="J422" ca="1">IF(ISNUMBER(A422),_xlfn.TEXTJOIN("", TRUE, IFERROR(MID(D422, ROW(INDIRECT("1:"&amp;LEN(D422))), 1) *1,"")),"")</f>
        <v/>
      </c>
      <c r="K422" s="4" t="str" cm="1">
        <f t="array" aca="1" ref="K422" ca="1">IF(ISNUMBER(A422),COLUMN(INDIRECT(I422&amp;1))+1,"")</f>
        <v/>
      </c>
      <c r="L422" s="4" t="str">
        <f t="shared" si="418"/>
        <v/>
      </c>
    </row>
    <row r="423" spans="1:12" x14ac:dyDescent="0.25">
      <c r="A423" s="5" t="str">
        <f t="shared" ref="A423" si="454">IF(A421&lt;numAnswers,A421+1,"")</f>
        <v/>
      </c>
      <c r="B423" s="5" t="str">
        <f t="shared" si="414"/>
        <v/>
      </c>
      <c r="C423" s="27" t="str" cm="1">
        <f t="array" ref="C423">IF(ISNUMBER(A423),IF(A423=A422,INDEX(BackgroundCalcs!$AV$2:$AV$500,'Grading Formulas'!$A423),"Results"),"")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415"/>
        <v/>
      </c>
      <c r="G423" s="4" t="str">
        <f t="shared" si="416"/>
        <v/>
      </c>
      <c r="H423" s="4" t="str">
        <f t="shared" si="417"/>
        <v/>
      </c>
      <c r="I423" s="4" t="str" cm="1">
        <f t="array" ref="I423">IF(ISNUMBER(A423),_xlfn.LET(_xlpm.array,_xlfn.SEQUENCE(LEN(D423)),_xlfn.TEXTJOIN("",TRUE,IF(ISERR(MID(D423,_xlpm.array,1)+0),MID(D423,_xlpm.array,1),""))),"")</f>
        <v/>
      </c>
      <c r="J423" s="4" t="str" cm="1">
        <f t="array" aca="1" ref="J423" ca="1">IF(ISNUMBER(A423),_xlfn.TEXTJOIN("", TRUE, IFERROR(MID(D423, ROW(INDIRECT("1:"&amp;LEN(D423))), 1) *1,"")),"")</f>
        <v/>
      </c>
      <c r="K423" s="4" t="str" cm="1">
        <f t="array" aca="1" ref="K423" ca="1">IF(ISNUMBER(A423),COLUMN(INDIRECT(I423&amp;1))+1,"")</f>
        <v/>
      </c>
      <c r="L423" s="4" t="str">
        <f t="shared" si="418"/>
        <v/>
      </c>
    </row>
    <row r="424" spans="1:12" x14ac:dyDescent="0.25">
      <c r="A424" s="5" t="str">
        <f t="shared" ref="A424" si="455">IF(A422&lt;numAnswers,A422+1,"")</f>
        <v/>
      </c>
      <c r="B424" s="5" t="str">
        <f t="shared" si="414"/>
        <v/>
      </c>
      <c r="C424" s="27" t="str" cm="1">
        <f t="array" ref="C424">IF(ISNUMBER(A424),IF(A424=A423,INDEX(BackgroundCalcs!$AV$2:$AV$500,'Grading Formulas'!$A424),"Results"),"")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415"/>
        <v/>
      </c>
      <c r="G424" s="4" t="str">
        <f t="shared" si="416"/>
        <v/>
      </c>
      <c r="H424" s="4" t="str">
        <f t="shared" si="417"/>
        <v/>
      </c>
      <c r="I424" s="4" t="str" cm="1">
        <f t="array" ref="I424">IF(ISNUMBER(A424),_xlfn.LET(_xlpm.array,_xlfn.SEQUENCE(LEN(D424)),_xlfn.TEXTJOIN("",TRUE,IF(ISERR(MID(D424,_xlpm.array,1)+0),MID(D424,_xlpm.array,1),""))),"")</f>
        <v/>
      </c>
      <c r="J424" s="4" t="str" cm="1">
        <f t="array" aca="1" ref="J424" ca="1">IF(ISNUMBER(A424),_xlfn.TEXTJOIN("", TRUE, IFERROR(MID(D424, ROW(INDIRECT("1:"&amp;LEN(D424))), 1) *1,"")),"")</f>
        <v/>
      </c>
      <c r="K424" s="4" t="str" cm="1">
        <f t="array" aca="1" ref="K424" ca="1">IF(ISNUMBER(A424),COLUMN(INDIRECT(I424&amp;1))+1,"")</f>
        <v/>
      </c>
      <c r="L424" s="4" t="str">
        <f t="shared" si="418"/>
        <v/>
      </c>
    </row>
    <row r="425" spans="1:12" x14ac:dyDescent="0.25">
      <c r="A425" s="5" t="str">
        <f t="shared" ref="A425" si="456">IF(A423&lt;numAnswers,A423+1,"")</f>
        <v/>
      </c>
      <c r="B425" s="5" t="str">
        <f t="shared" si="414"/>
        <v/>
      </c>
      <c r="C425" s="27" t="str" cm="1">
        <f t="array" ref="C425">IF(ISNUMBER(A425),IF(A425=A424,INDEX(BackgroundCalcs!$AV$2:$AV$500,'Grading Formulas'!$A425),"Results"),"")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415"/>
        <v/>
      </c>
      <c r="G425" s="4" t="str">
        <f t="shared" si="416"/>
        <v/>
      </c>
      <c r="H425" s="4" t="str">
        <f t="shared" si="417"/>
        <v/>
      </c>
      <c r="I425" s="4" t="str" cm="1">
        <f t="array" ref="I425">IF(ISNUMBER(A425),_xlfn.LET(_xlpm.array,_xlfn.SEQUENCE(LEN(D425)),_xlfn.TEXTJOIN("",TRUE,IF(ISERR(MID(D425,_xlpm.array,1)+0),MID(D425,_xlpm.array,1),""))),"")</f>
        <v/>
      </c>
      <c r="J425" s="4" t="str" cm="1">
        <f t="array" aca="1" ref="J425" ca="1">IF(ISNUMBER(A425),_xlfn.TEXTJOIN("", TRUE, IFERROR(MID(D425, ROW(INDIRECT("1:"&amp;LEN(D425))), 1) *1,"")),"")</f>
        <v/>
      </c>
      <c r="K425" s="4" t="str" cm="1">
        <f t="array" aca="1" ref="K425" ca="1">IF(ISNUMBER(A425),COLUMN(INDIRECT(I425&amp;1))+1,"")</f>
        <v/>
      </c>
      <c r="L425" s="4" t="str">
        <f t="shared" si="418"/>
        <v/>
      </c>
    </row>
    <row r="426" spans="1:12" x14ac:dyDescent="0.25">
      <c r="A426" s="5" t="str">
        <f t="shared" ref="A426" si="457">IF(A424&lt;numAnswers,A424+1,"")</f>
        <v/>
      </c>
      <c r="B426" s="5" t="str">
        <f t="shared" si="414"/>
        <v/>
      </c>
      <c r="C426" s="27" t="str" cm="1">
        <f t="array" ref="C426">IF(ISNUMBER(A426),IF(A426=A425,INDEX(BackgroundCalcs!$AV$2:$AV$500,'Grading Formulas'!$A426),"Results"),"")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415"/>
        <v/>
      </c>
      <c r="G426" s="4" t="str">
        <f t="shared" si="416"/>
        <v/>
      </c>
      <c r="H426" s="4" t="str">
        <f t="shared" si="417"/>
        <v/>
      </c>
      <c r="I426" s="4" t="str" cm="1">
        <f t="array" ref="I426">IF(ISNUMBER(A426),_xlfn.LET(_xlpm.array,_xlfn.SEQUENCE(LEN(D426)),_xlfn.TEXTJOIN("",TRUE,IF(ISERR(MID(D426,_xlpm.array,1)+0),MID(D426,_xlpm.array,1),""))),"")</f>
        <v/>
      </c>
      <c r="J426" s="4" t="str" cm="1">
        <f t="array" aca="1" ref="J426" ca="1">IF(ISNUMBER(A426),_xlfn.TEXTJOIN("", TRUE, IFERROR(MID(D426, ROW(INDIRECT("1:"&amp;LEN(D426))), 1) *1,"")),"")</f>
        <v/>
      </c>
      <c r="K426" s="4" t="str" cm="1">
        <f t="array" aca="1" ref="K426" ca="1">IF(ISNUMBER(A426),COLUMN(INDIRECT(I426&amp;1))+1,"")</f>
        <v/>
      </c>
      <c r="L426" s="4" t="str">
        <f t="shared" si="418"/>
        <v/>
      </c>
    </row>
    <row r="427" spans="1:12" x14ac:dyDescent="0.25">
      <c r="A427" s="5" t="str">
        <f t="shared" ref="A427" si="458">IF(A425&lt;numAnswers,A425+1,"")</f>
        <v/>
      </c>
      <c r="B427" s="5" t="str">
        <f t="shared" si="414"/>
        <v/>
      </c>
      <c r="C427" s="27" t="str" cm="1">
        <f t="array" ref="C427">IF(ISNUMBER(A427),IF(A427=A426,INDEX(BackgroundCalcs!$AV$2:$AV$500,'Grading Formulas'!$A427),"Results"),"")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415"/>
        <v/>
      </c>
      <c r="G427" s="4" t="str">
        <f t="shared" si="416"/>
        <v/>
      </c>
      <c r="H427" s="4" t="str">
        <f t="shared" si="417"/>
        <v/>
      </c>
      <c r="I427" s="4" t="str" cm="1">
        <f t="array" ref="I427">IF(ISNUMBER(A427),_xlfn.LET(_xlpm.array,_xlfn.SEQUENCE(LEN(D427)),_xlfn.TEXTJOIN("",TRUE,IF(ISERR(MID(D427,_xlpm.array,1)+0),MID(D427,_xlpm.array,1),""))),"")</f>
        <v/>
      </c>
      <c r="J427" s="4" t="str" cm="1">
        <f t="array" aca="1" ref="J427" ca="1">IF(ISNUMBER(A427),_xlfn.TEXTJOIN("", TRUE, IFERROR(MID(D427, ROW(INDIRECT("1:"&amp;LEN(D427))), 1) *1,"")),"")</f>
        <v/>
      </c>
      <c r="K427" s="4" t="str" cm="1">
        <f t="array" aca="1" ref="K427" ca="1">IF(ISNUMBER(A427),COLUMN(INDIRECT(I427&amp;1))+1,"")</f>
        <v/>
      </c>
      <c r="L427" s="4" t="str">
        <f t="shared" si="418"/>
        <v/>
      </c>
    </row>
    <row r="428" spans="1:12" x14ac:dyDescent="0.25">
      <c r="A428" s="5" t="str">
        <f t="shared" ref="A428" si="459">IF(A426&lt;numAnswers,A426+1,"")</f>
        <v/>
      </c>
      <c r="B428" s="5" t="str">
        <f t="shared" si="414"/>
        <v/>
      </c>
      <c r="C428" s="27" t="str" cm="1">
        <f t="array" ref="C428">IF(ISNUMBER(A428),IF(A428=A427,INDEX(BackgroundCalcs!$AV$2:$AV$500,'Grading Formulas'!$A428),"Results"),"")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415"/>
        <v/>
      </c>
      <c r="G428" s="4" t="str">
        <f t="shared" si="416"/>
        <v/>
      </c>
      <c r="H428" s="4" t="str">
        <f t="shared" si="417"/>
        <v/>
      </c>
      <c r="I428" s="4" t="str" cm="1">
        <f t="array" ref="I428">IF(ISNUMBER(A428),_xlfn.LET(_xlpm.array,_xlfn.SEQUENCE(LEN(D428)),_xlfn.TEXTJOIN("",TRUE,IF(ISERR(MID(D428,_xlpm.array,1)+0),MID(D428,_xlpm.array,1),""))),"")</f>
        <v/>
      </c>
      <c r="J428" s="4" t="str" cm="1">
        <f t="array" aca="1" ref="J428" ca="1">IF(ISNUMBER(A428),_xlfn.TEXTJOIN("", TRUE, IFERROR(MID(D428, ROW(INDIRECT("1:"&amp;LEN(D428))), 1) *1,"")),"")</f>
        <v/>
      </c>
      <c r="K428" s="4" t="str" cm="1">
        <f t="array" aca="1" ref="K428" ca="1">IF(ISNUMBER(A428),COLUMN(INDIRECT(I428&amp;1))+1,"")</f>
        <v/>
      </c>
      <c r="L428" s="4" t="str">
        <f t="shared" si="418"/>
        <v/>
      </c>
    </row>
    <row r="429" spans="1:12" x14ac:dyDescent="0.25">
      <c r="A429" s="5" t="str">
        <f t="shared" ref="A429" si="460">IF(A427&lt;numAnswers,A427+1,"")</f>
        <v/>
      </c>
      <c r="B429" s="5" t="str">
        <f t="shared" si="414"/>
        <v/>
      </c>
      <c r="C429" s="27" t="str" cm="1">
        <f t="array" ref="C429">IF(ISNUMBER(A429),IF(A429=A428,INDEX(BackgroundCalcs!$AV$2:$AV$500,'Grading Formulas'!$A429),"Results"),"")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415"/>
        <v/>
      </c>
      <c r="G429" s="4" t="str">
        <f t="shared" si="416"/>
        <v/>
      </c>
      <c r="H429" s="4" t="str">
        <f t="shared" si="417"/>
        <v/>
      </c>
      <c r="I429" s="4" t="str" cm="1">
        <f t="array" ref="I429">IF(ISNUMBER(A429),_xlfn.LET(_xlpm.array,_xlfn.SEQUENCE(LEN(D429)),_xlfn.TEXTJOIN("",TRUE,IF(ISERR(MID(D429,_xlpm.array,1)+0),MID(D429,_xlpm.array,1),""))),"")</f>
        <v/>
      </c>
      <c r="J429" s="4" t="str" cm="1">
        <f t="array" aca="1" ref="J429" ca="1">IF(ISNUMBER(A429),_xlfn.TEXTJOIN("", TRUE, IFERROR(MID(D429, ROW(INDIRECT("1:"&amp;LEN(D429))), 1) *1,"")),"")</f>
        <v/>
      </c>
      <c r="K429" s="4" t="str" cm="1">
        <f t="array" aca="1" ref="K429" ca="1">IF(ISNUMBER(A429),COLUMN(INDIRECT(I429&amp;1))+1,"")</f>
        <v/>
      </c>
      <c r="L429" s="4" t="str">
        <f t="shared" si="418"/>
        <v/>
      </c>
    </row>
    <row r="430" spans="1:12" x14ac:dyDescent="0.25">
      <c r="A430" s="5" t="str">
        <f t="shared" ref="A430" si="461">IF(A428&lt;numAnswers,A428+1,"")</f>
        <v/>
      </c>
      <c r="B430" s="5" t="str">
        <f t="shared" si="414"/>
        <v/>
      </c>
      <c r="C430" s="27" t="str" cm="1">
        <f t="array" ref="C430">IF(ISNUMBER(A430),IF(A430=A429,INDEX(BackgroundCalcs!$AV$2:$AV$500,'Grading Formulas'!$A430),"Results"),"")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415"/>
        <v/>
      </c>
      <c r="G430" s="4" t="str">
        <f t="shared" si="416"/>
        <v/>
      </c>
      <c r="H430" s="4" t="str">
        <f t="shared" si="417"/>
        <v/>
      </c>
      <c r="I430" s="4" t="str" cm="1">
        <f t="array" ref="I430">IF(ISNUMBER(A430),_xlfn.LET(_xlpm.array,_xlfn.SEQUENCE(LEN(D430)),_xlfn.TEXTJOIN("",TRUE,IF(ISERR(MID(D430,_xlpm.array,1)+0),MID(D430,_xlpm.array,1),""))),"")</f>
        <v/>
      </c>
      <c r="J430" s="4" t="str" cm="1">
        <f t="array" aca="1" ref="J430" ca="1">IF(ISNUMBER(A430),_xlfn.TEXTJOIN("", TRUE, IFERROR(MID(D430, ROW(INDIRECT("1:"&amp;LEN(D430))), 1) *1,"")),"")</f>
        <v/>
      </c>
      <c r="K430" s="4" t="str" cm="1">
        <f t="array" aca="1" ref="K430" ca="1">IF(ISNUMBER(A430),COLUMN(INDIRECT(I430&amp;1))+1,"")</f>
        <v/>
      </c>
      <c r="L430" s="4" t="str">
        <f t="shared" si="418"/>
        <v/>
      </c>
    </row>
    <row r="431" spans="1:12" x14ac:dyDescent="0.25">
      <c r="A431" s="5" t="str">
        <f t="shared" ref="A431" si="462">IF(A429&lt;numAnswers,A429+1,"")</f>
        <v/>
      </c>
      <c r="B431" s="5" t="str">
        <f t="shared" si="414"/>
        <v/>
      </c>
      <c r="C431" s="27" t="str" cm="1">
        <f t="array" ref="C431">IF(ISNUMBER(A431),IF(A431=A430,INDEX(BackgroundCalcs!$AV$2:$AV$500,'Grading Formulas'!$A431),"Results"),"")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415"/>
        <v/>
      </c>
      <c r="G431" s="4" t="str">
        <f t="shared" si="416"/>
        <v/>
      </c>
      <c r="H431" s="4" t="str">
        <f t="shared" si="417"/>
        <v/>
      </c>
      <c r="I431" s="4" t="str" cm="1">
        <f t="array" ref="I431">IF(ISNUMBER(A431),_xlfn.LET(_xlpm.array,_xlfn.SEQUENCE(LEN(D431)),_xlfn.TEXTJOIN("",TRUE,IF(ISERR(MID(D431,_xlpm.array,1)+0),MID(D431,_xlpm.array,1),""))),"")</f>
        <v/>
      </c>
      <c r="J431" s="4" t="str" cm="1">
        <f t="array" aca="1" ref="J431" ca="1">IF(ISNUMBER(A431),_xlfn.TEXTJOIN("", TRUE, IFERROR(MID(D431, ROW(INDIRECT("1:"&amp;LEN(D431))), 1) *1,"")),"")</f>
        <v/>
      </c>
      <c r="K431" s="4" t="str" cm="1">
        <f t="array" aca="1" ref="K431" ca="1">IF(ISNUMBER(A431),COLUMN(INDIRECT(I431&amp;1))+1,"")</f>
        <v/>
      </c>
      <c r="L431" s="4" t="str">
        <f t="shared" si="418"/>
        <v/>
      </c>
    </row>
    <row r="432" spans="1:12" x14ac:dyDescent="0.25">
      <c r="A432" s="5" t="str">
        <f t="shared" ref="A432" si="463">IF(A430&lt;numAnswers,A430+1,"")</f>
        <v/>
      </c>
      <c r="B432" s="5" t="str">
        <f t="shared" si="414"/>
        <v/>
      </c>
      <c r="C432" s="27" t="str" cm="1">
        <f t="array" ref="C432">IF(ISNUMBER(A432),IF(A432=A431,INDEX(BackgroundCalcs!$AV$2:$AV$500,'Grading Formulas'!$A432),"Results"),"")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415"/>
        <v/>
      </c>
      <c r="G432" s="4" t="str">
        <f t="shared" si="416"/>
        <v/>
      </c>
      <c r="H432" s="4" t="str">
        <f t="shared" si="417"/>
        <v/>
      </c>
      <c r="I432" s="4" t="str" cm="1">
        <f t="array" ref="I432">IF(ISNUMBER(A432),_xlfn.LET(_xlpm.array,_xlfn.SEQUENCE(LEN(D432)),_xlfn.TEXTJOIN("",TRUE,IF(ISERR(MID(D432,_xlpm.array,1)+0),MID(D432,_xlpm.array,1),""))),"")</f>
        <v/>
      </c>
      <c r="J432" s="4" t="str" cm="1">
        <f t="array" aca="1" ref="J432" ca="1">IF(ISNUMBER(A432),_xlfn.TEXTJOIN("", TRUE, IFERROR(MID(D432, ROW(INDIRECT("1:"&amp;LEN(D432))), 1) *1,"")),"")</f>
        <v/>
      </c>
      <c r="K432" s="4" t="str" cm="1">
        <f t="array" aca="1" ref="K432" ca="1">IF(ISNUMBER(A432),COLUMN(INDIRECT(I432&amp;1))+1,"")</f>
        <v/>
      </c>
      <c r="L432" s="4" t="str">
        <f t="shared" si="418"/>
        <v/>
      </c>
    </row>
    <row r="433" spans="1:12" x14ac:dyDescent="0.25">
      <c r="A433" s="5" t="str">
        <f t="shared" ref="A433" si="464">IF(A431&lt;numAnswers,A431+1,"")</f>
        <v/>
      </c>
      <c r="B433" s="5" t="str">
        <f t="shared" si="414"/>
        <v/>
      </c>
      <c r="C433" s="27" t="str" cm="1">
        <f t="array" ref="C433">IF(ISNUMBER(A433),IF(A433=A432,INDEX(BackgroundCalcs!$AV$2:$AV$500,'Grading Formulas'!$A433),"Results"),"")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415"/>
        <v/>
      </c>
      <c r="G433" s="4" t="str">
        <f t="shared" si="416"/>
        <v/>
      </c>
      <c r="H433" s="4" t="str">
        <f t="shared" si="417"/>
        <v/>
      </c>
      <c r="I433" s="4" t="str" cm="1">
        <f t="array" ref="I433">IF(ISNUMBER(A433),_xlfn.LET(_xlpm.array,_xlfn.SEQUENCE(LEN(D433)),_xlfn.TEXTJOIN("",TRUE,IF(ISERR(MID(D433,_xlpm.array,1)+0),MID(D433,_xlpm.array,1),""))),"")</f>
        <v/>
      </c>
      <c r="J433" s="4" t="str" cm="1">
        <f t="array" aca="1" ref="J433" ca="1">IF(ISNUMBER(A433),_xlfn.TEXTJOIN("", TRUE, IFERROR(MID(D433, ROW(INDIRECT("1:"&amp;LEN(D433))), 1) *1,"")),"")</f>
        <v/>
      </c>
      <c r="K433" s="4" t="str" cm="1">
        <f t="array" aca="1" ref="K433" ca="1">IF(ISNUMBER(A433),COLUMN(INDIRECT(I433&amp;1))+1,"")</f>
        <v/>
      </c>
      <c r="L433" s="4" t="str">
        <f t="shared" si="418"/>
        <v/>
      </c>
    </row>
    <row r="434" spans="1:12" x14ac:dyDescent="0.25">
      <c r="A434" s="5" t="str">
        <f t="shared" ref="A434" si="465">IF(A432&lt;numAnswers,A432+1,"")</f>
        <v/>
      </c>
      <c r="B434" s="5" t="str">
        <f t="shared" si="414"/>
        <v/>
      </c>
      <c r="C434" s="27" t="str" cm="1">
        <f t="array" ref="C434">IF(ISNUMBER(A434),IF(A434=A433,INDEX(BackgroundCalcs!$AV$2:$AV$500,'Grading Formulas'!$A434),"Results"),"")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415"/>
        <v/>
      </c>
      <c r="G434" s="4" t="str">
        <f t="shared" si="416"/>
        <v/>
      </c>
      <c r="H434" s="4" t="str">
        <f t="shared" si="417"/>
        <v/>
      </c>
      <c r="I434" s="4" t="str" cm="1">
        <f t="array" ref="I434">IF(ISNUMBER(A434),_xlfn.LET(_xlpm.array,_xlfn.SEQUENCE(LEN(D434)),_xlfn.TEXTJOIN("",TRUE,IF(ISERR(MID(D434,_xlpm.array,1)+0),MID(D434,_xlpm.array,1),""))),"")</f>
        <v/>
      </c>
      <c r="J434" s="4" t="str" cm="1">
        <f t="array" aca="1" ref="J434" ca="1">IF(ISNUMBER(A434),_xlfn.TEXTJOIN("", TRUE, IFERROR(MID(D434, ROW(INDIRECT("1:"&amp;LEN(D434))), 1) *1,"")),"")</f>
        <v/>
      </c>
      <c r="K434" s="4" t="str" cm="1">
        <f t="array" aca="1" ref="K434" ca="1">IF(ISNUMBER(A434),COLUMN(INDIRECT(I434&amp;1))+1,"")</f>
        <v/>
      </c>
      <c r="L434" s="4" t="str">
        <f t="shared" si="418"/>
        <v/>
      </c>
    </row>
    <row r="435" spans="1:12" x14ac:dyDescent="0.25">
      <c r="A435" s="5" t="str">
        <f t="shared" ref="A435" si="466">IF(A433&lt;numAnswers,A433+1,"")</f>
        <v/>
      </c>
      <c r="B435" s="5" t="str">
        <f t="shared" si="414"/>
        <v/>
      </c>
      <c r="C435" s="27" t="str" cm="1">
        <f t="array" ref="C435">IF(ISNUMBER(A435),IF(A435=A434,INDEX(BackgroundCalcs!$AV$2:$AV$500,'Grading Formulas'!$A435),"Results"),"")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415"/>
        <v/>
      </c>
      <c r="G435" s="4" t="str">
        <f t="shared" si="416"/>
        <v/>
      </c>
      <c r="H435" s="4" t="str">
        <f t="shared" si="417"/>
        <v/>
      </c>
      <c r="I435" s="4" t="str" cm="1">
        <f t="array" ref="I435">IF(ISNUMBER(A435),_xlfn.LET(_xlpm.array,_xlfn.SEQUENCE(LEN(D435)),_xlfn.TEXTJOIN("",TRUE,IF(ISERR(MID(D435,_xlpm.array,1)+0),MID(D435,_xlpm.array,1),""))),"")</f>
        <v/>
      </c>
      <c r="J435" s="4" t="str" cm="1">
        <f t="array" aca="1" ref="J435" ca="1">IF(ISNUMBER(A435),_xlfn.TEXTJOIN("", TRUE, IFERROR(MID(D435, ROW(INDIRECT("1:"&amp;LEN(D435))), 1) *1,"")),"")</f>
        <v/>
      </c>
      <c r="K435" s="4" t="str" cm="1">
        <f t="array" aca="1" ref="K435" ca="1">IF(ISNUMBER(A435),COLUMN(INDIRECT(I435&amp;1))+1,"")</f>
        <v/>
      </c>
      <c r="L435" s="4" t="str">
        <f t="shared" si="418"/>
        <v/>
      </c>
    </row>
    <row r="436" spans="1:12" x14ac:dyDescent="0.25">
      <c r="A436" s="5" t="str">
        <f t="shared" ref="A436" si="467">IF(A434&lt;numAnswers,A434+1,"")</f>
        <v/>
      </c>
      <c r="B436" s="5" t="str">
        <f t="shared" si="414"/>
        <v/>
      </c>
      <c r="C436" s="27" t="str" cm="1">
        <f t="array" ref="C436">IF(ISNUMBER(A436),IF(A436=A435,INDEX(BackgroundCalcs!$AV$2:$AV$500,'Grading Formulas'!$A436),"Results"),"")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415"/>
        <v/>
      </c>
      <c r="G436" s="4" t="str">
        <f t="shared" si="416"/>
        <v/>
      </c>
      <c r="H436" s="4" t="str">
        <f t="shared" si="417"/>
        <v/>
      </c>
      <c r="I436" s="4" t="str" cm="1">
        <f t="array" ref="I436">IF(ISNUMBER(A436),_xlfn.LET(_xlpm.array,_xlfn.SEQUENCE(LEN(D436)),_xlfn.TEXTJOIN("",TRUE,IF(ISERR(MID(D436,_xlpm.array,1)+0),MID(D436,_xlpm.array,1),""))),"")</f>
        <v/>
      </c>
      <c r="J436" s="4" t="str" cm="1">
        <f t="array" aca="1" ref="J436" ca="1">IF(ISNUMBER(A436),_xlfn.TEXTJOIN("", TRUE, IFERROR(MID(D436, ROW(INDIRECT("1:"&amp;LEN(D436))), 1) *1,"")),"")</f>
        <v/>
      </c>
      <c r="K436" s="4" t="str" cm="1">
        <f t="array" aca="1" ref="K436" ca="1">IF(ISNUMBER(A436),COLUMN(INDIRECT(I436&amp;1))+1,"")</f>
        <v/>
      </c>
      <c r="L436" s="4" t="str">
        <f t="shared" si="418"/>
        <v/>
      </c>
    </row>
    <row r="437" spans="1:12" x14ac:dyDescent="0.25">
      <c r="A437" s="5" t="str">
        <f t="shared" ref="A437" si="468">IF(A435&lt;numAnswers,A435+1,"")</f>
        <v/>
      </c>
      <c r="B437" s="5" t="str">
        <f t="shared" si="414"/>
        <v/>
      </c>
      <c r="C437" s="27" t="str" cm="1">
        <f t="array" ref="C437">IF(ISNUMBER(A437),IF(A437=A436,INDEX(BackgroundCalcs!$AV$2:$AV$500,'Grading Formulas'!$A437),"Results"),"")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415"/>
        <v/>
      </c>
      <c r="G437" s="4" t="str">
        <f t="shared" si="416"/>
        <v/>
      </c>
      <c r="H437" s="4" t="str">
        <f t="shared" si="417"/>
        <v/>
      </c>
      <c r="I437" s="4" t="str" cm="1">
        <f t="array" ref="I437">IF(ISNUMBER(A437),_xlfn.LET(_xlpm.array,_xlfn.SEQUENCE(LEN(D437)),_xlfn.TEXTJOIN("",TRUE,IF(ISERR(MID(D437,_xlpm.array,1)+0),MID(D437,_xlpm.array,1),""))),"")</f>
        <v/>
      </c>
      <c r="J437" s="4" t="str" cm="1">
        <f t="array" aca="1" ref="J437" ca="1">IF(ISNUMBER(A437),_xlfn.TEXTJOIN("", TRUE, IFERROR(MID(D437, ROW(INDIRECT("1:"&amp;LEN(D437))), 1) *1,"")),"")</f>
        <v/>
      </c>
      <c r="K437" s="4" t="str" cm="1">
        <f t="array" aca="1" ref="K437" ca="1">IF(ISNUMBER(A437),COLUMN(INDIRECT(I437&amp;1))+1,"")</f>
        <v/>
      </c>
      <c r="L437" s="4" t="str">
        <f t="shared" si="418"/>
        <v/>
      </c>
    </row>
    <row r="438" spans="1:12" x14ac:dyDescent="0.25">
      <c r="A438" s="5" t="str">
        <f t="shared" ref="A438" si="469">IF(A436&lt;numAnswers,A436+1,"")</f>
        <v/>
      </c>
      <c r="B438" s="5" t="str">
        <f t="shared" si="414"/>
        <v/>
      </c>
      <c r="C438" s="27" t="str" cm="1">
        <f t="array" ref="C438">IF(ISNUMBER(A438),IF(A438=A437,INDEX(BackgroundCalcs!$AV$2:$AV$500,'Grading Formulas'!$A438),"Results"),"")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415"/>
        <v/>
      </c>
      <c r="G438" s="4" t="str">
        <f t="shared" si="416"/>
        <v/>
      </c>
      <c r="H438" s="4" t="str">
        <f t="shared" si="417"/>
        <v/>
      </c>
      <c r="I438" s="4" t="str" cm="1">
        <f t="array" ref="I438">IF(ISNUMBER(A438),_xlfn.LET(_xlpm.array,_xlfn.SEQUENCE(LEN(D438)),_xlfn.TEXTJOIN("",TRUE,IF(ISERR(MID(D438,_xlpm.array,1)+0),MID(D438,_xlpm.array,1),""))),"")</f>
        <v/>
      </c>
      <c r="J438" s="4" t="str" cm="1">
        <f t="array" aca="1" ref="J438" ca="1">IF(ISNUMBER(A438),_xlfn.TEXTJOIN("", TRUE, IFERROR(MID(D438, ROW(INDIRECT("1:"&amp;LEN(D438))), 1) *1,"")),"")</f>
        <v/>
      </c>
      <c r="K438" s="4" t="str" cm="1">
        <f t="array" aca="1" ref="K438" ca="1">IF(ISNUMBER(A438),COLUMN(INDIRECT(I438&amp;1))+1,"")</f>
        <v/>
      </c>
      <c r="L438" s="4" t="str">
        <f t="shared" si="418"/>
        <v/>
      </c>
    </row>
    <row r="439" spans="1:12" x14ac:dyDescent="0.25">
      <c r="A439" s="5" t="str">
        <f t="shared" ref="A439" si="470">IF(A437&lt;numAnswers,A437+1,"")</f>
        <v/>
      </c>
      <c r="B439" s="5" t="str">
        <f t="shared" si="414"/>
        <v/>
      </c>
      <c r="C439" s="27" t="str" cm="1">
        <f t="array" ref="C439">IF(ISNUMBER(A439),IF(A439=A438,INDEX(BackgroundCalcs!$AV$2:$AV$500,'Grading Formulas'!$A439),"Results"),"")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415"/>
        <v/>
      </c>
      <c r="G439" s="4" t="str">
        <f t="shared" si="416"/>
        <v/>
      </c>
      <c r="H439" s="4" t="str">
        <f t="shared" si="417"/>
        <v/>
      </c>
      <c r="I439" s="4" t="str" cm="1">
        <f t="array" ref="I439">IF(ISNUMBER(A439),_xlfn.LET(_xlpm.array,_xlfn.SEQUENCE(LEN(D439)),_xlfn.TEXTJOIN("",TRUE,IF(ISERR(MID(D439,_xlpm.array,1)+0),MID(D439,_xlpm.array,1),""))),"")</f>
        <v/>
      </c>
      <c r="J439" s="4" t="str" cm="1">
        <f t="array" aca="1" ref="J439" ca="1">IF(ISNUMBER(A439),_xlfn.TEXTJOIN("", TRUE, IFERROR(MID(D439, ROW(INDIRECT("1:"&amp;LEN(D439))), 1) *1,"")),"")</f>
        <v/>
      </c>
      <c r="K439" s="4" t="str" cm="1">
        <f t="array" aca="1" ref="K439" ca="1">IF(ISNUMBER(A439),COLUMN(INDIRECT(I439&amp;1))+1,"")</f>
        <v/>
      </c>
      <c r="L439" s="4" t="str">
        <f t="shared" si="418"/>
        <v/>
      </c>
    </row>
    <row r="440" spans="1:12" x14ac:dyDescent="0.25">
      <c r="A440" s="5" t="str">
        <f t="shared" ref="A440" si="471">IF(A438&lt;numAnswers,A438+1,"")</f>
        <v/>
      </c>
      <c r="B440" s="5" t="str">
        <f t="shared" si="414"/>
        <v/>
      </c>
      <c r="C440" s="27" t="str" cm="1">
        <f t="array" ref="C440">IF(ISNUMBER(A440),IF(A440=A439,INDEX(BackgroundCalcs!$AV$2:$AV$500,'Grading Formulas'!$A440),"Results"),"")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415"/>
        <v/>
      </c>
      <c r="G440" s="4" t="str">
        <f t="shared" si="416"/>
        <v/>
      </c>
      <c r="H440" s="4" t="str">
        <f t="shared" si="417"/>
        <v/>
      </c>
      <c r="I440" s="4" t="str" cm="1">
        <f t="array" ref="I440">IF(ISNUMBER(A440),_xlfn.LET(_xlpm.array,_xlfn.SEQUENCE(LEN(D440)),_xlfn.TEXTJOIN("",TRUE,IF(ISERR(MID(D440,_xlpm.array,1)+0),MID(D440,_xlpm.array,1),""))),"")</f>
        <v/>
      </c>
      <c r="J440" s="4" t="str" cm="1">
        <f t="array" aca="1" ref="J440" ca="1">IF(ISNUMBER(A440),_xlfn.TEXTJOIN("", TRUE, IFERROR(MID(D440, ROW(INDIRECT("1:"&amp;LEN(D440))), 1) *1,"")),"")</f>
        <v/>
      </c>
      <c r="K440" s="4" t="str" cm="1">
        <f t="array" aca="1" ref="K440" ca="1">IF(ISNUMBER(A440),COLUMN(INDIRECT(I440&amp;1))+1,"")</f>
        <v/>
      </c>
      <c r="L440" s="4" t="str">
        <f t="shared" si="418"/>
        <v/>
      </c>
    </row>
    <row r="441" spans="1:12" x14ac:dyDescent="0.25">
      <c r="A441" s="5" t="str">
        <f t="shared" ref="A441" si="472">IF(A439&lt;numAnswers,A439+1,"")</f>
        <v/>
      </c>
      <c r="B441" s="5" t="str">
        <f t="shared" si="414"/>
        <v/>
      </c>
      <c r="C441" s="27" t="str" cm="1">
        <f t="array" ref="C441">IF(ISNUMBER(A441),IF(A441=A440,INDEX(BackgroundCalcs!$AV$2:$AV$500,'Grading Formulas'!$A441),"Results"),"")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415"/>
        <v/>
      </c>
      <c r="G441" s="4" t="str">
        <f t="shared" si="416"/>
        <v/>
      </c>
      <c r="H441" s="4" t="str">
        <f t="shared" si="417"/>
        <v/>
      </c>
      <c r="I441" s="4" t="str" cm="1">
        <f t="array" ref="I441">IF(ISNUMBER(A441),_xlfn.LET(_xlpm.array,_xlfn.SEQUENCE(LEN(D441)),_xlfn.TEXTJOIN("",TRUE,IF(ISERR(MID(D441,_xlpm.array,1)+0),MID(D441,_xlpm.array,1),""))),"")</f>
        <v/>
      </c>
      <c r="J441" s="4" t="str" cm="1">
        <f t="array" aca="1" ref="J441" ca="1">IF(ISNUMBER(A441),_xlfn.TEXTJOIN("", TRUE, IFERROR(MID(D441, ROW(INDIRECT("1:"&amp;LEN(D441))), 1) *1,"")),"")</f>
        <v/>
      </c>
      <c r="K441" s="4" t="str" cm="1">
        <f t="array" aca="1" ref="K441" ca="1">IF(ISNUMBER(A441),COLUMN(INDIRECT(I441&amp;1))+1,"")</f>
        <v/>
      </c>
      <c r="L441" s="4" t="str">
        <f t="shared" si="418"/>
        <v/>
      </c>
    </row>
    <row r="442" spans="1:12" x14ac:dyDescent="0.25">
      <c r="A442" s="5" t="str">
        <f t="shared" ref="A442" si="473">IF(A440&lt;numAnswers,A440+1,"")</f>
        <v/>
      </c>
      <c r="B442" s="5" t="str">
        <f t="shared" si="414"/>
        <v/>
      </c>
      <c r="C442" s="27" t="str" cm="1">
        <f t="array" ref="C442">IF(ISNUMBER(A442),IF(A442=A441,INDEX(BackgroundCalcs!$AV$2:$AV$500,'Grading Formulas'!$A442),"Results"),"")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415"/>
        <v/>
      </c>
      <c r="G442" s="4" t="str">
        <f t="shared" si="416"/>
        <v/>
      </c>
      <c r="H442" s="4" t="str">
        <f t="shared" si="417"/>
        <v/>
      </c>
      <c r="I442" s="4" t="str" cm="1">
        <f t="array" ref="I442">IF(ISNUMBER(A442),_xlfn.LET(_xlpm.array,_xlfn.SEQUENCE(LEN(D442)),_xlfn.TEXTJOIN("",TRUE,IF(ISERR(MID(D442,_xlpm.array,1)+0),MID(D442,_xlpm.array,1),""))),"")</f>
        <v/>
      </c>
      <c r="J442" s="4" t="str" cm="1">
        <f t="array" aca="1" ref="J442" ca="1">IF(ISNUMBER(A442),_xlfn.TEXTJOIN("", TRUE, IFERROR(MID(D442, ROW(INDIRECT("1:"&amp;LEN(D442))), 1) *1,"")),"")</f>
        <v/>
      </c>
      <c r="K442" s="4" t="str" cm="1">
        <f t="array" aca="1" ref="K442" ca="1">IF(ISNUMBER(A442),COLUMN(INDIRECT(I442&amp;1))+1,"")</f>
        <v/>
      </c>
      <c r="L442" s="4" t="str">
        <f t="shared" si="418"/>
        <v/>
      </c>
    </row>
    <row r="443" spans="1:12" x14ac:dyDescent="0.25">
      <c r="A443" s="5" t="str">
        <f t="shared" ref="A443" si="474">IF(A441&lt;numAnswers,A441+1,"")</f>
        <v/>
      </c>
      <c r="B443" s="5" t="str">
        <f t="shared" si="414"/>
        <v/>
      </c>
      <c r="C443" s="27" t="str" cm="1">
        <f t="array" ref="C443">IF(ISNUMBER(A443),IF(A443=A442,INDEX(BackgroundCalcs!$AV$2:$AV$500,'Grading Formulas'!$A443),"Results"),"")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415"/>
        <v/>
      </c>
      <c r="G443" s="4" t="str">
        <f t="shared" si="416"/>
        <v/>
      </c>
      <c r="H443" s="4" t="str">
        <f t="shared" si="417"/>
        <v/>
      </c>
      <c r="I443" s="4" t="str" cm="1">
        <f t="array" ref="I443">IF(ISNUMBER(A443),_xlfn.LET(_xlpm.array,_xlfn.SEQUENCE(LEN(D443)),_xlfn.TEXTJOIN("",TRUE,IF(ISERR(MID(D443,_xlpm.array,1)+0),MID(D443,_xlpm.array,1),""))),"")</f>
        <v/>
      </c>
      <c r="J443" s="4" t="str" cm="1">
        <f t="array" aca="1" ref="J443" ca="1">IF(ISNUMBER(A443),_xlfn.TEXTJOIN("", TRUE, IFERROR(MID(D443, ROW(INDIRECT("1:"&amp;LEN(D443))), 1) *1,"")),"")</f>
        <v/>
      </c>
      <c r="K443" s="4" t="str" cm="1">
        <f t="array" aca="1" ref="K443" ca="1">IF(ISNUMBER(A443),COLUMN(INDIRECT(I443&amp;1))+1,"")</f>
        <v/>
      </c>
      <c r="L443" s="4" t="str">
        <f t="shared" si="418"/>
        <v/>
      </c>
    </row>
    <row r="444" spans="1:12" x14ac:dyDescent="0.25">
      <c r="A444" s="5" t="str">
        <f t="shared" ref="A444" si="475">IF(A442&lt;numAnswers,A442+1,"")</f>
        <v/>
      </c>
      <c r="B444" s="5" t="str">
        <f t="shared" si="414"/>
        <v/>
      </c>
      <c r="C444" s="27" t="str" cm="1">
        <f t="array" ref="C444">IF(ISNUMBER(A444),IF(A444=A443,INDEX(BackgroundCalcs!$AV$2:$AV$500,'Grading Formulas'!$A444),"Results"),"")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415"/>
        <v/>
      </c>
      <c r="G444" s="4" t="str">
        <f t="shared" si="416"/>
        <v/>
      </c>
      <c r="H444" s="4" t="str">
        <f t="shared" si="417"/>
        <v/>
      </c>
      <c r="I444" s="4" t="str" cm="1">
        <f t="array" ref="I444">IF(ISNUMBER(A444),_xlfn.LET(_xlpm.array,_xlfn.SEQUENCE(LEN(D444)),_xlfn.TEXTJOIN("",TRUE,IF(ISERR(MID(D444,_xlpm.array,1)+0),MID(D444,_xlpm.array,1),""))),"")</f>
        <v/>
      </c>
      <c r="J444" s="4" t="str" cm="1">
        <f t="array" aca="1" ref="J444" ca="1">IF(ISNUMBER(A444),_xlfn.TEXTJOIN("", TRUE, IFERROR(MID(D444, ROW(INDIRECT("1:"&amp;LEN(D444))), 1) *1,"")),"")</f>
        <v/>
      </c>
      <c r="K444" s="4" t="str" cm="1">
        <f t="array" aca="1" ref="K444" ca="1">IF(ISNUMBER(A444),COLUMN(INDIRECT(I444&amp;1))+1,"")</f>
        <v/>
      </c>
      <c r="L444" s="4" t="str">
        <f t="shared" si="418"/>
        <v/>
      </c>
    </row>
    <row r="445" spans="1:12" x14ac:dyDescent="0.25">
      <c r="A445" s="5" t="str">
        <f t="shared" ref="A445" si="476">IF(A443&lt;numAnswers,A443+1,"")</f>
        <v/>
      </c>
      <c r="B445" s="5" t="str">
        <f t="shared" si="414"/>
        <v/>
      </c>
      <c r="C445" s="27" t="str" cm="1">
        <f t="array" ref="C445">IF(ISNUMBER(A445),IF(A445=A444,INDEX(BackgroundCalcs!$AV$2:$AV$500,'Grading Formulas'!$A445),"Results"),"")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415"/>
        <v/>
      </c>
      <c r="G445" s="4" t="str">
        <f t="shared" si="416"/>
        <v/>
      </c>
      <c r="H445" s="4" t="str">
        <f t="shared" si="417"/>
        <v/>
      </c>
      <c r="I445" s="4" t="str" cm="1">
        <f t="array" ref="I445">IF(ISNUMBER(A445),_xlfn.LET(_xlpm.array,_xlfn.SEQUENCE(LEN(D445)),_xlfn.TEXTJOIN("",TRUE,IF(ISERR(MID(D445,_xlpm.array,1)+0),MID(D445,_xlpm.array,1),""))),"")</f>
        <v/>
      </c>
      <c r="J445" s="4" t="str" cm="1">
        <f t="array" aca="1" ref="J445" ca="1">IF(ISNUMBER(A445),_xlfn.TEXTJOIN("", TRUE, IFERROR(MID(D445, ROW(INDIRECT("1:"&amp;LEN(D445))), 1) *1,"")),"")</f>
        <v/>
      </c>
      <c r="K445" s="4" t="str" cm="1">
        <f t="array" aca="1" ref="K445" ca="1">IF(ISNUMBER(A445),COLUMN(INDIRECT(I445&amp;1))+1,"")</f>
        <v/>
      </c>
      <c r="L445" s="4" t="str">
        <f t="shared" si="418"/>
        <v/>
      </c>
    </row>
    <row r="446" spans="1:12" x14ac:dyDescent="0.25">
      <c r="A446" s="5" t="str">
        <f t="shared" ref="A446" si="477">IF(A444&lt;numAnswers,A444+1,"")</f>
        <v/>
      </c>
      <c r="B446" s="5" t="str">
        <f t="shared" si="414"/>
        <v/>
      </c>
      <c r="C446" s="27" t="str" cm="1">
        <f t="array" ref="C446">IF(ISNUMBER(A446),IF(A446=A445,INDEX(BackgroundCalcs!$AV$2:$AV$500,'Grading Formulas'!$A446),"Results"),"")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415"/>
        <v/>
      </c>
      <c r="G446" s="4" t="str">
        <f t="shared" si="416"/>
        <v/>
      </c>
      <c r="H446" s="4" t="str">
        <f t="shared" si="417"/>
        <v/>
      </c>
      <c r="I446" s="4" t="str" cm="1">
        <f t="array" ref="I446">IF(ISNUMBER(A446),_xlfn.LET(_xlpm.array,_xlfn.SEQUENCE(LEN(D446)),_xlfn.TEXTJOIN("",TRUE,IF(ISERR(MID(D446,_xlpm.array,1)+0),MID(D446,_xlpm.array,1),""))),"")</f>
        <v/>
      </c>
      <c r="J446" s="4" t="str" cm="1">
        <f t="array" aca="1" ref="J446" ca="1">IF(ISNUMBER(A446),_xlfn.TEXTJOIN("", TRUE, IFERROR(MID(D446, ROW(INDIRECT("1:"&amp;LEN(D446))), 1) *1,"")),"")</f>
        <v/>
      </c>
      <c r="K446" s="4" t="str" cm="1">
        <f t="array" aca="1" ref="K446" ca="1">IF(ISNUMBER(A446),COLUMN(INDIRECT(I446&amp;1))+1,"")</f>
        <v/>
      </c>
      <c r="L446" s="4" t="str">
        <f t="shared" si="418"/>
        <v/>
      </c>
    </row>
    <row r="447" spans="1:12" x14ac:dyDescent="0.25">
      <c r="A447" s="5" t="str">
        <f t="shared" ref="A447" si="478">IF(A445&lt;numAnswers,A445+1,"")</f>
        <v/>
      </c>
      <c r="B447" s="5" t="str">
        <f t="shared" si="414"/>
        <v/>
      </c>
      <c r="C447" s="27" t="str" cm="1">
        <f t="array" ref="C447">IF(ISNUMBER(A447),IF(A447=A446,INDEX(BackgroundCalcs!$AV$2:$AV$500,'Grading Formulas'!$A447),"Results"),"")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415"/>
        <v/>
      </c>
      <c r="G447" s="4" t="str">
        <f t="shared" si="416"/>
        <v/>
      </c>
      <c r="H447" s="4" t="str">
        <f t="shared" si="417"/>
        <v/>
      </c>
      <c r="I447" s="4" t="str" cm="1">
        <f t="array" ref="I447">IF(ISNUMBER(A447),_xlfn.LET(_xlpm.array,_xlfn.SEQUENCE(LEN(D447)),_xlfn.TEXTJOIN("",TRUE,IF(ISERR(MID(D447,_xlpm.array,1)+0),MID(D447,_xlpm.array,1),""))),"")</f>
        <v/>
      </c>
      <c r="J447" s="4" t="str" cm="1">
        <f t="array" aca="1" ref="J447" ca="1">IF(ISNUMBER(A447),_xlfn.TEXTJOIN("", TRUE, IFERROR(MID(D447, ROW(INDIRECT("1:"&amp;LEN(D447))), 1) *1,"")),"")</f>
        <v/>
      </c>
      <c r="K447" s="4" t="str" cm="1">
        <f t="array" aca="1" ref="K447" ca="1">IF(ISNUMBER(A447),COLUMN(INDIRECT(I447&amp;1))+1,"")</f>
        <v/>
      </c>
      <c r="L447" s="4" t="str">
        <f t="shared" si="418"/>
        <v/>
      </c>
    </row>
    <row r="448" spans="1:12" x14ac:dyDescent="0.25">
      <c r="A448" s="5" t="str">
        <f t="shared" ref="A448" si="479">IF(A446&lt;numAnswers,A446+1,"")</f>
        <v/>
      </c>
      <c r="B448" s="5" t="str">
        <f t="shared" si="414"/>
        <v/>
      </c>
      <c r="C448" s="27" t="str" cm="1">
        <f t="array" ref="C448">IF(ISNUMBER(A448),IF(A448=A447,INDEX(BackgroundCalcs!$AV$2:$AV$500,'Grading Formulas'!$A448),"Results"),"")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415"/>
        <v/>
      </c>
      <c r="G448" s="4" t="str">
        <f t="shared" si="416"/>
        <v/>
      </c>
      <c r="H448" s="4" t="str">
        <f t="shared" si="417"/>
        <v/>
      </c>
      <c r="I448" s="4" t="str" cm="1">
        <f t="array" ref="I448">IF(ISNUMBER(A448),_xlfn.LET(_xlpm.array,_xlfn.SEQUENCE(LEN(D448)),_xlfn.TEXTJOIN("",TRUE,IF(ISERR(MID(D448,_xlpm.array,1)+0),MID(D448,_xlpm.array,1),""))),"")</f>
        <v/>
      </c>
      <c r="J448" s="4" t="str" cm="1">
        <f t="array" aca="1" ref="J448" ca="1">IF(ISNUMBER(A448),_xlfn.TEXTJOIN("", TRUE, IFERROR(MID(D448, ROW(INDIRECT("1:"&amp;LEN(D448))), 1) *1,"")),"")</f>
        <v/>
      </c>
      <c r="K448" s="4" t="str" cm="1">
        <f t="array" aca="1" ref="K448" ca="1">IF(ISNUMBER(A448),COLUMN(INDIRECT(I448&amp;1))+1,"")</f>
        <v/>
      </c>
      <c r="L448" s="4" t="str">
        <f t="shared" si="418"/>
        <v/>
      </c>
    </row>
    <row r="449" spans="1:12" x14ac:dyDescent="0.25">
      <c r="A449" s="5" t="str">
        <f t="shared" ref="A449" si="480">IF(A447&lt;numAnswers,A447+1,"")</f>
        <v/>
      </c>
      <c r="B449" s="5" t="str">
        <f t="shared" si="414"/>
        <v/>
      </c>
      <c r="C449" s="27" t="str" cm="1">
        <f t="array" ref="C449">IF(ISNUMBER(A449),IF(A449=A448,INDEX(BackgroundCalcs!$AV$2:$AV$500,'Grading Formulas'!$A449),"Results"),"")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415"/>
        <v/>
      </c>
      <c r="G449" s="4" t="str">
        <f t="shared" si="416"/>
        <v/>
      </c>
      <c r="H449" s="4" t="str">
        <f t="shared" si="417"/>
        <v/>
      </c>
      <c r="I449" s="4" t="str" cm="1">
        <f t="array" ref="I449">IF(ISNUMBER(A449),_xlfn.LET(_xlpm.array,_xlfn.SEQUENCE(LEN(D449)),_xlfn.TEXTJOIN("",TRUE,IF(ISERR(MID(D449,_xlpm.array,1)+0),MID(D449,_xlpm.array,1),""))),"")</f>
        <v/>
      </c>
      <c r="J449" s="4" t="str" cm="1">
        <f t="array" aca="1" ref="J449" ca="1">IF(ISNUMBER(A449),_xlfn.TEXTJOIN("", TRUE, IFERROR(MID(D449, ROW(INDIRECT("1:"&amp;LEN(D449))), 1) *1,"")),"")</f>
        <v/>
      </c>
      <c r="K449" s="4" t="str" cm="1">
        <f t="array" aca="1" ref="K449" ca="1">IF(ISNUMBER(A449),COLUMN(INDIRECT(I449&amp;1))+1,"")</f>
        <v/>
      </c>
      <c r="L449" s="4" t="str">
        <f t="shared" si="418"/>
        <v/>
      </c>
    </row>
    <row r="450" spans="1:12" x14ac:dyDescent="0.25">
      <c r="A450" s="5" t="str">
        <f t="shared" ref="A450" si="481">IF(A448&lt;numAnswers,A448+1,"")</f>
        <v/>
      </c>
      <c r="B450" s="5" t="str">
        <f t="shared" si="414"/>
        <v/>
      </c>
      <c r="C450" s="27" t="str" cm="1">
        <f t="array" ref="C450">IF(ISNUMBER(A450),IF(A450=A449,INDEX(BackgroundCalcs!$AV$2:$AV$500,'Grading Formulas'!$A450),"Results"),"")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415"/>
        <v/>
      </c>
      <c r="G450" s="4" t="str">
        <f t="shared" si="416"/>
        <v/>
      </c>
      <c r="H450" s="4" t="str">
        <f t="shared" si="417"/>
        <v/>
      </c>
      <c r="I450" s="4" t="str" cm="1">
        <f t="array" ref="I450">IF(ISNUMBER(A450),_xlfn.LET(_xlpm.array,_xlfn.SEQUENCE(LEN(D450)),_xlfn.TEXTJOIN("",TRUE,IF(ISERR(MID(D450,_xlpm.array,1)+0),MID(D450,_xlpm.array,1),""))),"")</f>
        <v/>
      </c>
      <c r="J450" s="4" t="str" cm="1">
        <f t="array" aca="1" ref="J450" ca="1">IF(ISNUMBER(A450),_xlfn.TEXTJOIN("", TRUE, IFERROR(MID(D450, ROW(INDIRECT("1:"&amp;LEN(D450))), 1) *1,"")),"")</f>
        <v/>
      </c>
      <c r="K450" s="4" t="str" cm="1">
        <f t="array" aca="1" ref="K450" ca="1">IF(ISNUMBER(A450),COLUMN(INDIRECT(I450&amp;1))+1,"")</f>
        <v/>
      </c>
      <c r="L450" s="4" t="str">
        <f t="shared" si="418"/>
        <v/>
      </c>
    </row>
    <row r="451" spans="1:12" x14ac:dyDescent="0.25">
      <c r="A451" s="5" t="str">
        <f t="shared" ref="A451" si="482">IF(A449&lt;numAnswers,A449+1,"")</f>
        <v/>
      </c>
      <c r="B451" s="5" t="str">
        <f t="shared" ref="B451:B514" si="483">IF(ISNUMBER(A451),"CELL","")</f>
        <v/>
      </c>
      <c r="C451" s="27" t="str" cm="1">
        <f t="array" ref="C451">IF(ISNUMBER(A451),IF(A451=A450,INDEX(BackgroundCalcs!$AV$2:$AV$500,'Grading Formulas'!$A451),"Results"),"")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14" si="484">IF(ISNUMBER($A451),IF(A451=A450,-1000,1),"")</f>
        <v/>
      </c>
      <c r="G451" s="4" t="str">
        <f t="shared" ref="G451:G514" si="485">IF(ISNUMBER($A451),IF(A451=A450,"You should not be referencing the answer cell","Correct"),"")</f>
        <v/>
      </c>
      <c r="H451" s="4" t="str">
        <f t="shared" ref="H451:H514" si="486">IF(ISNUMBER($A451),IF(A451=A450,"N/A","Incorrect"),"")</f>
        <v/>
      </c>
      <c r="I451" s="4" t="str" cm="1">
        <f t="array" ref="I451">IF(ISNUMBER(A451),_xlfn.LET(_xlpm.array,_xlfn.SEQUENCE(LEN(D451)),_xlfn.TEXTJOIN("",TRUE,IF(ISERR(MID(D451,_xlpm.array,1)+0),MID(D451,_xlpm.array,1),""))),"")</f>
        <v/>
      </c>
      <c r="J451" s="4" t="str" cm="1">
        <f t="array" aca="1" ref="J451" ca="1">IF(ISNUMBER(A451),_xlfn.TEXTJOIN("", TRUE, IFERROR(MID(D451, ROW(INDIRECT("1:"&amp;LEN(D451))), 1) *1,"")),"")</f>
        <v/>
      </c>
      <c r="K451" s="4" t="str" cm="1">
        <f t="array" aca="1" ref="K451" ca="1">IF(ISNUMBER(A451),COLUMN(INDIRECT(I451&amp;1))+1,"")</f>
        <v/>
      </c>
      <c r="L451" s="4" t="str">
        <f t="shared" ref="L451:L514" si="487">IF(ISNUMBER(A451),ADDRESS(J451,K451,4),"")</f>
        <v/>
      </c>
    </row>
    <row r="452" spans="1:12" x14ac:dyDescent="0.25">
      <c r="A452" s="5" t="str">
        <f t="shared" ref="A452" si="488">IF(A450&lt;numAnswers,A450+1,"")</f>
        <v/>
      </c>
      <c r="B452" s="5" t="str">
        <f t="shared" si="483"/>
        <v/>
      </c>
      <c r="C452" s="27" t="str" cm="1">
        <f t="array" ref="C452">IF(ISNUMBER(A452),IF(A452=A451,INDEX(BackgroundCalcs!$AV$2:$AV$500,'Grading Formulas'!$A452),"Results"),"")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484"/>
        <v/>
      </c>
      <c r="G452" s="4" t="str">
        <f t="shared" si="485"/>
        <v/>
      </c>
      <c r="H452" s="4" t="str">
        <f t="shared" si="486"/>
        <v/>
      </c>
      <c r="I452" s="4" t="str" cm="1">
        <f t="array" ref="I452">IF(ISNUMBER(A452),_xlfn.LET(_xlpm.array,_xlfn.SEQUENCE(LEN(D452)),_xlfn.TEXTJOIN("",TRUE,IF(ISERR(MID(D452,_xlpm.array,1)+0),MID(D452,_xlpm.array,1),""))),"")</f>
        <v/>
      </c>
      <c r="J452" s="4" t="str" cm="1">
        <f t="array" aca="1" ref="J452" ca="1">IF(ISNUMBER(A452),_xlfn.TEXTJOIN("", TRUE, IFERROR(MID(D452, ROW(INDIRECT("1:"&amp;LEN(D452))), 1) *1,"")),"")</f>
        <v/>
      </c>
      <c r="K452" s="4" t="str" cm="1">
        <f t="array" aca="1" ref="K452" ca="1">IF(ISNUMBER(A452),COLUMN(INDIRECT(I452&amp;1))+1,"")</f>
        <v/>
      </c>
      <c r="L452" s="4" t="str">
        <f t="shared" si="487"/>
        <v/>
      </c>
    </row>
    <row r="453" spans="1:12" x14ac:dyDescent="0.25">
      <c r="A453" s="5" t="str">
        <f t="shared" ref="A453" si="489">IF(A451&lt;numAnswers,A451+1,"")</f>
        <v/>
      </c>
      <c r="B453" s="5" t="str">
        <f t="shared" si="483"/>
        <v/>
      </c>
      <c r="C453" s="27" t="str" cm="1">
        <f t="array" ref="C453">IF(ISNUMBER(A453),IF(A453=A452,INDEX(BackgroundCalcs!$AV$2:$AV$500,'Grading Formulas'!$A453),"Results"),"")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484"/>
        <v/>
      </c>
      <c r="G453" s="4" t="str">
        <f t="shared" si="485"/>
        <v/>
      </c>
      <c r="H453" s="4" t="str">
        <f t="shared" si="486"/>
        <v/>
      </c>
      <c r="I453" s="4" t="str" cm="1">
        <f t="array" ref="I453">IF(ISNUMBER(A453),_xlfn.LET(_xlpm.array,_xlfn.SEQUENCE(LEN(D453)),_xlfn.TEXTJOIN("",TRUE,IF(ISERR(MID(D453,_xlpm.array,1)+0),MID(D453,_xlpm.array,1),""))),"")</f>
        <v/>
      </c>
      <c r="J453" s="4" t="str" cm="1">
        <f t="array" aca="1" ref="J453" ca="1">IF(ISNUMBER(A453),_xlfn.TEXTJOIN("", TRUE, IFERROR(MID(D453, ROW(INDIRECT("1:"&amp;LEN(D453))), 1) *1,"")),"")</f>
        <v/>
      </c>
      <c r="K453" s="4" t="str" cm="1">
        <f t="array" aca="1" ref="K453" ca="1">IF(ISNUMBER(A453),COLUMN(INDIRECT(I453&amp;1))+1,"")</f>
        <v/>
      </c>
      <c r="L453" s="4" t="str">
        <f t="shared" si="487"/>
        <v/>
      </c>
    </row>
    <row r="454" spans="1:12" x14ac:dyDescent="0.25">
      <c r="A454" s="5" t="str">
        <f t="shared" ref="A454" si="490">IF(A452&lt;numAnswers,A452+1,"")</f>
        <v/>
      </c>
      <c r="B454" s="5" t="str">
        <f t="shared" si="483"/>
        <v/>
      </c>
      <c r="C454" s="27" t="str" cm="1">
        <f t="array" ref="C454">IF(ISNUMBER(A454),IF(A454=A453,INDEX(BackgroundCalcs!$AV$2:$AV$500,'Grading Formulas'!$A454),"Results"),"")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484"/>
        <v/>
      </c>
      <c r="G454" s="4" t="str">
        <f t="shared" si="485"/>
        <v/>
      </c>
      <c r="H454" s="4" t="str">
        <f t="shared" si="486"/>
        <v/>
      </c>
      <c r="I454" s="4" t="str" cm="1">
        <f t="array" ref="I454">IF(ISNUMBER(A454),_xlfn.LET(_xlpm.array,_xlfn.SEQUENCE(LEN(D454)),_xlfn.TEXTJOIN("",TRUE,IF(ISERR(MID(D454,_xlpm.array,1)+0),MID(D454,_xlpm.array,1),""))),"")</f>
        <v/>
      </c>
      <c r="J454" s="4" t="str" cm="1">
        <f t="array" aca="1" ref="J454" ca="1">IF(ISNUMBER(A454),_xlfn.TEXTJOIN("", TRUE, IFERROR(MID(D454, ROW(INDIRECT("1:"&amp;LEN(D454))), 1) *1,"")),"")</f>
        <v/>
      </c>
      <c r="K454" s="4" t="str" cm="1">
        <f t="array" aca="1" ref="K454" ca="1">IF(ISNUMBER(A454),COLUMN(INDIRECT(I454&amp;1))+1,"")</f>
        <v/>
      </c>
      <c r="L454" s="4" t="str">
        <f t="shared" si="487"/>
        <v/>
      </c>
    </row>
    <row r="455" spans="1:12" x14ac:dyDescent="0.25">
      <c r="A455" s="5" t="str">
        <f t="shared" ref="A455" si="491">IF(A453&lt;numAnswers,A453+1,"")</f>
        <v/>
      </c>
      <c r="B455" s="5" t="str">
        <f t="shared" si="483"/>
        <v/>
      </c>
      <c r="C455" s="27" t="str" cm="1">
        <f t="array" ref="C455">IF(ISNUMBER(A455),IF(A455=A454,INDEX(BackgroundCalcs!$AV$2:$AV$500,'Grading Formulas'!$A455),"Results"),"")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484"/>
        <v/>
      </c>
      <c r="G455" s="4" t="str">
        <f t="shared" si="485"/>
        <v/>
      </c>
      <c r="H455" s="4" t="str">
        <f t="shared" si="486"/>
        <v/>
      </c>
      <c r="I455" s="4" t="str" cm="1">
        <f t="array" ref="I455">IF(ISNUMBER(A455),_xlfn.LET(_xlpm.array,_xlfn.SEQUENCE(LEN(D455)),_xlfn.TEXTJOIN("",TRUE,IF(ISERR(MID(D455,_xlpm.array,1)+0),MID(D455,_xlpm.array,1),""))),"")</f>
        <v/>
      </c>
      <c r="J455" s="4" t="str" cm="1">
        <f t="array" aca="1" ref="J455" ca="1">IF(ISNUMBER(A455),_xlfn.TEXTJOIN("", TRUE, IFERROR(MID(D455, ROW(INDIRECT("1:"&amp;LEN(D455))), 1) *1,"")),"")</f>
        <v/>
      </c>
      <c r="K455" s="4" t="str" cm="1">
        <f t="array" aca="1" ref="K455" ca="1">IF(ISNUMBER(A455),COLUMN(INDIRECT(I455&amp;1))+1,"")</f>
        <v/>
      </c>
      <c r="L455" s="4" t="str">
        <f t="shared" si="487"/>
        <v/>
      </c>
    </row>
    <row r="456" spans="1:12" x14ac:dyDescent="0.25">
      <c r="A456" s="5" t="str">
        <f t="shared" ref="A456" si="492">IF(A454&lt;numAnswers,A454+1,"")</f>
        <v/>
      </c>
      <c r="B456" s="5" t="str">
        <f t="shared" si="483"/>
        <v/>
      </c>
      <c r="C456" s="27" t="str" cm="1">
        <f t="array" ref="C456">IF(ISNUMBER(A456),IF(A456=A455,INDEX(BackgroundCalcs!$AV$2:$AV$500,'Grading Formulas'!$A456),"Results"),"")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484"/>
        <v/>
      </c>
      <c r="G456" s="4" t="str">
        <f t="shared" si="485"/>
        <v/>
      </c>
      <c r="H456" s="4" t="str">
        <f t="shared" si="486"/>
        <v/>
      </c>
      <c r="I456" s="4" t="str" cm="1">
        <f t="array" ref="I456">IF(ISNUMBER(A456),_xlfn.LET(_xlpm.array,_xlfn.SEQUENCE(LEN(D456)),_xlfn.TEXTJOIN("",TRUE,IF(ISERR(MID(D456,_xlpm.array,1)+0),MID(D456,_xlpm.array,1),""))),"")</f>
        <v/>
      </c>
      <c r="J456" s="4" t="str" cm="1">
        <f t="array" aca="1" ref="J456" ca="1">IF(ISNUMBER(A456),_xlfn.TEXTJOIN("", TRUE, IFERROR(MID(D456, ROW(INDIRECT("1:"&amp;LEN(D456))), 1) *1,"")),"")</f>
        <v/>
      </c>
      <c r="K456" s="4" t="str" cm="1">
        <f t="array" aca="1" ref="K456" ca="1">IF(ISNUMBER(A456),COLUMN(INDIRECT(I456&amp;1))+1,"")</f>
        <v/>
      </c>
      <c r="L456" s="4" t="str">
        <f t="shared" si="487"/>
        <v/>
      </c>
    </row>
    <row r="457" spans="1:12" x14ac:dyDescent="0.25">
      <c r="A457" s="5" t="str">
        <f t="shared" ref="A457" si="493">IF(A455&lt;numAnswers,A455+1,"")</f>
        <v/>
      </c>
      <c r="B457" s="5" t="str">
        <f t="shared" si="483"/>
        <v/>
      </c>
      <c r="C457" s="27" t="str" cm="1">
        <f t="array" ref="C457">IF(ISNUMBER(A457),IF(A457=A456,INDEX(BackgroundCalcs!$AV$2:$AV$500,'Grading Formulas'!$A457),"Results"),"")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484"/>
        <v/>
      </c>
      <c r="G457" s="4" t="str">
        <f t="shared" si="485"/>
        <v/>
      </c>
      <c r="H457" s="4" t="str">
        <f t="shared" si="486"/>
        <v/>
      </c>
      <c r="I457" s="4" t="str" cm="1">
        <f t="array" ref="I457">IF(ISNUMBER(A457),_xlfn.LET(_xlpm.array,_xlfn.SEQUENCE(LEN(D457)),_xlfn.TEXTJOIN("",TRUE,IF(ISERR(MID(D457,_xlpm.array,1)+0),MID(D457,_xlpm.array,1),""))),"")</f>
        <v/>
      </c>
      <c r="J457" s="4" t="str" cm="1">
        <f t="array" aca="1" ref="J457" ca="1">IF(ISNUMBER(A457),_xlfn.TEXTJOIN("", TRUE, IFERROR(MID(D457, ROW(INDIRECT("1:"&amp;LEN(D457))), 1) *1,"")),"")</f>
        <v/>
      </c>
      <c r="K457" s="4" t="str" cm="1">
        <f t="array" aca="1" ref="K457" ca="1">IF(ISNUMBER(A457),COLUMN(INDIRECT(I457&amp;1))+1,"")</f>
        <v/>
      </c>
      <c r="L457" s="4" t="str">
        <f t="shared" si="487"/>
        <v/>
      </c>
    </row>
    <row r="458" spans="1:12" x14ac:dyDescent="0.25">
      <c r="A458" s="5" t="str">
        <f t="shared" ref="A458" si="494">IF(A456&lt;numAnswers,A456+1,"")</f>
        <v/>
      </c>
      <c r="B458" s="5" t="str">
        <f t="shared" si="483"/>
        <v/>
      </c>
      <c r="C458" s="27" t="str" cm="1">
        <f t="array" ref="C458">IF(ISNUMBER(A458),IF(A458=A457,INDEX(BackgroundCalcs!$AV$2:$AV$500,'Grading Formulas'!$A458),"Results"),"")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484"/>
        <v/>
      </c>
      <c r="G458" s="4" t="str">
        <f t="shared" si="485"/>
        <v/>
      </c>
      <c r="H458" s="4" t="str">
        <f t="shared" si="486"/>
        <v/>
      </c>
      <c r="I458" s="4" t="str" cm="1">
        <f t="array" ref="I458">IF(ISNUMBER(A458),_xlfn.LET(_xlpm.array,_xlfn.SEQUENCE(LEN(D458)),_xlfn.TEXTJOIN("",TRUE,IF(ISERR(MID(D458,_xlpm.array,1)+0),MID(D458,_xlpm.array,1),""))),"")</f>
        <v/>
      </c>
      <c r="J458" s="4" t="str" cm="1">
        <f t="array" aca="1" ref="J458" ca="1">IF(ISNUMBER(A458),_xlfn.TEXTJOIN("", TRUE, IFERROR(MID(D458, ROW(INDIRECT("1:"&amp;LEN(D458))), 1) *1,"")),"")</f>
        <v/>
      </c>
      <c r="K458" s="4" t="str" cm="1">
        <f t="array" aca="1" ref="K458" ca="1">IF(ISNUMBER(A458),COLUMN(INDIRECT(I458&amp;1))+1,"")</f>
        <v/>
      </c>
      <c r="L458" s="4" t="str">
        <f t="shared" si="487"/>
        <v/>
      </c>
    </row>
    <row r="459" spans="1:12" x14ac:dyDescent="0.25">
      <c r="A459" s="5" t="str">
        <f t="shared" ref="A459" si="495">IF(A457&lt;numAnswers,A457+1,"")</f>
        <v/>
      </c>
      <c r="B459" s="5" t="str">
        <f t="shared" si="483"/>
        <v/>
      </c>
      <c r="C459" s="27" t="str" cm="1">
        <f t="array" ref="C459">IF(ISNUMBER(A459),IF(A459=A458,INDEX(BackgroundCalcs!$AV$2:$AV$500,'Grading Formulas'!$A459),"Results"),"")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484"/>
        <v/>
      </c>
      <c r="G459" s="4" t="str">
        <f t="shared" si="485"/>
        <v/>
      </c>
      <c r="H459" s="4" t="str">
        <f t="shared" si="486"/>
        <v/>
      </c>
      <c r="I459" s="4" t="str" cm="1">
        <f t="array" ref="I459">IF(ISNUMBER(A459),_xlfn.LET(_xlpm.array,_xlfn.SEQUENCE(LEN(D459)),_xlfn.TEXTJOIN("",TRUE,IF(ISERR(MID(D459,_xlpm.array,1)+0),MID(D459,_xlpm.array,1),""))),"")</f>
        <v/>
      </c>
      <c r="J459" s="4" t="str" cm="1">
        <f t="array" aca="1" ref="J459" ca="1">IF(ISNUMBER(A459),_xlfn.TEXTJOIN("", TRUE, IFERROR(MID(D459, ROW(INDIRECT("1:"&amp;LEN(D459))), 1) *1,"")),"")</f>
        <v/>
      </c>
      <c r="K459" s="4" t="str" cm="1">
        <f t="array" aca="1" ref="K459" ca="1">IF(ISNUMBER(A459),COLUMN(INDIRECT(I459&amp;1))+1,"")</f>
        <v/>
      </c>
      <c r="L459" s="4" t="str">
        <f t="shared" si="487"/>
        <v/>
      </c>
    </row>
    <row r="460" spans="1:12" x14ac:dyDescent="0.25">
      <c r="A460" s="5" t="str">
        <f t="shared" ref="A460" si="496">IF(A458&lt;numAnswers,A458+1,"")</f>
        <v/>
      </c>
      <c r="B460" s="5" t="str">
        <f t="shared" si="483"/>
        <v/>
      </c>
      <c r="C460" s="27" t="str" cm="1">
        <f t="array" ref="C460">IF(ISNUMBER(A460),IF(A460=A459,INDEX(BackgroundCalcs!$AV$2:$AV$500,'Grading Formulas'!$A460),"Results"),"")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484"/>
        <v/>
      </c>
      <c r="G460" s="4" t="str">
        <f t="shared" si="485"/>
        <v/>
      </c>
      <c r="H460" s="4" t="str">
        <f t="shared" si="486"/>
        <v/>
      </c>
      <c r="I460" s="4" t="str" cm="1">
        <f t="array" ref="I460">IF(ISNUMBER(A460),_xlfn.LET(_xlpm.array,_xlfn.SEQUENCE(LEN(D460)),_xlfn.TEXTJOIN("",TRUE,IF(ISERR(MID(D460,_xlpm.array,1)+0),MID(D460,_xlpm.array,1),""))),"")</f>
        <v/>
      </c>
      <c r="J460" s="4" t="str" cm="1">
        <f t="array" aca="1" ref="J460" ca="1">IF(ISNUMBER(A460),_xlfn.TEXTJOIN("", TRUE, IFERROR(MID(D460, ROW(INDIRECT("1:"&amp;LEN(D460))), 1) *1,"")),"")</f>
        <v/>
      </c>
      <c r="K460" s="4" t="str" cm="1">
        <f t="array" aca="1" ref="K460" ca="1">IF(ISNUMBER(A460),COLUMN(INDIRECT(I460&amp;1))+1,"")</f>
        <v/>
      </c>
      <c r="L460" s="4" t="str">
        <f t="shared" si="487"/>
        <v/>
      </c>
    </row>
    <row r="461" spans="1:12" x14ac:dyDescent="0.25">
      <c r="A461" s="5" t="str">
        <f t="shared" ref="A461" si="497">IF(A459&lt;numAnswers,A459+1,"")</f>
        <v/>
      </c>
      <c r="B461" s="5" t="str">
        <f t="shared" si="483"/>
        <v/>
      </c>
      <c r="C461" s="27" t="str" cm="1">
        <f t="array" ref="C461">IF(ISNUMBER(A461),IF(A461=A460,INDEX(BackgroundCalcs!$AV$2:$AV$500,'Grading Formulas'!$A461),"Results"),"")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484"/>
        <v/>
      </c>
      <c r="G461" s="4" t="str">
        <f t="shared" si="485"/>
        <v/>
      </c>
      <c r="H461" s="4" t="str">
        <f t="shared" si="486"/>
        <v/>
      </c>
      <c r="I461" s="4" t="str" cm="1">
        <f t="array" ref="I461">IF(ISNUMBER(A461),_xlfn.LET(_xlpm.array,_xlfn.SEQUENCE(LEN(D461)),_xlfn.TEXTJOIN("",TRUE,IF(ISERR(MID(D461,_xlpm.array,1)+0),MID(D461,_xlpm.array,1),""))),"")</f>
        <v/>
      </c>
      <c r="J461" s="4" t="str" cm="1">
        <f t="array" aca="1" ref="J461" ca="1">IF(ISNUMBER(A461),_xlfn.TEXTJOIN("", TRUE, IFERROR(MID(D461, ROW(INDIRECT("1:"&amp;LEN(D461))), 1) *1,"")),"")</f>
        <v/>
      </c>
      <c r="K461" s="4" t="str" cm="1">
        <f t="array" aca="1" ref="K461" ca="1">IF(ISNUMBER(A461),COLUMN(INDIRECT(I461&amp;1))+1,"")</f>
        <v/>
      </c>
      <c r="L461" s="4" t="str">
        <f t="shared" si="487"/>
        <v/>
      </c>
    </row>
    <row r="462" spans="1:12" x14ac:dyDescent="0.25">
      <c r="A462" s="5" t="str">
        <f t="shared" ref="A462" si="498">IF(A460&lt;numAnswers,A460+1,"")</f>
        <v/>
      </c>
      <c r="B462" s="5" t="str">
        <f t="shared" si="483"/>
        <v/>
      </c>
      <c r="C462" s="27" t="str" cm="1">
        <f t="array" ref="C462">IF(ISNUMBER(A462),IF(A462=A461,INDEX(BackgroundCalcs!$AV$2:$AV$500,'Grading Formulas'!$A462),"Results"),"")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484"/>
        <v/>
      </c>
      <c r="G462" s="4" t="str">
        <f t="shared" si="485"/>
        <v/>
      </c>
      <c r="H462" s="4" t="str">
        <f t="shared" si="486"/>
        <v/>
      </c>
      <c r="I462" s="4" t="str" cm="1">
        <f t="array" ref="I462">IF(ISNUMBER(A462),_xlfn.LET(_xlpm.array,_xlfn.SEQUENCE(LEN(D462)),_xlfn.TEXTJOIN("",TRUE,IF(ISERR(MID(D462,_xlpm.array,1)+0),MID(D462,_xlpm.array,1),""))),"")</f>
        <v/>
      </c>
      <c r="J462" s="4" t="str" cm="1">
        <f t="array" aca="1" ref="J462" ca="1">IF(ISNUMBER(A462),_xlfn.TEXTJOIN("", TRUE, IFERROR(MID(D462, ROW(INDIRECT("1:"&amp;LEN(D462))), 1) *1,"")),"")</f>
        <v/>
      </c>
      <c r="K462" s="4" t="str" cm="1">
        <f t="array" aca="1" ref="K462" ca="1">IF(ISNUMBER(A462),COLUMN(INDIRECT(I462&amp;1))+1,"")</f>
        <v/>
      </c>
      <c r="L462" s="4" t="str">
        <f t="shared" si="487"/>
        <v/>
      </c>
    </row>
    <row r="463" spans="1:12" x14ac:dyDescent="0.25">
      <c r="A463" s="5" t="str">
        <f t="shared" ref="A463" si="499">IF(A461&lt;numAnswers,A461+1,"")</f>
        <v/>
      </c>
      <c r="B463" s="5" t="str">
        <f t="shared" si="483"/>
        <v/>
      </c>
      <c r="C463" s="27" t="str" cm="1">
        <f t="array" ref="C463">IF(ISNUMBER(A463),IF(A463=A462,INDEX(BackgroundCalcs!$AV$2:$AV$500,'Grading Formulas'!$A463),"Results"),"")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484"/>
        <v/>
      </c>
      <c r="G463" s="4" t="str">
        <f t="shared" si="485"/>
        <v/>
      </c>
      <c r="H463" s="4" t="str">
        <f t="shared" si="486"/>
        <v/>
      </c>
      <c r="I463" s="4" t="str" cm="1">
        <f t="array" ref="I463">IF(ISNUMBER(A463),_xlfn.LET(_xlpm.array,_xlfn.SEQUENCE(LEN(D463)),_xlfn.TEXTJOIN("",TRUE,IF(ISERR(MID(D463,_xlpm.array,1)+0),MID(D463,_xlpm.array,1),""))),"")</f>
        <v/>
      </c>
      <c r="J463" s="4" t="str" cm="1">
        <f t="array" aca="1" ref="J463" ca="1">IF(ISNUMBER(A463),_xlfn.TEXTJOIN("", TRUE, IFERROR(MID(D463, ROW(INDIRECT("1:"&amp;LEN(D463))), 1) *1,"")),"")</f>
        <v/>
      </c>
      <c r="K463" s="4" t="str" cm="1">
        <f t="array" aca="1" ref="K463" ca="1">IF(ISNUMBER(A463),COLUMN(INDIRECT(I463&amp;1))+1,"")</f>
        <v/>
      </c>
      <c r="L463" s="4" t="str">
        <f t="shared" si="487"/>
        <v/>
      </c>
    </row>
    <row r="464" spans="1:12" x14ac:dyDescent="0.25">
      <c r="A464" s="5" t="str">
        <f t="shared" ref="A464" si="500">IF(A462&lt;numAnswers,A462+1,"")</f>
        <v/>
      </c>
      <c r="B464" s="5" t="str">
        <f t="shared" si="483"/>
        <v/>
      </c>
      <c r="C464" s="27" t="str" cm="1">
        <f t="array" ref="C464">IF(ISNUMBER(A464),IF(A464=A463,INDEX(BackgroundCalcs!$AV$2:$AV$500,'Grading Formulas'!$A464),"Results"),"")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484"/>
        <v/>
      </c>
      <c r="G464" s="4" t="str">
        <f t="shared" si="485"/>
        <v/>
      </c>
      <c r="H464" s="4" t="str">
        <f t="shared" si="486"/>
        <v/>
      </c>
      <c r="I464" s="4" t="str" cm="1">
        <f t="array" ref="I464">IF(ISNUMBER(A464),_xlfn.LET(_xlpm.array,_xlfn.SEQUENCE(LEN(D464)),_xlfn.TEXTJOIN("",TRUE,IF(ISERR(MID(D464,_xlpm.array,1)+0),MID(D464,_xlpm.array,1),""))),"")</f>
        <v/>
      </c>
      <c r="J464" s="4" t="str" cm="1">
        <f t="array" aca="1" ref="J464" ca="1">IF(ISNUMBER(A464),_xlfn.TEXTJOIN("", TRUE, IFERROR(MID(D464, ROW(INDIRECT("1:"&amp;LEN(D464))), 1) *1,"")),"")</f>
        <v/>
      </c>
      <c r="K464" s="4" t="str" cm="1">
        <f t="array" aca="1" ref="K464" ca="1">IF(ISNUMBER(A464),COLUMN(INDIRECT(I464&amp;1))+1,"")</f>
        <v/>
      </c>
      <c r="L464" s="4" t="str">
        <f t="shared" si="487"/>
        <v/>
      </c>
    </row>
    <row r="465" spans="1:12" x14ac:dyDescent="0.25">
      <c r="A465" s="5" t="str">
        <f t="shared" ref="A465" si="501">IF(A463&lt;numAnswers,A463+1,"")</f>
        <v/>
      </c>
      <c r="B465" s="5" t="str">
        <f t="shared" si="483"/>
        <v/>
      </c>
      <c r="C465" s="27" t="str" cm="1">
        <f t="array" ref="C465">IF(ISNUMBER(A465),IF(A465=A464,INDEX(BackgroundCalcs!$AV$2:$AV$500,'Grading Formulas'!$A465),"Results"),"")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484"/>
        <v/>
      </c>
      <c r="G465" s="4" t="str">
        <f t="shared" si="485"/>
        <v/>
      </c>
      <c r="H465" s="4" t="str">
        <f t="shared" si="486"/>
        <v/>
      </c>
      <c r="I465" s="4" t="str" cm="1">
        <f t="array" ref="I465">IF(ISNUMBER(A465),_xlfn.LET(_xlpm.array,_xlfn.SEQUENCE(LEN(D465)),_xlfn.TEXTJOIN("",TRUE,IF(ISERR(MID(D465,_xlpm.array,1)+0),MID(D465,_xlpm.array,1),""))),"")</f>
        <v/>
      </c>
      <c r="J465" s="4" t="str" cm="1">
        <f t="array" aca="1" ref="J465" ca="1">IF(ISNUMBER(A465),_xlfn.TEXTJOIN("", TRUE, IFERROR(MID(D465, ROW(INDIRECT("1:"&amp;LEN(D465))), 1) *1,"")),"")</f>
        <v/>
      </c>
      <c r="K465" s="4" t="str" cm="1">
        <f t="array" aca="1" ref="K465" ca="1">IF(ISNUMBER(A465),COLUMN(INDIRECT(I465&amp;1))+1,"")</f>
        <v/>
      </c>
      <c r="L465" s="4" t="str">
        <f t="shared" si="487"/>
        <v/>
      </c>
    </row>
    <row r="466" spans="1:12" x14ac:dyDescent="0.25">
      <c r="A466" s="5" t="str">
        <f t="shared" ref="A466" si="502">IF(A464&lt;numAnswers,A464+1,"")</f>
        <v/>
      </c>
      <c r="B466" s="5" t="str">
        <f t="shared" si="483"/>
        <v/>
      </c>
      <c r="C466" s="27" t="str" cm="1">
        <f t="array" ref="C466">IF(ISNUMBER(A466),IF(A466=A465,INDEX(BackgroundCalcs!$AV$2:$AV$500,'Grading Formulas'!$A466),"Results"),"")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484"/>
        <v/>
      </c>
      <c r="G466" s="4" t="str">
        <f t="shared" si="485"/>
        <v/>
      </c>
      <c r="H466" s="4" t="str">
        <f t="shared" si="486"/>
        <v/>
      </c>
      <c r="I466" s="4" t="str" cm="1">
        <f t="array" ref="I466">IF(ISNUMBER(A466),_xlfn.LET(_xlpm.array,_xlfn.SEQUENCE(LEN(D466)),_xlfn.TEXTJOIN("",TRUE,IF(ISERR(MID(D466,_xlpm.array,1)+0),MID(D466,_xlpm.array,1),""))),"")</f>
        <v/>
      </c>
      <c r="J466" s="4" t="str" cm="1">
        <f t="array" aca="1" ref="J466" ca="1">IF(ISNUMBER(A466),_xlfn.TEXTJOIN("", TRUE, IFERROR(MID(D466, ROW(INDIRECT("1:"&amp;LEN(D466))), 1) *1,"")),"")</f>
        <v/>
      </c>
      <c r="K466" s="4" t="str" cm="1">
        <f t="array" aca="1" ref="K466" ca="1">IF(ISNUMBER(A466),COLUMN(INDIRECT(I466&amp;1))+1,"")</f>
        <v/>
      </c>
      <c r="L466" s="4" t="str">
        <f t="shared" si="487"/>
        <v/>
      </c>
    </row>
    <row r="467" spans="1:12" x14ac:dyDescent="0.25">
      <c r="A467" s="5" t="str">
        <f t="shared" ref="A467" si="503">IF(A465&lt;numAnswers,A465+1,"")</f>
        <v/>
      </c>
      <c r="B467" s="5" t="str">
        <f t="shared" si="483"/>
        <v/>
      </c>
      <c r="C467" s="27" t="str" cm="1">
        <f t="array" ref="C467">IF(ISNUMBER(A467),IF(A467=A466,INDEX(BackgroundCalcs!$AV$2:$AV$500,'Grading Formulas'!$A467),"Results"),"")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484"/>
        <v/>
      </c>
      <c r="G467" s="4" t="str">
        <f t="shared" si="485"/>
        <v/>
      </c>
      <c r="H467" s="4" t="str">
        <f t="shared" si="486"/>
        <v/>
      </c>
      <c r="I467" s="4" t="str" cm="1">
        <f t="array" ref="I467">IF(ISNUMBER(A467),_xlfn.LET(_xlpm.array,_xlfn.SEQUENCE(LEN(D467)),_xlfn.TEXTJOIN("",TRUE,IF(ISERR(MID(D467,_xlpm.array,1)+0),MID(D467,_xlpm.array,1),""))),"")</f>
        <v/>
      </c>
      <c r="J467" s="4" t="str" cm="1">
        <f t="array" aca="1" ref="J467" ca="1">IF(ISNUMBER(A467),_xlfn.TEXTJOIN("", TRUE, IFERROR(MID(D467, ROW(INDIRECT("1:"&amp;LEN(D467))), 1) *1,"")),"")</f>
        <v/>
      </c>
      <c r="K467" s="4" t="str" cm="1">
        <f t="array" aca="1" ref="K467" ca="1">IF(ISNUMBER(A467),COLUMN(INDIRECT(I467&amp;1))+1,"")</f>
        <v/>
      </c>
      <c r="L467" s="4" t="str">
        <f t="shared" si="487"/>
        <v/>
      </c>
    </row>
    <row r="468" spans="1:12" x14ac:dyDescent="0.25">
      <c r="A468" s="5" t="str">
        <f t="shared" ref="A468" si="504">IF(A466&lt;numAnswers,A466+1,"")</f>
        <v/>
      </c>
      <c r="B468" s="5" t="str">
        <f t="shared" si="483"/>
        <v/>
      </c>
      <c r="C468" s="27" t="str" cm="1">
        <f t="array" ref="C468">IF(ISNUMBER(A468),IF(A468=A467,INDEX(BackgroundCalcs!$AV$2:$AV$500,'Grading Formulas'!$A468),"Results"),"")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484"/>
        <v/>
      </c>
      <c r="G468" s="4" t="str">
        <f t="shared" si="485"/>
        <v/>
      </c>
      <c r="H468" s="4" t="str">
        <f t="shared" si="486"/>
        <v/>
      </c>
      <c r="I468" s="4" t="str" cm="1">
        <f t="array" ref="I468">IF(ISNUMBER(A468),_xlfn.LET(_xlpm.array,_xlfn.SEQUENCE(LEN(D468)),_xlfn.TEXTJOIN("",TRUE,IF(ISERR(MID(D468,_xlpm.array,1)+0),MID(D468,_xlpm.array,1),""))),"")</f>
        <v/>
      </c>
      <c r="J468" s="4" t="str" cm="1">
        <f t="array" aca="1" ref="J468" ca="1">IF(ISNUMBER(A468),_xlfn.TEXTJOIN("", TRUE, IFERROR(MID(D468, ROW(INDIRECT("1:"&amp;LEN(D468))), 1) *1,"")),"")</f>
        <v/>
      </c>
      <c r="K468" s="4" t="str" cm="1">
        <f t="array" aca="1" ref="K468" ca="1">IF(ISNUMBER(A468),COLUMN(INDIRECT(I468&amp;1))+1,"")</f>
        <v/>
      </c>
      <c r="L468" s="4" t="str">
        <f t="shared" si="487"/>
        <v/>
      </c>
    </row>
    <row r="469" spans="1:12" x14ac:dyDescent="0.25">
      <c r="A469" s="5" t="str">
        <f t="shared" ref="A469" si="505">IF(A467&lt;numAnswers,A467+1,"")</f>
        <v/>
      </c>
      <c r="B469" s="5" t="str">
        <f t="shared" si="483"/>
        <v/>
      </c>
      <c r="C469" s="27" t="str" cm="1">
        <f t="array" ref="C469">IF(ISNUMBER(A469),IF(A469=A468,INDEX(BackgroundCalcs!$AV$2:$AV$500,'Grading Formulas'!$A469),"Results"),"")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484"/>
        <v/>
      </c>
      <c r="G469" s="4" t="str">
        <f t="shared" si="485"/>
        <v/>
      </c>
      <c r="H469" s="4" t="str">
        <f t="shared" si="486"/>
        <v/>
      </c>
      <c r="I469" s="4" t="str" cm="1">
        <f t="array" ref="I469">IF(ISNUMBER(A469),_xlfn.LET(_xlpm.array,_xlfn.SEQUENCE(LEN(D469)),_xlfn.TEXTJOIN("",TRUE,IF(ISERR(MID(D469,_xlpm.array,1)+0),MID(D469,_xlpm.array,1),""))),"")</f>
        <v/>
      </c>
      <c r="J469" s="4" t="str" cm="1">
        <f t="array" aca="1" ref="J469" ca="1">IF(ISNUMBER(A469),_xlfn.TEXTJOIN("", TRUE, IFERROR(MID(D469, ROW(INDIRECT("1:"&amp;LEN(D469))), 1) *1,"")),"")</f>
        <v/>
      </c>
      <c r="K469" s="4" t="str" cm="1">
        <f t="array" aca="1" ref="K469" ca="1">IF(ISNUMBER(A469),COLUMN(INDIRECT(I469&amp;1))+1,"")</f>
        <v/>
      </c>
      <c r="L469" s="4" t="str">
        <f t="shared" si="487"/>
        <v/>
      </c>
    </row>
    <row r="470" spans="1:12" x14ac:dyDescent="0.25">
      <c r="A470" s="5" t="str">
        <f t="shared" ref="A470" si="506">IF(A468&lt;numAnswers,A468+1,"")</f>
        <v/>
      </c>
      <c r="B470" s="5" t="str">
        <f t="shared" si="483"/>
        <v/>
      </c>
      <c r="C470" s="27" t="str" cm="1">
        <f t="array" ref="C470">IF(ISNUMBER(A470),IF(A470=A469,INDEX(BackgroundCalcs!$AV$2:$AV$500,'Grading Formulas'!$A470),"Results"),"")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484"/>
        <v/>
      </c>
      <c r="G470" s="4" t="str">
        <f t="shared" si="485"/>
        <v/>
      </c>
      <c r="H470" s="4" t="str">
        <f t="shared" si="486"/>
        <v/>
      </c>
      <c r="I470" s="4" t="str" cm="1">
        <f t="array" ref="I470">IF(ISNUMBER(A470),_xlfn.LET(_xlpm.array,_xlfn.SEQUENCE(LEN(D470)),_xlfn.TEXTJOIN("",TRUE,IF(ISERR(MID(D470,_xlpm.array,1)+0),MID(D470,_xlpm.array,1),""))),"")</f>
        <v/>
      </c>
      <c r="J470" s="4" t="str" cm="1">
        <f t="array" aca="1" ref="J470" ca="1">IF(ISNUMBER(A470),_xlfn.TEXTJOIN("", TRUE, IFERROR(MID(D470, ROW(INDIRECT("1:"&amp;LEN(D470))), 1) *1,"")),"")</f>
        <v/>
      </c>
      <c r="K470" s="4" t="str" cm="1">
        <f t="array" aca="1" ref="K470" ca="1">IF(ISNUMBER(A470),COLUMN(INDIRECT(I470&amp;1))+1,"")</f>
        <v/>
      </c>
      <c r="L470" s="4" t="str">
        <f t="shared" si="487"/>
        <v/>
      </c>
    </row>
    <row r="471" spans="1:12" x14ac:dyDescent="0.25">
      <c r="A471" s="5" t="str">
        <f t="shared" ref="A471" si="507">IF(A469&lt;numAnswers,A469+1,"")</f>
        <v/>
      </c>
      <c r="B471" s="5" t="str">
        <f t="shared" si="483"/>
        <v/>
      </c>
      <c r="C471" s="27" t="str" cm="1">
        <f t="array" ref="C471">IF(ISNUMBER(A471),IF(A471=A470,INDEX(BackgroundCalcs!$AV$2:$AV$500,'Grading Formulas'!$A471),"Results"),"")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484"/>
        <v/>
      </c>
      <c r="G471" s="4" t="str">
        <f t="shared" si="485"/>
        <v/>
      </c>
      <c r="H471" s="4" t="str">
        <f t="shared" si="486"/>
        <v/>
      </c>
      <c r="I471" s="4" t="str" cm="1">
        <f t="array" ref="I471">IF(ISNUMBER(A471),_xlfn.LET(_xlpm.array,_xlfn.SEQUENCE(LEN(D471)),_xlfn.TEXTJOIN("",TRUE,IF(ISERR(MID(D471,_xlpm.array,1)+0),MID(D471,_xlpm.array,1),""))),"")</f>
        <v/>
      </c>
      <c r="J471" s="4" t="str" cm="1">
        <f t="array" aca="1" ref="J471" ca="1">IF(ISNUMBER(A471),_xlfn.TEXTJOIN("", TRUE, IFERROR(MID(D471, ROW(INDIRECT("1:"&amp;LEN(D471))), 1) *1,"")),"")</f>
        <v/>
      </c>
      <c r="K471" s="4" t="str" cm="1">
        <f t="array" aca="1" ref="K471" ca="1">IF(ISNUMBER(A471),COLUMN(INDIRECT(I471&amp;1))+1,"")</f>
        <v/>
      </c>
      <c r="L471" s="4" t="str">
        <f t="shared" si="487"/>
        <v/>
      </c>
    </row>
    <row r="472" spans="1:12" x14ac:dyDescent="0.25">
      <c r="A472" s="5" t="str">
        <f t="shared" ref="A472" si="508">IF(A470&lt;numAnswers,A470+1,"")</f>
        <v/>
      </c>
      <c r="B472" s="5" t="str">
        <f t="shared" si="483"/>
        <v/>
      </c>
      <c r="C472" s="27" t="str" cm="1">
        <f t="array" ref="C472">IF(ISNUMBER(A472),IF(A472=A471,INDEX(BackgroundCalcs!$AV$2:$AV$500,'Grading Formulas'!$A472),"Results"),"")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484"/>
        <v/>
      </c>
      <c r="G472" s="4" t="str">
        <f t="shared" si="485"/>
        <v/>
      </c>
      <c r="H472" s="4" t="str">
        <f t="shared" si="486"/>
        <v/>
      </c>
      <c r="I472" s="4" t="str" cm="1">
        <f t="array" ref="I472">IF(ISNUMBER(A472),_xlfn.LET(_xlpm.array,_xlfn.SEQUENCE(LEN(D472)),_xlfn.TEXTJOIN("",TRUE,IF(ISERR(MID(D472,_xlpm.array,1)+0),MID(D472,_xlpm.array,1),""))),"")</f>
        <v/>
      </c>
      <c r="J472" s="4" t="str" cm="1">
        <f t="array" aca="1" ref="J472" ca="1">IF(ISNUMBER(A472),_xlfn.TEXTJOIN("", TRUE, IFERROR(MID(D472, ROW(INDIRECT("1:"&amp;LEN(D472))), 1) *1,"")),"")</f>
        <v/>
      </c>
      <c r="K472" s="4" t="str" cm="1">
        <f t="array" aca="1" ref="K472" ca="1">IF(ISNUMBER(A472),COLUMN(INDIRECT(I472&amp;1))+1,"")</f>
        <v/>
      </c>
      <c r="L472" s="4" t="str">
        <f t="shared" si="487"/>
        <v/>
      </c>
    </row>
    <row r="473" spans="1:12" x14ac:dyDescent="0.25">
      <c r="A473" s="5" t="str">
        <f t="shared" ref="A473" si="509">IF(A471&lt;numAnswers,A471+1,"")</f>
        <v/>
      </c>
      <c r="B473" s="5" t="str">
        <f t="shared" si="483"/>
        <v/>
      </c>
      <c r="C473" s="27" t="str" cm="1">
        <f t="array" ref="C473">IF(ISNUMBER(A473),IF(A473=A472,INDEX(BackgroundCalcs!$AV$2:$AV$500,'Grading Formulas'!$A473),"Results"),"")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484"/>
        <v/>
      </c>
      <c r="G473" s="4" t="str">
        <f t="shared" si="485"/>
        <v/>
      </c>
      <c r="H473" s="4" t="str">
        <f t="shared" si="486"/>
        <v/>
      </c>
      <c r="I473" s="4" t="str" cm="1">
        <f t="array" ref="I473">IF(ISNUMBER(A473),_xlfn.LET(_xlpm.array,_xlfn.SEQUENCE(LEN(D473)),_xlfn.TEXTJOIN("",TRUE,IF(ISERR(MID(D473,_xlpm.array,1)+0),MID(D473,_xlpm.array,1),""))),"")</f>
        <v/>
      </c>
      <c r="J473" s="4" t="str" cm="1">
        <f t="array" aca="1" ref="J473" ca="1">IF(ISNUMBER(A473),_xlfn.TEXTJOIN("", TRUE, IFERROR(MID(D473, ROW(INDIRECT("1:"&amp;LEN(D473))), 1) *1,"")),"")</f>
        <v/>
      </c>
      <c r="K473" s="4" t="str" cm="1">
        <f t="array" aca="1" ref="K473" ca="1">IF(ISNUMBER(A473),COLUMN(INDIRECT(I473&amp;1))+1,"")</f>
        <v/>
      </c>
      <c r="L473" s="4" t="str">
        <f t="shared" si="487"/>
        <v/>
      </c>
    </row>
    <row r="474" spans="1:12" x14ac:dyDescent="0.25">
      <c r="A474" s="5" t="str">
        <f t="shared" ref="A474" si="510">IF(A472&lt;numAnswers,A472+1,"")</f>
        <v/>
      </c>
      <c r="B474" s="5" t="str">
        <f t="shared" si="483"/>
        <v/>
      </c>
      <c r="C474" s="27" t="str" cm="1">
        <f t="array" ref="C474">IF(ISNUMBER(A474),IF(A474=A473,INDEX(BackgroundCalcs!$AV$2:$AV$500,'Grading Formulas'!$A474),"Results"),"")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484"/>
        <v/>
      </c>
      <c r="G474" s="4" t="str">
        <f t="shared" si="485"/>
        <v/>
      </c>
      <c r="H474" s="4" t="str">
        <f t="shared" si="486"/>
        <v/>
      </c>
      <c r="I474" s="4" t="str" cm="1">
        <f t="array" ref="I474">IF(ISNUMBER(A474),_xlfn.LET(_xlpm.array,_xlfn.SEQUENCE(LEN(D474)),_xlfn.TEXTJOIN("",TRUE,IF(ISERR(MID(D474,_xlpm.array,1)+0),MID(D474,_xlpm.array,1),""))),"")</f>
        <v/>
      </c>
      <c r="J474" s="4" t="str" cm="1">
        <f t="array" aca="1" ref="J474" ca="1">IF(ISNUMBER(A474),_xlfn.TEXTJOIN("", TRUE, IFERROR(MID(D474, ROW(INDIRECT("1:"&amp;LEN(D474))), 1) *1,"")),"")</f>
        <v/>
      </c>
      <c r="K474" s="4" t="str" cm="1">
        <f t="array" aca="1" ref="K474" ca="1">IF(ISNUMBER(A474),COLUMN(INDIRECT(I474&amp;1))+1,"")</f>
        <v/>
      </c>
      <c r="L474" s="4" t="str">
        <f t="shared" si="487"/>
        <v/>
      </c>
    </row>
    <row r="475" spans="1:12" x14ac:dyDescent="0.25">
      <c r="A475" s="5" t="str">
        <f t="shared" ref="A475" si="511">IF(A473&lt;numAnswers,A473+1,"")</f>
        <v/>
      </c>
      <c r="B475" s="5" t="str">
        <f t="shared" si="483"/>
        <v/>
      </c>
      <c r="C475" s="27" t="str" cm="1">
        <f t="array" ref="C475">IF(ISNUMBER(A475),IF(A475=A474,INDEX(BackgroundCalcs!$AV$2:$AV$500,'Grading Formulas'!$A475),"Results"),"")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484"/>
        <v/>
      </c>
      <c r="G475" s="4" t="str">
        <f t="shared" si="485"/>
        <v/>
      </c>
      <c r="H475" s="4" t="str">
        <f t="shared" si="486"/>
        <v/>
      </c>
      <c r="I475" s="4" t="str" cm="1">
        <f t="array" ref="I475">IF(ISNUMBER(A475),_xlfn.LET(_xlpm.array,_xlfn.SEQUENCE(LEN(D475)),_xlfn.TEXTJOIN("",TRUE,IF(ISERR(MID(D475,_xlpm.array,1)+0),MID(D475,_xlpm.array,1),""))),"")</f>
        <v/>
      </c>
      <c r="J475" s="4" t="str" cm="1">
        <f t="array" aca="1" ref="J475" ca="1">IF(ISNUMBER(A475),_xlfn.TEXTJOIN("", TRUE, IFERROR(MID(D475, ROW(INDIRECT("1:"&amp;LEN(D475))), 1) *1,"")),"")</f>
        <v/>
      </c>
      <c r="K475" s="4" t="str" cm="1">
        <f t="array" aca="1" ref="K475" ca="1">IF(ISNUMBER(A475),COLUMN(INDIRECT(I475&amp;1))+1,"")</f>
        <v/>
      </c>
      <c r="L475" s="4" t="str">
        <f t="shared" si="487"/>
        <v/>
      </c>
    </row>
    <row r="476" spans="1:12" x14ac:dyDescent="0.25">
      <c r="A476" s="5" t="str">
        <f t="shared" ref="A476" si="512">IF(A474&lt;numAnswers,A474+1,"")</f>
        <v/>
      </c>
      <c r="B476" s="5" t="str">
        <f t="shared" si="483"/>
        <v/>
      </c>
      <c r="C476" s="27" t="str" cm="1">
        <f t="array" ref="C476">IF(ISNUMBER(A476),IF(A476=A475,INDEX(BackgroundCalcs!$AV$2:$AV$500,'Grading Formulas'!$A476),"Results"),"")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484"/>
        <v/>
      </c>
      <c r="G476" s="4" t="str">
        <f t="shared" si="485"/>
        <v/>
      </c>
      <c r="H476" s="4" t="str">
        <f t="shared" si="486"/>
        <v/>
      </c>
      <c r="I476" s="4" t="str" cm="1">
        <f t="array" ref="I476">IF(ISNUMBER(A476),_xlfn.LET(_xlpm.array,_xlfn.SEQUENCE(LEN(D476)),_xlfn.TEXTJOIN("",TRUE,IF(ISERR(MID(D476,_xlpm.array,1)+0),MID(D476,_xlpm.array,1),""))),"")</f>
        <v/>
      </c>
      <c r="J476" s="4" t="str" cm="1">
        <f t="array" aca="1" ref="J476" ca="1">IF(ISNUMBER(A476),_xlfn.TEXTJOIN("", TRUE, IFERROR(MID(D476, ROW(INDIRECT("1:"&amp;LEN(D476))), 1) *1,"")),"")</f>
        <v/>
      </c>
      <c r="K476" s="4" t="str" cm="1">
        <f t="array" aca="1" ref="K476" ca="1">IF(ISNUMBER(A476),COLUMN(INDIRECT(I476&amp;1))+1,"")</f>
        <v/>
      </c>
      <c r="L476" s="4" t="str">
        <f t="shared" si="487"/>
        <v/>
      </c>
    </row>
    <row r="477" spans="1:12" x14ac:dyDescent="0.25">
      <c r="A477" s="5" t="str">
        <f t="shared" ref="A477" si="513">IF(A475&lt;numAnswers,A475+1,"")</f>
        <v/>
      </c>
      <c r="B477" s="5" t="str">
        <f t="shared" si="483"/>
        <v/>
      </c>
      <c r="C477" s="27" t="str" cm="1">
        <f t="array" ref="C477">IF(ISNUMBER(A477),IF(A477=A476,INDEX(BackgroundCalcs!$AV$2:$AV$500,'Grading Formulas'!$A477),"Results"),"")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484"/>
        <v/>
      </c>
      <c r="G477" s="4" t="str">
        <f t="shared" si="485"/>
        <v/>
      </c>
      <c r="H477" s="4" t="str">
        <f t="shared" si="486"/>
        <v/>
      </c>
      <c r="I477" s="4" t="str" cm="1">
        <f t="array" ref="I477">IF(ISNUMBER(A477),_xlfn.LET(_xlpm.array,_xlfn.SEQUENCE(LEN(D477)),_xlfn.TEXTJOIN("",TRUE,IF(ISERR(MID(D477,_xlpm.array,1)+0),MID(D477,_xlpm.array,1),""))),"")</f>
        <v/>
      </c>
      <c r="J477" s="4" t="str" cm="1">
        <f t="array" aca="1" ref="J477" ca="1">IF(ISNUMBER(A477),_xlfn.TEXTJOIN("", TRUE, IFERROR(MID(D477, ROW(INDIRECT("1:"&amp;LEN(D477))), 1) *1,"")),"")</f>
        <v/>
      </c>
      <c r="K477" s="4" t="str" cm="1">
        <f t="array" aca="1" ref="K477" ca="1">IF(ISNUMBER(A477),COLUMN(INDIRECT(I477&amp;1))+1,"")</f>
        <v/>
      </c>
      <c r="L477" s="4" t="str">
        <f t="shared" si="487"/>
        <v/>
      </c>
    </row>
    <row r="478" spans="1:12" x14ac:dyDescent="0.25">
      <c r="A478" s="5" t="str">
        <f t="shared" ref="A478" si="514">IF(A476&lt;numAnswers,A476+1,"")</f>
        <v/>
      </c>
      <c r="B478" s="5" t="str">
        <f t="shared" si="483"/>
        <v/>
      </c>
      <c r="C478" s="27" t="str" cm="1">
        <f t="array" ref="C478">IF(ISNUMBER(A478),IF(A478=A477,INDEX(BackgroundCalcs!$AV$2:$AV$500,'Grading Formulas'!$A478),"Results"),"")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484"/>
        <v/>
      </c>
      <c r="G478" s="4" t="str">
        <f t="shared" si="485"/>
        <v/>
      </c>
      <c r="H478" s="4" t="str">
        <f t="shared" si="486"/>
        <v/>
      </c>
      <c r="I478" s="4" t="str" cm="1">
        <f t="array" ref="I478">IF(ISNUMBER(A478),_xlfn.LET(_xlpm.array,_xlfn.SEQUENCE(LEN(D478)),_xlfn.TEXTJOIN("",TRUE,IF(ISERR(MID(D478,_xlpm.array,1)+0),MID(D478,_xlpm.array,1),""))),"")</f>
        <v/>
      </c>
      <c r="J478" s="4" t="str" cm="1">
        <f t="array" aca="1" ref="J478" ca="1">IF(ISNUMBER(A478),_xlfn.TEXTJOIN("", TRUE, IFERROR(MID(D478, ROW(INDIRECT("1:"&amp;LEN(D478))), 1) *1,"")),"")</f>
        <v/>
      </c>
      <c r="K478" s="4" t="str" cm="1">
        <f t="array" aca="1" ref="K478" ca="1">IF(ISNUMBER(A478),COLUMN(INDIRECT(I478&amp;1))+1,"")</f>
        <v/>
      </c>
      <c r="L478" s="4" t="str">
        <f t="shared" si="487"/>
        <v/>
      </c>
    </row>
    <row r="479" spans="1:12" x14ac:dyDescent="0.25">
      <c r="A479" s="5" t="str">
        <f t="shared" ref="A479" si="515">IF(A477&lt;numAnswers,A477+1,"")</f>
        <v/>
      </c>
      <c r="B479" s="5" t="str">
        <f t="shared" si="483"/>
        <v/>
      </c>
      <c r="C479" s="27" t="str" cm="1">
        <f t="array" ref="C479">IF(ISNUMBER(A479),IF(A479=A478,INDEX(BackgroundCalcs!$AV$2:$AV$500,'Grading Formulas'!$A479),"Results"),"")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484"/>
        <v/>
      </c>
      <c r="G479" s="4" t="str">
        <f t="shared" si="485"/>
        <v/>
      </c>
      <c r="H479" s="4" t="str">
        <f t="shared" si="486"/>
        <v/>
      </c>
      <c r="I479" s="4" t="str" cm="1">
        <f t="array" ref="I479">IF(ISNUMBER(A479),_xlfn.LET(_xlpm.array,_xlfn.SEQUENCE(LEN(D479)),_xlfn.TEXTJOIN("",TRUE,IF(ISERR(MID(D479,_xlpm.array,1)+0),MID(D479,_xlpm.array,1),""))),"")</f>
        <v/>
      </c>
      <c r="J479" s="4" t="str" cm="1">
        <f t="array" aca="1" ref="J479" ca="1">IF(ISNUMBER(A479),_xlfn.TEXTJOIN("", TRUE, IFERROR(MID(D479, ROW(INDIRECT("1:"&amp;LEN(D479))), 1) *1,"")),"")</f>
        <v/>
      </c>
      <c r="K479" s="4" t="str" cm="1">
        <f t="array" aca="1" ref="K479" ca="1">IF(ISNUMBER(A479),COLUMN(INDIRECT(I479&amp;1))+1,"")</f>
        <v/>
      </c>
      <c r="L479" s="4" t="str">
        <f t="shared" si="487"/>
        <v/>
      </c>
    </row>
    <row r="480" spans="1:12" x14ac:dyDescent="0.25">
      <c r="A480" s="5" t="str">
        <f t="shared" ref="A480" si="516">IF(A478&lt;numAnswers,A478+1,"")</f>
        <v/>
      </c>
      <c r="B480" s="5" t="str">
        <f t="shared" si="483"/>
        <v/>
      </c>
      <c r="C480" s="27" t="str" cm="1">
        <f t="array" ref="C480">IF(ISNUMBER(A480),IF(A480=A479,INDEX(BackgroundCalcs!$AV$2:$AV$500,'Grading Formulas'!$A480),"Results"),"")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484"/>
        <v/>
      </c>
      <c r="G480" s="4" t="str">
        <f t="shared" si="485"/>
        <v/>
      </c>
      <c r="H480" s="4" t="str">
        <f t="shared" si="486"/>
        <v/>
      </c>
      <c r="I480" s="4" t="str" cm="1">
        <f t="array" ref="I480">IF(ISNUMBER(A480),_xlfn.LET(_xlpm.array,_xlfn.SEQUENCE(LEN(D480)),_xlfn.TEXTJOIN("",TRUE,IF(ISERR(MID(D480,_xlpm.array,1)+0),MID(D480,_xlpm.array,1),""))),"")</f>
        <v/>
      </c>
      <c r="J480" s="4" t="str" cm="1">
        <f t="array" aca="1" ref="J480" ca="1">IF(ISNUMBER(A480),_xlfn.TEXTJOIN("", TRUE, IFERROR(MID(D480, ROW(INDIRECT("1:"&amp;LEN(D480))), 1) *1,"")),"")</f>
        <v/>
      </c>
      <c r="K480" s="4" t="str" cm="1">
        <f t="array" aca="1" ref="K480" ca="1">IF(ISNUMBER(A480),COLUMN(INDIRECT(I480&amp;1))+1,"")</f>
        <v/>
      </c>
      <c r="L480" s="4" t="str">
        <f t="shared" si="487"/>
        <v/>
      </c>
    </row>
    <row r="481" spans="1:12" x14ac:dyDescent="0.25">
      <c r="A481" s="5" t="str">
        <f t="shared" ref="A481" si="517">IF(A479&lt;numAnswers,A479+1,"")</f>
        <v/>
      </c>
      <c r="B481" s="5" t="str">
        <f t="shared" si="483"/>
        <v/>
      </c>
      <c r="C481" s="27" t="str" cm="1">
        <f t="array" ref="C481">IF(ISNUMBER(A481),IF(A481=A480,INDEX(BackgroundCalcs!$AV$2:$AV$500,'Grading Formulas'!$A481),"Results"),"")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484"/>
        <v/>
      </c>
      <c r="G481" s="4" t="str">
        <f t="shared" si="485"/>
        <v/>
      </c>
      <c r="H481" s="4" t="str">
        <f t="shared" si="486"/>
        <v/>
      </c>
      <c r="I481" s="4" t="str" cm="1">
        <f t="array" ref="I481">IF(ISNUMBER(A481),_xlfn.LET(_xlpm.array,_xlfn.SEQUENCE(LEN(D481)),_xlfn.TEXTJOIN("",TRUE,IF(ISERR(MID(D481,_xlpm.array,1)+0),MID(D481,_xlpm.array,1),""))),"")</f>
        <v/>
      </c>
      <c r="J481" s="4" t="str" cm="1">
        <f t="array" aca="1" ref="J481" ca="1">IF(ISNUMBER(A481),_xlfn.TEXTJOIN("", TRUE, IFERROR(MID(D481, ROW(INDIRECT("1:"&amp;LEN(D481))), 1) *1,"")),"")</f>
        <v/>
      </c>
      <c r="K481" s="4" t="str" cm="1">
        <f t="array" aca="1" ref="K481" ca="1">IF(ISNUMBER(A481),COLUMN(INDIRECT(I481&amp;1))+1,"")</f>
        <v/>
      </c>
      <c r="L481" s="4" t="str">
        <f t="shared" si="487"/>
        <v/>
      </c>
    </row>
    <row r="482" spans="1:12" x14ac:dyDescent="0.25">
      <c r="A482" s="5" t="str">
        <f t="shared" ref="A482" si="518">IF(A480&lt;numAnswers,A480+1,"")</f>
        <v/>
      </c>
      <c r="B482" s="5" t="str">
        <f t="shared" si="483"/>
        <v/>
      </c>
      <c r="C482" s="27" t="str" cm="1">
        <f t="array" ref="C482">IF(ISNUMBER(A482),IF(A482=A481,INDEX(BackgroundCalcs!$AV$2:$AV$500,'Grading Formulas'!$A482),"Results"),"")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484"/>
        <v/>
      </c>
      <c r="G482" s="4" t="str">
        <f t="shared" si="485"/>
        <v/>
      </c>
      <c r="H482" s="4" t="str">
        <f t="shared" si="486"/>
        <v/>
      </c>
      <c r="I482" s="4" t="str" cm="1">
        <f t="array" ref="I482">IF(ISNUMBER(A482),_xlfn.LET(_xlpm.array,_xlfn.SEQUENCE(LEN(D482)),_xlfn.TEXTJOIN("",TRUE,IF(ISERR(MID(D482,_xlpm.array,1)+0),MID(D482,_xlpm.array,1),""))),"")</f>
        <v/>
      </c>
      <c r="J482" s="4" t="str" cm="1">
        <f t="array" aca="1" ref="J482" ca="1">IF(ISNUMBER(A482),_xlfn.TEXTJOIN("", TRUE, IFERROR(MID(D482, ROW(INDIRECT("1:"&amp;LEN(D482))), 1) *1,"")),"")</f>
        <v/>
      </c>
      <c r="K482" s="4" t="str" cm="1">
        <f t="array" aca="1" ref="K482" ca="1">IF(ISNUMBER(A482),COLUMN(INDIRECT(I482&amp;1))+1,"")</f>
        <v/>
      </c>
      <c r="L482" s="4" t="str">
        <f t="shared" si="487"/>
        <v/>
      </c>
    </row>
    <row r="483" spans="1:12" x14ac:dyDescent="0.25">
      <c r="A483" s="5" t="str">
        <f t="shared" ref="A483" si="519">IF(A481&lt;numAnswers,A481+1,"")</f>
        <v/>
      </c>
      <c r="B483" s="5" t="str">
        <f t="shared" si="483"/>
        <v/>
      </c>
      <c r="C483" s="27" t="str" cm="1">
        <f t="array" ref="C483">IF(ISNUMBER(A483),IF(A483=A482,INDEX(BackgroundCalcs!$AV$2:$AV$500,'Grading Formulas'!$A483),"Results"),"")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484"/>
        <v/>
      </c>
      <c r="G483" s="4" t="str">
        <f t="shared" si="485"/>
        <v/>
      </c>
      <c r="H483" s="4" t="str">
        <f t="shared" si="486"/>
        <v/>
      </c>
      <c r="I483" s="4" t="str" cm="1">
        <f t="array" ref="I483">IF(ISNUMBER(A483),_xlfn.LET(_xlpm.array,_xlfn.SEQUENCE(LEN(D483)),_xlfn.TEXTJOIN("",TRUE,IF(ISERR(MID(D483,_xlpm.array,1)+0),MID(D483,_xlpm.array,1),""))),"")</f>
        <v/>
      </c>
      <c r="J483" s="4" t="str" cm="1">
        <f t="array" aca="1" ref="J483" ca="1">IF(ISNUMBER(A483),_xlfn.TEXTJOIN("", TRUE, IFERROR(MID(D483, ROW(INDIRECT("1:"&amp;LEN(D483))), 1) *1,"")),"")</f>
        <v/>
      </c>
      <c r="K483" s="4" t="str" cm="1">
        <f t="array" aca="1" ref="K483" ca="1">IF(ISNUMBER(A483),COLUMN(INDIRECT(I483&amp;1))+1,"")</f>
        <v/>
      </c>
      <c r="L483" s="4" t="str">
        <f t="shared" si="487"/>
        <v/>
      </c>
    </row>
    <row r="484" spans="1:12" x14ac:dyDescent="0.25">
      <c r="A484" s="5" t="str">
        <f t="shared" ref="A484" si="520">IF(A482&lt;numAnswers,A482+1,"")</f>
        <v/>
      </c>
      <c r="B484" s="5" t="str">
        <f t="shared" si="483"/>
        <v/>
      </c>
      <c r="C484" s="27" t="str" cm="1">
        <f t="array" ref="C484">IF(ISNUMBER(A484),IF(A484=A483,INDEX(BackgroundCalcs!$AV$2:$AV$500,'Grading Formulas'!$A484),"Results"),"")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484"/>
        <v/>
      </c>
      <c r="G484" s="4" t="str">
        <f t="shared" si="485"/>
        <v/>
      </c>
      <c r="H484" s="4" t="str">
        <f t="shared" si="486"/>
        <v/>
      </c>
      <c r="I484" s="4" t="str" cm="1">
        <f t="array" ref="I484">IF(ISNUMBER(A484),_xlfn.LET(_xlpm.array,_xlfn.SEQUENCE(LEN(D484)),_xlfn.TEXTJOIN("",TRUE,IF(ISERR(MID(D484,_xlpm.array,1)+0),MID(D484,_xlpm.array,1),""))),"")</f>
        <v/>
      </c>
      <c r="J484" s="4" t="str" cm="1">
        <f t="array" aca="1" ref="J484" ca="1">IF(ISNUMBER(A484),_xlfn.TEXTJOIN("", TRUE, IFERROR(MID(D484, ROW(INDIRECT("1:"&amp;LEN(D484))), 1) *1,"")),"")</f>
        <v/>
      </c>
      <c r="K484" s="4" t="str" cm="1">
        <f t="array" aca="1" ref="K484" ca="1">IF(ISNUMBER(A484),COLUMN(INDIRECT(I484&amp;1))+1,"")</f>
        <v/>
      </c>
      <c r="L484" s="4" t="str">
        <f t="shared" si="487"/>
        <v/>
      </c>
    </row>
    <row r="485" spans="1:12" x14ac:dyDescent="0.25">
      <c r="A485" s="5" t="str">
        <f t="shared" ref="A485" si="521">IF(A483&lt;numAnswers,A483+1,"")</f>
        <v/>
      </c>
      <c r="B485" s="5" t="str">
        <f t="shared" si="483"/>
        <v/>
      </c>
      <c r="C485" s="27" t="str" cm="1">
        <f t="array" ref="C485">IF(ISNUMBER(A485),IF(A485=A484,INDEX(BackgroundCalcs!$AV$2:$AV$500,'Grading Formulas'!$A485),"Results"),"")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484"/>
        <v/>
      </c>
      <c r="G485" s="4" t="str">
        <f t="shared" si="485"/>
        <v/>
      </c>
      <c r="H485" s="4" t="str">
        <f t="shared" si="486"/>
        <v/>
      </c>
      <c r="I485" s="4" t="str" cm="1">
        <f t="array" ref="I485">IF(ISNUMBER(A485),_xlfn.LET(_xlpm.array,_xlfn.SEQUENCE(LEN(D485)),_xlfn.TEXTJOIN("",TRUE,IF(ISERR(MID(D485,_xlpm.array,1)+0),MID(D485,_xlpm.array,1),""))),"")</f>
        <v/>
      </c>
      <c r="J485" s="4" t="str" cm="1">
        <f t="array" aca="1" ref="J485" ca="1">IF(ISNUMBER(A485),_xlfn.TEXTJOIN("", TRUE, IFERROR(MID(D485, ROW(INDIRECT("1:"&amp;LEN(D485))), 1) *1,"")),"")</f>
        <v/>
      </c>
      <c r="K485" s="4" t="str" cm="1">
        <f t="array" aca="1" ref="K485" ca="1">IF(ISNUMBER(A485),COLUMN(INDIRECT(I485&amp;1))+1,"")</f>
        <v/>
      </c>
      <c r="L485" s="4" t="str">
        <f t="shared" si="487"/>
        <v/>
      </c>
    </row>
    <row r="486" spans="1:12" x14ac:dyDescent="0.25">
      <c r="A486" s="5" t="str">
        <f t="shared" ref="A486" si="522">IF(A484&lt;numAnswers,A484+1,"")</f>
        <v/>
      </c>
      <c r="B486" s="5" t="str">
        <f t="shared" si="483"/>
        <v/>
      </c>
      <c r="C486" s="27" t="str" cm="1">
        <f t="array" ref="C486">IF(ISNUMBER(A486),IF(A486=A485,INDEX(BackgroundCalcs!$AV$2:$AV$500,'Grading Formulas'!$A486),"Results"),"")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484"/>
        <v/>
      </c>
      <c r="G486" s="4" t="str">
        <f t="shared" si="485"/>
        <v/>
      </c>
      <c r="H486" s="4" t="str">
        <f t="shared" si="486"/>
        <v/>
      </c>
      <c r="I486" s="4" t="str" cm="1">
        <f t="array" ref="I486">IF(ISNUMBER(A486),_xlfn.LET(_xlpm.array,_xlfn.SEQUENCE(LEN(D486)),_xlfn.TEXTJOIN("",TRUE,IF(ISERR(MID(D486,_xlpm.array,1)+0),MID(D486,_xlpm.array,1),""))),"")</f>
        <v/>
      </c>
      <c r="J486" s="4" t="str" cm="1">
        <f t="array" aca="1" ref="J486" ca="1">IF(ISNUMBER(A486),_xlfn.TEXTJOIN("", TRUE, IFERROR(MID(D486, ROW(INDIRECT("1:"&amp;LEN(D486))), 1) *1,"")),"")</f>
        <v/>
      </c>
      <c r="K486" s="4" t="str" cm="1">
        <f t="array" aca="1" ref="K486" ca="1">IF(ISNUMBER(A486),COLUMN(INDIRECT(I486&amp;1))+1,"")</f>
        <v/>
      </c>
      <c r="L486" s="4" t="str">
        <f t="shared" si="487"/>
        <v/>
      </c>
    </row>
    <row r="487" spans="1:12" x14ac:dyDescent="0.25">
      <c r="A487" s="5" t="str">
        <f t="shared" ref="A487" si="523">IF(A485&lt;numAnswers,A485+1,"")</f>
        <v/>
      </c>
      <c r="B487" s="5" t="str">
        <f t="shared" si="483"/>
        <v/>
      </c>
      <c r="C487" s="27" t="str" cm="1">
        <f t="array" ref="C487">IF(ISNUMBER(A487),IF(A487=A486,INDEX(BackgroundCalcs!$AV$2:$AV$500,'Grading Formulas'!$A487),"Results"),"")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484"/>
        <v/>
      </c>
      <c r="G487" s="4" t="str">
        <f t="shared" si="485"/>
        <v/>
      </c>
      <c r="H487" s="4" t="str">
        <f t="shared" si="486"/>
        <v/>
      </c>
      <c r="I487" s="4" t="str" cm="1">
        <f t="array" ref="I487">IF(ISNUMBER(A487),_xlfn.LET(_xlpm.array,_xlfn.SEQUENCE(LEN(D487)),_xlfn.TEXTJOIN("",TRUE,IF(ISERR(MID(D487,_xlpm.array,1)+0),MID(D487,_xlpm.array,1),""))),"")</f>
        <v/>
      </c>
      <c r="J487" s="4" t="str" cm="1">
        <f t="array" aca="1" ref="J487" ca="1">IF(ISNUMBER(A487),_xlfn.TEXTJOIN("", TRUE, IFERROR(MID(D487, ROW(INDIRECT("1:"&amp;LEN(D487))), 1) *1,"")),"")</f>
        <v/>
      </c>
      <c r="K487" s="4" t="str" cm="1">
        <f t="array" aca="1" ref="K487" ca="1">IF(ISNUMBER(A487),COLUMN(INDIRECT(I487&amp;1))+1,"")</f>
        <v/>
      </c>
      <c r="L487" s="4" t="str">
        <f t="shared" si="487"/>
        <v/>
      </c>
    </row>
    <row r="488" spans="1:12" x14ac:dyDescent="0.25">
      <c r="A488" s="5" t="str">
        <f t="shared" ref="A488" si="524">IF(A486&lt;numAnswers,A486+1,"")</f>
        <v/>
      </c>
      <c r="B488" s="5" t="str">
        <f t="shared" si="483"/>
        <v/>
      </c>
      <c r="C488" s="27" t="str" cm="1">
        <f t="array" ref="C488">IF(ISNUMBER(A488),IF(A488=A487,INDEX(BackgroundCalcs!$AV$2:$AV$500,'Grading Formulas'!$A488),"Results"),"")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484"/>
        <v/>
      </c>
      <c r="G488" s="4" t="str">
        <f t="shared" si="485"/>
        <v/>
      </c>
      <c r="H488" s="4" t="str">
        <f t="shared" si="486"/>
        <v/>
      </c>
      <c r="I488" s="4" t="str" cm="1">
        <f t="array" ref="I488">IF(ISNUMBER(A488),_xlfn.LET(_xlpm.array,_xlfn.SEQUENCE(LEN(D488)),_xlfn.TEXTJOIN("",TRUE,IF(ISERR(MID(D488,_xlpm.array,1)+0),MID(D488,_xlpm.array,1),""))),"")</f>
        <v/>
      </c>
      <c r="J488" s="4" t="str" cm="1">
        <f t="array" aca="1" ref="J488" ca="1">IF(ISNUMBER(A488),_xlfn.TEXTJOIN("", TRUE, IFERROR(MID(D488, ROW(INDIRECT("1:"&amp;LEN(D488))), 1) *1,"")),"")</f>
        <v/>
      </c>
      <c r="K488" s="4" t="str" cm="1">
        <f t="array" aca="1" ref="K488" ca="1">IF(ISNUMBER(A488),COLUMN(INDIRECT(I488&amp;1))+1,"")</f>
        <v/>
      </c>
      <c r="L488" s="4" t="str">
        <f t="shared" si="487"/>
        <v/>
      </c>
    </row>
    <row r="489" spans="1:12" x14ac:dyDescent="0.25">
      <c r="A489" s="5" t="str">
        <f t="shared" ref="A489" si="525">IF(A487&lt;numAnswers,A487+1,"")</f>
        <v/>
      </c>
      <c r="B489" s="5" t="str">
        <f t="shared" si="483"/>
        <v/>
      </c>
      <c r="C489" s="27" t="str" cm="1">
        <f t="array" ref="C489">IF(ISNUMBER(A489),IF(A489=A488,INDEX(BackgroundCalcs!$AV$2:$AV$500,'Grading Formulas'!$A489),"Results"),"")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484"/>
        <v/>
      </c>
      <c r="G489" s="4" t="str">
        <f t="shared" si="485"/>
        <v/>
      </c>
      <c r="H489" s="4" t="str">
        <f t="shared" si="486"/>
        <v/>
      </c>
      <c r="I489" s="4" t="str" cm="1">
        <f t="array" ref="I489">IF(ISNUMBER(A489),_xlfn.LET(_xlpm.array,_xlfn.SEQUENCE(LEN(D489)),_xlfn.TEXTJOIN("",TRUE,IF(ISERR(MID(D489,_xlpm.array,1)+0),MID(D489,_xlpm.array,1),""))),"")</f>
        <v/>
      </c>
      <c r="J489" s="4" t="str" cm="1">
        <f t="array" aca="1" ref="J489" ca="1">IF(ISNUMBER(A489),_xlfn.TEXTJOIN("", TRUE, IFERROR(MID(D489, ROW(INDIRECT("1:"&amp;LEN(D489))), 1) *1,"")),"")</f>
        <v/>
      </c>
      <c r="K489" s="4" t="str" cm="1">
        <f t="array" aca="1" ref="K489" ca="1">IF(ISNUMBER(A489),COLUMN(INDIRECT(I489&amp;1))+1,"")</f>
        <v/>
      </c>
      <c r="L489" s="4" t="str">
        <f t="shared" si="487"/>
        <v/>
      </c>
    </row>
    <row r="490" spans="1:12" x14ac:dyDescent="0.25">
      <c r="A490" s="5" t="str">
        <f t="shared" ref="A490" si="526">IF(A488&lt;numAnswers,A488+1,"")</f>
        <v/>
      </c>
      <c r="B490" s="5" t="str">
        <f t="shared" si="483"/>
        <v/>
      </c>
      <c r="C490" s="27" t="str" cm="1">
        <f t="array" ref="C490">IF(ISNUMBER(A490),IF(A490=A489,INDEX(BackgroundCalcs!$AV$2:$AV$500,'Grading Formulas'!$A490),"Results"),"")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484"/>
        <v/>
      </c>
      <c r="G490" s="4" t="str">
        <f t="shared" si="485"/>
        <v/>
      </c>
      <c r="H490" s="4" t="str">
        <f t="shared" si="486"/>
        <v/>
      </c>
      <c r="I490" s="4" t="str" cm="1">
        <f t="array" ref="I490">IF(ISNUMBER(A490),_xlfn.LET(_xlpm.array,_xlfn.SEQUENCE(LEN(D490)),_xlfn.TEXTJOIN("",TRUE,IF(ISERR(MID(D490,_xlpm.array,1)+0),MID(D490,_xlpm.array,1),""))),"")</f>
        <v/>
      </c>
      <c r="J490" s="4" t="str" cm="1">
        <f t="array" aca="1" ref="J490" ca="1">IF(ISNUMBER(A490),_xlfn.TEXTJOIN("", TRUE, IFERROR(MID(D490, ROW(INDIRECT("1:"&amp;LEN(D490))), 1) *1,"")),"")</f>
        <v/>
      </c>
      <c r="K490" s="4" t="str" cm="1">
        <f t="array" aca="1" ref="K490" ca="1">IF(ISNUMBER(A490),COLUMN(INDIRECT(I490&amp;1))+1,"")</f>
        <v/>
      </c>
      <c r="L490" s="4" t="str">
        <f t="shared" si="487"/>
        <v/>
      </c>
    </row>
    <row r="491" spans="1:12" x14ac:dyDescent="0.25">
      <c r="A491" s="5" t="str">
        <f t="shared" ref="A491" si="527">IF(A489&lt;numAnswers,A489+1,"")</f>
        <v/>
      </c>
      <c r="B491" s="5" t="str">
        <f t="shared" si="483"/>
        <v/>
      </c>
      <c r="C491" s="27" t="str" cm="1">
        <f t="array" ref="C491">IF(ISNUMBER(A491),IF(A491=A490,INDEX(BackgroundCalcs!$AV$2:$AV$500,'Grading Formulas'!$A491),"Results"),"")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484"/>
        <v/>
      </c>
      <c r="G491" s="4" t="str">
        <f t="shared" si="485"/>
        <v/>
      </c>
      <c r="H491" s="4" t="str">
        <f t="shared" si="486"/>
        <v/>
      </c>
      <c r="I491" s="4" t="str" cm="1">
        <f t="array" ref="I491">IF(ISNUMBER(A491),_xlfn.LET(_xlpm.array,_xlfn.SEQUENCE(LEN(D491)),_xlfn.TEXTJOIN("",TRUE,IF(ISERR(MID(D491,_xlpm.array,1)+0),MID(D491,_xlpm.array,1),""))),"")</f>
        <v/>
      </c>
      <c r="J491" s="4" t="str" cm="1">
        <f t="array" aca="1" ref="J491" ca="1">IF(ISNUMBER(A491),_xlfn.TEXTJOIN("", TRUE, IFERROR(MID(D491, ROW(INDIRECT("1:"&amp;LEN(D491))), 1) *1,"")),"")</f>
        <v/>
      </c>
      <c r="K491" s="4" t="str" cm="1">
        <f t="array" aca="1" ref="K491" ca="1">IF(ISNUMBER(A491),COLUMN(INDIRECT(I491&amp;1))+1,"")</f>
        <v/>
      </c>
      <c r="L491" s="4" t="str">
        <f t="shared" si="487"/>
        <v/>
      </c>
    </row>
    <row r="492" spans="1:12" x14ac:dyDescent="0.25">
      <c r="A492" s="5" t="str">
        <f t="shared" ref="A492" si="528">IF(A490&lt;numAnswers,A490+1,"")</f>
        <v/>
      </c>
      <c r="B492" s="5" t="str">
        <f t="shared" si="483"/>
        <v/>
      </c>
      <c r="C492" s="27" t="str" cm="1">
        <f t="array" ref="C492">IF(ISNUMBER(A492),IF(A492=A491,INDEX(BackgroundCalcs!$AV$2:$AV$500,'Grading Formulas'!$A492),"Results"),"")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484"/>
        <v/>
      </c>
      <c r="G492" s="4" t="str">
        <f t="shared" si="485"/>
        <v/>
      </c>
      <c r="H492" s="4" t="str">
        <f t="shared" si="486"/>
        <v/>
      </c>
      <c r="I492" s="4" t="str" cm="1">
        <f t="array" ref="I492">IF(ISNUMBER(A492),_xlfn.LET(_xlpm.array,_xlfn.SEQUENCE(LEN(D492)),_xlfn.TEXTJOIN("",TRUE,IF(ISERR(MID(D492,_xlpm.array,1)+0),MID(D492,_xlpm.array,1),""))),"")</f>
        <v/>
      </c>
      <c r="J492" s="4" t="str" cm="1">
        <f t="array" aca="1" ref="J492" ca="1">IF(ISNUMBER(A492),_xlfn.TEXTJOIN("", TRUE, IFERROR(MID(D492, ROW(INDIRECT("1:"&amp;LEN(D492))), 1) *1,"")),"")</f>
        <v/>
      </c>
      <c r="K492" s="4" t="str" cm="1">
        <f t="array" aca="1" ref="K492" ca="1">IF(ISNUMBER(A492),COLUMN(INDIRECT(I492&amp;1))+1,"")</f>
        <v/>
      </c>
      <c r="L492" s="4" t="str">
        <f t="shared" si="487"/>
        <v/>
      </c>
    </row>
    <row r="493" spans="1:12" x14ac:dyDescent="0.25">
      <c r="A493" s="5" t="str">
        <f t="shared" ref="A493" si="529">IF(A491&lt;numAnswers,A491+1,"")</f>
        <v/>
      </c>
      <c r="B493" s="5" t="str">
        <f t="shared" si="483"/>
        <v/>
      </c>
      <c r="C493" s="27" t="str" cm="1">
        <f t="array" ref="C493">IF(ISNUMBER(A493),IF(A493=A492,INDEX(BackgroundCalcs!$AV$2:$AV$500,'Grading Formulas'!$A493),"Results"),"")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484"/>
        <v/>
      </c>
      <c r="G493" s="4" t="str">
        <f t="shared" si="485"/>
        <v/>
      </c>
      <c r="H493" s="4" t="str">
        <f t="shared" si="486"/>
        <v/>
      </c>
      <c r="I493" s="4" t="str" cm="1">
        <f t="array" ref="I493">IF(ISNUMBER(A493),_xlfn.LET(_xlpm.array,_xlfn.SEQUENCE(LEN(D493)),_xlfn.TEXTJOIN("",TRUE,IF(ISERR(MID(D493,_xlpm.array,1)+0),MID(D493,_xlpm.array,1),""))),"")</f>
        <v/>
      </c>
      <c r="J493" s="4" t="str" cm="1">
        <f t="array" aca="1" ref="J493" ca="1">IF(ISNUMBER(A493),_xlfn.TEXTJOIN("", TRUE, IFERROR(MID(D493, ROW(INDIRECT("1:"&amp;LEN(D493))), 1) *1,"")),"")</f>
        <v/>
      </c>
      <c r="K493" s="4" t="str" cm="1">
        <f t="array" aca="1" ref="K493" ca="1">IF(ISNUMBER(A493),COLUMN(INDIRECT(I493&amp;1))+1,"")</f>
        <v/>
      </c>
      <c r="L493" s="4" t="str">
        <f t="shared" si="487"/>
        <v/>
      </c>
    </row>
    <row r="494" spans="1:12" x14ac:dyDescent="0.25">
      <c r="A494" s="5" t="str">
        <f t="shared" ref="A494" si="530">IF(A492&lt;numAnswers,A492+1,"")</f>
        <v/>
      </c>
      <c r="B494" s="5" t="str">
        <f t="shared" si="483"/>
        <v/>
      </c>
      <c r="C494" s="27" t="str" cm="1">
        <f t="array" ref="C494">IF(ISNUMBER(A494),IF(A494=A493,INDEX(BackgroundCalcs!$AV$2:$AV$500,'Grading Formulas'!$A494),"Results"),"")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484"/>
        <v/>
      </c>
      <c r="G494" s="4" t="str">
        <f t="shared" si="485"/>
        <v/>
      </c>
      <c r="H494" s="4" t="str">
        <f t="shared" si="486"/>
        <v/>
      </c>
      <c r="I494" s="4" t="str" cm="1">
        <f t="array" ref="I494">IF(ISNUMBER(A494),_xlfn.LET(_xlpm.array,_xlfn.SEQUENCE(LEN(D494)),_xlfn.TEXTJOIN("",TRUE,IF(ISERR(MID(D494,_xlpm.array,1)+0),MID(D494,_xlpm.array,1),""))),"")</f>
        <v/>
      </c>
      <c r="J494" s="4" t="str" cm="1">
        <f t="array" aca="1" ref="J494" ca="1">IF(ISNUMBER(A494),_xlfn.TEXTJOIN("", TRUE, IFERROR(MID(D494, ROW(INDIRECT("1:"&amp;LEN(D494))), 1) *1,"")),"")</f>
        <v/>
      </c>
      <c r="K494" s="4" t="str" cm="1">
        <f t="array" aca="1" ref="K494" ca="1">IF(ISNUMBER(A494),COLUMN(INDIRECT(I494&amp;1))+1,"")</f>
        <v/>
      </c>
      <c r="L494" s="4" t="str">
        <f t="shared" si="487"/>
        <v/>
      </c>
    </row>
    <row r="495" spans="1:12" x14ac:dyDescent="0.25">
      <c r="A495" s="5" t="str">
        <f t="shared" ref="A495" si="531">IF(A493&lt;numAnswers,A493+1,"")</f>
        <v/>
      </c>
      <c r="B495" s="5" t="str">
        <f t="shared" si="483"/>
        <v/>
      </c>
      <c r="C495" s="27" t="str" cm="1">
        <f t="array" ref="C495">IF(ISNUMBER(A495),IF(A495=A494,INDEX(BackgroundCalcs!$AV$2:$AV$500,'Grading Formulas'!$A495),"Results"),"")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484"/>
        <v/>
      </c>
      <c r="G495" s="4" t="str">
        <f t="shared" si="485"/>
        <v/>
      </c>
      <c r="H495" s="4" t="str">
        <f t="shared" si="486"/>
        <v/>
      </c>
      <c r="I495" s="4" t="str" cm="1">
        <f t="array" ref="I495">IF(ISNUMBER(A495),_xlfn.LET(_xlpm.array,_xlfn.SEQUENCE(LEN(D495)),_xlfn.TEXTJOIN("",TRUE,IF(ISERR(MID(D495,_xlpm.array,1)+0),MID(D495,_xlpm.array,1),""))),"")</f>
        <v/>
      </c>
      <c r="J495" s="4" t="str" cm="1">
        <f t="array" aca="1" ref="J495" ca="1">IF(ISNUMBER(A495),_xlfn.TEXTJOIN("", TRUE, IFERROR(MID(D495, ROW(INDIRECT("1:"&amp;LEN(D495))), 1) *1,"")),"")</f>
        <v/>
      </c>
      <c r="K495" s="4" t="str" cm="1">
        <f t="array" aca="1" ref="K495" ca="1">IF(ISNUMBER(A495),COLUMN(INDIRECT(I495&amp;1))+1,"")</f>
        <v/>
      </c>
      <c r="L495" s="4" t="str">
        <f t="shared" si="487"/>
        <v/>
      </c>
    </row>
    <row r="496" spans="1:12" x14ac:dyDescent="0.25">
      <c r="A496" s="5" t="str">
        <f t="shared" ref="A496" si="532">IF(A494&lt;numAnswers,A494+1,"")</f>
        <v/>
      </c>
      <c r="B496" s="5" t="str">
        <f t="shared" si="483"/>
        <v/>
      </c>
      <c r="C496" s="27" t="str" cm="1">
        <f t="array" ref="C496">IF(ISNUMBER(A496),IF(A496=A495,INDEX(BackgroundCalcs!$AV$2:$AV$500,'Grading Formulas'!$A496),"Results"),"")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484"/>
        <v/>
      </c>
      <c r="G496" s="4" t="str">
        <f t="shared" si="485"/>
        <v/>
      </c>
      <c r="H496" s="4" t="str">
        <f t="shared" si="486"/>
        <v/>
      </c>
      <c r="I496" s="4" t="str" cm="1">
        <f t="array" ref="I496">IF(ISNUMBER(A496),_xlfn.LET(_xlpm.array,_xlfn.SEQUENCE(LEN(D496)),_xlfn.TEXTJOIN("",TRUE,IF(ISERR(MID(D496,_xlpm.array,1)+0),MID(D496,_xlpm.array,1),""))),"")</f>
        <v/>
      </c>
      <c r="J496" s="4" t="str" cm="1">
        <f t="array" aca="1" ref="J496" ca="1">IF(ISNUMBER(A496),_xlfn.TEXTJOIN("", TRUE, IFERROR(MID(D496, ROW(INDIRECT("1:"&amp;LEN(D496))), 1) *1,"")),"")</f>
        <v/>
      </c>
      <c r="K496" s="4" t="str" cm="1">
        <f t="array" aca="1" ref="K496" ca="1">IF(ISNUMBER(A496),COLUMN(INDIRECT(I496&amp;1))+1,"")</f>
        <v/>
      </c>
      <c r="L496" s="4" t="str">
        <f t="shared" si="487"/>
        <v/>
      </c>
    </row>
    <row r="497" spans="1:12" x14ac:dyDescent="0.25">
      <c r="A497" s="5" t="str">
        <f t="shared" ref="A497" si="533">IF(A495&lt;numAnswers,A495+1,"")</f>
        <v/>
      </c>
      <c r="B497" s="5" t="str">
        <f t="shared" si="483"/>
        <v/>
      </c>
      <c r="C497" s="27" t="str" cm="1">
        <f t="array" ref="C497">IF(ISNUMBER(A497),IF(A497=A496,INDEX(BackgroundCalcs!$AV$2:$AV$500,'Grading Formulas'!$A497),"Results"),"")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484"/>
        <v/>
      </c>
      <c r="G497" s="4" t="str">
        <f t="shared" si="485"/>
        <v/>
      </c>
      <c r="H497" s="4" t="str">
        <f t="shared" si="486"/>
        <v/>
      </c>
      <c r="I497" s="4" t="str" cm="1">
        <f t="array" ref="I497">IF(ISNUMBER(A497),_xlfn.LET(_xlpm.array,_xlfn.SEQUENCE(LEN(D497)),_xlfn.TEXTJOIN("",TRUE,IF(ISERR(MID(D497,_xlpm.array,1)+0),MID(D497,_xlpm.array,1),""))),"")</f>
        <v/>
      </c>
      <c r="J497" s="4" t="str" cm="1">
        <f t="array" aca="1" ref="J497" ca="1">IF(ISNUMBER(A497),_xlfn.TEXTJOIN("", TRUE, IFERROR(MID(D497, ROW(INDIRECT("1:"&amp;LEN(D497))), 1) *1,"")),"")</f>
        <v/>
      </c>
      <c r="K497" s="4" t="str" cm="1">
        <f t="array" aca="1" ref="K497" ca="1">IF(ISNUMBER(A497),COLUMN(INDIRECT(I497&amp;1))+1,"")</f>
        <v/>
      </c>
      <c r="L497" s="4" t="str">
        <f t="shared" si="487"/>
        <v/>
      </c>
    </row>
    <row r="498" spans="1:12" x14ac:dyDescent="0.25">
      <c r="A498" s="5" t="str">
        <f t="shared" ref="A498" si="534">IF(A496&lt;numAnswers,A496+1,"")</f>
        <v/>
      </c>
      <c r="B498" s="5" t="str">
        <f t="shared" si="483"/>
        <v/>
      </c>
      <c r="C498" s="27" t="str" cm="1">
        <f t="array" ref="C498">IF(ISNUMBER(A498),IF(A498=A497,INDEX(BackgroundCalcs!$AV$2:$AV$500,'Grading Formulas'!$A498),"Results"),"")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484"/>
        <v/>
      </c>
      <c r="G498" s="4" t="str">
        <f t="shared" si="485"/>
        <v/>
      </c>
      <c r="H498" s="4" t="str">
        <f t="shared" si="486"/>
        <v/>
      </c>
      <c r="I498" s="4" t="str" cm="1">
        <f t="array" ref="I498">IF(ISNUMBER(A498),_xlfn.LET(_xlpm.array,_xlfn.SEQUENCE(LEN(D498)),_xlfn.TEXTJOIN("",TRUE,IF(ISERR(MID(D498,_xlpm.array,1)+0),MID(D498,_xlpm.array,1),""))),"")</f>
        <v/>
      </c>
      <c r="J498" s="4" t="str" cm="1">
        <f t="array" aca="1" ref="J498" ca="1">IF(ISNUMBER(A498),_xlfn.TEXTJOIN("", TRUE, IFERROR(MID(D498, ROW(INDIRECT("1:"&amp;LEN(D498))), 1) *1,"")),"")</f>
        <v/>
      </c>
      <c r="K498" s="4" t="str" cm="1">
        <f t="array" aca="1" ref="K498" ca="1">IF(ISNUMBER(A498),COLUMN(INDIRECT(I498&amp;1))+1,"")</f>
        <v/>
      </c>
      <c r="L498" s="4" t="str">
        <f t="shared" si="487"/>
        <v/>
      </c>
    </row>
    <row r="499" spans="1:12" x14ac:dyDescent="0.25">
      <c r="A499" s="5" t="str">
        <f t="shared" ref="A499" si="535">IF(A497&lt;numAnswers,A497+1,"")</f>
        <v/>
      </c>
      <c r="B499" s="5" t="str">
        <f t="shared" si="483"/>
        <v/>
      </c>
      <c r="C499" s="27" t="str" cm="1">
        <f t="array" ref="C499">IF(ISNUMBER(A499),IF(A499=A498,INDEX(BackgroundCalcs!$AV$2:$AV$500,'Grading Formulas'!$A499),"Results"),"")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484"/>
        <v/>
      </c>
      <c r="G499" s="4" t="str">
        <f t="shared" si="485"/>
        <v/>
      </c>
      <c r="H499" s="4" t="str">
        <f t="shared" si="486"/>
        <v/>
      </c>
      <c r="I499" s="4" t="str" cm="1">
        <f t="array" ref="I499">IF(ISNUMBER(A499),_xlfn.LET(_xlpm.array,_xlfn.SEQUENCE(LEN(D499)),_xlfn.TEXTJOIN("",TRUE,IF(ISERR(MID(D499,_xlpm.array,1)+0),MID(D499,_xlpm.array,1),""))),"")</f>
        <v/>
      </c>
      <c r="J499" s="4" t="str" cm="1">
        <f t="array" aca="1" ref="J499" ca="1">IF(ISNUMBER(A499),_xlfn.TEXTJOIN("", TRUE, IFERROR(MID(D499, ROW(INDIRECT("1:"&amp;LEN(D499))), 1) *1,"")),"")</f>
        <v/>
      </c>
      <c r="K499" s="4" t="str" cm="1">
        <f t="array" aca="1" ref="K499" ca="1">IF(ISNUMBER(A499),COLUMN(INDIRECT(I499&amp;1))+1,"")</f>
        <v/>
      </c>
      <c r="L499" s="4" t="str">
        <f t="shared" si="487"/>
        <v/>
      </c>
    </row>
    <row r="500" spans="1:12" x14ac:dyDescent="0.25">
      <c r="A500" s="5" t="str">
        <f t="shared" ref="A500" si="536">IF(A498&lt;numAnswers,A498+1,"")</f>
        <v/>
      </c>
      <c r="B500" s="5" t="str">
        <f t="shared" si="483"/>
        <v/>
      </c>
      <c r="C500" s="27" t="str" cm="1">
        <f t="array" ref="C500">IF(ISNUMBER(A500),IF(A500=A499,INDEX(BackgroundCalcs!$AV$2:$AV$500,'Grading Formulas'!$A500),"Results"),"")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484"/>
        <v/>
      </c>
      <c r="G500" s="4" t="str">
        <f t="shared" si="485"/>
        <v/>
      </c>
      <c r="H500" s="4" t="str">
        <f t="shared" si="486"/>
        <v/>
      </c>
      <c r="I500" s="4" t="str" cm="1">
        <f t="array" ref="I500">IF(ISNUMBER(A500),_xlfn.LET(_xlpm.array,_xlfn.SEQUENCE(LEN(D500)),_xlfn.TEXTJOIN("",TRUE,IF(ISERR(MID(D500,_xlpm.array,1)+0),MID(D500,_xlpm.array,1),""))),"")</f>
        <v/>
      </c>
      <c r="J500" s="4" t="str" cm="1">
        <f t="array" aca="1" ref="J500" ca="1">IF(ISNUMBER(A500),_xlfn.TEXTJOIN("", TRUE, IFERROR(MID(D500, ROW(INDIRECT("1:"&amp;LEN(D500))), 1) *1,"")),"")</f>
        <v/>
      </c>
      <c r="K500" s="4" t="str" cm="1">
        <f t="array" aca="1" ref="K500" ca="1">IF(ISNUMBER(A500),COLUMN(INDIRECT(I500&amp;1))+1,"")</f>
        <v/>
      </c>
      <c r="L500" s="4" t="str">
        <f t="shared" si="487"/>
        <v/>
      </c>
    </row>
    <row r="501" spans="1:12" x14ac:dyDescent="0.25">
      <c r="A501" s="5" t="str">
        <f t="shared" ref="A501" si="537">IF(A499&lt;numAnswers,A499+1,"")</f>
        <v/>
      </c>
      <c r="B501" s="5" t="str">
        <f t="shared" si="483"/>
        <v/>
      </c>
      <c r="C501" s="27" t="str" cm="1">
        <f t="array" ref="C501">IF(ISNUMBER(A501),IF(A501=A500,INDEX(BackgroundCalcs!$AV$2:$AV$500,'Grading Formulas'!$A501),"Results"),"")</f>
        <v/>
      </c>
      <c r="D501" s="8" t="str" cm="1">
        <f t="array" ref="D501">IF(ISNUMBER($A501),IF(A501=A500,INDEX(BackgroundCalcs!$AW$2:$AW$500,'Grading Formulas'!$A501),"C"&amp;A501+9),"")</f>
        <v/>
      </c>
      <c r="E501" s="4" t="str" cm="1">
        <f t="array" ref="E501">IF(ISNUMBER($A501),IF(A501=A500,"Reference2(False,True,"&amp;INDEX(BackgroundCalcs!$AX$2:$AX$500,'Grading Formulas'!$A501)&amp;")","MOEValue(.0001)"),"")</f>
        <v/>
      </c>
      <c r="F501" s="4" t="str">
        <f t="shared" si="484"/>
        <v/>
      </c>
      <c r="G501" s="4" t="str">
        <f t="shared" si="485"/>
        <v/>
      </c>
      <c r="H501" s="4" t="str">
        <f t="shared" si="486"/>
        <v/>
      </c>
      <c r="I501" s="4" t="str" cm="1">
        <f t="array" ref="I501">IF(ISNUMBER(A501),_xlfn.LET(_xlpm.array,_xlfn.SEQUENCE(LEN(D501)),_xlfn.TEXTJOIN("",TRUE,IF(ISERR(MID(D501,_xlpm.array,1)+0),MID(D501,_xlpm.array,1),""))),"")</f>
        <v/>
      </c>
      <c r="J501" s="4" t="str" cm="1">
        <f t="array" aca="1" ref="J501" ca="1">IF(ISNUMBER(A501),_xlfn.TEXTJOIN("", TRUE, IFERROR(MID(D501, ROW(INDIRECT("1:"&amp;LEN(D501))), 1) *1,"")),"")</f>
        <v/>
      </c>
      <c r="K501" s="4" t="str" cm="1">
        <f t="array" aca="1" ref="K501" ca="1">IF(ISNUMBER(A501),COLUMN(INDIRECT(I501&amp;1))+1,"")</f>
        <v/>
      </c>
      <c r="L501" s="4" t="str">
        <f t="shared" si="487"/>
        <v/>
      </c>
    </row>
    <row r="502" spans="1:12" x14ac:dyDescent="0.25">
      <c r="A502" s="5" t="str">
        <f t="shared" ref="A502" si="538">IF(A500&lt;numAnswers,A500+1,"")</f>
        <v/>
      </c>
      <c r="B502" s="5" t="str">
        <f t="shared" si="483"/>
        <v/>
      </c>
      <c r="C502" s="27" t="str" cm="1">
        <f t="array" ref="C502">IF(ISNUMBER(A502),IF(A502=A501,INDEX(BackgroundCalcs!$AV$2:$AV$500,'Grading Formulas'!$A502),"Results"),"")</f>
        <v/>
      </c>
      <c r="D502" s="8" t="str" cm="1">
        <f t="array" ref="D502">IF(ISNUMBER($A502),IF(A502=A501,INDEX(BackgroundCalcs!$AW$2:$AW$500,'Grading Formulas'!$A502),"C"&amp;A502+9),"")</f>
        <v/>
      </c>
      <c r="E502" s="4" t="str" cm="1">
        <f t="array" ref="E502">IF(ISNUMBER($A502),IF(A502=A501,"Reference2(False,True,"&amp;INDEX(BackgroundCalcs!$AX$2:$AX$500,'Grading Formulas'!$A502)&amp;")","MOEValue(.0001)"),"")</f>
        <v/>
      </c>
      <c r="F502" s="4" t="str">
        <f t="shared" si="484"/>
        <v/>
      </c>
      <c r="G502" s="4" t="str">
        <f t="shared" si="485"/>
        <v/>
      </c>
      <c r="H502" s="4" t="str">
        <f t="shared" si="486"/>
        <v/>
      </c>
      <c r="I502" s="4" t="str" cm="1">
        <f t="array" ref="I502">IF(ISNUMBER(A502),_xlfn.LET(_xlpm.array,_xlfn.SEQUENCE(LEN(D502)),_xlfn.TEXTJOIN("",TRUE,IF(ISERR(MID(D502,_xlpm.array,1)+0),MID(D502,_xlpm.array,1),""))),"")</f>
        <v/>
      </c>
      <c r="J502" s="4" t="str" cm="1">
        <f t="array" aca="1" ref="J502" ca="1">IF(ISNUMBER(A502),_xlfn.TEXTJOIN("", TRUE, IFERROR(MID(D502, ROW(INDIRECT("1:"&amp;LEN(D502))), 1) *1,"")),"")</f>
        <v/>
      </c>
      <c r="K502" s="4" t="str" cm="1">
        <f t="array" aca="1" ref="K502" ca="1">IF(ISNUMBER(A502),COLUMN(INDIRECT(I502&amp;1))+1,"")</f>
        <v/>
      </c>
      <c r="L502" s="4" t="str">
        <f t="shared" si="487"/>
        <v/>
      </c>
    </row>
    <row r="503" spans="1:12" x14ac:dyDescent="0.25">
      <c r="A503" s="5" t="str">
        <f t="shared" ref="A503" si="539">IF(A501&lt;numAnswers,A501+1,"")</f>
        <v/>
      </c>
      <c r="B503" s="5" t="str">
        <f t="shared" si="483"/>
        <v/>
      </c>
      <c r="C503" s="27" t="str" cm="1">
        <f t="array" ref="C503">IF(ISNUMBER(A503),IF(A503=A502,INDEX(BackgroundCalcs!$AV$2:$AV$500,'Grading Formulas'!$A503),"Results"),"")</f>
        <v/>
      </c>
      <c r="D503" s="8" t="str" cm="1">
        <f t="array" ref="D503">IF(ISNUMBER($A503),IF(A503=A502,INDEX(BackgroundCalcs!$AW$2:$AW$500,'Grading Formulas'!$A503),"C"&amp;A503+9),"")</f>
        <v/>
      </c>
      <c r="E503" s="4" t="str" cm="1">
        <f t="array" ref="E503">IF(ISNUMBER($A503),IF(A503=A502,"Reference2(False,True,"&amp;INDEX(BackgroundCalcs!$AX$2:$AX$500,'Grading Formulas'!$A503)&amp;")","MOEValue(.0001)"),"")</f>
        <v/>
      </c>
      <c r="F503" s="4" t="str">
        <f t="shared" si="484"/>
        <v/>
      </c>
      <c r="G503" s="4" t="str">
        <f t="shared" si="485"/>
        <v/>
      </c>
      <c r="H503" s="4" t="str">
        <f t="shared" si="486"/>
        <v/>
      </c>
      <c r="I503" s="4" t="str" cm="1">
        <f t="array" ref="I503">IF(ISNUMBER(A503),_xlfn.LET(_xlpm.array,_xlfn.SEQUENCE(LEN(D503)),_xlfn.TEXTJOIN("",TRUE,IF(ISERR(MID(D503,_xlpm.array,1)+0),MID(D503,_xlpm.array,1),""))),"")</f>
        <v/>
      </c>
      <c r="J503" s="4" t="str" cm="1">
        <f t="array" aca="1" ref="J503" ca="1">IF(ISNUMBER(A503),_xlfn.TEXTJOIN("", TRUE, IFERROR(MID(D503, ROW(INDIRECT("1:"&amp;LEN(D503))), 1) *1,"")),"")</f>
        <v/>
      </c>
      <c r="K503" s="4" t="str" cm="1">
        <f t="array" aca="1" ref="K503" ca="1">IF(ISNUMBER(A503),COLUMN(INDIRECT(I503&amp;1))+1,"")</f>
        <v/>
      </c>
      <c r="L503" s="4" t="str">
        <f t="shared" si="487"/>
        <v/>
      </c>
    </row>
    <row r="504" spans="1:12" x14ac:dyDescent="0.25">
      <c r="A504" s="5" t="str">
        <f t="shared" ref="A504" si="540">IF(A502&lt;numAnswers,A502+1,"")</f>
        <v/>
      </c>
      <c r="B504" s="5" t="str">
        <f t="shared" si="483"/>
        <v/>
      </c>
      <c r="C504" s="27" t="str" cm="1">
        <f t="array" ref="C504">IF(ISNUMBER(A504),IF(A504=A503,INDEX(BackgroundCalcs!$AV$2:$AV$500,'Grading Formulas'!$A504),"Results"),"")</f>
        <v/>
      </c>
      <c r="D504" s="8" t="str" cm="1">
        <f t="array" ref="D504">IF(ISNUMBER($A504),IF(A504=A503,INDEX(BackgroundCalcs!$AW$2:$AW$500,'Grading Formulas'!$A504),"C"&amp;A504+9),"")</f>
        <v/>
      </c>
      <c r="E504" s="4" t="str" cm="1">
        <f t="array" ref="E504">IF(ISNUMBER($A504),IF(A504=A503,"Reference2(False,True,"&amp;INDEX(BackgroundCalcs!$AX$2:$AX$500,'Grading Formulas'!$A504)&amp;")","MOEValue(.0001)"),"")</f>
        <v/>
      </c>
      <c r="F504" s="4" t="str">
        <f t="shared" si="484"/>
        <v/>
      </c>
      <c r="G504" s="4" t="str">
        <f t="shared" si="485"/>
        <v/>
      </c>
      <c r="H504" s="4" t="str">
        <f t="shared" si="486"/>
        <v/>
      </c>
      <c r="I504" s="4" t="str" cm="1">
        <f t="array" ref="I504">IF(ISNUMBER(A504),_xlfn.LET(_xlpm.array,_xlfn.SEQUENCE(LEN(D504)),_xlfn.TEXTJOIN("",TRUE,IF(ISERR(MID(D504,_xlpm.array,1)+0),MID(D504,_xlpm.array,1),""))),"")</f>
        <v/>
      </c>
      <c r="J504" s="4" t="str" cm="1">
        <f t="array" aca="1" ref="J504" ca="1">IF(ISNUMBER(A504),_xlfn.TEXTJOIN("", TRUE, IFERROR(MID(D504, ROW(INDIRECT("1:"&amp;LEN(D504))), 1) *1,"")),"")</f>
        <v/>
      </c>
      <c r="K504" s="4" t="str" cm="1">
        <f t="array" aca="1" ref="K504" ca="1">IF(ISNUMBER(A504),COLUMN(INDIRECT(I504&amp;1))+1,"")</f>
        <v/>
      </c>
      <c r="L504" s="4" t="str">
        <f t="shared" si="487"/>
        <v/>
      </c>
    </row>
    <row r="505" spans="1:12" x14ac:dyDescent="0.25">
      <c r="A505" s="5" t="str">
        <f t="shared" ref="A505" si="541">IF(A503&lt;numAnswers,A503+1,"")</f>
        <v/>
      </c>
      <c r="B505" s="5" t="str">
        <f t="shared" si="483"/>
        <v/>
      </c>
      <c r="C505" s="27" t="str" cm="1">
        <f t="array" ref="C505">IF(ISNUMBER(A505),IF(A505=A504,INDEX(BackgroundCalcs!$AV$2:$AV$500,'Grading Formulas'!$A505),"Results"),"")</f>
        <v/>
      </c>
      <c r="D505" s="8" t="str" cm="1">
        <f t="array" ref="D505">IF(ISNUMBER($A505),IF(A505=A504,INDEX(BackgroundCalcs!$AW$2:$AW$500,'Grading Formulas'!$A505),"C"&amp;A505+9),"")</f>
        <v/>
      </c>
      <c r="E505" s="4" t="str" cm="1">
        <f t="array" ref="E505">IF(ISNUMBER($A505),IF(A505=A504,"Reference2(False,True,"&amp;INDEX(BackgroundCalcs!$AX$2:$AX$500,'Grading Formulas'!$A505)&amp;")","MOEValue(.0001)"),"")</f>
        <v/>
      </c>
      <c r="F505" s="4" t="str">
        <f t="shared" si="484"/>
        <v/>
      </c>
      <c r="G505" s="4" t="str">
        <f t="shared" si="485"/>
        <v/>
      </c>
      <c r="H505" s="4" t="str">
        <f t="shared" si="486"/>
        <v/>
      </c>
      <c r="I505" s="4" t="str" cm="1">
        <f t="array" ref="I505">IF(ISNUMBER(A505),_xlfn.LET(_xlpm.array,_xlfn.SEQUENCE(LEN(D505)),_xlfn.TEXTJOIN("",TRUE,IF(ISERR(MID(D505,_xlpm.array,1)+0),MID(D505,_xlpm.array,1),""))),"")</f>
        <v/>
      </c>
      <c r="J505" s="4" t="str" cm="1">
        <f t="array" aca="1" ref="J505" ca="1">IF(ISNUMBER(A505),_xlfn.TEXTJOIN("", TRUE, IFERROR(MID(D505, ROW(INDIRECT("1:"&amp;LEN(D505))), 1) *1,"")),"")</f>
        <v/>
      </c>
      <c r="K505" s="4" t="str" cm="1">
        <f t="array" aca="1" ref="K505" ca="1">IF(ISNUMBER(A505),COLUMN(INDIRECT(I505&amp;1))+1,"")</f>
        <v/>
      </c>
      <c r="L505" s="4" t="str">
        <f t="shared" si="487"/>
        <v/>
      </c>
    </row>
    <row r="506" spans="1:12" x14ac:dyDescent="0.25">
      <c r="A506" s="5" t="str">
        <f t="shared" ref="A506" si="542">IF(A504&lt;numAnswers,A504+1,"")</f>
        <v/>
      </c>
      <c r="B506" s="5" t="str">
        <f t="shared" si="483"/>
        <v/>
      </c>
      <c r="C506" s="27" t="str" cm="1">
        <f t="array" ref="C506">IF(ISNUMBER(A506),IF(A506=A505,INDEX(BackgroundCalcs!$AV$2:$AV$500,'Grading Formulas'!$A506),"Results"),"")</f>
        <v/>
      </c>
      <c r="D506" s="8" t="str" cm="1">
        <f t="array" ref="D506">IF(ISNUMBER($A506),IF(A506=A505,INDEX(BackgroundCalcs!$AW$2:$AW$500,'Grading Formulas'!$A506),"C"&amp;A506+9),"")</f>
        <v/>
      </c>
      <c r="E506" s="4" t="str" cm="1">
        <f t="array" ref="E506">IF(ISNUMBER($A506),IF(A506=A505,"Reference2(False,True,"&amp;INDEX(BackgroundCalcs!$AX$2:$AX$500,'Grading Formulas'!$A506)&amp;")","MOEValue(.0001)"),"")</f>
        <v/>
      </c>
      <c r="F506" s="4" t="str">
        <f t="shared" si="484"/>
        <v/>
      </c>
      <c r="G506" s="4" t="str">
        <f t="shared" si="485"/>
        <v/>
      </c>
      <c r="H506" s="4" t="str">
        <f t="shared" si="486"/>
        <v/>
      </c>
      <c r="I506" s="4" t="str" cm="1">
        <f t="array" ref="I506">IF(ISNUMBER(A506),_xlfn.LET(_xlpm.array,_xlfn.SEQUENCE(LEN(D506)),_xlfn.TEXTJOIN("",TRUE,IF(ISERR(MID(D506,_xlpm.array,1)+0),MID(D506,_xlpm.array,1),""))),"")</f>
        <v/>
      </c>
      <c r="J506" s="4" t="str" cm="1">
        <f t="array" aca="1" ref="J506" ca="1">IF(ISNUMBER(A506),_xlfn.TEXTJOIN("", TRUE, IFERROR(MID(D506, ROW(INDIRECT("1:"&amp;LEN(D506))), 1) *1,"")),"")</f>
        <v/>
      </c>
      <c r="K506" s="4" t="str" cm="1">
        <f t="array" aca="1" ref="K506" ca="1">IF(ISNUMBER(A506),COLUMN(INDIRECT(I506&amp;1))+1,"")</f>
        <v/>
      </c>
      <c r="L506" s="4" t="str">
        <f t="shared" si="487"/>
        <v/>
      </c>
    </row>
    <row r="507" spans="1:12" x14ac:dyDescent="0.25">
      <c r="A507" s="5" t="str">
        <f t="shared" ref="A507" si="543">IF(A505&lt;numAnswers,A505+1,"")</f>
        <v/>
      </c>
      <c r="B507" s="5" t="str">
        <f t="shared" si="483"/>
        <v/>
      </c>
      <c r="C507" s="27" t="str" cm="1">
        <f t="array" ref="C507">IF(ISNUMBER(A507),IF(A507=A506,INDEX(BackgroundCalcs!$AV$2:$AV$500,'Grading Formulas'!$A507),"Results"),"")</f>
        <v/>
      </c>
      <c r="D507" s="8" t="str" cm="1">
        <f t="array" ref="D507">IF(ISNUMBER($A507),IF(A507=A506,INDEX(BackgroundCalcs!$AW$2:$AW$500,'Grading Formulas'!$A507),"C"&amp;A507+9),"")</f>
        <v/>
      </c>
      <c r="E507" s="4" t="str" cm="1">
        <f t="array" ref="E507">IF(ISNUMBER($A507),IF(A507=A506,"Reference2(False,True,"&amp;INDEX(BackgroundCalcs!$AX$2:$AX$500,'Grading Formulas'!$A507)&amp;")","MOEValue(.0001)"),"")</f>
        <v/>
      </c>
      <c r="F507" s="4" t="str">
        <f t="shared" si="484"/>
        <v/>
      </c>
      <c r="G507" s="4" t="str">
        <f t="shared" si="485"/>
        <v/>
      </c>
      <c r="H507" s="4" t="str">
        <f t="shared" si="486"/>
        <v/>
      </c>
      <c r="I507" s="4" t="str" cm="1">
        <f t="array" ref="I507">IF(ISNUMBER(A507),_xlfn.LET(_xlpm.array,_xlfn.SEQUENCE(LEN(D507)),_xlfn.TEXTJOIN("",TRUE,IF(ISERR(MID(D507,_xlpm.array,1)+0),MID(D507,_xlpm.array,1),""))),"")</f>
        <v/>
      </c>
      <c r="J507" s="4" t="str" cm="1">
        <f t="array" aca="1" ref="J507" ca="1">IF(ISNUMBER(A507),_xlfn.TEXTJOIN("", TRUE, IFERROR(MID(D507, ROW(INDIRECT("1:"&amp;LEN(D507))), 1) *1,"")),"")</f>
        <v/>
      </c>
      <c r="K507" s="4" t="str" cm="1">
        <f t="array" aca="1" ref="K507" ca="1">IF(ISNUMBER(A507),COLUMN(INDIRECT(I507&amp;1))+1,"")</f>
        <v/>
      </c>
      <c r="L507" s="4" t="str">
        <f t="shared" si="487"/>
        <v/>
      </c>
    </row>
    <row r="508" spans="1:12" x14ac:dyDescent="0.25">
      <c r="A508" s="5" t="str">
        <f t="shared" ref="A508" si="544">IF(A506&lt;numAnswers,A506+1,"")</f>
        <v/>
      </c>
      <c r="B508" s="5" t="str">
        <f t="shared" si="483"/>
        <v/>
      </c>
      <c r="C508" s="27" t="str" cm="1">
        <f t="array" ref="C508">IF(ISNUMBER(A508),IF(A508=A507,INDEX(BackgroundCalcs!$AV$2:$AV$500,'Grading Formulas'!$A508),"Results"),"")</f>
        <v/>
      </c>
      <c r="D508" s="8" t="str" cm="1">
        <f t="array" ref="D508">IF(ISNUMBER($A508),IF(A508=A507,INDEX(BackgroundCalcs!$AW$2:$AW$500,'Grading Formulas'!$A508),"C"&amp;A508+9),"")</f>
        <v/>
      </c>
      <c r="E508" s="4" t="str" cm="1">
        <f t="array" ref="E508">IF(ISNUMBER($A508),IF(A508=A507,"Reference2(False,True,"&amp;INDEX(BackgroundCalcs!$AX$2:$AX$500,'Grading Formulas'!$A508)&amp;")","MOEValue(.0001)"),"")</f>
        <v/>
      </c>
      <c r="F508" s="4" t="str">
        <f t="shared" si="484"/>
        <v/>
      </c>
      <c r="G508" s="4" t="str">
        <f t="shared" si="485"/>
        <v/>
      </c>
      <c r="H508" s="4" t="str">
        <f t="shared" si="486"/>
        <v/>
      </c>
      <c r="I508" s="4" t="str" cm="1">
        <f t="array" ref="I508">IF(ISNUMBER(A508),_xlfn.LET(_xlpm.array,_xlfn.SEQUENCE(LEN(D508)),_xlfn.TEXTJOIN("",TRUE,IF(ISERR(MID(D508,_xlpm.array,1)+0),MID(D508,_xlpm.array,1),""))),"")</f>
        <v/>
      </c>
      <c r="J508" s="4" t="str" cm="1">
        <f t="array" aca="1" ref="J508" ca="1">IF(ISNUMBER(A508),_xlfn.TEXTJOIN("", TRUE, IFERROR(MID(D508, ROW(INDIRECT("1:"&amp;LEN(D508))), 1) *1,"")),"")</f>
        <v/>
      </c>
      <c r="K508" s="4" t="str" cm="1">
        <f t="array" aca="1" ref="K508" ca="1">IF(ISNUMBER(A508),COLUMN(INDIRECT(I508&amp;1))+1,"")</f>
        <v/>
      </c>
      <c r="L508" s="4" t="str">
        <f t="shared" si="487"/>
        <v/>
      </c>
    </row>
    <row r="509" spans="1:12" x14ac:dyDescent="0.25">
      <c r="A509" s="5" t="str">
        <f t="shared" ref="A509" si="545">IF(A507&lt;numAnswers,A507+1,"")</f>
        <v/>
      </c>
      <c r="B509" s="5" t="str">
        <f t="shared" si="483"/>
        <v/>
      </c>
      <c r="C509" s="27" t="str" cm="1">
        <f t="array" ref="C509">IF(ISNUMBER(A509),IF(A509=A508,INDEX(BackgroundCalcs!$AV$2:$AV$500,'Grading Formulas'!$A509),"Results"),"")</f>
        <v/>
      </c>
      <c r="D509" s="8" t="str" cm="1">
        <f t="array" ref="D509">IF(ISNUMBER($A509),IF(A509=A508,INDEX(BackgroundCalcs!$AW$2:$AW$500,'Grading Formulas'!$A509),"C"&amp;A509+9),"")</f>
        <v/>
      </c>
      <c r="E509" s="4" t="str" cm="1">
        <f t="array" ref="E509">IF(ISNUMBER($A509),IF(A509=A508,"Reference2(False,True,"&amp;INDEX(BackgroundCalcs!$AX$2:$AX$500,'Grading Formulas'!$A509)&amp;")","MOEValue(.0001)"),"")</f>
        <v/>
      </c>
      <c r="F509" s="4" t="str">
        <f t="shared" si="484"/>
        <v/>
      </c>
      <c r="G509" s="4" t="str">
        <f t="shared" si="485"/>
        <v/>
      </c>
      <c r="H509" s="4" t="str">
        <f t="shared" si="486"/>
        <v/>
      </c>
      <c r="I509" s="4" t="str" cm="1">
        <f t="array" ref="I509">IF(ISNUMBER(A509),_xlfn.LET(_xlpm.array,_xlfn.SEQUENCE(LEN(D509)),_xlfn.TEXTJOIN("",TRUE,IF(ISERR(MID(D509,_xlpm.array,1)+0),MID(D509,_xlpm.array,1),""))),"")</f>
        <v/>
      </c>
      <c r="J509" s="4" t="str" cm="1">
        <f t="array" aca="1" ref="J509" ca="1">IF(ISNUMBER(A509),_xlfn.TEXTJOIN("", TRUE, IFERROR(MID(D509, ROW(INDIRECT("1:"&amp;LEN(D509))), 1) *1,"")),"")</f>
        <v/>
      </c>
      <c r="K509" s="4" t="str" cm="1">
        <f t="array" aca="1" ref="K509" ca="1">IF(ISNUMBER(A509),COLUMN(INDIRECT(I509&amp;1))+1,"")</f>
        <v/>
      </c>
      <c r="L509" s="4" t="str">
        <f t="shared" si="487"/>
        <v/>
      </c>
    </row>
    <row r="510" spans="1:12" x14ac:dyDescent="0.25">
      <c r="A510" s="5" t="str">
        <f t="shared" ref="A510" si="546">IF(A508&lt;numAnswers,A508+1,"")</f>
        <v/>
      </c>
      <c r="B510" s="5" t="str">
        <f t="shared" si="483"/>
        <v/>
      </c>
      <c r="C510" s="27" t="str" cm="1">
        <f t="array" ref="C510">IF(ISNUMBER(A510),IF(A510=A509,INDEX(BackgroundCalcs!$AV$2:$AV$500,'Grading Formulas'!$A510),"Results"),"")</f>
        <v/>
      </c>
      <c r="D510" s="8" t="str" cm="1">
        <f t="array" ref="D510">IF(ISNUMBER($A510),IF(A510=A509,INDEX(BackgroundCalcs!$AW$2:$AW$500,'Grading Formulas'!$A510),"C"&amp;A510+9),"")</f>
        <v/>
      </c>
      <c r="E510" s="4" t="str" cm="1">
        <f t="array" ref="E510">IF(ISNUMBER($A510),IF(A510=A509,"Reference2(False,True,"&amp;INDEX(BackgroundCalcs!$AX$2:$AX$500,'Grading Formulas'!$A510)&amp;")","MOEValue(.0001)"),"")</f>
        <v/>
      </c>
      <c r="F510" s="4" t="str">
        <f t="shared" si="484"/>
        <v/>
      </c>
      <c r="G510" s="4" t="str">
        <f t="shared" si="485"/>
        <v/>
      </c>
      <c r="H510" s="4" t="str">
        <f t="shared" si="486"/>
        <v/>
      </c>
      <c r="I510" s="4" t="str" cm="1">
        <f t="array" ref="I510">IF(ISNUMBER(A510),_xlfn.LET(_xlpm.array,_xlfn.SEQUENCE(LEN(D510)),_xlfn.TEXTJOIN("",TRUE,IF(ISERR(MID(D510,_xlpm.array,1)+0),MID(D510,_xlpm.array,1),""))),"")</f>
        <v/>
      </c>
      <c r="J510" s="4" t="str" cm="1">
        <f t="array" aca="1" ref="J510" ca="1">IF(ISNUMBER(A510),_xlfn.TEXTJOIN("", TRUE, IFERROR(MID(D510, ROW(INDIRECT("1:"&amp;LEN(D510))), 1) *1,"")),"")</f>
        <v/>
      </c>
      <c r="K510" s="4" t="str" cm="1">
        <f t="array" aca="1" ref="K510" ca="1">IF(ISNUMBER(A510),COLUMN(INDIRECT(I510&amp;1))+1,"")</f>
        <v/>
      </c>
      <c r="L510" s="4" t="str">
        <f t="shared" si="487"/>
        <v/>
      </c>
    </row>
    <row r="511" spans="1:12" x14ac:dyDescent="0.25">
      <c r="A511" s="5" t="str">
        <f t="shared" ref="A511" si="547">IF(A509&lt;numAnswers,A509+1,"")</f>
        <v/>
      </c>
      <c r="B511" s="5" t="str">
        <f t="shared" si="483"/>
        <v/>
      </c>
      <c r="C511" s="27" t="str" cm="1">
        <f t="array" ref="C511">IF(ISNUMBER(A511),IF(A511=A510,INDEX(BackgroundCalcs!$AV$2:$AV$500,'Grading Formulas'!$A511),"Results"),"")</f>
        <v/>
      </c>
      <c r="D511" s="8" t="str" cm="1">
        <f t="array" ref="D511">IF(ISNUMBER($A511),IF(A511=A510,INDEX(BackgroundCalcs!$AW$2:$AW$500,'Grading Formulas'!$A511),"C"&amp;A511+9),"")</f>
        <v/>
      </c>
      <c r="E511" s="4" t="str" cm="1">
        <f t="array" ref="E511">IF(ISNUMBER($A511),IF(A511=A510,"Reference2(False,True,"&amp;INDEX(BackgroundCalcs!$AX$2:$AX$500,'Grading Formulas'!$A511)&amp;")","MOEValue(.0001)"),"")</f>
        <v/>
      </c>
      <c r="F511" s="4" t="str">
        <f t="shared" si="484"/>
        <v/>
      </c>
      <c r="G511" s="4" t="str">
        <f t="shared" si="485"/>
        <v/>
      </c>
      <c r="H511" s="4" t="str">
        <f t="shared" si="486"/>
        <v/>
      </c>
      <c r="I511" s="4" t="str" cm="1">
        <f t="array" ref="I511">IF(ISNUMBER(A511),_xlfn.LET(_xlpm.array,_xlfn.SEQUENCE(LEN(D511)),_xlfn.TEXTJOIN("",TRUE,IF(ISERR(MID(D511,_xlpm.array,1)+0),MID(D511,_xlpm.array,1),""))),"")</f>
        <v/>
      </c>
      <c r="J511" s="4" t="str" cm="1">
        <f t="array" aca="1" ref="J511" ca="1">IF(ISNUMBER(A511),_xlfn.TEXTJOIN("", TRUE, IFERROR(MID(D511, ROW(INDIRECT("1:"&amp;LEN(D511))), 1) *1,"")),"")</f>
        <v/>
      </c>
      <c r="K511" s="4" t="str" cm="1">
        <f t="array" aca="1" ref="K511" ca="1">IF(ISNUMBER(A511),COLUMN(INDIRECT(I511&amp;1))+1,"")</f>
        <v/>
      </c>
      <c r="L511" s="4" t="str">
        <f t="shared" si="487"/>
        <v/>
      </c>
    </row>
    <row r="512" spans="1:12" x14ac:dyDescent="0.25">
      <c r="A512" s="5" t="str">
        <f t="shared" ref="A512" si="548">IF(A510&lt;numAnswers,A510+1,"")</f>
        <v/>
      </c>
      <c r="B512" s="5" t="str">
        <f t="shared" si="483"/>
        <v/>
      </c>
      <c r="C512" s="27" t="str" cm="1">
        <f t="array" ref="C512">IF(ISNUMBER(A512),IF(A512=A511,INDEX(BackgroundCalcs!$AV$2:$AV$500,'Grading Formulas'!$A512),"Results"),"")</f>
        <v/>
      </c>
      <c r="D512" s="8" t="str" cm="1">
        <f t="array" ref="D512">IF(ISNUMBER($A512),IF(A512=A511,INDEX(BackgroundCalcs!$AW$2:$AW$500,'Grading Formulas'!$A512),"C"&amp;A512+9),"")</f>
        <v/>
      </c>
      <c r="E512" s="4" t="str" cm="1">
        <f t="array" ref="E512">IF(ISNUMBER($A512),IF(A512=A511,"Reference2(False,True,"&amp;INDEX(BackgroundCalcs!$AX$2:$AX$500,'Grading Formulas'!$A512)&amp;")","MOEValue(.0001)"),"")</f>
        <v/>
      </c>
      <c r="F512" s="4" t="str">
        <f t="shared" si="484"/>
        <v/>
      </c>
      <c r="G512" s="4" t="str">
        <f t="shared" si="485"/>
        <v/>
      </c>
      <c r="H512" s="4" t="str">
        <f t="shared" si="486"/>
        <v/>
      </c>
      <c r="I512" s="4" t="str" cm="1">
        <f t="array" ref="I512">IF(ISNUMBER(A512),_xlfn.LET(_xlpm.array,_xlfn.SEQUENCE(LEN(D512)),_xlfn.TEXTJOIN("",TRUE,IF(ISERR(MID(D512,_xlpm.array,1)+0),MID(D512,_xlpm.array,1),""))),"")</f>
        <v/>
      </c>
      <c r="J512" s="4" t="str" cm="1">
        <f t="array" aca="1" ref="J512" ca="1">IF(ISNUMBER(A512),_xlfn.TEXTJOIN("", TRUE, IFERROR(MID(D512, ROW(INDIRECT("1:"&amp;LEN(D512))), 1) *1,"")),"")</f>
        <v/>
      </c>
      <c r="K512" s="4" t="str" cm="1">
        <f t="array" aca="1" ref="K512" ca="1">IF(ISNUMBER(A512),COLUMN(INDIRECT(I512&amp;1))+1,"")</f>
        <v/>
      </c>
      <c r="L512" s="4" t="str">
        <f t="shared" si="487"/>
        <v/>
      </c>
    </row>
    <row r="513" spans="1:12" x14ac:dyDescent="0.25">
      <c r="A513" s="5" t="str">
        <f t="shared" ref="A513" si="549">IF(A511&lt;numAnswers,A511+1,"")</f>
        <v/>
      </c>
      <c r="B513" s="5" t="str">
        <f t="shared" si="483"/>
        <v/>
      </c>
      <c r="C513" s="27" t="str" cm="1">
        <f t="array" ref="C513">IF(ISNUMBER(A513),IF(A513=A512,INDEX(BackgroundCalcs!$AV$2:$AV$500,'Grading Formulas'!$A513),"Results"),"")</f>
        <v/>
      </c>
      <c r="D513" s="8" t="str" cm="1">
        <f t="array" ref="D513">IF(ISNUMBER($A513),IF(A513=A512,INDEX(BackgroundCalcs!$AW$2:$AW$500,'Grading Formulas'!$A513),"C"&amp;A513+9),"")</f>
        <v/>
      </c>
      <c r="E513" s="4" t="str" cm="1">
        <f t="array" ref="E513">IF(ISNUMBER($A513),IF(A513=A512,"Reference2(False,True,"&amp;INDEX(BackgroundCalcs!$AX$2:$AX$500,'Grading Formulas'!$A513)&amp;")","MOEValue(.0001)"),"")</f>
        <v/>
      </c>
      <c r="F513" s="4" t="str">
        <f t="shared" si="484"/>
        <v/>
      </c>
      <c r="G513" s="4" t="str">
        <f t="shared" si="485"/>
        <v/>
      </c>
      <c r="H513" s="4" t="str">
        <f t="shared" si="486"/>
        <v/>
      </c>
      <c r="I513" s="4" t="str" cm="1">
        <f t="array" ref="I513">IF(ISNUMBER(A513),_xlfn.LET(_xlpm.array,_xlfn.SEQUENCE(LEN(D513)),_xlfn.TEXTJOIN("",TRUE,IF(ISERR(MID(D513,_xlpm.array,1)+0),MID(D513,_xlpm.array,1),""))),"")</f>
        <v/>
      </c>
      <c r="J513" s="4" t="str" cm="1">
        <f t="array" aca="1" ref="J513" ca="1">IF(ISNUMBER(A513),_xlfn.TEXTJOIN("", TRUE, IFERROR(MID(D513, ROW(INDIRECT("1:"&amp;LEN(D513))), 1) *1,"")),"")</f>
        <v/>
      </c>
      <c r="K513" s="4" t="str" cm="1">
        <f t="array" aca="1" ref="K513" ca="1">IF(ISNUMBER(A513),COLUMN(INDIRECT(I513&amp;1))+1,"")</f>
        <v/>
      </c>
      <c r="L513" s="4" t="str">
        <f t="shared" si="487"/>
        <v/>
      </c>
    </row>
    <row r="514" spans="1:12" x14ac:dyDescent="0.25">
      <c r="A514" s="5" t="str">
        <f t="shared" ref="A514" si="550">IF(A512&lt;numAnswers,A512+1,"")</f>
        <v/>
      </c>
      <c r="B514" s="5" t="str">
        <f t="shared" si="483"/>
        <v/>
      </c>
      <c r="C514" s="27" t="str" cm="1">
        <f t="array" ref="C514">IF(ISNUMBER(A514),IF(A514=A513,INDEX(BackgroundCalcs!$AV$2:$AV$500,'Grading Formulas'!$A514),"Results"),"")</f>
        <v/>
      </c>
      <c r="D514" s="8" t="str" cm="1">
        <f t="array" ref="D514">IF(ISNUMBER($A514),IF(A514=A513,INDEX(BackgroundCalcs!$AW$2:$AW$500,'Grading Formulas'!$A514),"C"&amp;A514+9),"")</f>
        <v/>
      </c>
      <c r="E514" s="4" t="str" cm="1">
        <f t="array" ref="E514">IF(ISNUMBER($A514),IF(A514=A513,"Reference2(False,True,"&amp;INDEX(BackgroundCalcs!$AX$2:$AX$500,'Grading Formulas'!$A514)&amp;")","MOEValue(.0001)"),"")</f>
        <v/>
      </c>
      <c r="F514" s="4" t="str">
        <f t="shared" si="484"/>
        <v/>
      </c>
      <c r="G514" s="4" t="str">
        <f t="shared" si="485"/>
        <v/>
      </c>
      <c r="H514" s="4" t="str">
        <f t="shared" si="486"/>
        <v/>
      </c>
      <c r="I514" s="4" t="str" cm="1">
        <f t="array" ref="I514">IF(ISNUMBER(A514),_xlfn.LET(_xlpm.array,_xlfn.SEQUENCE(LEN(D514)),_xlfn.TEXTJOIN("",TRUE,IF(ISERR(MID(D514,_xlpm.array,1)+0),MID(D514,_xlpm.array,1),""))),"")</f>
        <v/>
      </c>
      <c r="J514" s="4" t="str" cm="1">
        <f t="array" aca="1" ref="J514" ca="1">IF(ISNUMBER(A514),_xlfn.TEXTJOIN("", TRUE, IFERROR(MID(D514, ROW(INDIRECT("1:"&amp;LEN(D514))), 1) *1,"")),"")</f>
        <v/>
      </c>
      <c r="K514" s="4" t="str" cm="1">
        <f t="array" aca="1" ref="K514" ca="1">IF(ISNUMBER(A514),COLUMN(INDIRECT(I514&amp;1))+1,"")</f>
        <v/>
      </c>
      <c r="L514" s="4" t="str">
        <f t="shared" si="487"/>
        <v/>
      </c>
    </row>
    <row r="515" spans="1:12" x14ac:dyDescent="0.25">
      <c r="A515" s="5" t="str">
        <f t="shared" ref="A515" si="551">IF(A513&lt;numAnswers,A513+1,"")</f>
        <v/>
      </c>
      <c r="B515" s="5" t="str">
        <f t="shared" ref="B515:B578" si="552">IF(ISNUMBER(A515),"CELL","")</f>
        <v/>
      </c>
      <c r="C515" s="27" t="str" cm="1">
        <f t="array" ref="C515">IF(ISNUMBER(A515),IF(A515=A514,INDEX(BackgroundCalcs!$AV$2:$AV$500,'Grading Formulas'!$A515),"Results"),"")</f>
        <v/>
      </c>
      <c r="D515" s="8" t="str" cm="1">
        <f t="array" ref="D515">IF(ISNUMBER($A515),IF(A515=A514,INDEX(BackgroundCalcs!$AW$2:$AW$500,'Grading Formulas'!$A515),"C"&amp;A515+9),"")</f>
        <v/>
      </c>
      <c r="E515" s="4" t="str" cm="1">
        <f t="array" ref="E515">IF(ISNUMBER($A515),IF(A515=A514,"Reference2(False,True,"&amp;INDEX(BackgroundCalcs!$AX$2:$AX$500,'Grading Formulas'!$A515)&amp;")","MOEValue(.0001)"),"")</f>
        <v/>
      </c>
      <c r="F515" s="4" t="str">
        <f t="shared" ref="F515:F578" si="553">IF(ISNUMBER($A515),IF(A515=A514,-1000,1),"")</f>
        <v/>
      </c>
      <c r="G515" s="4" t="str">
        <f t="shared" ref="G515:G578" si="554">IF(ISNUMBER($A515),IF(A515=A514,"You should not be referencing the answer cell","Correct"),"")</f>
        <v/>
      </c>
      <c r="H515" s="4" t="str">
        <f t="shared" ref="H515:H578" si="555">IF(ISNUMBER($A515),IF(A515=A514,"N/A","Incorrect"),"")</f>
        <v/>
      </c>
      <c r="I515" s="4" t="str" cm="1">
        <f t="array" ref="I515">IF(ISNUMBER(A515),_xlfn.LET(_xlpm.array,_xlfn.SEQUENCE(LEN(D515)),_xlfn.TEXTJOIN("",TRUE,IF(ISERR(MID(D515,_xlpm.array,1)+0),MID(D515,_xlpm.array,1),""))),"")</f>
        <v/>
      </c>
      <c r="J515" s="4" t="str" cm="1">
        <f t="array" aca="1" ref="J515" ca="1">IF(ISNUMBER(A515),_xlfn.TEXTJOIN("", TRUE, IFERROR(MID(D515, ROW(INDIRECT("1:"&amp;LEN(D515))), 1) *1,"")),"")</f>
        <v/>
      </c>
      <c r="K515" s="4" t="str" cm="1">
        <f t="array" aca="1" ref="K515" ca="1">IF(ISNUMBER(A515),COLUMN(INDIRECT(I515&amp;1))+1,"")</f>
        <v/>
      </c>
      <c r="L515" s="4" t="str">
        <f t="shared" ref="L515:L578" si="556">IF(ISNUMBER(A515),ADDRESS(J515,K515,4),"")</f>
        <v/>
      </c>
    </row>
    <row r="516" spans="1:12" x14ac:dyDescent="0.25">
      <c r="A516" s="5" t="str">
        <f t="shared" ref="A516" si="557">IF(A514&lt;numAnswers,A514+1,"")</f>
        <v/>
      </c>
      <c r="B516" s="5" t="str">
        <f t="shared" si="552"/>
        <v/>
      </c>
      <c r="C516" s="27" t="str" cm="1">
        <f t="array" ref="C516">IF(ISNUMBER(A516),IF(A516=A515,INDEX(BackgroundCalcs!$AV$2:$AV$500,'Grading Formulas'!$A516),"Results"),"")</f>
        <v/>
      </c>
      <c r="D516" s="8" t="str" cm="1">
        <f t="array" ref="D516">IF(ISNUMBER($A516),IF(A516=A515,INDEX(BackgroundCalcs!$AW$2:$AW$500,'Grading Formulas'!$A516),"C"&amp;A516+9),"")</f>
        <v/>
      </c>
      <c r="E516" s="4" t="str" cm="1">
        <f t="array" ref="E516">IF(ISNUMBER($A516),IF(A516=A515,"Reference2(False,True,"&amp;INDEX(BackgroundCalcs!$AX$2:$AX$500,'Grading Formulas'!$A516)&amp;")","MOEValue(.0001)"),"")</f>
        <v/>
      </c>
      <c r="F516" s="4" t="str">
        <f t="shared" si="553"/>
        <v/>
      </c>
      <c r="G516" s="4" t="str">
        <f t="shared" si="554"/>
        <v/>
      </c>
      <c r="H516" s="4" t="str">
        <f t="shared" si="555"/>
        <v/>
      </c>
      <c r="I516" s="4" t="str" cm="1">
        <f t="array" ref="I516">IF(ISNUMBER(A516),_xlfn.LET(_xlpm.array,_xlfn.SEQUENCE(LEN(D516)),_xlfn.TEXTJOIN("",TRUE,IF(ISERR(MID(D516,_xlpm.array,1)+0),MID(D516,_xlpm.array,1),""))),"")</f>
        <v/>
      </c>
      <c r="J516" s="4" t="str" cm="1">
        <f t="array" aca="1" ref="J516" ca="1">IF(ISNUMBER(A516),_xlfn.TEXTJOIN("", TRUE, IFERROR(MID(D516, ROW(INDIRECT("1:"&amp;LEN(D516))), 1) *1,"")),"")</f>
        <v/>
      </c>
      <c r="K516" s="4" t="str" cm="1">
        <f t="array" aca="1" ref="K516" ca="1">IF(ISNUMBER(A516),COLUMN(INDIRECT(I516&amp;1))+1,"")</f>
        <v/>
      </c>
      <c r="L516" s="4" t="str">
        <f t="shared" si="556"/>
        <v/>
      </c>
    </row>
    <row r="517" spans="1:12" x14ac:dyDescent="0.25">
      <c r="A517" s="5" t="str">
        <f t="shared" ref="A517" si="558">IF(A515&lt;numAnswers,A515+1,"")</f>
        <v/>
      </c>
      <c r="B517" s="5" t="str">
        <f t="shared" si="552"/>
        <v/>
      </c>
      <c r="C517" s="27" t="str" cm="1">
        <f t="array" ref="C517">IF(ISNUMBER(A517),IF(A517=A516,INDEX(BackgroundCalcs!$AV$2:$AV$500,'Grading Formulas'!$A517),"Results"),"")</f>
        <v/>
      </c>
      <c r="D517" s="8" t="str" cm="1">
        <f t="array" ref="D517">IF(ISNUMBER($A517),IF(A517=A516,INDEX(BackgroundCalcs!$AW$2:$AW$500,'Grading Formulas'!$A517),"C"&amp;A517+9),"")</f>
        <v/>
      </c>
      <c r="E517" s="4" t="str" cm="1">
        <f t="array" ref="E517">IF(ISNUMBER($A517),IF(A517=A516,"Reference2(False,True,"&amp;INDEX(BackgroundCalcs!$AX$2:$AX$500,'Grading Formulas'!$A517)&amp;")","MOEValue(.0001)"),"")</f>
        <v/>
      </c>
      <c r="F517" s="4" t="str">
        <f t="shared" si="553"/>
        <v/>
      </c>
      <c r="G517" s="4" t="str">
        <f t="shared" si="554"/>
        <v/>
      </c>
      <c r="H517" s="4" t="str">
        <f t="shared" si="555"/>
        <v/>
      </c>
      <c r="I517" s="4" t="str" cm="1">
        <f t="array" ref="I517">IF(ISNUMBER(A517),_xlfn.LET(_xlpm.array,_xlfn.SEQUENCE(LEN(D517)),_xlfn.TEXTJOIN("",TRUE,IF(ISERR(MID(D517,_xlpm.array,1)+0),MID(D517,_xlpm.array,1),""))),"")</f>
        <v/>
      </c>
      <c r="J517" s="4" t="str" cm="1">
        <f t="array" aca="1" ref="J517" ca="1">IF(ISNUMBER(A517),_xlfn.TEXTJOIN("", TRUE, IFERROR(MID(D517, ROW(INDIRECT("1:"&amp;LEN(D517))), 1) *1,"")),"")</f>
        <v/>
      </c>
      <c r="K517" s="4" t="str" cm="1">
        <f t="array" aca="1" ref="K517" ca="1">IF(ISNUMBER(A517),COLUMN(INDIRECT(I517&amp;1))+1,"")</f>
        <v/>
      </c>
      <c r="L517" s="4" t="str">
        <f t="shared" si="556"/>
        <v/>
      </c>
    </row>
    <row r="518" spans="1:12" x14ac:dyDescent="0.25">
      <c r="A518" s="5" t="str">
        <f t="shared" ref="A518" si="559">IF(A516&lt;numAnswers,A516+1,"")</f>
        <v/>
      </c>
      <c r="B518" s="5" t="str">
        <f t="shared" si="552"/>
        <v/>
      </c>
      <c r="C518" s="27" t="str" cm="1">
        <f t="array" ref="C518">IF(ISNUMBER(A518),IF(A518=A517,INDEX(BackgroundCalcs!$AV$2:$AV$500,'Grading Formulas'!$A518),"Results"),"")</f>
        <v/>
      </c>
      <c r="D518" s="8" t="str" cm="1">
        <f t="array" ref="D518">IF(ISNUMBER($A518),IF(A518=A517,INDEX(BackgroundCalcs!$AW$2:$AW$500,'Grading Formulas'!$A518),"C"&amp;A518+9),"")</f>
        <v/>
      </c>
      <c r="E518" s="4" t="str" cm="1">
        <f t="array" ref="E518">IF(ISNUMBER($A518),IF(A518=A517,"Reference2(False,True,"&amp;INDEX(BackgroundCalcs!$AX$2:$AX$500,'Grading Formulas'!$A518)&amp;")","MOEValue(.0001)"),"")</f>
        <v/>
      </c>
      <c r="F518" s="4" t="str">
        <f t="shared" si="553"/>
        <v/>
      </c>
      <c r="G518" s="4" t="str">
        <f t="shared" si="554"/>
        <v/>
      </c>
      <c r="H518" s="4" t="str">
        <f t="shared" si="555"/>
        <v/>
      </c>
      <c r="I518" s="4" t="str" cm="1">
        <f t="array" ref="I518">IF(ISNUMBER(A518),_xlfn.LET(_xlpm.array,_xlfn.SEQUENCE(LEN(D518)),_xlfn.TEXTJOIN("",TRUE,IF(ISERR(MID(D518,_xlpm.array,1)+0),MID(D518,_xlpm.array,1),""))),"")</f>
        <v/>
      </c>
      <c r="J518" s="4" t="str" cm="1">
        <f t="array" aca="1" ref="J518" ca="1">IF(ISNUMBER(A518),_xlfn.TEXTJOIN("", TRUE, IFERROR(MID(D518, ROW(INDIRECT("1:"&amp;LEN(D518))), 1) *1,"")),"")</f>
        <v/>
      </c>
      <c r="K518" s="4" t="str" cm="1">
        <f t="array" aca="1" ref="K518" ca="1">IF(ISNUMBER(A518),COLUMN(INDIRECT(I518&amp;1))+1,"")</f>
        <v/>
      </c>
      <c r="L518" s="4" t="str">
        <f t="shared" si="556"/>
        <v/>
      </c>
    </row>
    <row r="519" spans="1:12" x14ac:dyDescent="0.25">
      <c r="A519" s="5" t="str">
        <f t="shared" ref="A519" si="560">IF(A517&lt;numAnswers,A517+1,"")</f>
        <v/>
      </c>
      <c r="B519" s="5" t="str">
        <f t="shared" si="552"/>
        <v/>
      </c>
      <c r="C519" s="27" t="str" cm="1">
        <f t="array" ref="C519">IF(ISNUMBER(A519),IF(A519=A518,INDEX(BackgroundCalcs!$AV$2:$AV$500,'Grading Formulas'!$A519),"Results"),"")</f>
        <v/>
      </c>
      <c r="D519" s="8" t="str" cm="1">
        <f t="array" ref="D519">IF(ISNUMBER($A519),IF(A519=A518,INDEX(BackgroundCalcs!$AW$2:$AW$500,'Grading Formulas'!$A519),"C"&amp;A519+9),"")</f>
        <v/>
      </c>
      <c r="E519" s="4" t="str" cm="1">
        <f t="array" ref="E519">IF(ISNUMBER($A519),IF(A519=A518,"Reference2(False,True,"&amp;INDEX(BackgroundCalcs!$AX$2:$AX$500,'Grading Formulas'!$A519)&amp;")","MOEValue(.0001)"),"")</f>
        <v/>
      </c>
      <c r="F519" s="4" t="str">
        <f t="shared" si="553"/>
        <v/>
      </c>
      <c r="G519" s="4" t="str">
        <f t="shared" si="554"/>
        <v/>
      </c>
      <c r="H519" s="4" t="str">
        <f t="shared" si="555"/>
        <v/>
      </c>
      <c r="I519" s="4" t="str" cm="1">
        <f t="array" ref="I519">IF(ISNUMBER(A519),_xlfn.LET(_xlpm.array,_xlfn.SEQUENCE(LEN(D519)),_xlfn.TEXTJOIN("",TRUE,IF(ISERR(MID(D519,_xlpm.array,1)+0),MID(D519,_xlpm.array,1),""))),"")</f>
        <v/>
      </c>
      <c r="J519" s="4" t="str" cm="1">
        <f t="array" aca="1" ref="J519" ca="1">IF(ISNUMBER(A519),_xlfn.TEXTJOIN("", TRUE, IFERROR(MID(D519, ROW(INDIRECT("1:"&amp;LEN(D519))), 1) *1,"")),"")</f>
        <v/>
      </c>
      <c r="K519" s="4" t="str" cm="1">
        <f t="array" aca="1" ref="K519" ca="1">IF(ISNUMBER(A519),COLUMN(INDIRECT(I519&amp;1))+1,"")</f>
        <v/>
      </c>
      <c r="L519" s="4" t="str">
        <f t="shared" si="556"/>
        <v/>
      </c>
    </row>
    <row r="520" spans="1:12" x14ac:dyDescent="0.25">
      <c r="A520" s="5" t="str">
        <f t="shared" ref="A520" si="561">IF(A518&lt;numAnswers,A518+1,"")</f>
        <v/>
      </c>
      <c r="B520" s="5" t="str">
        <f t="shared" si="552"/>
        <v/>
      </c>
      <c r="C520" s="27" t="str" cm="1">
        <f t="array" ref="C520">IF(ISNUMBER(A520),IF(A520=A519,INDEX(BackgroundCalcs!$AV$2:$AV$500,'Grading Formulas'!$A520),"Results"),"")</f>
        <v/>
      </c>
      <c r="D520" s="8" t="str" cm="1">
        <f t="array" ref="D520">IF(ISNUMBER($A520),IF(A520=A519,INDEX(BackgroundCalcs!$AW$2:$AW$500,'Grading Formulas'!$A520),"C"&amp;A520+9),"")</f>
        <v/>
      </c>
      <c r="E520" s="4" t="str" cm="1">
        <f t="array" ref="E520">IF(ISNUMBER($A520),IF(A520=A519,"Reference2(False,True,"&amp;INDEX(BackgroundCalcs!$AX$2:$AX$500,'Grading Formulas'!$A520)&amp;")","MOEValue(.0001)"),"")</f>
        <v/>
      </c>
      <c r="F520" s="4" t="str">
        <f t="shared" si="553"/>
        <v/>
      </c>
      <c r="G520" s="4" t="str">
        <f t="shared" si="554"/>
        <v/>
      </c>
      <c r="H520" s="4" t="str">
        <f t="shared" si="555"/>
        <v/>
      </c>
      <c r="I520" s="4" t="str" cm="1">
        <f t="array" ref="I520">IF(ISNUMBER(A520),_xlfn.LET(_xlpm.array,_xlfn.SEQUENCE(LEN(D520)),_xlfn.TEXTJOIN("",TRUE,IF(ISERR(MID(D520,_xlpm.array,1)+0),MID(D520,_xlpm.array,1),""))),"")</f>
        <v/>
      </c>
      <c r="J520" s="4" t="str" cm="1">
        <f t="array" aca="1" ref="J520" ca="1">IF(ISNUMBER(A520),_xlfn.TEXTJOIN("", TRUE, IFERROR(MID(D520, ROW(INDIRECT("1:"&amp;LEN(D520))), 1) *1,"")),"")</f>
        <v/>
      </c>
      <c r="K520" s="4" t="str" cm="1">
        <f t="array" aca="1" ref="K520" ca="1">IF(ISNUMBER(A520),COLUMN(INDIRECT(I520&amp;1))+1,"")</f>
        <v/>
      </c>
      <c r="L520" s="4" t="str">
        <f t="shared" si="556"/>
        <v/>
      </c>
    </row>
    <row r="521" spans="1:12" x14ac:dyDescent="0.25">
      <c r="A521" s="5" t="str">
        <f t="shared" ref="A521" si="562">IF(A519&lt;numAnswers,A519+1,"")</f>
        <v/>
      </c>
      <c r="B521" s="5" t="str">
        <f t="shared" si="552"/>
        <v/>
      </c>
      <c r="C521" s="27" t="str" cm="1">
        <f t="array" ref="C521">IF(ISNUMBER(A521),IF(A521=A520,INDEX(BackgroundCalcs!$AV$2:$AV$500,'Grading Formulas'!$A521),"Results"),"")</f>
        <v/>
      </c>
      <c r="D521" s="8" t="str" cm="1">
        <f t="array" ref="D521">IF(ISNUMBER($A521),IF(A521=A520,INDEX(BackgroundCalcs!$AW$2:$AW$500,'Grading Formulas'!$A521),"C"&amp;A521+9),"")</f>
        <v/>
      </c>
      <c r="E521" s="4" t="str" cm="1">
        <f t="array" ref="E521">IF(ISNUMBER($A521),IF(A521=A520,"Reference2(False,True,"&amp;INDEX(BackgroundCalcs!$AX$2:$AX$500,'Grading Formulas'!$A521)&amp;")","MOEValue(.0001)"),"")</f>
        <v/>
      </c>
      <c r="F521" s="4" t="str">
        <f t="shared" si="553"/>
        <v/>
      </c>
      <c r="G521" s="4" t="str">
        <f t="shared" si="554"/>
        <v/>
      </c>
      <c r="H521" s="4" t="str">
        <f t="shared" si="555"/>
        <v/>
      </c>
      <c r="I521" s="4" t="str" cm="1">
        <f t="array" ref="I521">IF(ISNUMBER(A521),_xlfn.LET(_xlpm.array,_xlfn.SEQUENCE(LEN(D521)),_xlfn.TEXTJOIN("",TRUE,IF(ISERR(MID(D521,_xlpm.array,1)+0),MID(D521,_xlpm.array,1),""))),"")</f>
        <v/>
      </c>
      <c r="J521" s="4" t="str" cm="1">
        <f t="array" aca="1" ref="J521" ca="1">IF(ISNUMBER(A521),_xlfn.TEXTJOIN("", TRUE, IFERROR(MID(D521, ROW(INDIRECT("1:"&amp;LEN(D521))), 1) *1,"")),"")</f>
        <v/>
      </c>
      <c r="K521" s="4" t="str" cm="1">
        <f t="array" aca="1" ref="K521" ca="1">IF(ISNUMBER(A521),COLUMN(INDIRECT(I521&amp;1))+1,"")</f>
        <v/>
      </c>
      <c r="L521" s="4" t="str">
        <f t="shared" si="556"/>
        <v/>
      </c>
    </row>
    <row r="522" spans="1:12" x14ac:dyDescent="0.25">
      <c r="A522" s="5" t="str">
        <f t="shared" ref="A522" si="563">IF(A520&lt;numAnswers,A520+1,"")</f>
        <v/>
      </c>
      <c r="B522" s="5" t="str">
        <f t="shared" si="552"/>
        <v/>
      </c>
      <c r="C522" s="27" t="str" cm="1">
        <f t="array" ref="C522">IF(ISNUMBER(A522),IF(A522=A521,INDEX(BackgroundCalcs!$AV$2:$AV$500,'Grading Formulas'!$A522),"Results"),"")</f>
        <v/>
      </c>
      <c r="D522" s="8" t="str" cm="1">
        <f t="array" ref="D522">IF(ISNUMBER($A522),IF(A522=A521,INDEX(BackgroundCalcs!$AW$2:$AW$500,'Grading Formulas'!$A522),"C"&amp;A522+9),"")</f>
        <v/>
      </c>
      <c r="E522" s="4" t="str" cm="1">
        <f t="array" ref="E522">IF(ISNUMBER($A522),IF(A522=A521,"Reference2(False,True,"&amp;INDEX(BackgroundCalcs!$AX$2:$AX$500,'Grading Formulas'!$A522)&amp;")","MOEValue(.0001)"),"")</f>
        <v/>
      </c>
      <c r="F522" s="4" t="str">
        <f t="shared" si="553"/>
        <v/>
      </c>
      <c r="G522" s="4" t="str">
        <f t="shared" si="554"/>
        <v/>
      </c>
      <c r="H522" s="4" t="str">
        <f t="shared" si="555"/>
        <v/>
      </c>
      <c r="I522" s="4" t="str" cm="1">
        <f t="array" ref="I522">IF(ISNUMBER(A522),_xlfn.LET(_xlpm.array,_xlfn.SEQUENCE(LEN(D522)),_xlfn.TEXTJOIN("",TRUE,IF(ISERR(MID(D522,_xlpm.array,1)+0),MID(D522,_xlpm.array,1),""))),"")</f>
        <v/>
      </c>
      <c r="J522" s="4" t="str" cm="1">
        <f t="array" aca="1" ref="J522" ca="1">IF(ISNUMBER(A522),_xlfn.TEXTJOIN("", TRUE, IFERROR(MID(D522, ROW(INDIRECT("1:"&amp;LEN(D522))), 1) *1,"")),"")</f>
        <v/>
      </c>
      <c r="K522" s="4" t="str" cm="1">
        <f t="array" aca="1" ref="K522" ca="1">IF(ISNUMBER(A522),COLUMN(INDIRECT(I522&amp;1))+1,"")</f>
        <v/>
      </c>
      <c r="L522" s="4" t="str">
        <f t="shared" si="556"/>
        <v/>
      </c>
    </row>
    <row r="523" spans="1:12" x14ac:dyDescent="0.25">
      <c r="A523" s="5" t="str">
        <f t="shared" ref="A523" si="564">IF(A521&lt;numAnswers,A521+1,"")</f>
        <v/>
      </c>
      <c r="B523" s="5" t="str">
        <f t="shared" si="552"/>
        <v/>
      </c>
      <c r="C523" s="27" t="str" cm="1">
        <f t="array" ref="C523">IF(ISNUMBER(A523),IF(A523=A522,INDEX(BackgroundCalcs!$AV$2:$AV$500,'Grading Formulas'!$A523),"Results"),"")</f>
        <v/>
      </c>
      <c r="D523" s="8" t="str" cm="1">
        <f t="array" ref="D523">IF(ISNUMBER($A523),IF(A523=A522,INDEX(BackgroundCalcs!$AW$2:$AW$500,'Grading Formulas'!$A523),"C"&amp;A523+9),"")</f>
        <v/>
      </c>
      <c r="E523" s="4" t="str" cm="1">
        <f t="array" ref="E523">IF(ISNUMBER($A523),IF(A523=A522,"Reference2(False,True,"&amp;INDEX(BackgroundCalcs!$AX$2:$AX$500,'Grading Formulas'!$A523)&amp;")","MOEValue(.0001)"),"")</f>
        <v/>
      </c>
      <c r="F523" s="4" t="str">
        <f t="shared" si="553"/>
        <v/>
      </c>
      <c r="G523" s="4" t="str">
        <f t="shared" si="554"/>
        <v/>
      </c>
      <c r="H523" s="4" t="str">
        <f t="shared" si="555"/>
        <v/>
      </c>
      <c r="I523" s="4" t="str" cm="1">
        <f t="array" ref="I523">IF(ISNUMBER(A523),_xlfn.LET(_xlpm.array,_xlfn.SEQUENCE(LEN(D523)),_xlfn.TEXTJOIN("",TRUE,IF(ISERR(MID(D523,_xlpm.array,1)+0),MID(D523,_xlpm.array,1),""))),"")</f>
        <v/>
      </c>
      <c r="J523" s="4" t="str" cm="1">
        <f t="array" aca="1" ref="J523" ca="1">IF(ISNUMBER(A523),_xlfn.TEXTJOIN("", TRUE, IFERROR(MID(D523, ROW(INDIRECT("1:"&amp;LEN(D523))), 1) *1,"")),"")</f>
        <v/>
      </c>
      <c r="K523" s="4" t="str" cm="1">
        <f t="array" aca="1" ref="K523" ca="1">IF(ISNUMBER(A523),COLUMN(INDIRECT(I523&amp;1))+1,"")</f>
        <v/>
      </c>
      <c r="L523" s="4" t="str">
        <f t="shared" si="556"/>
        <v/>
      </c>
    </row>
    <row r="524" spans="1:12" x14ac:dyDescent="0.25">
      <c r="A524" s="5" t="str">
        <f t="shared" ref="A524" si="565">IF(A522&lt;numAnswers,A522+1,"")</f>
        <v/>
      </c>
      <c r="B524" s="5" t="str">
        <f t="shared" si="552"/>
        <v/>
      </c>
      <c r="C524" s="27" t="str" cm="1">
        <f t="array" ref="C524">IF(ISNUMBER(A524),IF(A524=A523,INDEX(BackgroundCalcs!$AV$2:$AV$500,'Grading Formulas'!$A524),"Results"),"")</f>
        <v/>
      </c>
      <c r="D524" s="8" t="str" cm="1">
        <f t="array" ref="D524">IF(ISNUMBER($A524),IF(A524=A523,INDEX(BackgroundCalcs!$AW$2:$AW$500,'Grading Formulas'!$A524),"C"&amp;A524+9),"")</f>
        <v/>
      </c>
      <c r="E524" s="4" t="str" cm="1">
        <f t="array" ref="E524">IF(ISNUMBER($A524),IF(A524=A523,"Reference2(False,True,"&amp;INDEX(BackgroundCalcs!$AX$2:$AX$500,'Grading Formulas'!$A524)&amp;")","MOEValue(.0001)"),"")</f>
        <v/>
      </c>
      <c r="F524" s="4" t="str">
        <f t="shared" si="553"/>
        <v/>
      </c>
      <c r="G524" s="4" t="str">
        <f t="shared" si="554"/>
        <v/>
      </c>
      <c r="H524" s="4" t="str">
        <f t="shared" si="555"/>
        <v/>
      </c>
      <c r="I524" s="4" t="str" cm="1">
        <f t="array" ref="I524">IF(ISNUMBER(A524),_xlfn.LET(_xlpm.array,_xlfn.SEQUENCE(LEN(D524)),_xlfn.TEXTJOIN("",TRUE,IF(ISERR(MID(D524,_xlpm.array,1)+0),MID(D524,_xlpm.array,1),""))),"")</f>
        <v/>
      </c>
      <c r="J524" s="4" t="str" cm="1">
        <f t="array" aca="1" ref="J524" ca="1">IF(ISNUMBER(A524),_xlfn.TEXTJOIN("", TRUE, IFERROR(MID(D524, ROW(INDIRECT("1:"&amp;LEN(D524))), 1) *1,"")),"")</f>
        <v/>
      </c>
      <c r="K524" s="4" t="str" cm="1">
        <f t="array" aca="1" ref="K524" ca="1">IF(ISNUMBER(A524),COLUMN(INDIRECT(I524&amp;1))+1,"")</f>
        <v/>
      </c>
      <c r="L524" s="4" t="str">
        <f t="shared" si="556"/>
        <v/>
      </c>
    </row>
    <row r="525" spans="1:12" x14ac:dyDescent="0.25">
      <c r="A525" s="5" t="str">
        <f t="shared" ref="A525" si="566">IF(A523&lt;numAnswers,A523+1,"")</f>
        <v/>
      </c>
      <c r="B525" s="5" t="str">
        <f t="shared" si="552"/>
        <v/>
      </c>
      <c r="C525" s="27" t="str" cm="1">
        <f t="array" ref="C525">IF(ISNUMBER(A525),IF(A525=A524,INDEX(BackgroundCalcs!$AV$2:$AV$500,'Grading Formulas'!$A525),"Results"),"")</f>
        <v/>
      </c>
      <c r="D525" s="8" t="str" cm="1">
        <f t="array" ref="D525">IF(ISNUMBER($A525),IF(A525=A524,INDEX(BackgroundCalcs!$AW$2:$AW$500,'Grading Formulas'!$A525),"C"&amp;A525+9),"")</f>
        <v/>
      </c>
      <c r="E525" s="4" t="str" cm="1">
        <f t="array" ref="E525">IF(ISNUMBER($A525),IF(A525=A524,"Reference2(False,True,"&amp;INDEX(BackgroundCalcs!$AX$2:$AX$500,'Grading Formulas'!$A525)&amp;")","MOEValue(.0001)"),"")</f>
        <v/>
      </c>
      <c r="F525" s="4" t="str">
        <f t="shared" si="553"/>
        <v/>
      </c>
      <c r="G525" s="4" t="str">
        <f t="shared" si="554"/>
        <v/>
      </c>
      <c r="H525" s="4" t="str">
        <f t="shared" si="555"/>
        <v/>
      </c>
      <c r="I525" s="4" t="str" cm="1">
        <f t="array" ref="I525">IF(ISNUMBER(A525),_xlfn.LET(_xlpm.array,_xlfn.SEQUENCE(LEN(D525)),_xlfn.TEXTJOIN("",TRUE,IF(ISERR(MID(D525,_xlpm.array,1)+0),MID(D525,_xlpm.array,1),""))),"")</f>
        <v/>
      </c>
      <c r="J525" s="4" t="str" cm="1">
        <f t="array" aca="1" ref="J525" ca="1">IF(ISNUMBER(A525),_xlfn.TEXTJOIN("", TRUE, IFERROR(MID(D525, ROW(INDIRECT("1:"&amp;LEN(D525))), 1) *1,"")),"")</f>
        <v/>
      </c>
      <c r="K525" s="4" t="str" cm="1">
        <f t="array" aca="1" ref="K525" ca="1">IF(ISNUMBER(A525),COLUMN(INDIRECT(I525&amp;1))+1,"")</f>
        <v/>
      </c>
      <c r="L525" s="4" t="str">
        <f t="shared" si="556"/>
        <v/>
      </c>
    </row>
    <row r="526" spans="1:12" x14ac:dyDescent="0.25">
      <c r="A526" s="5" t="str">
        <f t="shared" ref="A526" si="567">IF(A524&lt;numAnswers,A524+1,"")</f>
        <v/>
      </c>
      <c r="B526" s="5" t="str">
        <f t="shared" si="552"/>
        <v/>
      </c>
      <c r="C526" s="27" t="str" cm="1">
        <f t="array" ref="C526">IF(ISNUMBER(A526),IF(A526=A525,INDEX(BackgroundCalcs!$AV$2:$AV$500,'Grading Formulas'!$A526),"Results"),"")</f>
        <v/>
      </c>
      <c r="D526" s="8" t="str" cm="1">
        <f t="array" ref="D526">IF(ISNUMBER($A526),IF(A526=A525,INDEX(BackgroundCalcs!$AW$2:$AW$500,'Grading Formulas'!$A526),"C"&amp;A526+9),"")</f>
        <v/>
      </c>
      <c r="E526" s="4" t="str" cm="1">
        <f t="array" ref="E526">IF(ISNUMBER($A526),IF(A526=A525,"Reference2(False,True,"&amp;INDEX(BackgroundCalcs!$AX$2:$AX$500,'Grading Formulas'!$A526)&amp;")","MOEValue(.0001)"),"")</f>
        <v/>
      </c>
      <c r="F526" s="4" t="str">
        <f t="shared" si="553"/>
        <v/>
      </c>
      <c r="G526" s="4" t="str">
        <f t="shared" si="554"/>
        <v/>
      </c>
      <c r="H526" s="4" t="str">
        <f t="shared" si="555"/>
        <v/>
      </c>
      <c r="I526" s="4" t="str" cm="1">
        <f t="array" ref="I526">IF(ISNUMBER(A526),_xlfn.LET(_xlpm.array,_xlfn.SEQUENCE(LEN(D526)),_xlfn.TEXTJOIN("",TRUE,IF(ISERR(MID(D526,_xlpm.array,1)+0),MID(D526,_xlpm.array,1),""))),"")</f>
        <v/>
      </c>
      <c r="J526" s="4" t="str" cm="1">
        <f t="array" aca="1" ref="J526" ca="1">IF(ISNUMBER(A526),_xlfn.TEXTJOIN("", TRUE, IFERROR(MID(D526, ROW(INDIRECT("1:"&amp;LEN(D526))), 1) *1,"")),"")</f>
        <v/>
      </c>
      <c r="K526" s="4" t="str" cm="1">
        <f t="array" aca="1" ref="K526" ca="1">IF(ISNUMBER(A526),COLUMN(INDIRECT(I526&amp;1))+1,"")</f>
        <v/>
      </c>
      <c r="L526" s="4" t="str">
        <f t="shared" si="556"/>
        <v/>
      </c>
    </row>
    <row r="527" spans="1:12" x14ac:dyDescent="0.25">
      <c r="A527" s="5" t="str">
        <f t="shared" ref="A527" si="568">IF(A525&lt;numAnswers,A525+1,"")</f>
        <v/>
      </c>
      <c r="B527" s="5" t="str">
        <f t="shared" si="552"/>
        <v/>
      </c>
      <c r="C527" s="27" t="str" cm="1">
        <f t="array" ref="C527">IF(ISNUMBER(A527),IF(A527=A526,INDEX(BackgroundCalcs!$AV$2:$AV$500,'Grading Formulas'!$A527),"Results"),"")</f>
        <v/>
      </c>
      <c r="D527" s="8" t="str" cm="1">
        <f t="array" ref="D527">IF(ISNUMBER($A527),IF(A527=A526,INDEX(BackgroundCalcs!$AW$2:$AW$500,'Grading Formulas'!$A527),"C"&amp;A527+9),"")</f>
        <v/>
      </c>
      <c r="E527" s="4" t="str" cm="1">
        <f t="array" ref="E527">IF(ISNUMBER($A527),IF(A527=A526,"Reference2(False,True,"&amp;INDEX(BackgroundCalcs!$AX$2:$AX$500,'Grading Formulas'!$A527)&amp;")","MOEValue(.0001)"),"")</f>
        <v/>
      </c>
      <c r="F527" s="4" t="str">
        <f t="shared" si="553"/>
        <v/>
      </c>
      <c r="G527" s="4" t="str">
        <f t="shared" si="554"/>
        <v/>
      </c>
      <c r="H527" s="4" t="str">
        <f t="shared" si="555"/>
        <v/>
      </c>
      <c r="I527" s="4" t="str" cm="1">
        <f t="array" ref="I527">IF(ISNUMBER(A527),_xlfn.LET(_xlpm.array,_xlfn.SEQUENCE(LEN(D527)),_xlfn.TEXTJOIN("",TRUE,IF(ISERR(MID(D527,_xlpm.array,1)+0),MID(D527,_xlpm.array,1),""))),"")</f>
        <v/>
      </c>
      <c r="J527" s="4" t="str" cm="1">
        <f t="array" aca="1" ref="J527" ca="1">IF(ISNUMBER(A527),_xlfn.TEXTJOIN("", TRUE, IFERROR(MID(D527, ROW(INDIRECT("1:"&amp;LEN(D527))), 1) *1,"")),"")</f>
        <v/>
      </c>
      <c r="K527" s="4" t="str" cm="1">
        <f t="array" aca="1" ref="K527" ca="1">IF(ISNUMBER(A527),COLUMN(INDIRECT(I527&amp;1))+1,"")</f>
        <v/>
      </c>
      <c r="L527" s="4" t="str">
        <f t="shared" si="556"/>
        <v/>
      </c>
    </row>
    <row r="528" spans="1:12" x14ac:dyDescent="0.25">
      <c r="A528" s="5" t="str">
        <f t="shared" ref="A528" si="569">IF(A526&lt;numAnswers,A526+1,"")</f>
        <v/>
      </c>
      <c r="B528" s="5" t="str">
        <f t="shared" si="552"/>
        <v/>
      </c>
      <c r="C528" s="27" t="str" cm="1">
        <f t="array" ref="C528">IF(ISNUMBER(A528),IF(A528=A527,INDEX(BackgroundCalcs!$AV$2:$AV$500,'Grading Formulas'!$A528),"Results"),"")</f>
        <v/>
      </c>
      <c r="D528" s="8" t="str" cm="1">
        <f t="array" ref="D528">IF(ISNUMBER($A528),IF(A528=A527,INDEX(BackgroundCalcs!$AW$2:$AW$500,'Grading Formulas'!$A528),"C"&amp;A528+9),"")</f>
        <v/>
      </c>
      <c r="E528" s="4" t="str" cm="1">
        <f t="array" ref="E528">IF(ISNUMBER($A528),IF(A528=A527,"Reference2(False,True,"&amp;INDEX(BackgroundCalcs!$AX$2:$AX$500,'Grading Formulas'!$A528)&amp;")","MOEValue(.0001)"),"")</f>
        <v/>
      </c>
      <c r="F528" s="4" t="str">
        <f t="shared" si="553"/>
        <v/>
      </c>
      <c r="G528" s="4" t="str">
        <f t="shared" si="554"/>
        <v/>
      </c>
      <c r="H528" s="4" t="str">
        <f t="shared" si="555"/>
        <v/>
      </c>
      <c r="I528" s="4" t="str" cm="1">
        <f t="array" ref="I528">IF(ISNUMBER(A528),_xlfn.LET(_xlpm.array,_xlfn.SEQUENCE(LEN(D528)),_xlfn.TEXTJOIN("",TRUE,IF(ISERR(MID(D528,_xlpm.array,1)+0),MID(D528,_xlpm.array,1),""))),"")</f>
        <v/>
      </c>
      <c r="J528" s="4" t="str" cm="1">
        <f t="array" aca="1" ref="J528" ca="1">IF(ISNUMBER(A528),_xlfn.TEXTJOIN("", TRUE, IFERROR(MID(D528, ROW(INDIRECT("1:"&amp;LEN(D528))), 1) *1,"")),"")</f>
        <v/>
      </c>
      <c r="K528" s="4" t="str" cm="1">
        <f t="array" aca="1" ref="K528" ca="1">IF(ISNUMBER(A528),COLUMN(INDIRECT(I528&amp;1))+1,"")</f>
        <v/>
      </c>
      <c r="L528" s="4" t="str">
        <f t="shared" si="556"/>
        <v/>
      </c>
    </row>
    <row r="529" spans="1:12" x14ac:dyDescent="0.25">
      <c r="A529" s="5" t="str">
        <f t="shared" ref="A529" si="570">IF(A527&lt;numAnswers,A527+1,"")</f>
        <v/>
      </c>
      <c r="B529" s="5" t="str">
        <f t="shared" si="552"/>
        <v/>
      </c>
      <c r="C529" s="27" t="str" cm="1">
        <f t="array" ref="C529">IF(ISNUMBER(A529),IF(A529=A528,INDEX(BackgroundCalcs!$AV$2:$AV$500,'Grading Formulas'!$A529),"Results"),"")</f>
        <v/>
      </c>
      <c r="D529" s="8" t="str" cm="1">
        <f t="array" ref="D529">IF(ISNUMBER($A529),IF(A529=A528,INDEX(BackgroundCalcs!$AW$2:$AW$500,'Grading Formulas'!$A529),"C"&amp;A529+9),"")</f>
        <v/>
      </c>
      <c r="E529" s="4" t="str" cm="1">
        <f t="array" ref="E529">IF(ISNUMBER($A529),IF(A529=A528,"Reference2(False,True,"&amp;INDEX(BackgroundCalcs!$AX$2:$AX$500,'Grading Formulas'!$A529)&amp;")","MOEValue(.0001)"),"")</f>
        <v/>
      </c>
      <c r="F529" s="4" t="str">
        <f t="shared" si="553"/>
        <v/>
      </c>
      <c r="G529" s="4" t="str">
        <f t="shared" si="554"/>
        <v/>
      </c>
      <c r="H529" s="4" t="str">
        <f t="shared" si="555"/>
        <v/>
      </c>
      <c r="I529" s="4" t="str" cm="1">
        <f t="array" ref="I529">IF(ISNUMBER(A529),_xlfn.LET(_xlpm.array,_xlfn.SEQUENCE(LEN(D529)),_xlfn.TEXTJOIN("",TRUE,IF(ISERR(MID(D529,_xlpm.array,1)+0),MID(D529,_xlpm.array,1),""))),"")</f>
        <v/>
      </c>
      <c r="J529" s="4" t="str" cm="1">
        <f t="array" aca="1" ref="J529" ca="1">IF(ISNUMBER(A529),_xlfn.TEXTJOIN("", TRUE, IFERROR(MID(D529, ROW(INDIRECT("1:"&amp;LEN(D529))), 1) *1,"")),"")</f>
        <v/>
      </c>
      <c r="K529" s="4" t="str" cm="1">
        <f t="array" aca="1" ref="K529" ca="1">IF(ISNUMBER(A529),COLUMN(INDIRECT(I529&amp;1))+1,"")</f>
        <v/>
      </c>
      <c r="L529" s="4" t="str">
        <f t="shared" si="556"/>
        <v/>
      </c>
    </row>
    <row r="530" spans="1:12" x14ac:dyDescent="0.25">
      <c r="A530" s="5" t="str">
        <f t="shared" ref="A530" si="571">IF(A528&lt;numAnswers,A528+1,"")</f>
        <v/>
      </c>
      <c r="B530" s="5" t="str">
        <f t="shared" si="552"/>
        <v/>
      </c>
      <c r="C530" s="27" t="str" cm="1">
        <f t="array" ref="C530">IF(ISNUMBER(A530),IF(A530=A529,INDEX(BackgroundCalcs!$AV$2:$AV$500,'Grading Formulas'!$A530),"Results"),"")</f>
        <v/>
      </c>
      <c r="D530" s="8" t="str" cm="1">
        <f t="array" ref="D530">IF(ISNUMBER($A530),IF(A530=A529,INDEX(BackgroundCalcs!$AW$2:$AW$500,'Grading Formulas'!$A530),"C"&amp;A530+9),"")</f>
        <v/>
      </c>
      <c r="E530" s="4" t="str" cm="1">
        <f t="array" ref="E530">IF(ISNUMBER($A530),IF(A530=A529,"Reference2(False,True,"&amp;INDEX(BackgroundCalcs!$AX$2:$AX$500,'Grading Formulas'!$A530)&amp;")","MOEValue(.0001)"),"")</f>
        <v/>
      </c>
      <c r="F530" s="4" t="str">
        <f t="shared" si="553"/>
        <v/>
      </c>
      <c r="G530" s="4" t="str">
        <f t="shared" si="554"/>
        <v/>
      </c>
      <c r="H530" s="4" t="str">
        <f t="shared" si="555"/>
        <v/>
      </c>
      <c r="I530" s="4" t="str" cm="1">
        <f t="array" ref="I530">IF(ISNUMBER(A530),_xlfn.LET(_xlpm.array,_xlfn.SEQUENCE(LEN(D530)),_xlfn.TEXTJOIN("",TRUE,IF(ISERR(MID(D530,_xlpm.array,1)+0),MID(D530,_xlpm.array,1),""))),"")</f>
        <v/>
      </c>
      <c r="J530" s="4" t="str" cm="1">
        <f t="array" aca="1" ref="J530" ca="1">IF(ISNUMBER(A530),_xlfn.TEXTJOIN("", TRUE, IFERROR(MID(D530, ROW(INDIRECT("1:"&amp;LEN(D530))), 1) *1,"")),"")</f>
        <v/>
      </c>
      <c r="K530" s="4" t="str" cm="1">
        <f t="array" aca="1" ref="K530" ca="1">IF(ISNUMBER(A530),COLUMN(INDIRECT(I530&amp;1))+1,"")</f>
        <v/>
      </c>
      <c r="L530" s="4" t="str">
        <f t="shared" si="556"/>
        <v/>
      </c>
    </row>
    <row r="531" spans="1:12" x14ac:dyDescent="0.25">
      <c r="A531" s="5" t="str">
        <f t="shared" ref="A531" si="572">IF(A529&lt;numAnswers,A529+1,"")</f>
        <v/>
      </c>
      <c r="B531" s="5" t="str">
        <f t="shared" si="552"/>
        <v/>
      </c>
      <c r="C531" s="27" t="str" cm="1">
        <f t="array" ref="C531">IF(ISNUMBER(A531),IF(A531=A530,INDEX(BackgroundCalcs!$AV$2:$AV$500,'Grading Formulas'!$A531),"Results"),"")</f>
        <v/>
      </c>
      <c r="D531" s="8" t="str" cm="1">
        <f t="array" ref="D531">IF(ISNUMBER($A531),IF(A531=A530,INDEX(BackgroundCalcs!$AW$2:$AW$500,'Grading Formulas'!$A531),"C"&amp;A531+9),"")</f>
        <v/>
      </c>
      <c r="E531" s="4" t="str" cm="1">
        <f t="array" ref="E531">IF(ISNUMBER($A531),IF(A531=A530,"Reference2(False,True,"&amp;INDEX(BackgroundCalcs!$AX$2:$AX$500,'Grading Formulas'!$A531)&amp;")","MOEValue(.0001)"),"")</f>
        <v/>
      </c>
      <c r="F531" s="4" t="str">
        <f t="shared" si="553"/>
        <v/>
      </c>
      <c r="G531" s="4" t="str">
        <f t="shared" si="554"/>
        <v/>
      </c>
      <c r="H531" s="4" t="str">
        <f t="shared" si="555"/>
        <v/>
      </c>
      <c r="I531" s="4" t="str" cm="1">
        <f t="array" ref="I531">IF(ISNUMBER(A531),_xlfn.LET(_xlpm.array,_xlfn.SEQUENCE(LEN(D531)),_xlfn.TEXTJOIN("",TRUE,IF(ISERR(MID(D531,_xlpm.array,1)+0),MID(D531,_xlpm.array,1),""))),"")</f>
        <v/>
      </c>
      <c r="J531" s="4" t="str" cm="1">
        <f t="array" aca="1" ref="J531" ca="1">IF(ISNUMBER(A531),_xlfn.TEXTJOIN("", TRUE, IFERROR(MID(D531, ROW(INDIRECT("1:"&amp;LEN(D531))), 1) *1,"")),"")</f>
        <v/>
      </c>
      <c r="K531" s="4" t="str" cm="1">
        <f t="array" aca="1" ref="K531" ca="1">IF(ISNUMBER(A531),COLUMN(INDIRECT(I531&amp;1))+1,"")</f>
        <v/>
      </c>
      <c r="L531" s="4" t="str">
        <f t="shared" si="556"/>
        <v/>
      </c>
    </row>
    <row r="532" spans="1:12" x14ac:dyDescent="0.25">
      <c r="A532" s="5" t="str">
        <f t="shared" ref="A532" si="573">IF(A530&lt;numAnswers,A530+1,"")</f>
        <v/>
      </c>
      <c r="B532" s="5" t="str">
        <f t="shared" si="552"/>
        <v/>
      </c>
      <c r="C532" s="27" t="str" cm="1">
        <f t="array" ref="C532">IF(ISNUMBER(A532),IF(A532=A531,INDEX(BackgroundCalcs!$AV$2:$AV$500,'Grading Formulas'!$A532),"Results"),"")</f>
        <v/>
      </c>
      <c r="D532" s="8" t="str" cm="1">
        <f t="array" ref="D532">IF(ISNUMBER($A532),IF(A532=A531,INDEX(BackgroundCalcs!$AW$2:$AW$500,'Grading Formulas'!$A532),"C"&amp;A532+9),"")</f>
        <v/>
      </c>
      <c r="E532" s="4" t="str" cm="1">
        <f t="array" ref="E532">IF(ISNUMBER($A532),IF(A532=A531,"Reference2(False,True,"&amp;INDEX(BackgroundCalcs!$AX$2:$AX$500,'Grading Formulas'!$A532)&amp;")","MOEValue(.0001)"),"")</f>
        <v/>
      </c>
      <c r="F532" s="4" t="str">
        <f t="shared" si="553"/>
        <v/>
      </c>
      <c r="G532" s="4" t="str">
        <f t="shared" si="554"/>
        <v/>
      </c>
      <c r="H532" s="4" t="str">
        <f t="shared" si="555"/>
        <v/>
      </c>
      <c r="I532" s="4" t="str" cm="1">
        <f t="array" ref="I532">IF(ISNUMBER(A532),_xlfn.LET(_xlpm.array,_xlfn.SEQUENCE(LEN(D532)),_xlfn.TEXTJOIN("",TRUE,IF(ISERR(MID(D532,_xlpm.array,1)+0),MID(D532,_xlpm.array,1),""))),"")</f>
        <v/>
      </c>
      <c r="J532" s="4" t="str" cm="1">
        <f t="array" aca="1" ref="J532" ca="1">IF(ISNUMBER(A532),_xlfn.TEXTJOIN("", TRUE, IFERROR(MID(D532, ROW(INDIRECT("1:"&amp;LEN(D532))), 1) *1,"")),"")</f>
        <v/>
      </c>
      <c r="K532" s="4" t="str" cm="1">
        <f t="array" aca="1" ref="K532" ca="1">IF(ISNUMBER(A532),COLUMN(INDIRECT(I532&amp;1))+1,"")</f>
        <v/>
      </c>
      <c r="L532" s="4" t="str">
        <f t="shared" si="556"/>
        <v/>
      </c>
    </row>
    <row r="533" spans="1:12" x14ac:dyDescent="0.25">
      <c r="A533" s="5" t="str">
        <f t="shared" ref="A533" si="574">IF(A531&lt;numAnswers,A531+1,"")</f>
        <v/>
      </c>
      <c r="B533" s="5" t="str">
        <f t="shared" si="552"/>
        <v/>
      </c>
      <c r="C533" s="27" t="str" cm="1">
        <f t="array" ref="C533">IF(ISNUMBER(A533),IF(A533=A532,INDEX(BackgroundCalcs!$AV$2:$AV$500,'Grading Formulas'!$A533),"Results"),"")</f>
        <v/>
      </c>
      <c r="D533" s="8" t="str" cm="1">
        <f t="array" ref="D533">IF(ISNUMBER($A533),IF(A533=A532,INDEX(BackgroundCalcs!$AW$2:$AW$500,'Grading Formulas'!$A533),"C"&amp;A533+9),"")</f>
        <v/>
      </c>
      <c r="E533" s="4" t="str" cm="1">
        <f t="array" ref="E533">IF(ISNUMBER($A533),IF(A533=A532,"Reference2(False,True,"&amp;INDEX(BackgroundCalcs!$AX$2:$AX$500,'Grading Formulas'!$A533)&amp;")","MOEValue(.0001)"),"")</f>
        <v/>
      </c>
      <c r="F533" s="4" t="str">
        <f t="shared" si="553"/>
        <v/>
      </c>
      <c r="G533" s="4" t="str">
        <f t="shared" si="554"/>
        <v/>
      </c>
      <c r="H533" s="4" t="str">
        <f t="shared" si="555"/>
        <v/>
      </c>
      <c r="I533" s="4" t="str" cm="1">
        <f t="array" ref="I533">IF(ISNUMBER(A533),_xlfn.LET(_xlpm.array,_xlfn.SEQUENCE(LEN(D533)),_xlfn.TEXTJOIN("",TRUE,IF(ISERR(MID(D533,_xlpm.array,1)+0),MID(D533,_xlpm.array,1),""))),"")</f>
        <v/>
      </c>
      <c r="J533" s="4" t="str" cm="1">
        <f t="array" aca="1" ref="J533" ca="1">IF(ISNUMBER(A533),_xlfn.TEXTJOIN("", TRUE, IFERROR(MID(D533, ROW(INDIRECT("1:"&amp;LEN(D533))), 1) *1,"")),"")</f>
        <v/>
      </c>
      <c r="K533" s="4" t="str" cm="1">
        <f t="array" aca="1" ref="K533" ca="1">IF(ISNUMBER(A533),COLUMN(INDIRECT(I533&amp;1))+1,"")</f>
        <v/>
      </c>
      <c r="L533" s="4" t="str">
        <f t="shared" si="556"/>
        <v/>
      </c>
    </row>
    <row r="534" spans="1:12" x14ac:dyDescent="0.25">
      <c r="A534" s="5" t="str">
        <f t="shared" ref="A534" si="575">IF(A532&lt;numAnswers,A532+1,"")</f>
        <v/>
      </c>
      <c r="B534" s="5" t="str">
        <f t="shared" si="552"/>
        <v/>
      </c>
      <c r="C534" s="27" t="str" cm="1">
        <f t="array" ref="C534">IF(ISNUMBER(A534),IF(A534=A533,INDEX(BackgroundCalcs!$AV$2:$AV$500,'Grading Formulas'!$A534),"Results"),"")</f>
        <v/>
      </c>
      <c r="D534" s="8" t="str" cm="1">
        <f t="array" ref="D534">IF(ISNUMBER($A534),IF(A534=A533,INDEX(BackgroundCalcs!$AW$2:$AW$500,'Grading Formulas'!$A534),"C"&amp;A534+9),"")</f>
        <v/>
      </c>
      <c r="E534" s="4" t="str" cm="1">
        <f t="array" ref="E534">IF(ISNUMBER($A534),IF(A534=A533,"Reference2(False,True,"&amp;INDEX(BackgroundCalcs!$AX$2:$AX$500,'Grading Formulas'!$A534)&amp;")","MOEValue(.0001)"),"")</f>
        <v/>
      </c>
      <c r="F534" s="4" t="str">
        <f t="shared" si="553"/>
        <v/>
      </c>
      <c r="G534" s="4" t="str">
        <f t="shared" si="554"/>
        <v/>
      </c>
      <c r="H534" s="4" t="str">
        <f t="shared" si="555"/>
        <v/>
      </c>
      <c r="I534" s="4" t="str" cm="1">
        <f t="array" ref="I534">IF(ISNUMBER(A534),_xlfn.LET(_xlpm.array,_xlfn.SEQUENCE(LEN(D534)),_xlfn.TEXTJOIN("",TRUE,IF(ISERR(MID(D534,_xlpm.array,1)+0),MID(D534,_xlpm.array,1),""))),"")</f>
        <v/>
      </c>
      <c r="J534" s="4" t="str" cm="1">
        <f t="array" aca="1" ref="J534" ca="1">IF(ISNUMBER(A534),_xlfn.TEXTJOIN("", TRUE, IFERROR(MID(D534, ROW(INDIRECT("1:"&amp;LEN(D534))), 1) *1,"")),"")</f>
        <v/>
      </c>
      <c r="K534" s="4" t="str" cm="1">
        <f t="array" aca="1" ref="K534" ca="1">IF(ISNUMBER(A534),COLUMN(INDIRECT(I534&amp;1))+1,"")</f>
        <v/>
      </c>
      <c r="L534" s="4" t="str">
        <f t="shared" si="556"/>
        <v/>
      </c>
    </row>
    <row r="535" spans="1:12" x14ac:dyDescent="0.25">
      <c r="A535" s="5" t="str">
        <f t="shared" ref="A535" si="576">IF(A533&lt;numAnswers,A533+1,"")</f>
        <v/>
      </c>
      <c r="B535" s="5" t="str">
        <f t="shared" si="552"/>
        <v/>
      </c>
      <c r="C535" s="27" t="str" cm="1">
        <f t="array" ref="C535">IF(ISNUMBER(A535),IF(A535=A534,INDEX(BackgroundCalcs!$AV$2:$AV$500,'Grading Formulas'!$A535),"Results"),"")</f>
        <v/>
      </c>
      <c r="D535" s="8" t="str" cm="1">
        <f t="array" ref="D535">IF(ISNUMBER($A535),IF(A535=A534,INDEX(BackgroundCalcs!$AW$2:$AW$500,'Grading Formulas'!$A535),"C"&amp;A535+9),"")</f>
        <v/>
      </c>
      <c r="E535" s="4" t="str" cm="1">
        <f t="array" ref="E535">IF(ISNUMBER($A535),IF(A535=A534,"Reference2(False,True,"&amp;INDEX(BackgroundCalcs!$AX$2:$AX$500,'Grading Formulas'!$A535)&amp;")","MOEValue(.0001)"),"")</f>
        <v/>
      </c>
      <c r="F535" s="4" t="str">
        <f t="shared" si="553"/>
        <v/>
      </c>
      <c r="G535" s="4" t="str">
        <f t="shared" si="554"/>
        <v/>
      </c>
      <c r="H535" s="4" t="str">
        <f t="shared" si="555"/>
        <v/>
      </c>
      <c r="I535" s="4" t="str" cm="1">
        <f t="array" ref="I535">IF(ISNUMBER(A535),_xlfn.LET(_xlpm.array,_xlfn.SEQUENCE(LEN(D535)),_xlfn.TEXTJOIN("",TRUE,IF(ISERR(MID(D535,_xlpm.array,1)+0),MID(D535,_xlpm.array,1),""))),"")</f>
        <v/>
      </c>
      <c r="J535" s="4" t="str" cm="1">
        <f t="array" aca="1" ref="J535" ca="1">IF(ISNUMBER(A535),_xlfn.TEXTJOIN("", TRUE, IFERROR(MID(D535, ROW(INDIRECT("1:"&amp;LEN(D535))), 1) *1,"")),"")</f>
        <v/>
      </c>
      <c r="K535" s="4" t="str" cm="1">
        <f t="array" aca="1" ref="K535" ca="1">IF(ISNUMBER(A535),COLUMN(INDIRECT(I535&amp;1))+1,"")</f>
        <v/>
      </c>
      <c r="L535" s="4" t="str">
        <f t="shared" si="556"/>
        <v/>
      </c>
    </row>
    <row r="536" spans="1:12" x14ac:dyDescent="0.25">
      <c r="A536" s="5" t="str">
        <f t="shared" ref="A536" si="577">IF(A534&lt;numAnswers,A534+1,"")</f>
        <v/>
      </c>
      <c r="B536" s="5" t="str">
        <f t="shared" si="552"/>
        <v/>
      </c>
      <c r="C536" s="27" t="str" cm="1">
        <f t="array" ref="C536">IF(ISNUMBER(A536),IF(A536=A535,INDEX(BackgroundCalcs!$AV$2:$AV$500,'Grading Formulas'!$A536),"Results"),"")</f>
        <v/>
      </c>
      <c r="D536" s="8" t="str" cm="1">
        <f t="array" ref="D536">IF(ISNUMBER($A536),IF(A536=A535,INDEX(BackgroundCalcs!$AW$2:$AW$500,'Grading Formulas'!$A536),"C"&amp;A536+9),"")</f>
        <v/>
      </c>
      <c r="E536" s="4" t="str" cm="1">
        <f t="array" ref="E536">IF(ISNUMBER($A536),IF(A536=A535,"Reference2(False,True,"&amp;INDEX(BackgroundCalcs!$AX$2:$AX$500,'Grading Formulas'!$A536)&amp;")","MOEValue(.0001)"),"")</f>
        <v/>
      </c>
      <c r="F536" s="4" t="str">
        <f t="shared" si="553"/>
        <v/>
      </c>
      <c r="G536" s="4" t="str">
        <f t="shared" si="554"/>
        <v/>
      </c>
      <c r="H536" s="4" t="str">
        <f t="shared" si="555"/>
        <v/>
      </c>
      <c r="I536" s="4" t="str" cm="1">
        <f t="array" ref="I536">IF(ISNUMBER(A536),_xlfn.LET(_xlpm.array,_xlfn.SEQUENCE(LEN(D536)),_xlfn.TEXTJOIN("",TRUE,IF(ISERR(MID(D536,_xlpm.array,1)+0),MID(D536,_xlpm.array,1),""))),"")</f>
        <v/>
      </c>
      <c r="J536" s="4" t="str" cm="1">
        <f t="array" aca="1" ref="J536" ca="1">IF(ISNUMBER(A536),_xlfn.TEXTJOIN("", TRUE, IFERROR(MID(D536, ROW(INDIRECT("1:"&amp;LEN(D536))), 1) *1,"")),"")</f>
        <v/>
      </c>
      <c r="K536" s="4" t="str" cm="1">
        <f t="array" aca="1" ref="K536" ca="1">IF(ISNUMBER(A536),COLUMN(INDIRECT(I536&amp;1))+1,"")</f>
        <v/>
      </c>
      <c r="L536" s="4" t="str">
        <f t="shared" si="556"/>
        <v/>
      </c>
    </row>
    <row r="537" spans="1:12" x14ac:dyDescent="0.25">
      <c r="A537" s="5" t="str">
        <f t="shared" ref="A537" si="578">IF(A535&lt;numAnswers,A535+1,"")</f>
        <v/>
      </c>
      <c r="B537" s="5" t="str">
        <f t="shared" si="552"/>
        <v/>
      </c>
      <c r="C537" s="27" t="str" cm="1">
        <f t="array" ref="C537">IF(ISNUMBER(A537),IF(A537=A536,INDEX(BackgroundCalcs!$AV$2:$AV$500,'Grading Formulas'!$A537),"Results"),"")</f>
        <v/>
      </c>
      <c r="D537" s="8" t="str" cm="1">
        <f t="array" ref="D537">IF(ISNUMBER($A537),IF(A537=A536,INDEX(BackgroundCalcs!$AW$2:$AW$500,'Grading Formulas'!$A537),"C"&amp;A537+9),"")</f>
        <v/>
      </c>
      <c r="E537" s="4" t="str" cm="1">
        <f t="array" ref="E537">IF(ISNUMBER($A537),IF(A537=A536,"Reference2(False,True,"&amp;INDEX(BackgroundCalcs!$AX$2:$AX$500,'Grading Formulas'!$A537)&amp;")","MOEValue(.0001)"),"")</f>
        <v/>
      </c>
      <c r="F537" s="4" t="str">
        <f t="shared" si="553"/>
        <v/>
      </c>
      <c r="G537" s="4" t="str">
        <f t="shared" si="554"/>
        <v/>
      </c>
      <c r="H537" s="4" t="str">
        <f t="shared" si="555"/>
        <v/>
      </c>
      <c r="I537" s="4" t="str" cm="1">
        <f t="array" ref="I537">IF(ISNUMBER(A537),_xlfn.LET(_xlpm.array,_xlfn.SEQUENCE(LEN(D537)),_xlfn.TEXTJOIN("",TRUE,IF(ISERR(MID(D537,_xlpm.array,1)+0),MID(D537,_xlpm.array,1),""))),"")</f>
        <v/>
      </c>
      <c r="J537" s="4" t="str" cm="1">
        <f t="array" aca="1" ref="J537" ca="1">IF(ISNUMBER(A537),_xlfn.TEXTJOIN("", TRUE, IFERROR(MID(D537, ROW(INDIRECT("1:"&amp;LEN(D537))), 1) *1,"")),"")</f>
        <v/>
      </c>
      <c r="K537" s="4" t="str" cm="1">
        <f t="array" aca="1" ref="K537" ca="1">IF(ISNUMBER(A537),COLUMN(INDIRECT(I537&amp;1))+1,"")</f>
        <v/>
      </c>
      <c r="L537" s="4" t="str">
        <f t="shared" si="556"/>
        <v/>
      </c>
    </row>
    <row r="538" spans="1:12" x14ac:dyDescent="0.25">
      <c r="A538" s="5" t="str">
        <f t="shared" ref="A538" si="579">IF(A536&lt;numAnswers,A536+1,"")</f>
        <v/>
      </c>
      <c r="B538" s="5" t="str">
        <f t="shared" si="552"/>
        <v/>
      </c>
      <c r="C538" s="27" t="str" cm="1">
        <f t="array" ref="C538">IF(ISNUMBER(A538),IF(A538=A537,INDEX(BackgroundCalcs!$AV$2:$AV$500,'Grading Formulas'!$A538),"Results"),"")</f>
        <v/>
      </c>
      <c r="D538" s="8" t="str" cm="1">
        <f t="array" ref="D538">IF(ISNUMBER($A538),IF(A538=A537,INDEX(BackgroundCalcs!$AW$2:$AW$500,'Grading Formulas'!$A538),"C"&amp;A538+9),"")</f>
        <v/>
      </c>
      <c r="E538" s="4" t="str" cm="1">
        <f t="array" ref="E538">IF(ISNUMBER($A538),IF(A538=A537,"Reference2(False,True,"&amp;INDEX(BackgroundCalcs!$AX$2:$AX$500,'Grading Formulas'!$A538)&amp;")","MOEValue(.0001)"),"")</f>
        <v/>
      </c>
      <c r="F538" s="4" t="str">
        <f t="shared" si="553"/>
        <v/>
      </c>
      <c r="G538" s="4" t="str">
        <f t="shared" si="554"/>
        <v/>
      </c>
      <c r="H538" s="4" t="str">
        <f t="shared" si="555"/>
        <v/>
      </c>
      <c r="I538" s="4" t="str" cm="1">
        <f t="array" ref="I538">IF(ISNUMBER(A538),_xlfn.LET(_xlpm.array,_xlfn.SEQUENCE(LEN(D538)),_xlfn.TEXTJOIN("",TRUE,IF(ISERR(MID(D538,_xlpm.array,1)+0),MID(D538,_xlpm.array,1),""))),"")</f>
        <v/>
      </c>
      <c r="J538" s="4" t="str" cm="1">
        <f t="array" aca="1" ref="J538" ca="1">IF(ISNUMBER(A538),_xlfn.TEXTJOIN("", TRUE, IFERROR(MID(D538, ROW(INDIRECT("1:"&amp;LEN(D538))), 1) *1,"")),"")</f>
        <v/>
      </c>
      <c r="K538" s="4" t="str" cm="1">
        <f t="array" aca="1" ref="K538" ca="1">IF(ISNUMBER(A538),COLUMN(INDIRECT(I538&amp;1))+1,"")</f>
        <v/>
      </c>
      <c r="L538" s="4" t="str">
        <f t="shared" si="556"/>
        <v/>
      </c>
    </row>
    <row r="539" spans="1:12" x14ac:dyDescent="0.25">
      <c r="A539" s="5" t="str">
        <f t="shared" ref="A539" si="580">IF(A537&lt;numAnswers,A537+1,"")</f>
        <v/>
      </c>
      <c r="B539" s="5" t="str">
        <f t="shared" si="552"/>
        <v/>
      </c>
      <c r="C539" s="27" t="str" cm="1">
        <f t="array" ref="C539">IF(ISNUMBER(A539),IF(A539=A538,INDEX(BackgroundCalcs!$AV$2:$AV$500,'Grading Formulas'!$A539),"Results"),"")</f>
        <v/>
      </c>
      <c r="D539" s="8" t="str" cm="1">
        <f t="array" ref="D539">IF(ISNUMBER($A539),IF(A539=A538,INDEX(BackgroundCalcs!$AW$2:$AW$500,'Grading Formulas'!$A539),"C"&amp;A539+9),"")</f>
        <v/>
      </c>
      <c r="E539" s="4" t="str" cm="1">
        <f t="array" ref="E539">IF(ISNUMBER($A539),IF(A539=A538,"Reference2(False,True,"&amp;INDEX(BackgroundCalcs!$AX$2:$AX$500,'Grading Formulas'!$A539)&amp;")","MOEValue(.0001)"),"")</f>
        <v/>
      </c>
      <c r="F539" s="4" t="str">
        <f t="shared" si="553"/>
        <v/>
      </c>
      <c r="G539" s="4" t="str">
        <f t="shared" si="554"/>
        <v/>
      </c>
      <c r="H539" s="4" t="str">
        <f t="shared" si="555"/>
        <v/>
      </c>
      <c r="I539" s="4" t="str" cm="1">
        <f t="array" ref="I539">IF(ISNUMBER(A539),_xlfn.LET(_xlpm.array,_xlfn.SEQUENCE(LEN(D539)),_xlfn.TEXTJOIN("",TRUE,IF(ISERR(MID(D539,_xlpm.array,1)+0),MID(D539,_xlpm.array,1),""))),"")</f>
        <v/>
      </c>
      <c r="J539" s="4" t="str" cm="1">
        <f t="array" aca="1" ref="J539" ca="1">IF(ISNUMBER(A539),_xlfn.TEXTJOIN("", TRUE, IFERROR(MID(D539, ROW(INDIRECT("1:"&amp;LEN(D539))), 1) *1,"")),"")</f>
        <v/>
      </c>
      <c r="K539" s="4" t="str" cm="1">
        <f t="array" aca="1" ref="K539" ca="1">IF(ISNUMBER(A539),COLUMN(INDIRECT(I539&amp;1))+1,"")</f>
        <v/>
      </c>
      <c r="L539" s="4" t="str">
        <f t="shared" si="556"/>
        <v/>
      </c>
    </row>
    <row r="540" spans="1:12" x14ac:dyDescent="0.25">
      <c r="A540" s="5" t="str">
        <f t="shared" ref="A540" si="581">IF(A538&lt;numAnswers,A538+1,"")</f>
        <v/>
      </c>
      <c r="B540" s="5" t="str">
        <f t="shared" si="552"/>
        <v/>
      </c>
      <c r="C540" s="27" t="str" cm="1">
        <f t="array" ref="C540">IF(ISNUMBER(A540),IF(A540=A539,INDEX(BackgroundCalcs!$AV$2:$AV$500,'Grading Formulas'!$A540),"Results"),"")</f>
        <v/>
      </c>
      <c r="D540" s="8" t="str" cm="1">
        <f t="array" ref="D540">IF(ISNUMBER($A540),IF(A540=A539,INDEX(BackgroundCalcs!$AW$2:$AW$500,'Grading Formulas'!$A540),"C"&amp;A540+9),"")</f>
        <v/>
      </c>
      <c r="E540" s="4" t="str" cm="1">
        <f t="array" ref="E540">IF(ISNUMBER($A540),IF(A540=A539,"Reference2(False,True,"&amp;INDEX(BackgroundCalcs!$AX$2:$AX$500,'Grading Formulas'!$A540)&amp;")","MOEValue(.0001)"),"")</f>
        <v/>
      </c>
      <c r="F540" s="4" t="str">
        <f t="shared" si="553"/>
        <v/>
      </c>
      <c r="G540" s="4" t="str">
        <f t="shared" si="554"/>
        <v/>
      </c>
      <c r="H540" s="4" t="str">
        <f t="shared" si="555"/>
        <v/>
      </c>
      <c r="I540" s="4" t="str" cm="1">
        <f t="array" ref="I540">IF(ISNUMBER(A540),_xlfn.LET(_xlpm.array,_xlfn.SEQUENCE(LEN(D540)),_xlfn.TEXTJOIN("",TRUE,IF(ISERR(MID(D540,_xlpm.array,1)+0),MID(D540,_xlpm.array,1),""))),"")</f>
        <v/>
      </c>
      <c r="J540" s="4" t="str" cm="1">
        <f t="array" aca="1" ref="J540" ca="1">IF(ISNUMBER(A540),_xlfn.TEXTJOIN("", TRUE, IFERROR(MID(D540, ROW(INDIRECT("1:"&amp;LEN(D540))), 1) *1,"")),"")</f>
        <v/>
      </c>
      <c r="K540" s="4" t="str" cm="1">
        <f t="array" aca="1" ref="K540" ca="1">IF(ISNUMBER(A540),COLUMN(INDIRECT(I540&amp;1))+1,"")</f>
        <v/>
      </c>
      <c r="L540" s="4" t="str">
        <f t="shared" si="556"/>
        <v/>
      </c>
    </row>
    <row r="541" spans="1:12" x14ac:dyDescent="0.25">
      <c r="A541" s="5" t="str">
        <f t="shared" ref="A541" si="582">IF(A539&lt;numAnswers,A539+1,"")</f>
        <v/>
      </c>
      <c r="B541" s="5" t="str">
        <f t="shared" si="552"/>
        <v/>
      </c>
      <c r="C541" s="27" t="str" cm="1">
        <f t="array" ref="C541">IF(ISNUMBER(A541),IF(A541=A540,INDEX(BackgroundCalcs!$AV$2:$AV$500,'Grading Formulas'!$A541),"Results"),"")</f>
        <v/>
      </c>
      <c r="D541" s="8" t="str" cm="1">
        <f t="array" ref="D541">IF(ISNUMBER($A541),IF(A541=A540,INDEX(BackgroundCalcs!$AW$2:$AW$500,'Grading Formulas'!$A541),"C"&amp;A541+9),"")</f>
        <v/>
      </c>
      <c r="E541" s="4" t="str" cm="1">
        <f t="array" ref="E541">IF(ISNUMBER($A541),IF(A541=A540,"Reference2(False,True,"&amp;INDEX(BackgroundCalcs!$AX$2:$AX$500,'Grading Formulas'!$A541)&amp;")","MOEValue(.0001)"),"")</f>
        <v/>
      </c>
      <c r="F541" s="4" t="str">
        <f t="shared" si="553"/>
        <v/>
      </c>
      <c r="G541" s="4" t="str">
        <f t="shared" si="554"/>
        <v/>
      </c>
      <c r="H541" s="4" t="str">
        <f t="shared" si="555"/>
        <v/>
      </c>
      <c r="I541" s="4" t="str" cm="1">
        <f t="array" ref="I541">IF(ISNUMBER(A541),_xlfn.LET(_xlpm.array,_xlfn.SEQUENCE(LEN(D541)),_xlfn.TEXTJOIN("",TRUE,IF(ISERR(MID(D541,_xlpm.array,1)+0),MID(D541,_xlpm.array,1),""))),"")</f>
        <v/>
      </c>
      <c r="J541" s="4" t="str" cm="1">
        <f t="array" aca="1" ref="J541" ca="1">IF(ISNUMBER(A541),_xlfn.TEXTJOIN("", TRUE, IFERROR(MID(D541, ROW(INDIRECT("1:"&amp;LEN(D541))), 1) *1,"")),"")</f>
        <v/>
      </c>
      <c r="K541" s="4" t="str" cm="1">
        <f t="array" aca="1" ref="K541" ca="1">IF(ISNUMBER(A541),COLUMN(INDIRECT(I541&amp;1))+1,"")</f>
        <v/>
      </c>
      <c r="L541" s="4" t="str">
        <f t="shared" si="556"/>
        <v/>
      </c>
    </row>
    <row r="542" spans="1:12" x14ac:dyDescent="0.25">
      <c r="A542" s="5" t="str">
        <f t="shared" ref="A542" si="583">IF(A540&lt;numAnswers,A540+1,"")</f>
        <v/>
      </c>
      <c r="B542" s="5" t="str">
        <f t="shared" si="552"/>
        <v/>
      </c>
      <c r="C542" s="27" t="str" cm="1">
        <f t="array" ref="C542">IF(ISNUMBER(A542),IF(A542=A541,INDEX(BackgroundCalcs!$AV$2:$AV$500,'Grading Formulas'!$A542),"Results"),"")</f>
        <v/>
      </c>
      <c r="D542" s="8" t="str" cm="1">
        <f t="array" ref="D542">IF(ISNUMBER($A542),IF(A542=A541,INDEX(BackgroundCalcs!$AW$2:$AW$500,'Grading Formulas'!$A542),"C"&amp;A542+9),"")</f>
        <v/>
      </c>
      <c r="E542" s="4" t="str" cm="1">
        <f t="array" ref="E542">IF(ISNUMBER($A542),IF(A542=A541,"Reference2(False,True,"&amp;INDEX(BackgroundCalcs!$AX$2:$AX$500,'Grading Formulas'!$A542)&amp;")","MOEValue(.0001)"),"")</f>
        <v/>
      </c>
      <c r="F542" s="4" t="str">
        <f t="shared" si="553"/>
        <v/>
      </c>
      <c r="G542" s="4" t="str">
        <f t="shared" si="554"/>
        <v/>
      </c>
      <c r="H542" s="4" t="str">
        <f t="shared" si="555"/>
        <v/>
      </c>
      <c r="I542" s="4" t="str" cm="1">
        <f t="array" ref="I542">IF(ISNUMBER(A542),_xlfn.LET(_xlpm.array,_xlfn.SEQUENCE(LEN(D542)),_xlfn.TEXTJOIN("",TRUE,IF(ISERR(MID(D542,_xlpm.array,1)+0),MID(D542,_xlpm.array,1),""))),"")</f>
        <v/>
      </c>
      <c r="J542" s="4" t="str" cm="1">
        <f t="array" aca="1" ref="J542" ca="1">IF(ISNUMBER(A542),_xlfn.TEXTJOIN("", TRUE, IFERROR(MID(D542, ROW(INDIRECT("1:"&amp;LEN(D542))), 1) *1,"")),"")</f>
        <v/>
      </c>
      <c r="K542" s="4" t="str" cm="1">
        <f t="array" aca="1" ref="K542" ca="1">IF(ISNUMBER(A542),COLUMN(INDIRECT(I542&amp;1))+1,"")</f>
        <v/>
      </c>
      <c r="L542" s="4" t="str">
        <f t="shared" si="556"/>
        <v/>
      </c>
    </row>
    <row r="543" spans="1:12" x14ac:dyDescent="0.25">
      <c r="A543" s="5" t="str">
        <f t="shared" ref="A543" si="584">IF(A541&lt;numAnswers,A541+1,"")</f>
        <v/>
      </c>
      <c r="B543" s="5" t="str">
        <f t="shared" si="552"/>
        <v/>
      </c>
      <c r="C543" s="27" t="str" cm="1">
        <f t="array" ref="C543">IF(ISNUMBER(A543),IF(A543=A542,INDEX(BackgroundCalcs!$AV$2:$AV$500,'Grading Formulas'!$A543),"Results"),"")</f>
        <v/>
      </c>
      <c r="D543" s="8" t="str" cm="1">
        <f t="array" ref="D543">IF(ISNUMBER($A543),IF(A543=A542,INDEX(BackgroundCalcs!$AW$2:$AW$500,'Grading Formulas'!$A543),"C"&amp;A543+9),"")</f>
        <v/>
      </c>
      <c r="E543" s="4" t="str" cm="1">
        <f t="array" ref="E543">IF(ISNUMBER($A543),IF(A543=A542,"Reference2(False,True,"&amp;INDEX(BackgroundCalcs!$AX$2:$AX$500,'Grading Formulas'!$A543)&amp;")","MOEValue(.0001)"),"")</f>
        <v/>
      </c>
      <c r="F543" s="4" t="str">
        <f t="shared" si="553"/>
        <v/>
      </c>
      <c r="G543" s="4" t="str">
        <f t="shared" si="554"/>
        <v/>
      </c>
      <c r="H543" s="4" t="str">
        <f t="shared" si="555"/>
        <v/>
      </c>
      <c r="I543" s="4" t="str" cm="1">
        <f t="array" ref="I543">IF(ISNUMBER(A543),_xlfn.LET(_xlpm.array,_xlfn.SEQUENCE(LEN(D543)),_xlfn.TEXTJOIN("",TRUE,IF(ISERR(MID(D543,_xlpm.array,1)+0),MID(D543,_xlpm.array,1),""))),"")</f>
        <v/>
      </c>
      <c r="J543" s="4" t="str" cm="1">
        <f t="array" aca="1" ref="J543" ca="1">IF(ISNUMBER(A543),_xlfn.TEXTJOIN("", TRUE, IFERROR(MID(D543, ROW(INDIRECT("1:"&amp;LEN(D543))), 1) *1,"")),"")</f>
        <v/>
      </c>
      <c r="K543" s="4" t="str" cm="1">
        <f t="array" aca="1" ref="K543" ca="1">IF(ISNUMBER(A543),COLUMN(INDIRECT(I543&amp;1))+1,"")</f>
        <v/>
      </c>
      <c r="L543" s="4" t="str">
        <f t="shared" si="556"/>
        <v/>
      </c>
    </row>
    <row r="544" spans="1:12" x14ac:dyDescent="0.25">
      <c r="A544" s="5" t="str">
        <f t="shared" ref="A544" si="585">IF(A542&lt;numAnswers,A542+1,"")</f>
        <v/>
      </c>
      <c r="B544" s="5" t="str">
        <f t="shared" si="552"/>
        <v/>
      </c>
      <c r="C544" s="27" t="str" cm="1">
        <f t="array" ref="C544">IF(ISNUMBER(A544),IF(A544=A543,INDEX(BackgroundCalcs!$AV$2:$AV$500,'Grading Formulas'!$A544),"Results"),"")</f>
        <v/>
      </c>
      <c r="D544" s="8" t="str" cm="1">
        <f t="array" ref="D544">IF(ISNUMBER($A544),IF(A544=A543,INDEX(BackgroundCalcs!$AW$2:$AW$500,'Grading Formulas'!$A544),"C"&amp;A544+9),"")</f>
        <v/>
      </c>
      <c r="E544" s="4" t="str" cm="1">
        <f t="array" ref="E544">IF(ISNUMBER($A544),IF(A544=A543,"Reference2(False,True,"&amp;INDEX(BackgroundCalcs!$AX$2:$AX$500,'Grading Formulas'!$A544)&amp;")","MOEValue(.0001)"),"")</f>
        <v/>
      </c>
      <c r="F544" s="4" t="str">
        <f t="shared" si="553"/>
        <v/>
      </c>
      <c r="G544" s="4" t="str">
        <f t="shared" si="554"/>
        <v/>
      </c>
      <c r="H544" s="4" t="str">
        <f t="shared" si="555"/>
        <v/>
      </c>
      <c r="I544" s="4" t="str" cm="1">
        <f t="array" ref="I544">IF(ISNUMBER(A544),_xlfn.LET(_xlpm.array,_xlfn.SEQUENCE(LEN(D544)),_xlfn.TEXTJOIN("",TRUE,IF(ISERR(MID(D544,_xlpm.array,1)+0),MID(D544,_xlpm.array,1),""))),"")</f>
        <v/>
      </c>
      <c r="J544" s="4" t="str" cm="1">
        <f t="array" aca="1" ref="J544" ca="1">IF(ISNUMBER(A544),_xlfn.TEXTJOIN("", TRUE, IFERROR(MID(D544, ROW(INDIRECT("1:"&amp;LEN(D544))), 1) *1,"")),"")</f>
        <v/>
      </c>
      <c r="K544" s="4" t="str" cm="1">
        <f t="array" aca="1" ref="K544" ca="1">IF(ISNUMBER(A544),COLUMN(INDIRECT(I544&amp;1))+1,"")</f>
        <v/>
      </c>
      <c r="L544" s="4" t="str">
        <f t="shared" si="556"/>
        <v/>
      </c>
    </row>
    <row r="545" spans="1:12" x14ac:dyDescent="0.25">
      <c r="A545" s="5" t="str">
        <f t="shared" ref="A545" si="586">IF(A543&lt;numAnswers,A543+1,"")</f>
        <v/>
      </c>
      <c r="B545" s="5" t="str">
        <f t="shared" si="552"/>
        <v/>
      </c>
      <c r="C545" s="27" t="str" cm="1">
        <f t="array" ref="C545">IF(ISNUMBER(A545),IF(A545=A544,INDEX(BackgroundCalcs!$AV$2:$AV$500,'Grading Formulas'!$A545),"Results"),"")</f>
        <v/>
      </c>
      <c r="D545" s="8" t="str" cm="1">
        <f t="array" ref="D545">IF(ISNUMBER($A545),IF(A545=A544,INDEX(BackgroundCalcs!$AW$2:$AW$500,'Grading Formulas'!$A545),"C"&amp;A545+9),"")</f>
        <v/>
      </c>
      <c r="E545" s="4" t="str" cm="1">
        <f t="array" ref="E545">IF(ISNUMBER($A545),IF(A545=A544,"Reference2(False,True,"&amp;INDEX(BackgroundCalcs!$AX$2:$AX$500,'Grading Formulas'!$A545)&amp;")","MOEValue(.0001)"),"")</f>
        <v/>
      </c>
      <c r="F545" s="4" t="str">
        <f t="shared" si="553"/>
        <v/>
      </c>
      <c r="G545" s="4" t="str">
        <f t="shared" si="554"/>
        <v/>
      </c>
      <c r="H545" s="4" t="str">
        <f t="shared" si="555"/>
        <v/>
      </c>
      <c r="I545" s="4" t="str" cm="1">
        <f t="array" ref="I545">IF(ISNUMBER(A545),_xlfn.LET(_xlpm.array,_xlfn.SEQUENCE(LEN(D545)),_xlfn.TEXTJOIN("",TRUE,IF(ISERR(MID(D545,_xlpm.array,1)+0),MID(D545,_xlpm.array,1),""))),"")</f>
        <v/>
      </c>
      <c r="J545" s="4" t="str" cm="1">
        <f t="array" aca="1" ref="J545" ca="1">IF(ISNUMBER(A545),_xlfn.TEXTJOIN("", TRUE, IFERROR(MID(D545, ROW(INDIRECT("1:"&amp;LEN(D545))), 1) *1,"")),"")</f>
        <v/>
      </c>
      <c r="K545" s="4" t="str" cm="1">
        <f t="array" aca="1" ref="K545" ca="1">IF(ISNUMBER(A545),COLUMN(INDIRECT(I545&amp;1))+1,"")</f>
        <v/>
      </c>
      <c r="L545" s="4" t="str">
        <f t="shared" si="556"/>
        <v/>
      </c>
    </row>
    <row r="546" spans="1:12" x14ac:dyDescent="0.25">
      <c r="A546" s="5" t="str">
        <f t="shared" ref="A546" si="587">IF(A544&lt;numAnswers,A544+1,"")</f>
        <v/>
      </c>
      <c r="B546" s="5" t="str">
        <f t="shared" si="552"/>
        <v/>
      </c>
      <c r="C546" s="27" t="str" cm="1">
        <f t="array" ref="C546">IF(ISNUMBER(A546),IF(A546=A545,INDEX(BackgroundCalcs!$AV$2:$AV$500,'Grading Formulas'!$A546),"Results"),"")</f>
        <v/>
      </c>
      <c r="D546" s="8" t="str" cm="1">
        <f t="array" ref="D546">IF(ISNUMBER($A546),IF(A546=A545,INDEX(BackgroundCalcs!$AW$2:$AW$500,'Grading Formulas'!$A546),"C"&amp;A546+9),"")</f>
        <v/>
      </c>
      <c r="E546" s="4" t="str" cm="1">
        <f t="array" ref="E546">IF(ISNUMBER($A546),IF(A546=A545,"Reference2(False,True,"&amp;INDEX(BackgroundCalcs!$AX$2:$AX$500,'Grading Formulas'!$A546)&amp;")","MOEValue(.0001)"),"")</f>
        <v/>
      </c>
      <c r="F546" s="4" t="str">
        <f t="shared" si="553"/>
        <v/>
      </c>
      <c r="G546" s="4" t="str">
        <f t="shared" si="554"/>
        <v/>
      </c>
      <c r="H546" s="4" t="str">
        <f t="shared" si="555"/>
        <v/>
      </c>
      <c r="I546" s="4" t="str" cm="1">
        <f t="array" ref="I546">IF(ISNUMBER(A546),_xlfn.LET(_xlpm.array,_xlfn.SEQUENCE(LEN(D546)),_xlfn.TEXTJOIN("",TRUE,IF(ISERR(MID(D546,_xlpm.array,1)+0),MID(D546,_xlpm.array,1),""))),"")</f>
        <v/>
      </c>
      <c r="J546" s="4" t="str" cm="1">
        <f t="array" aca="1" ref="J546" ca="1">IF(ISNUMBER(A546),_xlfn.TEXTJOIN("", TRUE, IFERROR(MID(D546, ROW(INDIRECT("1:"&amp;LEN(D546))), 1) *1,"")),"")</f>
        <v/>
      </c>
      <c r="K546" s="4" t="str" cm="1">
        <f t="array" aca="1" ref="K546" ca="1">IF(ISNUMBER(A546),COLUMN(INDIRECT(I546&amp;1))+1,"")</f>
        <v/>
      </c>
      <c r="L546" s="4" t="str">
        <f t="shared" si="556"/>
        <v/>
      </c>
    </row>
    <row r="547" spans="1:12" x14ac:dyDescent="0.25">
      <c r="A547" s="5" t="str">
        <f t="shared" ref="A547" si="588">IF(A545&lt;numAnswers,A545+1,"")</f>
        <v/>
      </c>
      <c r="B547" s="5" t="str">
        <f t="shared" si="552"/>
        <v/>
      </c>
      <c r="C547" s="27" t="str" cm="1">
        <f t="array" ref="C547">IF(ISNUMBER(A547),IF(A547=A546,INDEX(BackgroundCalcs!$AV$2:$AV$500,'Grading Formulas'!$A547),"Results"),"")</f>
        <v/>
      </c>
      <c r="D547" s="8" t="str" cm="1">
        <f t="array" ref="D547">IF(ISNUMBER($A547),IF(A547=A546,INDEX(BackgroundCalcs!$AW$2:$AW$500,'Grading Formulas'!$A547),"C"&amp;A547+9),"")</f>
        <v/>
      </c>
      <c r="E547" s="4" t="str" cm="1">
        <f t="array" ref="E547">IF(ISNUMBER($A547),IF(A547=A546,"Reference2(False,True,"&amp;INDEX(BackgroundCalcs!$AX$2:$AX$500,'Grading Formulas'!$A547)&amp;")","MOEValue(.0001)"),"")</f>
        <v/>
      </c>
      <c r="F547" s="4" t="str">
        <f t="shared" si="553"/>
        <v/>
      </c>
      <c r="G547" s="4" t="str">
        <f t="shared" si="554"/>
        <v/>
      </c>
      <c r="H547" s="4" t="str">
        <f t="shared" si="555"/>
        <v/>
      </c>
      <c r="I547" s="4" t="str" cm="1">
        <f t="array" ref="I547">IF(ISNUMBER(A547),_xlfn.LET(_xlpm.array,_xlfn.SEQUENCE(LEN(D547)),_xlfn.TEXTJOIN("",TRUE,IF(ISERR(MID(D547,_xlpm.array,1)+0),MID(D547,_xlpm.array,1),""))),"")</f>
        <v/>
      </c>
      <c r="J547" s="4" t="str" cm="1">
        <f t="array" aca="1" ref="J547" ca="1">IF(ISNUMBER(A547),_xlfn.TEXTJOIN("", TRUE, IFERROR(MID(D547, ROW(INDIRECT("1:"&amp;LEN(D547))), 1) *1,"")),"")</f>
        <v/>
      </c>
      <c r="K547" s="4" t="str" cm="1">
        <f t="array" aca="1" ref="K547" ca="1">IF(ISNUMBER(A547),COLUMN(INDIRECT(I547&amp;1))+1,"")</f>
        <v/>
      </c>
      <c r="L547" s="4" t="str">
        <f t="shared" si="556"/>
        <v/>
      </c>
    </row>
    <row r="548" spans="1:12" x14ac:dyDescent="0.25">
      <c r="A548" s="5" t="str">
        <f t="shared" ref="A548" si="589">IF(A546&lt;numAnswers,A546+1,"")</f>
        <v/>
      </c>
      <c r="B548" s="5" t="str">
        <f t="shared" si="552"/>
        <v/>
      </c>
      <c r="C548" s="27" t="str" cm="1">
        <f t="array" ref="C548">IF(ISNUMBER(A548),IF(A548=A547,INDEX(BackgroundCalcs!$AV$2:$AV$500,'Grading Formulas'!$A548),"Results"),"")</f>
        <v/>
      </c>
      <c r="D548" s="8" t="str" cm="1">
        <f t="array" ref="D548">IF(ISNUMBER($A548),IF(A548=A547,INDEX(BackgroundCalcs!$AW$2:$AW$500,'Grading Formulas'!$A548),"C"&amp;A548+9),"")</f>
        <v/>
      </c>
      <c r="E548" s="4" t="str" cm="1">
        <f t="array" ref="E548">IF(ISNUMBER($A548),IF(A548=A547,"Reference2(False,True,"&amp;INDEX(BackgroundCalcs!$AX$2:$AX$500,'Grading Formulas'!$A548)&amp;")","MOEValue(.0001)"),"")</f>
        <v/>
      </c>
      <c r="F548" s="4" t="str">
        <f t="shared" si="553"/>
        <v/>
      </c>
      <c r="G548" s="4" t="str">
        <f t="shared" si="554"/>
        <v/>
      </c>
      <c r="H548" s="4" t="str">
        <f t="shared" si="555"/>
        <v/>
      </c>
      <c r="I548" s="4" t="str" cm="1">
        <f t="array" ref="I548">IF(ISNUMBER(A548),_xlfn.LET(_xlpm.array,_xlfn.SEQUENCE(LEN(D548)),_xlfn.TEXTJOIN("",TRUE,IF(ISERR(MID(D548,_xlpm.array,1)+0),MID(D548,_xlpm.array,1),""))),"")</f>
        <v/>
      </c>
      <c r="J548" s="4" t="str" cm="1">
        <f t="array" aca="1" ref="J548" ca="1">IF(ISNUMBER(A548),_xlfn.TEXTJOIN("", TRUE, IFERROR(MID(D548, ROW(INDIRECT("1:"&amp;LEN(D548))), 1) *1,"")),"")</f>
        <v/>
      </c>
      <c r="K548" s="4" t="str" cm="1">
        <f t="array" aca="1" ref="K548" ca="1">IF(ISNUMBER(A548),COLUMN(INDIRECT(I548&amp;1))+1,"")</f>
        <v/>
      </c>
      <c r="L548" s="4" t="str">
        <f t="shared" si="556"/>
        <v/>
      </c>
    </row>
    <row r="549" spans="1:12" x14ac:dyDescent="0.25">
      <c r="A549" s="5" t="str">
        <f t="shared" ref="A549" si="590">IF(A547&lt;numAnswers,A547+1,"")</f>
        <v/>
      </c>
      <c r="B549" s="5" t="str">
        <f t="shared" si="552"/>
        <v/>
      </c>
      <c r="C549" s="27" t="str" cm="1">
        <f t="array" ref="C549">IF(ISNUMBER(A549),IF(A549=A548,INDEX(BackgroundCalcs!$AV$2:$AV$500,'Grading Formulas'!$A549),"Results"),"")</f>
        <v/>
      </c>
      <c r="D549" s="8" t="str" cm="1">
        <f t="array" ref="D549">IF(ISNUMBER($A549),IF(A549=A548,INDEX(BackgroundCalcs!$AW$2:$AW$500,'Grading Formulas'!$A549),"C"&amp;A549+9),"")</f>
        <v/>
      </c>
      <c r="E549" s="4" t="str" cm="1">
        <f t="array" ref="E549">IF(ISNUMBER($A549),IF(A549=A548,"Reference2(False,True,"&amp;INDEX(BackgroundCalcs!$AX$2:$AX$500,'Grading Formulas'!$A549)&amp;")","MOEValue(.0001)"),"")</f>
        <v/>
      </c>
      <c r="F549" s="4" t="str">
        <f t="shared" si="553"/>
        <v/>
      </c>
      <c r="G549" s="4" t="str">
        <f t="shared" si="554"/>
        <v/>
      </c>
      <c r="H549" s="4" t="str">
        <f t="shared" si="555"/>
        <v/>
      </c>
      <c r="I549" s="4" t="str" cm="1">
        <f t="array" ref="I549">IF(ISNUMBER(A549),_xlfn.LET(_xlpm.array,_xlfn.SEQUENCE(LEN(D549)),_xlfn.TEXTJOIN("",TRUE,IF(ISERR(MID(D549,_xlpm.array,1)+0),MID(D549,_xlpm.array,1),""))),"")</f>
        <v/>
      </c>
      <c r="J549" s="4" t="str" cm="1">
        <f t="array" aca="1" ref="J549" ca="1">IF(ISNUMBER(A549),_xlfn.TEXTJOIN("", TRUE, IFERROR(MID(D549, ROW(INDIRECT("1:"&amp;LEN(D549))), 1) *1,"")),"")</f>
        <v/>
      </c>
      <c r="K549" s="4" t="str" cm="1">
        <f t="array" aca="1" ref="K549" ca="1">IF(ISNUMBER(A549),COLUMN(INDIRECT(I549&amp;1))+1,"")</f>
        <v/>
      </c>
      <c r="L549" s="4" t="str">
        <f t="shared" si="556"/>
        <v/>
      </c>
    </row>
    <row r="550" spans="1:12" x14ac:dyDescent="0.25">
      <c r="A550" s="5" t="str">
        <f t="shared" ref="A550" si="591">IF(A548&lt;numAnswers,A548+1,"")</f>
        <v/>
      </c>
      <c r="B550" s="5" t="str">
        <f t="shared" si="552"/>
        <v/>
      </c>
      <c r="C550" s="27" t="str" cm="1">
        <f t="array" ref="C550">IF(ISNUMBER(A550),IF(A550=A549,INDEX(BackgroundCalcs!$AV$2:$AV$500,'Grading Formulas'!$A550),"Results"),"")</f>
        <v/>
      </c>
      <c r="D550" s="8" t="str" cm="1">
        <f t="array" ref="D550">IF(ISNUMBER($A550),IF(A550=A549,INDEX(BackgroundCalcs!$AW$2:$AW$500,'Grading Formulas'!$A550),"C"&amp;A550+9),"")</f>
        <v/>
      </c>
      <c r="E550" s="4" t="str" cm="1">
        <f t="array" ref="E550">IF(ISNUMBER($A550),IF(A550=A549,"Reference2(False,True,"&amp;INDEX(BackgroundCalcs!$AX$2:$AX$500,'Grading Formulas'!$A550)&amp;")","MOEValue(.0001)"),"")</f>
        <v/>
      </c>
      <c r="F550" s="4" t="str">
        <f t="shared" si="553"/>
        <v/>
      </c>
      <c r="G550" s="4" t="str">
        <f t="shared" si="554"/>
        <v/>
      </c>
      <c r="H550" s="4" t="str">
        <f t="shared" si="555"/>
        <v/>
      </c>
      <c r="I550" s="4" t="str" cm="1">
        <f t="array" ref="I550">IF(ISNUMBER(A550),_xlfn.LET(_xlpm.array,_xlfn.SEQUENCE(LEN(D550)),_xlfn.TEXTJOIN("",TRUE,IF(ISERR(MID(D550,_xlpm.array,1)+0),MID(D550,_xlpm.array,1),""))),"")</f>
        <v/>
      </c>
      <c r="J550" s="4" t="str" cm="1">
        <f t="array" aca="1" ref="J550" ca="1">IF(ISNUMBER(A550),_xlfn.TEXTJOIN("", TRUE, IFERROR(MID(D550, ROW(INDIRECT("1:"&amp;LEN(D550))), 1) *1,"")),"")</f>
        <v/>
      </c>
      <c r="K550" s="4" t="str" cm="1">
        <f t="array" aca="1" ref="K550" ca="1">IF(ISNUMBER(A550),COLUMN(INDIRECT(I550&amp;1))+1,"")</f>
        <v/>
      </c>
      <c r="L550" s="4" t="str">
        <f t="shared" si="556"/>
        <v/>
      </c>
    </row>
    <row r="551" spans="1:12" x14ac:dyDescent="0.25">
      <c r="A551" s="5" t="str">
        <f t="shared" ref="A551" si="592">IF(A549&lt;numAnswers,A549+1,"")</f>
        <v/>
      </c>
      <c r="B551" s="5" t="str">
        <f t="shared" si="552"/>
        <v/>
      </c>
      <c r="C551" s="27" t="str" cm="1">
        <f t="array" ref="C551">IF(ISNUMBER(A551),IF(A551=A550,INDEX(BackgroundCalcs!$AV$2:$AV$500,'Grading Formulas'!$A551),"Results"),"")</f>
        <v/>
      </c>
      <c r="D551" s="8" t="str" cm="1">
        <f t="array" ref="D551">IF(ISNUMBER($A551),IF(A551=A550,INDEX(BackgroundCalcs!$AW$2:$AW$500,'Grading Formulas'!$A551),"C"&amp;A551+9),"")</f>
        <v/>
      </c>
      <c r="E551" s="4" t="str" cm="1">
        <f t="array" ref="E551">IF(ISNUMBER($A551),IF(A551=A550,"Reference2(False,True,"&amp;INDEX(BackgroundCalcs!$AX$2:$AX$500,'Grading Formulas'!$A551)&amp;")","MOEValue(.0001)"),"")</f>
        <v/>
      </c>
      <c r="F551" s="4" t="str">
        <f t="shared" si="553"/>
        <v/>
      </c>
      <c r="G551" s="4" t="str">
        <f t="shared" si="554"/>
        <v/>
      </c>
      <c r="H551" s="4" t="str">
        <f t="shared" si="555"/>
        <v/>
      </c>
      <c r="I551" s="4" t="str" cm="1">
        <f t="array" ref="I551">IF(ISNUMBER(A551),_xlfn.LET(_xlpm.array,_xlfn.SEQUENCE(LEN(D551)),_xlfn.TEXTJOIN("",TRUE,IF(ISERR(MID(D551,_xlpm.array,1)+0),MID(D551,_xlpm.array,1),""))),"")</f>
        <v/>
      </c>
      <c r="J551" s="4" t="str" cm="1">
        <f t="array" aca="1" ref="J551" ca="1">IF(ISNUMBER(A551),_xlfn.TEXTJOIN("", TRUE, IFERROR(MID(D551, ROW(INDIRECT("1:"&amp;LEN(D551))), 1) *1,"")),"")</f>
        <v/>
      </c>
      <c r="K551" s="4" t="str" cm="1">
        <f t="array" aca="1" ref="K551" ca="1">IF(ISNUMBER(A551),COLUMN(INDIRECT(I551&amp;1))+1,"")</f>
        <v/>
      </c>
      <c r="L551" s="4" t="str">
        <f t="shared" si="556"/>
        <v/>
      </c>
    </row>
    <row r="552" spans="1:12" x14ac:dyDescent="0.25">
      <c r="A552" s="5" t="str">
        <f t="shared" ref="A552" si="593">IF(A550&lt;numAnswers,A550+1,"")</f>
        <v/>
      </c>
      <c r="B552" s="5" t="str">
        <f t="shared" si="552"/>
        <v/>
      </c>
      <c r="C552" s="27" t="str" cm="1">
        <f t="array" ref="C552">IF(ISNUMBER(A552),IF(A552=A551,INDEX(BackgroundCalcs!$AV$2:$AV$500,'Grading Formulas'!$A552),"Results"),"")</f>
        <v/>
      </c>
      <c r="D552" s="8" t="str" cm="1">
        <f t="array" ref="D552">IF(ISNUMBER($A552),IF(A552=A551,INDEX(BackgroundCalcs!$AW$2:$AW$500,'Grading Formulas'!$A552),"C"&amp;A552+9),"")</f>
        <v/>
      </c>
      <c r="E552" s="4" t="str" cm="1">
        <f t="array" ref="E552">IF(ISNUMBER($A552),IF(A552=A551,"Reference2(False,True,"&amp;INDEX(BackgroundCalcs!$AX$2:$AX$500,'Grading Formulas'!$A552)&amp;")","MOEValue(.0001)"),"")</f>
        <v/>
      </c>
      <c r="F552" s="4" t="str">
        <f t="shared" si="553"/>
        <v/>
      </c>
      <c r="G552" s="4" t="str">
        <f t="shared" si="554"/>
        <v/>
      </c>
      <c r="H552" s="4" t="str">
        <f t="shared" si="555"/>
        <v/>
      </c>
      <c r="I552" s="4" t="str" cm="1">
        <f t="array" ref="I552">IF(ISNUMBER(A552),_xlfn.LET(_xlpm.array,_xlfn.SEQUENCE(LEN(D552)),_xlfn.TEXTJOIN("",TRUE,IF(ISERR(MID(D552,_xlpm.array,1)+0),MID(D552,_xlpm.array,1),""))),"")</f>
        <v/>
      </c>
      <c r="J552" s="4" t="str" cm="1">
        <f t="array" aca="1" ref="J552" ca="1">IF(ISNUMBER(A552),_xlfn.TEXTJOIN("", TRUE, IFERROR(MID(D552, ROW(INDIRECT("1:"&amp;LEN(D552))), 1) *1,"")),"")</f>
        <v/>
      </c>
      <c r="K552" s="4" t="str" cm="1">
        <f t="array" aca="1" ref="K552" ca="1">IF(ISNUMBER(A552),COLUMN(INDIRECT(I552&amp;1))+1,"")</f>
        <v/>
      </c>
      <c r="L552" s="4" t="str">
        <f t="shared" si="556"/>
        <v/>
      </c>
    </row>
    <row r="553" spans="1:12" x14ac:dyDescent="0.25">
      <c r="A553" s="5" t="str">
        <f t="shared" ref="A553" si="594">IF(A551&lt;numAnswers,A551+1,"")</f>
        <v/>
      </c>
      <c r="B553" s="5" t="str">
        <f t="shared" si="552"/>
        <v/>
      </c>
      <c r="C553" s="27" t="str" cm="1">
        <f t="array" ref="C553">IF(ISNUMBER(A553),IF(A553=A552,INDEX(BackgroundCalcs!$AV$2:$AV$500,'Grading Formulas'!$A553),"Results"),"")</f>
        <v/>
      </c>
      <c r="D553" s="8" t="str" cm="1">
        <f t="array" ref="D553">IF(ISNUMBER($A553),IF(A553=A552,INDEX(BackgroundCalcs!$AW$2:$AW$500,'Grading Formulas'!$A553),"C"&amp;A553+9),"")</f>
        <v/>
      </c>
      <c r="E553" s="4" t="str" cm="1">
        <f t="array" ref="E553">IF(ISNUMBER($A553),IF(A553=A552,"Reference2(False,True,"&amp;INDEX(BackgroundCalcs!$AX$2:$AX$500,'Grading Formulas'!$A553)&amp;")","MOEValue(.0001)"),"")</f>
        <v/>
      </c>
      <c r="F553" s="4" t="str">
        <f t="shared" si="553"/>
        <v/>
      </c>
      <c r="G553" s="4" t="str">
        <f t="shared" si="554"/>
        <v/>
      </c>
      <c r="H553" s="4" t="str">
        <f t="shared" si="555"/>
        <v/>
      </c>
      <c r="I553" s="4" t="str" cm="1">
        <f t="array" ref="I553">IF(ISNUMBER(A553),_xlfn.LET(_xlpm.array,_xlfn.SEQUENCE(LEN(D553)),_xlfn.TEXTJOIN("",TRUE,IF(ISERR(MID(D553,_xlpm.array,1)+0),MID(D553,_xlpm.array,1),""))),"")</f>
        <v/>
      </c>
      <c r="J553" s="4" t="str" cm="1">
        <f t="array" aca="1" ref="J553" ca="1">IF(ISNUMBER(A553),_xlfn.TEXTJOIN("", TRUE, IFERROR(MID(D553, ROW(INDIRECT("1:"&amp;LEN(D553))), 1) *1,"")),"")</f>
        <v/>
      </c>
      <c r="K553" s="4" t="str" cm="1">
        <f t="array" aca="1" ref="K553" ca="1">IF(ISNUMBER(A553),COLUMN(INDIRECT(I553&amp;1))+1,"")</f>
        <v/>
      </c>
      <c r="L553" s="4" t="str">
        <f t="shared" si="556"/>
        <v/>
      </c>
    </row>
    <row r="554" spans="1:12" x14ac:dyDescent="0.25">
      <c r="A554" s="5" t="str">
        <f t="shared" ref="A554" si="595">IF(A552&lt;numAnswers,A552+1,"")</f>
        <v/>
      </c>
      <c r="B554" s="5" t="str">
        <f t="shared" si="552"/>
        <v/>
      </c>
      <c r="C554" s="27" t="str" cm="1">
        <f t="array" ref="C554">IF(ISNUMBER(A554),IF(A554=A553,INDEX(BackgroundCalcs!$AV$2:$AV$500,'Grading Formulas'!$A554),"Results"),"")</f>
        <v/>
      </c>
      <c r="D554" s="8" t="str" cm="1">
        <f t="array" ref="D554">IF(ISNUMBER($A554),IF(A554=A553,INDEX(BackgroundCalcs!$AW$2:$AW$500,'Grading Formulas'!$A554),"C"&amp;A554+9),"")</f>
        <v/>
      </c>
      <c r="E554" s="4" t="str" cm="1">
        <f t="array" ref="E554">IF(ISNUMBER($A554),IF(A554=A553,"Reference2(False,True,"&amp;INDEX(BackgroundCalcs!$AX$2:$AX$500,'Grading Formulas'!$A554)&amp;")","MOEValue(.0001)"),"")</f>
        <v/>
      </c>
      <c r="F554" s="4" t="str">
        <f t="shared" si="553"/>
        <v/>
      </c>
      <c r="G554" s="4" t="str">
        <f t="shared" si="554"/>
        <v/>
      </c>
      <c r="H554" s="4" t="str">
        <f t="shared" si="555"/>
        <v/>
      </c>
      <c r="I554" s="4" t="str" cm="1">
        <f t="array" ref="I554">IF(ISNUMBER(A554),_xlfn.LET(_xlpm.array,_xlfn.SEQUENCE(LEN(D554)),_xlfn.TEXTJOIN("",TRUE,IF(ISERR(MID(D554,_xlpm.array,1)+0),MID(D554,_xlpm.array,1),""))),"")</f>
        <v/>
      </c>
      <c r="J554" s="4" t="str" cm="1">
        <f t="array" aca="1" ref="J554" ca="1">IF(ISNUMBER(A554),_xlfn.TEXTJOIN("", TRUE, IFERROR(MID(D554, ROW(INDIRECT("1:"&amp;LEN(D554))), 1) *1,"")),"")</f>
        <v/>
      </c>
      <c r="K554" s="4" t="str" cm="1">
        <f t="array" aca="1" ref="K554" ca="1">IF(ISNUMBER(A554),COLUMN(INDIRECT(I554&amp;1))+1,"")</f>
        <v/>
      </c>
      <c r="L554" s="4" t="str">
        <f t="shared" si="556"/>
        <v/>
      </c>
    </row>
    <row r="555" spans="1:12" x14ac:dyDescent="0.25">
      <c r="A555" s="5" t="str">
        <f t="shared" ref="A555" si="596">IF(A553&lt;numAnswers,A553+1,"")</f>
        <v/>
      </c>
      <c r="B555" s="5" t="str">
        <f t="shared" si="552"/>
        <v/>
      </c>
      <c r="C555" s="27" t="str" cm="1">
        <f t="array" ref="C555">IF(ISNUMBER(A555),IF(A555=A554,INDEX(BackgroundCalcs!$AV$2:$AV$500,'Grading Formulas'!$A555),"Results"),"")</f>
        <v/>
      </c>
      <c r="D555" s="8" t="str" cm="1">
        <f t="array" ref="D555">IF(ISNUMBER($A555),IF(A555=A554,INDEX(BackgroundCalcs!$AW$2:$AW$500,'Grading Formulas'!$A555),"C"&amp;A555+9),"")</f>
        <v/>
      </c>
      <c r="E555" s="4" t="str" cm="1">
        <f t="array" ref="E555">IF(ISNUMBER($A555),IF(A555=A554,"Reference2(False,True,"&amp;INDEX(BackgroundCalcs!$AX$2:$AX$500,'Grading Formulas'!$A555)&amp;")","MOEValue(.0001)"),"")</f>
        <v/>
      </c>
      <c r="F555" s="4" t="str">
        <f t="shared" si="553"/>
        <v/>
      </c>
      <c r="G555" s="4" t="str">
        <f t="shared" si="554"/>
        <v/>
      </c>
      <c r="H555" s="4" t="str">
        <f t="shared" si="555"/>
        <v/>
      </c>
      <c r="I555" s="4" t="str" cm="1">
        <f t="array" ref="I555">IF(ISNUMBER(A555),_xlfn.LET(_xlpm.array,_xlfn.SEQUENCE(LEN(D555)),_xlfn.TEXTJOIN("",TRUE,IF(ISERR(MID(D555,_xlpm.array,1)+0),MID(D555,_xlpm.array,1),""))),"")</f>
        <v/>
      </c>
      <c r="J555" s="4" t="str" cm="1">
        <f t="array" aca="1" ref="J555" ca="1">IF(ISNUMBER(A555),_xlfn.TEXTJOIN("", TRUE, IFERROR(MID(D555, ROW(INDIRECT("1:"&amp;LEN(D555))), 1) *1,"")),"")</f>
        <v/>
      </c>
      <c r="K555" s="4" t="str" cm="1">
        <f t="array" aca="1" ref="K555" ca="1">IF(ISNUMBER(A555),COLUMN(INDIRECT(I555&amp;1))+1,"")</f>
        <v/>
      </c>
      <c r="L555" s="4" t="str">
        <f t="shared" si="556"/>
        <v/>
      </c>
    </row>
    <row r="556" spans="1:12" x14ac:dyDescent="0.25">
      <c r="A556" s="5" t="str">
        <f t="shared" ref="A556" si="597">IF(A554&lt;numAnswers,A554+1,"")</f>
        <v/>
      </c>
      <c r="B556" s="5" t="str">
        <f t="shared" si="552"/>
        <v/>
      </c>
      <c r="C556" s="27" t="str" cm="1">
        <f t="array" ref="C556">IF(ISNUMBER(A556),IF(A556=A555,INDEX(BackgroundCalcs!$AV$2:$AV$500,'Grading Formulas'!$A556),"Results"),"")</f>
        <v/>
      </c>
      <c r="D556" s="8" t="str" cm="1">
        <f t="array" ref="D556">IF(ISNUMBER($A556),IF(A556=A555,INDEX(BackgroundCalcs!$AW$2:$AW$500,'Grading Formulas'!$A556),"C"&amp;A556+9),"")</f>
        <v/>
      </c>
      <c r="E556" s="4" t="str" cm="1">
        <f t="array" ref="E556">IF(ISNUMBER($A556),IF(A556=A555,"Reference2(False,True,"&amp;INDEX(BackgroundCalcs!$AX$2:$AX$500,'Grading Formulas'!$A556)&amp;")","MOEValue(.0001)"),"")</f>
        <v/>
      </c>
      <c r="F556" s="4" t="str">
        <f t="shared" si="553"/>
        <v/>
      </c>
      <c r="G556" s="4" t="str">
        <f t="shared" si="554"/>
        <v/>
      </c>
      <c r="H556" s="4" t="str">
        <f t="shared" si="555"/>
        <v/>
      </c>
      <c r="I556" s="4" t="str" cm="1">
        <f t="array" ref="I556">IF(ISNUMBER(A556),_xlfn.LET(_xlpm.array,_xlfn.SEQUENCE(LEN(D556)),_xlfn.TEXTJOIN("",TRUE,IF(ISERR(MID(D556,_xlpm.array,1)+0),MID(D556,_xlpm.array,1),""))),"")</f>
        <v/>
      </c>
      <c r="J556" s="4" t="str" cm="1">
        <f t="array" aca="1" ref="J556" ca="1">IF(ISNUMBER(A556),_xlfn.TEXTJOIN("", TRUE, IFERROR(MID(D556, ROW(INDIRECT("1:"&amp;LEN(D556))), 1) *1,"")),"")</f>
        <v/>
      </c>
      <c r="K556" s="4" t="str" cm="1">
        <f t="array" aca="1" ref="K556" ca="1">IF(ISNUMBER(A556),COLUMN(INDIRECT(I556&amp;1))+1,"")</f>
        <v/>
      </c>
      <c r="L556" s="4" t="str">
        <f t="shared" si="556"/>
        <v/>
      </c>
    </row>
    <row r="557" spans="1:12" x14ac:dyDescent="0.25">
      <c r="A557" s="5" t="str">
        <f t="shared" ref="A557" si="598">IF(A555&lt;numAnswers,A555+1,"")</f>
        <v/>
      </c>
      <c r="B557" s="5" t="str">
        <f t="shared" si="552"/>
        <v/>
      </c>
      <c r="C557" s="27" t="str" cm="1">
        <f t="array" ref="C557">IF(ISNUMBER(A557),IF(A557=A556,INDEX(BackgroundCalcs!$AV$2:$AV$500,'Grading Formulas'!$A557),"Results"),"")</f>
        <v/>
      </c>
      <c r="D557" s="8" t="str" cm="1">
        <f t="array" ref="D557">IF(ISNUMBER($A557),IF(A557=A556,INDEX(BackgroundCalcs!$AW$2:$AW$500,'Grading Formulas'!$A557),"C"&amp;A557+9),"")</f>
        <v/>
      </c>
      <c r="E557" s="4" t="str" cm="1">
        <f t="array" ref="E557">IF(ISNUMBER($A557),IF(A557=A556,"Reference2(False,True,"&amp;INDEX(BackgroundCalcs!$AX$2:$AX$500,'Grading Formulas'!$A557)&amp;")","MOEValue(.0001)"),"")</f>
        <v/>
      </c>
      <c r="F557" s="4" t="str">
        <f t="shared" si="553"/>
        <v/>
      </c>
      <c r="G557" s="4" t="str">
        <f t="shared" si="554"/>
        <v/>
      </c>
      <c r="H557" s="4" t="str">
        <f t="shared" si="555"/>
        <v/>
      </c>
      <c r="I557" s="4" t="str" cm="1">
        <f t="array" ref="I557">IF(ISNUMBER(A557),_xlfn.LET(_xlpm.array,_xlfn.SEQUENCE(LEN(D557)),_xlfn.TEXTJOIN("",TRUE,IF(ISERR(MID(D557,_xlpm.array,1)+0),MID(D557,_xlpm.array,1),""))),"")</f>
        <v/>
      </c>
      <c r="J557" s="4" t="str" cm="1">
        <f t="array" aca="1" ref="J557" ca="1">IF(ISNUMBER(A557),_xlfn.TEXTJOIN("", TRUE, IFERROR(MID(D557, ROW(INDIRECT("1:"&amp;LEN(D557))), 1) *1,"")),"")</f>
        <v/>
      </c>
      <c r="K557" s="4" t="str" cm="1">
        <f t="array" aca="1" ref="K557" ca="1">IF(ISNUMBER(A557),COLUMN(INDIRECT(I557&amp;1))+1,"")</f>
        <v/>
      </c>
      <c r="L557" s="4" t="str">
        <f t="shared" si="556"/>
        <v/>
      </c>
    </row>
    <row r="558" spans="1:12" x14ac:dyDescent="0.25">
      <c r="A558" s="5" t="str">
        <f t="shared" ref="A558" si="599">IF(A556&lt;numAnswers,A556+1,"")</f>
        <v/>
      </c>
      <c r="B558" s="5" t="str">
        <f t="shared" si="552"/>
        <v/>
      </c>
      <c r="C558" s="27" t="str" cm="1">
        <f t="array" ref="C558">IF(ISNUMBER(A558),IF(A558=A557,INDEX(BackgroundCalcs!$AV$2:$AV$500,'Grading Formulas'!$A558),"Results"),"")</f>
        <v/>
      </c>
      <c r="D558" s="8" t="str" cm="1">
        <f t="array" ref="D558">IF(ISNUMBER($A558),IF(A558=A557,INDEX(BackgroundCalcs!$AW$2:$AW$500,'Grading Formulas'!$A558),"C"&amp;A558+9),"")</f>
        <v/>
      </c>
      <c r="E558" s="4" t="str" cm="1">
        <f t="array" ref="E558">IF(ISNUMBER($A558),IF(A558=A557,"Reference2(False,True,"&amp;INDEX(BackgroundCalcs!$AX$2:$AX$500,'Grading Formulas'!$A558)&amp;")","MOEValue(.0001)"),"")</f>
        <v/>
      </c>
      <c r="F558" s="4" t="str">
        <f t="shared" si="553"/>
        <v/>
      </c>
      <c r="G558" s="4" t="str">
        <f t="shared" si="554"/>
        <v/>
      </c>
      <c r="H558" s="4" t="str">
        <f t="shared" si="555"/>
        <v/>
      </c>
      <c r="I558" s="4" t="str" cm="1">
        <f t="array" ref="I558">IF(ISNUMBER(A558),_xlfn.LET(_xlpm.array,_xlfn.SEQUENCE(LEN(D558)),_xlfn.TEXTJOIN("",TRUE,IF(ISERR(MID(D558,_xlpm.array,1)+0),MID(D558,_xlpm.array,1),""))),"")</f>
        <v/>
      </c>
      <c r="J558" s="4" t="str" cm="1">
        <f t="array" aca="1" ref="J558" ca="1">IF(ISNUMBER(A558),_xlfn.TEXTJOIN("", TRUE, IFERROR(MID(D558, ROW(INDIRECT("1:"&amp;LEN(D558))), 1) *1,"")),"")</f>
        <v/>
      </c>
      <c r="K558" s="4" t="str" cm="1">
        <f t="array" aca="1" ref="K558" ca="1">IF(ISNUMBER(A558),COLUMN(INDIRECT(I558&amp;1))+1,"")</f>
        <v/>
      </c>
      <c r="L558" s="4" t="str">
        <f t="shared" si="556"/>
        <v/>
      </c>
    </row>
    <row r="559" spans="1:12" x14ac:dyDescent="0.25">
      <c r="A559" s="5" t="str">
        <f t="shared" ref="A559" si="600">IF(A557&lt;numAnswers,A557+1,"")</f>
        <v/>
      </c>
      <c r="B559" s="5" t="str">
        <f t="shared" si="552"/>
        <v/>
      </c>
      <c r="C559" s="27" t="str" cm="1">
        <f t="array" ref="C559">IF(ISNUMBER(A559),IF(A559=A558,INDEX(BackgroundCalcs!$AV$2:$AV$500,'Grading Formulas'!$A559),"Results"),"")</f>
        <v/>
      </c>
      <c r="D559" s="8" t="str" cm="1">
        <f t="array" ref="D559">IF(ISNUMBER($A559),IF(A559=A558,INDEX(BackgroundCalcs!$AW$2:$AW$500,'Grading Formulas'!$A559),"C"&amp;A559+9),"")</f>
        <v/>
      </c>
      <c r="E559" s="4" t="str" cm="1">
        <f t="array" ref="E559">IF(ISNUMBER($A559),IF(A559=A558,"Reference2(False,True,"&amp;INDEX(BackgroundCalcs!$AX$2:$AX$500,'Grading Formulas'!$A559)&amp;")","MOEValue(.0001)"),"")</f>
        <v/>
      </c>
      <c r="F559" s="4" t="str">
        <f t="shared" si="553"/>
        <v/>
      </c>
      <c r="G559" s="4" t="str">
        <f t="shared" si="554"/>
        <v/>
      </c>
      <c r="H559" s="4" t="str">
        <f t="shared" si="555"/>
        <v/>
      </c>
      <c r="I559" s="4" t="str" cm="1">
        <f t="array" ref="I559">IF(ISNUMBER(A559),_xlfn.LET(_xlpm.array,_xlfn.SEQUENCE(LEN(D559)),_xlfn.TEXTJOIN("",TRUE,IF(ISERR(MID(D559,_xlpm.array,1)+0),MID(D559,_xlpm.array,1),""))),"")</f>
        <v/>
      </c>
      <c r="J559" s="4" t="str" cm="1">
        <f t="array" aca="1" ref="J559" ca="1">IF(ISNUMBER(A559),_xlfn.TEXTJOIN("", TRUE, IFERROR(MID(D559, ROW(INDIRECT("1:"&amp;LEN(D559))), 1) *1,"")),"")</f>
        <v/>
      </c>
      <c r="K559" s="4" t="str" cm="1">
        <f t="array" aca="1" ref="K559" ca="1">IF(ISNUMBER(A559),COLUMN(INDIRECT(I559&amp;1))+1,"")</f>
        <v/>
      </c>
      <c r="L559" s="4" t="str">
        <f t="shared" si="556"/>
        <v/>
      </c>
    </row>
    <row r="560" spans="1:12" x14ac:dyDescent="0.25">
      <c r="A560" s="5" t="str">
        <f t="shared" ref="A560" si="601">IF(A558&lt;numAnswers,A558+1,"")</f>
        <v/>
      </c>
      <c r="B560" s="5" t="str">
        <f t="shared" si="552"/>
        <v/>
      </c>
      <c r="C560" s="27" t="str" cm="1">
        <f t="array" ref="C560">IF(ISNUMBER(A560),IF(A560=A559,INDEX(BackgroundCalcs!$AV$2:$AV$500,'Grading Formulas'!$A560),"Results"),"")</f>
        <v/>
      </c>
      <c r="D560" s="8" t="str" cm="1">
        <f t="array" ref="D560">IF(ISNUMBER($A560),IF(A560=A559,INDEX(BackgroundCalcs!$AW$2:$AW$500,'Grading Formulas'!$A560),"C"&amp;A560+9),"")</f>
        <v/>
      </c>
      <c r="E560" s="4" t="str" cm="1">
        <f t="array" ref="E560">IF(ISNUMBER($A560),IF(A560=A559,"Reference2(False,True,"&amp;INDEX(BackgroundCalcs!$AX$2:$AX$500,'Grading Formulas'!$A560)&amp;")","MOEValue(.0001)"),"")</f>
        <v/>
      </c>
      <c r="F560" s="4" t="str">
        <f t="shared" si="553"/>
        <v/>
      </c>
      <c r="G560" s="4" t="str">
        <f t="shared" si="554"/>
        <v/>
      </c>
      <c r="H560" s="4" t="str">
        <f t="shared" si="555"/>
        <v/>
      </c>
      <c r="I560" s="4" t="str" cm="1">
        <f t="array" ref="I560">IF(ISNUMBER(A560),_xlfn.LET(_xlpm.array,_xlfn.SEQUENCE(LEN(D560)),_xlfn.TEXTJOIN("",TRUE,IF(ISERR(MID(D560,_xlpm.array,1)+0),MID(D560,_xlpm.array,1),""))),"")</f>
        <v/>
      </c>
      <c r="J560" s="4" t="str" cm="1">
        <f t="array" aca="1" ref="J560" ca="1">IF(ISNUMBER(A560),_xlfn.TEXTJOIN("", TRUE, IFERROR(MID(D560, ROW(INDIRECT("1:"&amp;LEN(D560))), 1) *1,"")),"")</f>
        <v/>
      </c>
      <c r="K560" s="4" t="str" cm="1">
        <f t="array" aca="1" ref="K560" ca="1">IF(ISNUMBER(A560),COLUMN(INDIRECT(I560&amp;1))+1,"")</f>
        <v/>
      </c>
      <c r="L560" s="4" t="str">
        <f t="shared" si="556"/>
        <v/>
      </c>
    </row>
    <row r="561" spans="1:12" x14ac:dyDescent="0.25">
      <c r="A561" s="5" t="str">
        <f t="shared" ref="A561" si="602">IF(A559&lt;numAnswers,A559+1,"")</f>
        <v/>
      </c>
      <c r="B561" s="5" t="str">
        <f t="shared" si="552"/>
        <v/>
      </c>
      <c r="C561" s="27" t="str" cm="1">
        <f t="array" ref="C561">IF(ISNUMBER(A561),IF(A561=A560,INDEX(BackgroundCalcs!$AV$2:$AV$500,'Grading Formulas'!$A561),"Results"),"")</f>
        <v/>
      </c>
      <c r="D561" s="8" t="str" cm="1">
        <f t="array" ref="D561">IF(ISNUMBER($A561),IF(A561=A560,INDEX(BackgroundCalcs!$AW$2:$AW$500,'Grading Formulas'!$A561),"C"&amp;A561+9),"")</f>
        <v/>
      </c>
      <c r="E561" s="4" t="str" cm="1">
        <f t="array" ref="E561">IF(ISNUMBER($A561),IF(A561=A560,"Reference2(False,True,"&amp;INDEX(BackgroundCalcs!$AX$2:$AX$500,'Grading Formulas'!$A561)&amp;")","MOEValue(.0001)"),"")</f>
        <v/>
      </c>
      <c r="F561" s="4" t="str">
        <f t="shared" si="553"/>
        <v/>
      </c>
      <c r="G561" s="4" t="str">
        <f t="shared" si="554"/>
        <v/>
      </c>
      <c r="H561" s="4" t="str">
        <f t="shared" si="555"/>
        <v/>
      </c>
      <c r="I561" s="4" t="str" cm="1">
        <f t="array" ref="I561">IF(ISNUMBER(A561),_xlfn.LET(_xlpm.array,_xlfn.SEQUENCE(LEN(D561)),_xlfn.TEXTJOIN("",TRUE,IF(ISERR(MID(D561,_xlpm.array,1)+0),MID(D561,_xlpm.array,1),""))),"")</f>
        <v/>
      </c>
      <c r="J561" s="4" t="str" cm="1">
        <f t="array" aca="1" ref="J561" ca="1">IF(ISNUMBER(A561),_xlfn.TEXTJOIN("", TRUE, IFERROR(MID(D561, ROW(INDIRECT("1:"&amp;LEN(D561))), 1) *1,"")),"")</f>
        <v/>
      </c>
      <c r="K561" s="4" t="str" cm="1">
        <f t="array" aca="1" ref="K561" ca="1">IF(ISNUMBER(A561),COLUMN(INDIRECT(I561&amp;1))+1,"")</f>
        <v/>
      </c>
      <c r="L561" s="4" t="str">
        <f t="shared" si="556"/>
        <v/>
      </c>
    </row>
    <row r="562" spans="1:12" x14ac:dyDescent="0.25">
      <c r="A562" s="5" t="str">
        <f t="shared" ref="A562" si="603">IF(A560&lt;numAnswers,A560+1,"")</f>
        <v/>
      </c>
      <c r="B562" s="5" t="str">
        <f t="shared" si="552"/>
        <v/>
      </c>
      <c r="C562" s="27" t="str" cm="1">
        <f t="array" ref="C562">IF(ISNUMBER(A562),IF(A562=A561,INDEX(BackgroundCalcs!$AV$2:$AV$500,'Grading Formulas'!$A562),"Results"),"")</f>
        <v/>
      </c>
      <c r="D562" s="8" t="str" cm="1">
        <f t="array" ref="D562">IF(ISNUMBER($A562),IF(A562=A561,INDEX(BackgroundCalcs!$AW$2:$AW$500,'Grading Formulas'!$A562),"C"&amp;A562+9),"")</f>
        <v/>
      </c>
      <c r="E562" s="4" t="str" cm="1">
        <f t="array" ref="E562">IF(ISNUMBER($A562),IF(A562=A561,"Reference2(False,True,"&amp;INDEX(BackgroundCalcs!$AX$2:$AX$500,'Grading Formulas'!$A562)&amp;")","MOEValue(.0001)"),"")</f>
        <v/>
      </c>
      <c r="F562" s="4" t="str">
        <f t="shared" si="553"/>
        <v/>
      </c>
      <c r="G562" s="4" t="str">
        <f t="shared" si="554"/>
        <v/>
      </c>
      <c r="H562" s="4" t="str">
        <f t="shared" si="555"/>
        <v/>
      </c>
      <c r="I562" s="4" t="str" cm="1">
        <f t="array" ref="I562">IF(ISNUMBER(A562),_xlfn.LET(_xlpm.array,_xlfn.SEQUENCE(LEN(D562)),_xlfn.TEXTJOIN("",TRUE,IF(ISERR(MID(D562,_xlpm.array,1)+0),MID(D562,_xlpm.array,1),""))),"")</f>
        <v/>
      </c>
      <c r="J562" s="4" t="str" cm="1">
        <f t="array" aca="1" ref="J562" ca="1">IF(ISNUMBER(A562),_xlfn.TEXTJOIN("", TRUE, IFERROR(MID(D562, ROW(INDIRECT("1:"&amp;LEN(D562))), 1) *1,"")),"")</f>
        <v/>
      </c>
      <c r="K562" s="4" t="str" cm="1">
        <f t="array" aca="1" ref="K562" ca="1">IF(ISNUMBER(A562),COLUMN(INDIRECT(I562&amp;1))+1,"")</f>
        <v/>
      </c>
      <c r="L562" s="4" t="str">
        <f t="shared" si="556"/>
        <v/>
      </c>
    </row>
    <row r="563" spans="1:12" x14ac:dyDescent="0.25">
      <c r="A563" s="5" t="str">
        <f t="shared" ref="A563" si="604">IF(A561&lt;numAnswers,A561+1,"")</f>
        <v/>
      </c>
      <c r="B563" s="5" t="str">
        <f t="shared" si="552"/>
        <v/>
      </c>
      <c r="C563" s="27" t="str" cm="1">
        <f t="array" ref="C563">IF(ISNUMBER(A563),IF(A563=A562,INDEX(BackgroundCalcs!$AV$2:$AV$500,'Grading Formulas'!$A563),"Results"),"")</f>
        <v/>
      </c>
      <c r="D563" s="8" t="str" cm="1">
        <f t="array" ref="D563">IF(ISNUMBER($A563),IF(A563=A562,INDEX(BackgroundCalcs!$AW$2:$AW$500,'Grading Formulas'!$A563),"C"&amp;A563+9),"")</f>
        <v/>
      </c>
      <c r="E563" s="4" t="str" cm="1">
        <f t="array" ref="E563">IF(ISNUMBER($A563),IF(A563=A562,"Reference2(False,True,"&amp;INDEX(BackgroundCalcs!$AX$2:$AX$500,'Grading Formulas'!$A563)&amp;")","MOEValue(.0001)"),"")</f>
        <v/>
      </c>
      <c r="F563" s="4" t="str">
        <f t="shared" si="553"/>
        <v/>
      </c>
      <c r="G563" s="4" t="str">
        <f t="shared" si="554"/>
        <v/>
      </c>
      <c r="H563" s="4" t="str">
        <f t="shared" si="555"/>
        <v/>
      </c>
      <c r="I563" s="4" t="str" cm="1">
        <f t="array" ref="I563">IF(ISNUMBER(A563),_xlfn.LET(_xlpm.array,_xlfn.SEQUENCE(LEN(D563)),_xlfn.TEXTJOIN("",TRUE,IF(ISERR(MID(D563,_xlpm.array,1)+0),MID(D563,_xlpm.array,1),""))),"")</f>
        <v/>
      </c>
      <c r="J563" s="4" t="str" cm="1">
        <f t="array" aca="1" ref="J563" ca="1">IF(ISNUMBER(A563),_xlfn.TEXTJOIN("", TRUE, IFERROR(MID(D563, ROW(INDIRECT("1:"&amp;LEN(D563))), 1) *1,"")),"")</f>
        <v/>
      </c>
      <c r="K563" s="4" t="str" cm="1">
        <f t="array" aca="1" ref="K563" ca="1">IF(ISNUMBER(A563),COLUMN(INDIRECT(I563&amp;1))+1,"")</f>
        <v/>
      </c>
      <c r="L563" s="4" t="str">
        <f t="shared" si="556"/>
        <v/>
      </c>
    </row>
    <row r="564" spans="1:12" x14ac:dyDescent="0.25">
      <c r="A564" s="5" t="str">
        <f t="shared" ref="A564" si="605">IF(A562&lt;numAnswers,A562+1,"")</f>
        <v/>
      </c>
      <c r="B564" s="5" t="str">
        <f t="shared" si="552"/>
        <v/>
      </c>
      <c r="C564" s="27" t="str" cm="1">
        <f t="array" ref="C564">IF(ISNUMBER(A564),IF(A564=A563,INDEX(BackgroundCalcs!$AV$2:$AV$500,'Grading Formulas'!$A564),"Results"),"")</f>
        <v/>
      </c>
      <c r="D564" s="8" t="str" cm="1">
        <f t="array" ref="D564">IF(ISNUMBER($A564),IF(A564=A563,INDEX(BackgroundCalcs!$AW$2:$AW$500,'Grading Formulas'!$A564),"C"&amp;A564+9),"")</f>
        <v/>
      </c>
      <c r="E564" s="4" t="str" cm="1">
        <f t="array" ref="E564">IF(ISNUMBER($A564),IF(A564=A563,"Reference2(False,True,"&amp;INDEX(BackgroundCalcs!$AX$2:$AX$500,'Grading Formulas'!$A564)&amp;")","MOEValue(.0001)"),"")</f>
        <v/>
      </c>
      <c r="F564" s="4" t="str">
        <f t="shared" si="553"/>
        <v/>
      </c>
      <c r="G564" s="4" t="str">
        <f t="shared" si="554"/>
        <v/>
      </c>
      <c r="H564" s="4" t="str">
        <f t="shared" si="555"/>
        <v/>
      </c>
      <c r="I564" s="4" t="str" cm="1">
        <f t="array" ref="I564">IF(ISNUMBER(A564),_xlfn.LET(_xlpm.array,_xlfn.SEQUENCE(LEN(D564)),_xlfn.TEXTJOIN("",TRUE,IF(ISERR(MID(D564,_xlpm.array,1)+0),MID(D564,_xlpm.array,1),""))),"")</f>
        <v/>
      </c>
      <c r="J564" s="4" t="str" cm="1">
        <f t="array" aca="1" ref="J564" ca="1">IF(ISNUMBER(A564),_xlfn.TEXTJOIN("", TRUE, IFERROR(MID(D564, ROW(INDIRECT("1:"&amp;LEN(D564))), 1) *1,"")),"")</f>
        <v/>
      </c>
      <c r="K564" s="4" t="str" cm="1">
        <f t="array" aca="1" ref="K564" ca="1">IF(ISNUMBER(A564),COLUMN(INDIRECT(I564&amp;1))+1,"")</f>
        <v/>
      </c>
      <c r="L564" s="4" t="str">
        <f t="shared" si="556"/>
        <v/>
      </c>
    </row>
    <row r="565" spans="1:12" x14ac:dyDescent="0.25">
      <c r="A565" s="5" t="str">
        <f t="shared" ref="A565" si="606">IF(A563&lt;numAnswers,A563+1,"")</f>
        <v/>
      </c>
      <c r="B565" s="5" t="str">
        <f t="shared" si="552"/>
        <v/>
      </c>
      <c r="C565" s="27" t="str" cm="1">
        <f t="array" ref="C565">IF(ISNUMBER(A565),IF(A565=A564,INDEX(BackgroundCalcs!$AV$2:$AV$500,'Grading Formulas'!$A565),"Results"),"")</f>
        <v/>
      </c>
      <c r="D565" s="8" t="str" cm="1">
        <f t="array" ref="D565">IF(ISNUMBER($A565),IF(A565=A564,INDEX(BackgroundCalcs!$AW$2:$AW$500,'Grading Formulas'!$A565),"C"&amp;A565+9),"")</f>
        <v/>
      </c>
      <c r="E565" s="4" t="str" cm="1">
        <f t="array" ref="E565">IF(ISNUMBER($A565),IF(A565=A564,"Reference2(False,True,"&amp;INDEX(BackgroundCalcs!$AX$2:$AX$500,'Grading Formulas'!$A565)&amp;")","MOEValue(.0001)"),"")</f>
        <v/>
      </c>
      <c r="F565" s="4" t="str">
        <f t="shared" si="553"/>
        <v/>
      </c>
      <c r="G565" s="4" t="str">
        <f t="shared" si="554"/>
        <v/>
      </c>
      <c r="H565" s="4" t="str">
        <f t="shared" si="555"/>
        <v/>
      </c>
      <c r="I565" s="4" t="str" cm="1">
        <f t="array" ref="I565">IF(ISNUMBER(A565),_xlfn.LET(_xlpm.array,_xlfn.SEQUENCE(LEN(D565)),_xlfn.TEXTJOIN("",TRUE,IF(ISERR(MID(D565,_xlpm.array,1)+0),MID(D565,_xlpm.array,1),""))),"")</f>
        <v/>
      </c>
      <c r="J565" s="4" t="str" cm="1">
        <f t="array" aca="1" ref="J565" ca="1">IF(ISNUMBER(A565),_xlfn.TEXTJOIN("", TRUE, IFERROR(MID(D565, ROW(INDIRECT("1:"&amp;LEN(D565))), 1) *1,"")),"")</f>
        <v/>
      </c>
      <c r="K565" s="4" t="str" cm="1">
        <f t="array" aca="1" ref="K565" ca="1">IF(ISNUMBER(A565),COLUMN(INDIRECT(I565&amp;1))+1,"")</f>
        <v/>
      </c>
      <c r="L565" s="4" t="str">
        <f t="shared" si="556"/>
        <v/>
      </c>
    </row>
    <row r="566" spans="1:12" x14ac:dyDescent="0.25">
      <c r="A566" s="5" t="str">
        <f t="shared" ref="A566" si="607">IF(A564&lt;numAnswers,A564+1,"")</f>
        <v/>
      </c>
      <c r="B566" s="5" t="str">
        <f t="shared" si="552"/>
        <v/>
      </c>
      <c r="C566" s="27" t="str" cm="1">
        <f t="array" ref="C566">IF(ISNUMBER(A566),IF(A566=A565,INDEX(BackgroundCalcs!$AV$2:$AV$500,'Grading Formulas'!$A566),"Results"),"")</f>
        <v/>
      </c>
      <c r="D566" s="8" t="str" cm="1">
        <f t="array" ref="D566">IF(ISNUMBER($A566),IF(A566=A565,INDEX(BackgroundCalcs!$AW$2:$AW$500,'Grading Formulas'!$A566),"C"&amp;A566+9),"")</f>
        <v/>
      </c>
      <c r="E566" s="4" t="str" cm="1">
        <f t="array" ref="E566">IF(ISNUMBER($A566),IF(A566=A565,"Reference2(False,True,"&amp;INDEX(BackgroundCalcs!$AX$2:$AX$500,'Grading Formulas'!$A566)&amp;")","MOEValue(.0001)"),"")</f>
        <v/>
      </c>
      <c r="F566" s="4" t="str">
        <f t="shared" si="553"/>
        <v/>
      </c>
      <c r="G566" s="4" t="str">
        <f t="shared" si="554"/>
        <v/>
      </c>
      <c r="H566" s="4" t="str">
        <f t="shared" si="555"/>
        <v/>
      </c>
      <c r="I566" s="4" t="str" cm="1">
        <f t="array" ref="I566">IF(ISNUMBER(A566),_xlfn.LET(_xlpm.array,_xlfn.SEQUENCE(LEN(D566)),_xlfn.TEXTJOIN("",TRUE,IF(ISERR(MID(D566,_xlpm.array,1)+0),MID(D566,_xlpm.array,1),""))),"")</f>
        <v/>
      </c>
      <c r="J566" s="4" t="str" cm="1">
        <f t="array" aca="1" ref="J566" ca="1">IF(ISNUMBER(A566),_xlfn.TEXTJOIN("", TRUE, IFERROR(MID(D566, ROW(INDIRECT("1:"&amp;LEN(D566))), 1) *1,"")),"")</f>
        <v/>
      </c>
      <c r="K566" s="4" t="str" cm="1">
        <f t="array" aca="1" ref="K566" ca="1">IF(ISNUMBER(A566),COLUMN(INDIRECT(I566&amp;1))+1,"")</f>
        <v/>
      </c>
      <c r="L566" s="4" t="str">
        <f t="shared" si="556"/>
        <v/>
      </c>
    </row>
    <row r="567" spans="1:12" x14ac:dyDescent="0.25">
      <c r="A567" s="5" t="str">
        <f t="shared" ref="A567" si="608">IF(A565&lt;numAnswers,A565+1,"")</f>
        <v/>
      </c>
      <c r="B567" s="5" t="str">
        <f t="shared" si="552"/>
        <v/>
      </c>
      <c r="C567" s="27" t="str" cm="1">
        <f t="array" ref="C567">IF(ISNUMBER(A567),IF(A567=A566,INDEX(BackgroundCalcs!$AV$2:$AV$500,'Grading Formulas'!$A567),"Results"),"")</f>
        <v/>
      </c>
      <c r="D567" s="8" t="str" cm="1">
        <f t="array" ref="D567">IF(ISNUMBER($A567),IF(A567=A566,INDEX(BackgroundCalcs!$AW$2:$AW$500,'Grading Formulas'!$A567),"C"&amp;A567+9),"")</f>
        <v/>
      </c>
      <c r="E567" s="4" t="str" cm="1">
        <f t="array" ref="E567">IF(ISNUMBER($A567),IF(A567=A566,"Reference2(False,True,"&amp;INDEX(BackgroundCalcs!$AX$2:$AX$500,'Grading Formulas'!$A567)&amp;")","MOEValue(.0001)"),"")</f>
        <v/>
      </c>
      <c r="F567" s="4" t="str">
        <f t="shared" si="553"/>
        <v/>
      </c>
      <c r="G567" s="4" t="str">
        <f t="shared" si="554"/>
        <v/>
      </c>
      <c r="H567" s="4" t="str">
        <f t="shared" si="555"/>
        <v/>
      </c>
      <c r="I567" s="4" t="str" cm="1">
        <f t="array" ref="I567">IF(ISNUMBER(A567),_xlfn.LET(_xlpm.array,_xlfn.SEQUENCE(LEN(D567)),_xlfn.TEXTJOIN("",TRUE,IF(ISERR(MID(D567,_xlpm.array,1)+0),MID(D567,_xlpm.array,1),""))),"")</f>
        <v/>
      </c>
      <c r="J567" s="4" t="str" cm="1">
        <f t="array" aca="1" ref="J567" ca="1">IF(ISNUMBER(A567),_xlfn.TEXTJOIN("", TRUE, IFERROR(MID(D567, ROW(INDIRECT("1:"&amp;LEN(D567))), 1) *1,"")),"")</f>
        <v/>
      </c>
      <c r="K567" s="4" t="str" cm="1">
        <f t="array" aca="1" ref="K567" ca="1">IF(ISNUMBER(A567),COLUMN(INDIRECT(I567&amp;1))+1,"")</f>
        <v/>
      </c>
      <c r="L567" s="4" t="str">
        <f t="shared" si="556"/>
        <v/>
      </c>
    </row>
    <row r="568" spans="1:12" x14ac:dyDescent="0.25">
      <c r="A568" s="5" t="str">
        <f t="shared" ref="A568" si="609">IF(A566&lt;numAnswers,A566+1,"")</f>
        <v/>
      </c>
      <c r="B568" s="5" t="str">
        <f t="shared" si="552"/>
        <v/>
      </c>
      <c r="C568" s="27" t="str" cm="1">
        <f t="array" ref="C568">IF(ISNUMBER(A568),IF(A568=A567,INDEX(BackgroundCalcs!$AV$2:$AV$500,'Grading Formulas'!$A568),"Results"),"")</f>
        <v/>
      </c>
      <c r="D568" s="8" t="str" cm="1">
        <f t="array" ref="D568">IF(ISNUMBER($A568),IF(A568=A567,INDEX(BackgroundCalcs!$AW$2:$AW$500,'Grading Formulas'!$A568),"C"&amp;A568+9),"")</f>
        <v/>
      </c>
      <c r="E568" s="4" t="str" cm="1">
        <f t="array" ref="E568">IF(ISNUMBER($A568),IF(A568=A567,"Reference2(False,True,"&amp;INDEX(BackgroundCalcs!$AX$2:$AX$500,'Grading Formulas'!$A568)&amp;")","MOEValue(.0001)"),"")</f>
        <v/>
      </c>
      <c r="F568" s="4" t="str">
        <f t="shared" si="553"/>
        <v/>
      </c>
      <c r="G568" s="4" t="str">
        <f t="shared" si="554"/>
        <v/>
      </c>
      <c r="H568" s="4" t="str">
        <f t="shared" si="555"/>
        <v/>
      </c>
      <c r="I568" s="4" t="str" cm="1">
        <f t="array" ref="I568">IF(ISNUMBER(A568),_xlfn.LET(_xlpm.array,_xlfn.SEQUENCE(LEN(D568)),_xlfn.TEXTJOIN("",TRUE,IF(ISERR(MID(D568,_xlpm.array,1)+0),MID(D568,_xlpm.array,1),""))),"")</f>
        <v/>
      </c>
      <c r="J568" s="4" t="str" cm="1">
        <f t="array" aca="1" ref="J568" ca="1">IF(ISNUMBER(A568),_xlfn.TEXTJOIN("", TRUE, IFERROR(MID(D568, ROW(INDIRECT("1:"&amp;LEN(D568))), 1) *1,"")),"")</f>
        <v/>
      </c>
      <c r="K568" s="4" t="str" cm="1">
        <f t="array" aca="1" ref="K568" ca="1">IF(ISNUMBER(A568),COLUMN(INDIRECT(I568&amp;1))+1,"")</f>
        <v/>
      </c>
      <c r="L568" s="4" t="str">
        <f t="shared" si="556"/>
        <v/>
      </c>
    </row>
    <row r="569" spans="1:12" x14ac:dyDescent="0.25">
      <c r="A569" s="5" t="str">
        <f t="shared" ref="A569" si="610">IF(A567&lt;numAnswers,A567+1,"")</f>
        <v/>
      </c>
      <c r="B569" s="5" t="str">
        <f t="shared" si="552"/>
        <v/>
      </c>
      <c r="C569" s="27" t="str" cm="1">
        <f t="array" ref="C569">IF(ISNUMBER(A569),IF(A569=A568,INDEX(BackgroundCalcs!$AV$2:$AV$500,'Grading Formulas'!$A569),"Results"),"")</f>
        <v/>
      </c>
      <c r="D569" s="8" t="str" cm="1">
        <f t="array" ref="D569">IF(ISNUMBER($A569),IF(A569=A568,INDEX(BackgroundCalcs!$AW$2:$AW$500,'Grading Formulas'!$A569),"C"&amp;A569+9),"")</f>
        <v/>
      </c>
      <c r="E569" s="4" t="str" cm="1">
        <f t="array" ref="E569">IF(ISNUMBER($A569),IF(A569=A568,"Reference2(False,True,"&amp;INDEX(BackgroundCalcs!$AX$2:$AX$500,'Grading Formulas'!$A569)&amp;")","MOEValue(.0001)"),"")</f>
        <v/>
      </c>
      <c r="F569" s="4" t="str">
        <f t="shared" si="553"/>
        <v/>
      </c>
      <c r="G569" s="4" t="str">
        <f t="shared" si="554"/>
        <v/>
      </c>
      <c r="H569" s="4" t="str">
        <f t="shared" si="555"/>
        <v/>
      </c>
      <c r="I569" s="4" t="str" cm="1">
        <f t="array" ref="I569">IF(ISNUMBER(A569),_xlfn.LET(_xlpm.array,_xlfn.SEQUENCE(LEN(D569)),_xlfn.TEXTJOIN("",TRUE,IF(ISERR(MID(D569,_xlpm.array,1)+0),MID(D569,_xlpm.array,1),""))),"")</f>
        <v/>
      </c>
      <c r="J569" s="4" t="str" cm="1">
        <f t="array" aca="1" ref="J569" ca="1">IF(ISNUMBER(A569),_xlfn.TEXTJOIN("", TRUE, IFERROR(MID(D569, ROW(INDIRECT("1:"&amp;LEN(D569))), 1) *1,"")),"")</f>
        <v/>
      </c>
      <c r="K569" s="4" t="str" cm="1">
        <f t="array" aca="1" ref="K569" ca="1">IF(ISNUMBER(A569),COLUMN(INDIRECT(I569&amp;1))+1,"")</f>
        <v/>
      </c>
      <c r="L569" s="4" t="str">
        <f t="shared" si="556"/>
        <v/>
      </c>
    </row>
    <row r="570" spans="1:12" x14ac:dyDescent="0.25">
      <c r="A570" s="5" t="str">
        <f t="shared" ref="A570" si="611">IF(A568&lt;numAnswers,A568+1,"")</f>
        <v/>
      </c>
      <c r="B570" s="5" t="str">
        <f t="shared" si="552"/>
        <v/>
      </c>
      <c r="C570" s="27" t="str" cm="1">
        <f t="array" ref="C570">IF(ISNUMBER(A570),IF(A570=A569,INDEX(BackgroundCalcs!$AV$2:$AV$500,'Grading Formulas'!$A570),"Results"),"")</f>
        <v/>
      </c>
      <c r="D570" s="8" t="str" cm="1">
        <f t="array" ref="D570">IF(ISNUMBER($A570),IF(A570=A569,INDEX(BackgroundCalcs!$AW$2:$AW$500,'Grading Formulas'!$A570),"C"&amp;A570+9),"")</f>
        <v/>
      </c>
      <c r="E570" s="4" t="str" cm="1">
        <f t="array" ref="E570">IF(ISNUMBER($A570),IF(A570=A569,"Reference2(False,True,"&amp;INDEX(BackgroundCalcs!$AX$2:$AX$500,'Grading Formulas'!$A570)&amp;")","MOEValue(.0001)"),"")</f>
        <v/>
      </c>
      <c r="F570" s="4" t="str">
        <f t="shared" si="553"/>
        <v/>
      </c>
      <c r="G570" s="4" t="str">
        <f t="shared" si="554"/>
        <v/>
      </c>
      <c r="H570" s="4" t="str">
        <f t="shared" si="555"/>
        <v/>
      </c>
      <c r="I570" s="4" t="str" cm="1">
        <f t="array" ref="I570">IF(ISNUMBER(A570),_xlfn.LET(_xlpm.array,_xlfn.SEQUENCE(LEN(D570)),_xlfn.TEXTJOIN("",TRUE,IF(ISERR(MID(D570,_xlpm.array,1)+0),MID(D570,_xlpm.array,1),""))),"")</f>
        <v/>
      </c>
      <c r="J570" s="4" t="str" cm="1">
        <f t="array" aca="1" ref="J570" ca="1">IF(ISNUMBER(A570),_xlfn.TEXTJOIN("", TRUE, IFERROR(MID(D570, ROW(INDIRECT("1:"&amp;LEN(D570))), 1) *1,"")),"")</f>
        <v/>
      </c>
      <c r="K570" s="4" t="str" cm="1">
        <f t="array" aca="1" ref="K570" ca="1">IF(ISNUMBER(A570),COLUMN(INDIRECT(I570&amp;1))+1,"")</f>
        <v/>
      </c>
      <c r="L570" s="4" t="str">
        <f t="shared" si="556"/>
        <v/>
      </c>
    </row>
    <row r="571" spans="1:12" x14ac:dyDescent="0.25">
      <c r="A571" s="5" t="str">
        <f t="shared" ref="A571" si="612">IF(A569&lt;numAnswers,A569+1,"")</f>
        <v/>
      </c>
      <c r="B571" s="5" t="str">
        <f t="shared" si="552"/>
        <v/>
      </c>
      <c r="C571" s="27" t="str" cm="1">
        <f t="array" ref="C571">IF(ISNUMBER(A571),IF(A571=A570,INDEX(BackgroundCalcs!$AV$2:$AV$500,'Grading Formulas'!$A571),"Results"),"")</f>
        <v/>
      </c>
      <c r="D571" s="8" t="str" cm="1">
        <f t="array" ref="D571">IF(ISNUMBER($A571),IF(A571=A570,INDEX(BackgroundCalcs!$AW$2:$AW$500,'Grading Formulas'!$A571),"C"&amp;A571+9),"")</f>
        <v/>
      </c>
      <c r="E571" s="4" t="str" cm="1">
        <f t="array" ref="E571">IF(ISNUMBER($A571),IF(A571=A570,"Reference2(False,True,"&amp;INDEX(BackgroundCalcs!$AX$2:$AX$500,'Grading Formulas'!$A571)&amp;")","MOEValue(.0001)"),"")</f>
        <v/>
      </c>
      <c r="F571" s="4" t="str">
        <f t="shared" si="553"/>
        <v/>
      </c>
      <c r="G571" s="4" t="str">
        <f t="shared" si="554"/>
        <v/>
      </c>
      <c r="H571" s="4" t="str">
        <f t="shared" si="555"/>
        <v/>
      </c>
      <c r="I571" s="4" t="str" cm="1">
        <f t="array" ref="I571">IF(ISNUMBER(A571),_xlfn.LET(_xlpm.array,_xlfn.SEQUENCE(LEN(D571)),_xlfn.TEXTJOIN("",TRUE,IF(ISERR(MID(D571,_xlpm.array,1)+0),MID(D571,_xlpm.array,1),""))),"")</f>
        <v/>
      </c>
      <c r="J571" s="4" t="str" cm="1">
        <f t="array" aca="1" ref="J571" ca="1">IF(ISNUMBER(A571),_xlfn.TEXTJOIN("", TRUE, IFERROR(MID(D571, ROW(INDIRECT("1:"&amp;LEN(D571))), 1) *1,"")),"")</f>
        <v/>
      </c>
      <c r="K571" s="4" t="str" cm="1">
        <f t="array" aca="1" ref="K571" ca="1">IF(ISNUMBER(A571),COLUMN(INDIRECT(I571&amp;1))+1,"")</f>
        <v/>
      </c>
      <c r="L571" s="4" t="str">
        <f t="shared" si="556"/>
        <v/>
      </c>
    </row>
    <row r="572" spans="1:12" x14ac:dyDescent="0.25">
      <c r="A572" s="5" t="str">
        <f t="shared" ref="A572" si="613">IF(A570&lt;numAnswers,A570+1,"")</f>
        <v/>
      </c>
      <c r="B572" s="5" t="str">
        <f t="shared" si="552"/>
        <v/>
      </c>
      <c r="C572" s="27" t="str" cm="1">
        <f t="array" ref="C572">IF(ISNUMBER(A572),IF(A572=A571,INDEX(BackgroundCalcs!$AV$2:$AV$500,'Grading Formulas'!$A572),"Results"),"")</f>
        <v/>
      </c>
      <c r="D572" s="8" t="str" cm="1">
        <f t="array" ref="D572">IF(ISNUMBER($A572),IF(A572=A571,INDEX(BackgroundCalcs!$AW$2:$AW$500,'Grading Formulas'!$A572),"C"&amp;A572+9),"")</f>
        <v/>
      </c>
      <c r="E572" s="4" t="str" cm="1">
        <f t="array" ref="E572">IF(ISNUMBER($A572),IF(A572=A571,"Reference2(False,True,"&amp;INDEX(BackgroundCalcs!$AX$2:$AX$500,'Grading Formulas'!$A572)&amp;")","MOEValue(.0001)"),"")</f>
        <v/>
      </c>
      <c r="F572" s="4" t="str">
        <f t="shared" si="553"/>
        <v/>
      </c>
      <c r="G572" s="4" t="str">
        <f t="shared" si="554"/>
        <v/>
      </c>
      <c r="H572" s="4" t="str">
        <f t="shared" si="555"/>
        <v/>
      </c>
      <c r="I572" s="4" t="str" cm="1">
        <f t="array" ref="I572">IF(ISNUMBER(A572),_xlfn.LET(_xlpm.array,_xlfn.SEQUENCE(LEN(D572)),_xlfn.TEXTJOIN("",TRUE,IF(ISERR(MID(D572,_xlpm.array,1)+0),MID(D572,_xlpm.array,1),""))),"")</f>
        <v/>
      </c>
      <c r="J572" s="4" t="str" cm="1">
        <f t="array" aca="1" ref="J572" ca="1">IF(ISNUMBER(A572),_xlfn.TEXTJOIN("", TRUE, IFERROR(MID(D572, ROW(INDIRECT("1:"&amp;LEN(D572))), 1) *1,"")),"")</f>
        <v/>
      </c>
      <c r="K572" s="4" t="str" cm="1">
        <f t="array" aca="1" ref="K572" ca="1">IF(ISNUMBER(A572),COLUMN(INDIRECT(I572&amp;1))+1,"")</f>
        <v/>
      </c>
      <c r="L572" s="4" t="str">
        <f t="shared" si="556"/>
        <v/>
      </c>
    </row>
    <row r="573" spans="1:12" x14ac:dyDescent="0.25">
      <c r="A573" s="5" t="str">
        <f t="shared" ref="A573" si="614">IF(A571&lt;numAnswers,A571+1,"")</f>
        <v/>
      </c>
      <c r="B573" s="5" t="str">
        <f t="shared" si="552"/>
        <v/>
      </c>
      <c r="C573" s="27" t="str" cm="1">
        <f t="array" ref="C573">IF(ISNUMBER(A573),IF(A573=A572,INDEX(BackgroundCalcs!$AV$2:$AV$500,'Grading Formulas'!$A573),"Results"),"")</f>
        <v/>
      </c>
      <c r="D573" s="8" t="str" cm="1">
        <f t="array" ref="D573">IF(ISNUMBER($A573),IF(A573=A572,INDEX(BackgroundCalcs!$AW$2:$AW$500,'Grading Formulas'!$A573),"C"&amp;A573+9),"")</f>
        <v/>
      </c>
      <c r="E573" s="4" t="str" cm="1">
        <f t="array" ref="E573">IF(ISNUMBER($A573),IF(A573=A572,"Reference2(False,True,"&amp;INDEX(BackgroundCalcs!$AX$2:$AX$500,'Grading Formulas'!$A573)&amp;")","MOEValue(.0001)"),"")</f>
        <v/>
      </c>
      <c r="F573" s="4" t="str">
        <f t="shared" si="553"/>
        <v/>
      </c>
      <c r="G573" s="4" t="str">
        <f t="shared" si="554"/>
        <v/>
      </c>
      <c r="H573" s="4" t="str">
        <f t="shared" si="555"/>
        <v/>
      </c>
      <c r="I573" s="4" t="str" cm="1">
        <f t="array" ref="I573">IF(ISNUMBER(A573),_xlfn.LET(_xlpm.array,_xlfn.SEQUENCE(LEN(D573)),_xlfn.TEXTJOIN("",TRUE,IF(ISERR(MID(D573,_xlpm.array,1)+0),MID(D573,_xlpm.array,1),""))),"")</f>
        <v/>
      </c>
      <c r="J573" s="4" t="str" cm="1">
        <f t="array" aca="1" ref="J573" ca="1">IF(ISNUMBER(A573),_xlfn.TEXTJOIN("", TRUE, IFERROR(MID(D573, ROW(INDIRECT("1:"&amp;LEN(D573))), 1) *1,"")),"")</f>
        <v/>
      </c>
      <c r="K573" s="4" t="str" cm="1">
        <f t="array" aca="1" ref="K573" ca="1">IF(ISNUMBER(A573),COLUMN(INDIRECT(I573&amp;1))+1,"")</f>
        <v/>
      </c>
      <c r="L573" s="4" t="str">
        <f t="shared" si="556"/>
        <v/>
      </c>
    </row>
    <row r="574" spans="1:12" x14ac:dyDescent="0.25">
      <c r="A574" s="5" t="str">
        <f t="shared" ref="A574" si="615">IF(A572&lt;numAnswers,A572+1,"")</f>
        <v/>
      </c>
      <c r="B574" s="5" t="str">
        <f t="shared" si="552"/>
        <v/>
      </c>
      <c r="C574" s="27" t="str" cm="1">
        <f t="array" ref="C574">IF(ISNUMBER(A574),IF(A574=A573,INDEX(BackgroundCalcs!$AV$2:$AV$500,'Grading Formulas'!$A574),"Results"),"")</f>
        <v/>
      </c>
      <c r="D574" s="8" t="str" cm="1">
        <f t="array" ref="D574">IF(ISNUMBER($A574),IF(A574=A573,INDEX(BackgroundCalcs!$AW$2:$AW$500,'Grading Formulas'!$A574),"C"&amp;A574+9),"")</f>
        <v/>
      </c>
      <c r="E574" s="4" t="str" cm="1">
        <f t="array" ref="E574">IF(ISNUMBER($A574),IF(A574=A573,"Reference2(False,True,"&amp;INDEX(BackgroundCalcs!$AX$2:$AX$500,'Grading Formulas'!$A574)&amp;")","MOEValue(.0001)"),"")</f>
        <v/>
      </c>
      <c r="F574" s="4" t="str">
        <f t="shared" si="553"/>
        <v/>
      </c>
      <c r="G574" s="4" t="str">
        <f t="shared" si="554"/>
        <v/>
      </c>
      <c r="H574" s="4" t="str">
        <f t="shared" si="555"/>
        <v/>
      </c>
      <c r="I574" s="4" t="str" cm="1">
        <f t="array" ref="I574">IF(ISNUMBER(A574),_xlfn.LET(_xlpm.array,_xlfn.SEQUENCE(LEN(D574)),_xlfn.TEXTJOIN("",TRUE,IF(ISERR(MID(D574,_xlpm.array,1)+0),MID(D574,_xlpm.array,1),""))),"")</f>
        <v/>
      </c>
      <c r="J574" s="4" t="str" cm="1">
        <f t="array" aca="1" ref="J574" ca="1">IF(ISNUMBER(A574),_xlfn.TEXTJOIN("", TRUE, IFERROR(MID(D574, ROW(INDIRECT("1:"&amp;LEN(D574))), 1) *1,"")),"")</f>
        <v/>
      </c>
      <c r="K574" s="4" t="str" cm="1">
        <f t="array" aca="1" ref="K574" ca="1">IF(ISNUMBER(A574),COLUMN(INDIRECT(I574&amp;1))+1,"")</f>
        <v/>
      </c>
      <c r="L574" s="4" t="str">
        <f t="shared" si="556"/>
        <v/>
      </c>
    </row>
    <row r="575" spans="1:12" x14ac:dyDescent="0.25">
      <c r="A575" s="5" t="str">
        <f t="shared" ref="A575" si="616">IF(A573&lt;numAnswers,A573+1,"")</f>
        <v/>
      </c>
      <c r="B575" s="5" t="str">
        <f t="shared" si="552"/>
        <v/>
      </c>
      <c r="C575" s="27" t="str" cm="1">
        <f t="array" ref="C575">IF(ISNUMBER(A575),IF(A575=A574,INDEX(BackgroundCalcs!$AV$2:$AV$500,'Grading Formulas'!$A575),"Results"),"")</f>
        <v/>
      </c>
      <c r="D575" s="8" t="str" cm="1">
        <f t="array" ref="D575">IF(ISNUMBER($A575),IF(A575=A574,INDEX(BackgroundCalcs!$AW$2:$AW$500,'Grading Formulas'!$A575),"C"&amp;A575+9),"")</f>
        <v/>
      </c>
      <c r="E575" s="4" t="str" cm="1">
        <f t="array" ref="E575">IF(ISNUMBER($A575),IF(A575=A574,"Reference2(False,True,"&amp;INDEX(BackgroundCalcs!$AX$2:$AX$500,'Grading Formulas'!$A575)&amp;")","MOEValue(.0001)"),"")</f>
        <v/>
      </c>
      <c r="F575" s="4" t="str">
        <f t="shared" si="553"/>
        <v/>
      </c>
      <c r="G575" s="4" t="str">
        <f t="shared" si="554"/>
        <v/>
      </c>
      <c r="H575" s="4" t="str">
        <f t="shared" si="555"/>
        <v/>
      </c>
      <c r="I575" s="4" t="str" cm="1">
        <f t="array" ref="I575">IF(ISNUMBER(A575),_xlfn.LET(_xlpm.array,_xlfn.SEQUENCE(LEN(D575)),_xlfn.TEXTJOIN("",TRUE,IF(ISERR(MID(D575,_xlpm.array,1)+0),MID(D575,_xlpm.array,1),""))),"")</f>
        <v/>
      </c>
      <c r="J575" s="4" t="str" cm="1">
        <f t="array" aca="1" ref="J575" ca="1">IF(ISNUMBER(A575),_xlfn.TEXTJOIN("", TRUE, IFERROR(MID(D575, ROW(INDIRECT("1:"&amp;LEN(D575))), 1) *1,"")),"")</f>
        <v/>
      </c>
      <c r="K575" s="4" t="str" cm="1">
        <f t="array" aca="1" ref="K575" ca="1">IF(ISNUMBER(A575),COLUMN(INDIRECT(I575&amp;1))+1,"")</f>
        <v/>
      </c>
      <c r="L575" s="4" t="str">
        <f t="shared" si="556"/>
        <v/>
      </c>
    </row>
    <row r="576" spans="1:12" x14ac:dyDescent="0.25">
      <c r="A576" s="5" t="str">
        <f t="shared" ref="A576" si="617">IF(A574&lt;numAnswers,A574+1,"")</f>
        <v/>
      </c>
      <c r="B576" s="5" t="str">
        <f t="shared" si="552"/>
        <v/>
      </c>
      <c r="C576" s="27" t="str" cm="1">
        <f t="array" ref="C576">IF(ISNUMBER(A576),IF(A576=A575,INDEX(BackgroundCalcs!$AV$2:$AV$500,'Grading Formulas'!$A576),"Results"),"")</f>
        <v/>
      </c>
      <c r="D576" s="8" t="str" cm="1">
        <f t="array" ref="D576">IF(ISNUMBER($A576),IF(A576=A575,INDEX(BackgroundCalcs!$AW$2:$AW$500,'Grading Formulas'!$A576),"C"&amp;A576+9),"")</f>
        <v/>
      </c>
      <c r="E576" s="4" t="str" cm="1">
        <f t="array" ref="E576">IF(ISNUMBER($A576),IF(A576=A575,"Reference2(False,True,"&amp;INDEX(BackgroundCalcs!$AX$2:$AX$500,'Grading Formulas'!$A576)&amp;")","MOEValue(.0001)"),"")</f>
        <v/>
      </c>
      <c r="F576" s="4" t="str">
        <f t="shared" si="553"/>
        <v/>
      </c>
      <c r="G576" s="4" t="str">
        <f t="shared" si="554"/>
        <v/>
      </c>
      <c r="H576" s="4" t="str">
        <f t="shared" si="555"/>
        <v/>
      </c>
      <c r="I576" s="4" t="str" cm="1">
        <f t="array" ref="I576">IF(ISNUMBER(A576),_xlfn.LET(_xlpm.array,_xlfn.SEQUENCE(LEN(D576)),_xlfn.TEXTJOIN("",TRUE,IF(ISERR(MID(D576,_xlpm.array,1)+0),MID(D576,_xlpm.array,1),""))),"")</f>
        <v/>
      </c>
      <c r="J576" s="4" t="str" cm="1">
        <f t="array" aca="1" ref="J576" ca="1">IF(ISNUMBER(A576),_xlfn.TEXTJOIN("", TRUE, IFERROR(MID(D576, ROW(INDIRECT("1:"&amp;LEN(D576))), 1) *1,"")),"")</f>
        <v/>
      </c>
      <c r="K576" s="4" t="str" cm="1">
        <f t="array" aca="1" ref="K576" ca="1">IF(ISNUMBER(A576),COLUMN(INDIRECT(I576&amp;1))+1,"")</f>
        <v/>
      </c>
      <c r="L576" s="4" t="str">
        <f t="shared" si="556"/>
        <v/>
      </c>
    </row>
    <row r="577" spans="1:12" x14ac:dyDescent="0.25">
      <c r="A577" s="5" t="str">
        <f t="shared" ref="A577" si="618">IF(A575&lt;numAnswers,A575+1,"")</f>
        <v/>
      </c>
      <c r="B577" s="5" t="str">
        <f t="shared" si="552"/>
        <v/>
      </c>
      <c r="C577" s="27" t="str" cm="1">
        <f t="array" ref="C577">IF(ISNUMBER(A577),IF(A577=A576,INDEX(BackgroundCalcs!$AV$2:$AV$500,'Grading Formulas'!$A577),"Results"),"")</f>
        <v/>
      </c>
      <c r="D577" s="8" t="str" cm="1">
        <f t="array" ref="D577">IF(ISNUMBER($A577),IF(A577=A576,INDEX(BackgroundCalcs!$AW$2:$AW$500,'Grading Formulas'!$A577),"C"&amp;A577+9),"")</f>
        <v/>
      </c>
      <c r="E577" s="4" t="str" cm="1">
        <f t="array" ref="E577">IF(ISNUMBER($A577),IF(A577=A576,"Reference2(False,True,"&amp;INDEX(BackgroundCalcs!$AX$2:$AX$500,'Grading Formulas'!$A577)&amp;")","MOEValue(.0001)"),"")</f>
        <v/>
      </c>
      <c r="F577" s="4" t="str">
        <f t="shared" si="553"/>
        <v/>
      </c>
      <c r="G577" s="4" t="str">
        <f t="shared" si="554"/>
        <v/>
      </c>
      <c r="H577" s="4" t="str">
        <f t="shared" si="555"/>
        <v/>
      </c>
      <c r="I577" s="4" t="str" cm="1">
        <f t="array" ref="I577">IF(ISNUMBER(A577),_xlfn.LET(_xlpm.array,_xlfn.SEQUENCE(LEN(D577)),_xlfn.TEXTJOIN("",TRUE,IF(ISERR(MID(D577,_xlpm.array,1)+0),MID(D577,_xlpm.array,1),""))),"")</f>
        <v/>
      </c>
      <c r="J577" s="4" t="str" cm="1">
        <f t="array" aca="1" ref="J577" ca="1">IF(ISNUMBER(A577),_xlfn.TEXTJOIN("", TRUE, IFERROR(MID(D577, ROW(INDIRECT("1:"&amp;LEN(D577))), 1) *1,"")),"")</f>
        <v/>
      </c>
      <c r="K577" s="4" t="str" cm="1">
        <f t="array" aca="1" ref="K577" ca="1">IF(ISNUMBER(A577),COLUMN(INDIRECT(I577&amp;1))+1,"")</f>
        <v/>
      </c>
      <c r="L577" s="4" t="str">
        <f t="shared" si="556"/>
        <v/>
      </c>
    </row>
    <row r="578" spans="1:12" x14ac:dyDescent="0.25">
      <c r="A578" s="5" t="str">
        <f t="shared" ref="A578" si="619">IF(A576&lt;numAnswers,A576+1,"")</f>
        <v/>
      </c>
      <c r="B578" s="5" t="str">
        <f t="shared" si="552"/>
        <v/>
      </c>
      <c r="C578" s="27" t="str" cm="1">
        <f t="array" ref="C578">IF(ISNUMBER(A578),IF(A578=A577,INDEX(BackgroundCalcs!$AV$2:$AV$500,'Grading Formulas'!$A578),"Results"),"")</f>
        <v/>
      </c>
      <c r="D578" s="8" t="str" cm="1">
        <f t="array" ref="D578">IF(ISNUMBER($A578),IF(A578=A577,INDEX(BackgroundCalcs!$AW$2:$AW$500,'Grading Formulas'!$A578),"C"&amp;A578+9),"")</f>
        <v/>
      </c>
      <c r="E578" s="4" t="str" cm="1">
        <f t="array" ref="E578">IF(ISNUMBER($A578),IF(A578=A577,"Reference2(False,True,"&amp;INDEX(BackgroundCalcs!$AX$2:$AX$500,'Grading Formulas'!$A578)&amp;")","MOEValue(.0001)"),"")</f>
        <v/>
      </c>
      <c r="F578" s="4" t="str">
        <f t="shared" si="553"/>
        <v/>
      </c>
      <c r="G578" s="4" t="str">
        <f t="shared" si="554"/>
        <v/>
      </c>
      <c r="H578" s="4" t="str">
        <f t="shared" si="555"/>
        <v/>
      </c>
      <c r="I578" s="4" t="str" cm="1">
        <f t="array" ref="I578">IF(ISNUMBER(A578),_xlfn.LET(_xlpm.array,_xlfn.SEQUENCE(LEN(D578)),_xlfn.TEXTJOIN("",TRUE,IF(ISERR(MID(D578,_xlpm.array,1)+0),MID(D578,_xlpm.array,1),""))),"")</f>
        <v/>
      </c>
      <c r="J578" s="4" t="str" cm="1">
        <f t="array" aca="1" ref="J578" ca="1">IF(ISNUMBER(A578),_xlfn.TEXTJOIN("", TRUE, IFERROR(MID(D578, ROW(INDIRECT("1:"&amp;LEN(D578))), 1) *1,"")),"")</f>
        <v/>
      </c>
      <c r="K578" s="4" t="str" cm="1">
        <f t="array" aca="1" ref="K578" ca="1">IF(ISNUMBER(A578),COLUMN(INDIRECT(I578&amp;1))+1,"")</f>
        <v/>
      </c>
      <c r="L578" s="4" t="str">
        <f t="shared" si="556"/>
        <v/>
      </c>
    </row>
    <row r="579" spans="1:12" x14ac:dyDescent="0.25">
      <c r="A579" s="5" t="str">
        <f t="shared" ref="A579" si="620">IF(A577&lt;numAnswers,A577+1,"")</f>
        <v/>
      </c>
      <c r="B579" s="5" t="str">
        <f t="shared" ref="B579:B642" si="621">IF(ISNUMBER(A579),"CELL","")</f>
        <v/>
      </c>
      <c r="C579" s="27" t="str" cm="1">
        <f t="array" ref="C579">IF(ISNUMBER(A579),IF(A579=A578,INDEX(BackgroundCalcs!$AV$2:$AV$500,'Grading Formulas'!$A579),"Results"),"")</f>
        <v/>
      </c>
      <c r="D579" s="8" t="str" cm="1">
        <f t="array" ref="D579">IF(ISNUMBER($A579),IF(A579=A578,INDEX(BackgroundCalcs!$AW$2:$AW$500,'Grading Formulas'!$A579),"C"&amp;A579+9),"")</f>
        <v/>
      </c>
      <c r="E579" s="4" t="str" cm="1">
        <f t="array" ref="E579">IF(ISNUMBER($A579),IF(A579=A578,"Reference2(False,True,"&amp;INDEX(BackgroundCalcs!$AX$2:$AX$500,'Grading Formulas'!$A579)&amp;")","MOEValue(.0001)"),"")</f>
        <v/>
      </c>
      <c r="F579" s="4" t="str">
        <f t="shared" ref="F579:F642" si="622">IF(ISNUMBER($A579),IF(A579=A578,-1000,1),"")</f>
        <v/>
      </c>
      <c r="G579" s="4" t="str">
        <f t="shared" ref="G579:G642" si="623">IF(ISNUMBER($A579),IF(A579=A578,"You should not be referencing the answer cell","Correct"),"")</f>
        <v/>
      </c>
      <c r="H579" s="4" t="str">
        <f t="shared" ref="H579:H642" si="624">IF(ISNUMBER($A579),IF(A579=A578,"N/A","Incorrect"),"")</f>
        <v/>
      </c>
      <c r="I579" s="4" t="str" cm="1">
        <f t="array" ref="I579">IF(ISNUMBER(A579),_xlfn.LET(_xlpm.array,_xlfn.SEQUENCE(LEN(D579)),_xlfn.TEXTJOIN("",TRUE,IF(ISERR(MID(D579,_xlpm.array,1)+0),MID(D579,_xlpm.array,1),""))),"")</f>
        <v/>
      </c>
      <c r="J579" s="4" t="str" cm="1">
        <f t="array" aca="1" ref="J579" ca="1">IF(ISNUMBER(A579),_xlfn.TEXTJOIN("", TRUE, IFERROR(MID(D579, ROW(INDIRECT("1:"&amp;LEN(D579))), 1) *1,"")),"")</f>
        <v/>
      </c>
      <c r="K579" s="4" t="str" cm="1">
        <f t="array" aca="1" ref="K579" ca="1">IF(ISNUMBER(A579),COLUMN(INDIRECT(I579&amp;1))+1,"")</f>
        <v/>
      </c>
      <c r="L579" s="4" t="str">
        <f t="shared" ref="L579:L642" si="625">IF(ISNUMBER(A579),ADDRESS(J579,K579,4),"")</f>
        <v/>
      </c>
    </row>
    <row r="580" spans="1:12" x14ac:dyDescent="0.25">
      <c r="A580" s="5" t="str">
        <f t="shared" ref="A580" si="626">IF(A578&lt;numAnswers,A578+1,"")</f>
        <v/>
      </c>
      <c r="B580" s="5" t="str">
        <f t="shared" si="621"/>
        <v/>
      </c>
      <c r="C580" s="27" t="str" cm="1">
        <f t="array" ref="C580">IF(ISNUMBER(A580),IF(A580=A579,INDEX(BackgroundCalcs!$AV$2:$AV$500,'Grading Formulas'!$A580),"Results"),"")</f>
        <v/>
      </c>
      <c r="D580" s="8" t="str" cm="1">
        <f t="array" ref="D580">IF(ISNUMBER($A580),IF(A580=A579,INDEX(BackgroundCalcs!$AW$2:$AW$500,'Grading Formulas'!$A580),"C"&amp;A580+9),"")</f>
        <v/>
      </c>
      <c r="E580" s="4" t="str" cm="1">
        <f t="array" ref="E580">IF(ISNUMBER($A580),IF(A580=A579,"Reference2(False,True,"&amp;INDEX(BackgroundCalcs!$AX$2:$AX$500,'Grading Formulas'!$A580)&amp;")","MOEValue(.0001)"),"")</f>
        <v/>
      </c>
      <c r="F580" s="4" t="str">
        <f t="shared" si="622"/>
        <v/>
      </c>
      <c r="G580" s="4" t="str">
        <f t="shared" si="623"/>
        <v/>
      </c>
      <c r="H580" s="4" t="str">
        <f t="shared" si="624"/>
        <v/>
      </c>
      <c r="I580" s="4" t="str" cm="1">
        <f t="array" ref="I580">IF(ISNUMBER(A580),_xlfn.LET(_xlpm.array,_xlfn.SEQUENCE(LEN(D580)),_xlfn.TEXTJOIN("",TRUE,IF(ISERR(MID(D580,_xlpm.array,1)+0),MID(D580,_xlpm.array,1),""))),"")</f>
        <v/>
      </c>
      <c r="J580" s="4" t="str" cm="1">
        <f t="array" aca="1" ref="J580" ca="1">IF(ISNUMBER(A580),_xlfn.TEXTJOIN("", TRUE, IFERROR(MID(D580, ROW(INDIRECT("1:"&amp;LEN(D580))), 1) *1,"")),"")</f>
        <v/>
      </c>
      <c r="K580" s="4" t="str" cm="1">
        <f t="array" aca="1" ref="K580" ca="1">IF(ISNUMBER(A580),COLUMN(INDIRECT(I580&amp;1))+1,"")</f>
        <v/>
      </c>
      <c r="L580" s="4" t="str">
        <f t="shared" si="625"/>
        <v/>
      </c>
    </row>
    <row r="581" spans="1:12" x14ac:dyDescent="0.25">
      <c r="A581" s="5" t="str">
        <f t="shared" ref="A581" si="627">IF(A579&lt;numAnswers,A579+1,"")</f>
        <v/>
      </c>
      <c r="B581" s="5" t="str">
        <f t="shared" si="621"/>
        <v/>
      </c>
      <c r="C581" s="27" t="str" cm="1">
        <f t="array" ref="C581">IF(ISNUMBER(A581),IF(A581=A580,INDEX(BackgroundCalcs!$AV$2:$AV$500,'Grading Formulas'!$A581),"Results"),"")</f>
        <v/>
      </c>
      <c r="D581" s="8" t="str" cm="1">
        <f t="array" ref="D581">IF(ISNUMBER($A581),IF(A581=A580,INDEX(BackgroundCalcs!$AW$2:$AW$500,'Grading Formulas'!$A581),"C"&amp;A581+9),"")</f>
        <v/>
      </c>
      <c r="E581" s="4" t="str" cm="1">
        <f t="array" ref="E581">IF(ISNUMBER($A581),IF(A581=A580,"Reference2(False,True,"&amp;INDEX(BackgroundCalcs!$AX$2:$AX$500,'Grading Formulas'!$A581)&amp;")","MOEValue(.0001)"),"")</f>
        <v/>
      </c>
      <c r="F581" s="4" t="str">
        <f t="shared" si="622"/>
        <v/>
      </c>
      <c r="G581" s="4" t="str">
        <f t="shared" si="623"/>
        <v/>
      </c>
      <c r="H581" s="4" t="str">
        <f t="shared" si="624"/>
        <v/>
      </c>
      <c r="I581" s="4" t="str" cm="1">
        <f t="array" ref="I581">IF(ISNUMBER(A581),_xlfn.LET(_xlpm.array,_xlfn.SEQUENCE(LEN(D581)),_xlfn.TEXTJOIN("",TRUE,IF(ISERR(MID(D581,_xlpm.array,1)+0),MID(D581,_xlpm.array,1),""))),"")</f>
        <v/>
      </c>
      <c r="J581" s="4" t="str" cm="1">
        <f t="array" aca="1" ref="J581" ca="1">IF(ISNUMBER(A581),_xlfn.TEXTJOIN("", TRUE, IFERROR(MID(D581, ROW(INDIRECT("1:"&amp;LEN(D581))), 1) *1,"")),"")</f>
        <v/>
      </c>
      <c r="K581" s="4" t="str" cm="1">
        <f t="array" aca="1" ref="K581" ca="1">IF(ISNUMBER(A581),COLUMN(INDIRECT(I581&amp;1))+1,"")</f>
        <v/>
      </c>
      <c r="L581" s="4" t="str">
        <f t="shared" si="625"/>
        <v/>
      </c>
    </row>
    <row r="582" spans="1:12" x14ac:dyDescent="0.25">
      <c r="A582" s="5" t="str">
        <f t="shared" ref="A582" si="628">IF(A580&lt;numAnswers,A580+1,"")</f>
        <v/>
      </c>
      <c r="B582" s="5" t="str">
        <f t="shared" si="621"/>
        <v/>
      </c>
      <c r="C582" s="27" t="str" cm="1">
        <f t="array" ref="C582">IF(ISNUMBER(A582),IF(A582=A581,INDEX(BackgroundCalcs!$AV$2:$AV$500,'Grading Formulas'!$A582),"Results"),"")</f>
        <v/>
      </c>
      <c r="D582" s="8" t="str" cm="1">
        <f t="array" ref="D582">IF(ISNUMBER($A582),IF(A582=A581,INDEX(BackgroundCalcs!$AW$2:$AW$500,'Grading Formulas'!$A582),"C"&amp;A582+9),"")</f>
        <v/>
      </c>
      <c r="E582" s="4" t="str" cm="1">
        <f t="array" ref="E582">IF(ISNUMBER($A582),IF(A582=A581,"Reference2(False,True,"&amp;INDEX(BackgroundCalcs!$AX$2:$AX$500,'Grading Formulas'!$A582)&amp;")","MOEValue(.0001)"),"")</f>
        <v/>
      </c>
      <c r="F582" s="4" t="str">
        <f t="shared" si="622"/>
        <v/>
      </c>
      <c r="G582" s="4" t="str">
        <f t="shared" si="623"/>
        <v/>
      </c>
      <c r="H582" s="4" t="str">
        <f t="shared" si="624"/>
        <v/>
      </c>
      <c r="I582" s="4" t="str" cm="1">
        <f t="array" ref="I582">IF(ISNUMBER(A582),_xlfn.LET(_xlpm.array,_xlfn.SEQUENCE(LEN(D582)),_xlfn.TEXTJOIN("",TRUE,IF(ISERR(MID(D582,_xlpm.array,1)+0),MID(D582,_xlpm.array,1),""))),"")</f>
        <v/>
      </c>
      <c r="J582" s="4" t="str" cm="1">
        <f t="array" aca="1" ref="J582" ca="1">IF(ISNUMBER(A582),_xlfn.TEXTJOIN("", TRUE, IFERROR(MID(D582, ROW(INDIRECT("1:"&amp;LEN(D582))), 1) *1,"")),"")</f>
        <v/>
      </c>
      <c r="K582" s="4" t="str" cm="1">
        <f t="array" aca="1" ref="K582" ca="1">IF(ISNUMBER(A582),COLUMN(INDIRECT(I582&amp;1))+1,"")</f>
        <v/>
      </c>
      <c r="L582" s="4" t="str">
        <f t="shared" si="625"/>
        <v/>
      </c>
    </row>
    <row r="583" spans="1:12" x14ac:dyDescent="0.25">
      <c r="A583" s="5" t="str">
        <f t="shared" ref="A583" si="629">IF(A581&lt;numAnswers,A581+1,"")</f>
        <v/>
      </c>
      <c r="B583" s="5" t="str">
        <f t="shared" si="621"/>
        <v/>
      </c>
      <c r="C583" s="27" t="str" cm="1">
        <f t="array" ref="C583">IF(ISNUMBER(A583),IF(A583=A582,INDEX(BackgroundCalcs!$AV$2:$AV$500,'Grading Formulas'!$A583),"Results"),"")</f>
        <v/>
      </c>
      <c r="D583" s="8" t="str" cm="1">
        <f t="array" ref="D583">IF(ISNUMBER($A583),IF(A583=A582,INDEX(BackgroundCalcs!$AW$2:$AW$500,'Grading Formulas'!$A583),"C"&amp;A583+9),"")</f>
        <v/>
      </c>
      <c r="E583" s="4" t="str" cm="1">
        <f t="array" ref="E583">IF(ISNUMBER($A583),IF(A583=A582,"Reference2(False,True,"&amp;INDEX(BackgroundCalcs!$AX$2:$AX$500,'Grading Formulas'!$A583)&amp;")","MOEValue(.0001)"),"")</f>
        <v/>
      </c>
      <c r="F583" s="4" t="str">
        <f t="shared" si="622"/>
        <v/>
      </c>
      <c r="G583" s="4" t="str">
        <f t="shared" si="623"/>
        <v/>
      </c>
      <c r="H583" s="4" t="str">
        <f t="shared" si="624"/>
        <v/>
      </c>
      <c r="I583" s="4" t="str" cm="1">
        <f t="array" ref="I583">IF(ISNUMBER(A583),_xlfn.LET(_xlpm.array,_xlfn.SEQUENCE(LEN(D583)),_xlfn.TEXTJOIN("",TRUE,IF(ISERR(MID(D583,_xlpm.array,1)+0),MID(D583,_xlpm.array,1),""))),"")</f>
        <v/>
      </c>
      <c r="J583" s="4" t="str" cm="1">
        <f t="array" aca="1" ref="J583" ca="1">IF(ISNUMBER(A583),_xlfn.TEXTJOIN("", TRUE, IFERROR(MID(D583, ROW(INDIRECT("1:"&amp;LEN(D583))), 1) *1,"")),"")</f>
        <v/>
      </c>
      <c r="K583" s="4" t="str" cm="1">
        <f t="array" aca="1" ref="K583" ca="1">IF(ISNUMBER(A583),COLUMN(INDIRECT(I583&amp;1))+1,"")</f>
        <v/>
      </c>
      <c r="L583" s="4" t="str">
        <f t="shared" si="625"/>
        <v/>
      </c>
    </row>
    <row r="584" spans="1:12" x14ac:dyDescent="0.25">
      <c r="A584" s="5" t="str">
        <f t="shared" ref="A584" si="630">IF(A582&lt;numAnswers,A582+1,"")</f>
        <v/>
      </c>
      <c r="B584" s="5" t="str">
        <f t="shared" si="621"/>
        <v/>
      </c>
      <c r="C584" s="27" t="str" cm="1">
        <f t="array" ref="C584">IF(ISNUMBER(A584),IF(A584=A583,INDEX(BackgroundCalcs!$AV$2:$AV$500,'Grading Formulas'!$A584),"Results"),"")</f>
        <v/>
      </c>
      <c r="D584" s="8" t="str" cm="1">
        <f t="array" ref="D584">IF(ISNUMBER($A584),IF(A584=A583,INDEX(BackgroundCalcs!$AW$2:$AW$500,'Grading Formulas'!$A584),"C"&amp;A584+9),"")</f>
        <v/>
      </c>
      <c r="E584" s="4" t="str" cm="1">
        <f t="array" ref="E584">IF(ISNUMBER($A584),IF(A584=A583,"Reference2(False,True,"&amp;INDEX(BackgroundCalcs!$AX$2:$AX$500,'Grading Formulas'!$A584)&amp;")","MOEValue(.0001)"),"")</f>
        <v/>
      </c>
      <c r="F584" s="4" t="str">
        <f t="shared" si="622"/>
        <v/>
      </c>
      <c r="G584" s="4" t="str">
        <f t="shared" si="623"/>
        <v/>
      </c>
      <c r="H584" s="4" t="str">
        <f t="shared" si="624"/>
        <v/>
      </c>
      <c r="I584" s="4" t="str" cm="1">
        <f t="array" ref="I584">IF(ISNUMBER(A584),_xlfn.LET(_xlpm.array,_xlfn.SEQUENCE(LEN(D584)),_xlfn.TEXTJOIN("",TRUE,IF(ISERR(MID(D584,_xlpm.array,1)+0),MID(D584,_xlpm.array,1),""))),"")</f>
        <v/>
      </c>
      <c r="J584" s="4" t="str" cm="1">
        <f t="array" aca="1" ref="J584" ca="1">IF(ISNUMBER(A584),_xlfn.TEXTJOIN("", TRUE, IFERROR(MID(D584, ROW(INDIRECT("1:"&amp;LEN(D584))), 1) *1,"")),"")</f>
        <v/>
      </c>
      <c r="K584" s="4" t="str" cm="1">
        <f t="array" aca="1" ref="K584" ca="1">IF(ISNUMBER(A584),COLUMN(INDIRECT(I584&amp;1))+1,"")</f>
        <v/>
      </c>
      <c r="L584" s="4" t="str">
        <f t="shared" si="625"/>
        <v/>
      </c>
    </row>
    <row r="585" spans="1:12" x14ac:dyDescent="0.25">
      <c r="A585" s="5" t="str">
        <f t="shared" ref="A585" si="631">IF(A583&lt;numAnswers,A583+1,"")</f>
        <v/>
      </c>
      <c r="B585" s="5" t="str">
        <f t="shared" si="621"/>
        <v/>
      </c>
      <c r="C585" s="27" t="str" cm="1">
        <f t="array" ref="C585">IF(ISNUMBER(A585),IF(A585=A584,INDEX(BackgroundCalcs!$AV$2:$AV$500,'Grading Formulas'!$A585),"Results"),"")</f>
        <v/>
      </c>
      <c r="D585" s="8" t="str" cm="1">
        <f t="array" ref="D585">IF(ISNUMBER($A585),IF(A585=A584,INDEX(BackgroundCalcs!$AW$2:$AW$500,'Grading Formulas'!$A585),"C"&amp;A585+9),"")</f>
        <v/>
      </c>
      <c r="E585" s="4" t="str" cm="1">
        <f t="array" ref="E585">IF(ISNUMBER($A585),IF(A585=A584,"Reference2(False,True,"&amp;INDEX(BackgroundCalcs!$AX$2:$AX$500,'Grading Formulas'!$A585)&amp;")","MOEValue(.0001)"),"")</f>
        <v/>
      </c>
      <c r="F585" s="4" t="str">
        <f t="shared" si="622"/>
        <v/>
      </c>
      <c r="G585" s="4" t="str">
        <f t="shared" si="623"/>
        <v/>
      </c>
      <c r="H585" s="4" t="str">
        <f t="shared" si="624"/>
        <v/>
      </c>
      <c r="I585" s="4" t="str" cm="1">
        <f t="array" ref="I585">IF(ISNUMBER(A585),_xlfn.LET(_xlpm.array,_xlfn.SEQUENCE(LEN(D585)),_xlfn.TEXTJOIN("",TRUE,IF(ISERR(MID(D585,_xlpm.array,1)+0),MID(D585,_xlpm.array,1),""))),"")</f>
        <v/>
      </c>
      <c r="J585" s="4" t="str" cm="1">
        <f t="array" aca="1" ref="J585" ca="1">IF(ISNUMBER(A585),_xlfn.TEXTJOIN("", TRUE, IFERROR(MID(D585, ROW(INDIRECT("1:"&amp;LEN(D585))), 1) *1,"")),"")</f>
        <v/>
      </c>
      <c r="K585" s="4" t="str" cm="1">
        <f t="array" aca="1" ref="K585" ca="1">IF(ISNUMBER(A585),COLUMN(INDIRECT(I585&amp;1))+1,"")</f>
        <v/>
      </c>
      <c r="L585" s="4" t="str">
        <f t="shared" si="625"/>
        <v/>
      </c>
    </row>
    <row r="586" spans="1:12" x14ac:dyDescent="0.25">
      <c r="A586" s="5" t="str">
        <f t="shared" ref="A586" si="632">IF(A584&lt;numAnswers,A584+1,"")</f>
        <v/>
      </c>
      <c r="B586" s="5" t="str">
        <f t="shared" si="621"/>
        <v/>
      </c>
      <c r="C586" s="27" t="str" cm="1">
        <f t="array" ref="C586">IF(ISNUMBER(A586),IF(A586=A585,INDEX(BackgroundCalcs!$AV$2:$AV$500,'Grading Formulas'!$A586),"Results"),"")</f>
        <v/>
      </c>
      <c r="D586" s="8" t="str" cm="1">
        <f t="array" ref="D586">IF(ISNUMBER($A586),IF(A586=A585,INDEX(BackgroundCalcs!$AW$2:$AW$500,'Grading Formulas'!$A586),"C"&amp;A586+9),"")</f>
        <v/>
      </c>
      <c r="E586" s="4" t="str" cm="1">
        <f t="array" ref="E586">IF(ISNUMBER($A586),IF(A586=A585,"Reference2(False,True,"&amp;INDEX(BackgroundCalcs!$AX$2:$AX$500,'Grading Formulas'!$A586)&amp;")","MOEValue(.0001)"),"")</f>
        <v/>
      </c>
      <c r="F586" s="4" t="str">
        <f t="shared" si="622"/>
        <v/>
      </c>
      <c r="G586" s="4" t="str">
        <f t="shared" si="623"/>
        <v/>
      </c>
      <c r="H586" s="4" t="str">
        <f t="shared" si="624"/>
        <v/>
      </c>
      <c r="I586" s="4" t="str" cm="1">
        <f t="array" ref="I586">IF(ISNUMBER(A586),_xlfn.LET(_xlpm.array,_xlfn.SEQUENCE(LEN(D586)),_xlfn.TEXTJOIN("",TRUE,IF(ISERR(MID(D586,_xlpm.array,1)+0),MID(D586,_xlpm.array,1),""))),"")</f>
        <v/>
      </c>
      <c r="J586" s="4" t="str" cm="1">
        <f t="array" aca="1" ref="J586" ca="1">IF(ISNUMBER(A586),_xlfn.TEXTJOIN("", TRUE, IFERROR(MID(D586, ROW(INDIRECT("1:"&amp;LEN(D586))), 1) *1,"")),"")</f>
        <v/>
      </c>
      <c r="K586" s="4" t="str" cm="1">
        <f t="array" aca="1" ref="K586" ca="1">IF(ISNUMBER(A586),COLUMN(INDIRECT(I586&amp;1))+1,"")</f>
        <v/>
      </c>
      <c r="L586" s="4" t="str">
        <f t="shared" si="625"/>
        <v/>
      </c>
    </row>
    <row r="587" spans="1:12" x14ac:dyDescent="0.25">
      <c r="A587" s="5" t="str">
        <f t="shared" ref="A587" si="633">IF(A585&lt;numAnswers,A585+1,"")</f>
        <v/>
      </c>
      <c r="B587" s="5" t="str">
        <f t="shared" si="621"/>
        <v/>
      </c>
      <c r="C587" s="27" t="str" cm="1">
        <f t="array" ref="C587">IF(ISNUMBER(A587),IF(A587=A586,INDEX(BackgroundCalcs!$AV$2:$AV$500,'Grading Formulas'!$A587),"Results"),"")</f>
        <v/>
      </c>
      <c r="D587" s="8" t="str" cm="1">
        <f t="array" ref="D587">IF(ISNUMBER($A587),IF(A587=A586,INDEX(BackgroundCalcs!$AW$2:$AW$500,'Grading Formulas'!$A587),"C"&amp;A587+9),"")</f>
        <v/>
      </c>
      <c r="E587" s="4" t="str" cm="1">
        <f t="array" ref="E587">IF(ISNUMBER($A587),IF(A587=A586,"Reference2(False,True,"&amp;INDEX(BackgroundCalcs!$AX$2:$AX$500,'Grading Formulas'!$A587)&amp;")","MOEValue(.0001)"),"")</f>
        <v/>
      </c>
      <c r="F587" s="4" t="str">
        <f t="shared" si="622"/>
        <v/>
      </c>
      <c r="G587" s="4" t="str">
        <f t="shared" si="623"/>
        <v/>
      </c>
      <c r="H587" s="4" t="str">
        <f t="shared" si="624"/>
        <v/>
      </c>
      <c r="I587" s="4" t="str" cm="1">
        <f t="array" ref="I587">IF(ISNUMBER(A587),_xlfn.LET(_xlpm.array,_xlfn.SEQUENCE(LEN(D587)),_xlfn.TEXTJOIN("",TRUE,IF(ISERR(MID(D587,_xlpm.array,1)+0),MID(D587,_xlpm.array,1),""))),"")</f>
        <v/>
      </c>
      <c r="J587" s="4" t="str" cm="1">
        <f t="array" aca="1" ref="J587" ca="1">IF(ISNUMBER(A587),_xlfn.TEXTJOIN("", TRUE, IFERROR(MID(D587, ROW(INDIRECT("1:"&amp;LEN(D587))), 1) *1,"")),"")</f>
        <v/>
      </c>
      <c r="K587" s="4" t="str" cm="1">
        <f t="array" aca="1" ref="K587" ca="1">IF(ISNUMBER(A587),COLUMN(INDIRECT(I587&amp;1))+1,"")</f>
        <v/>
      </c>
      <c r="L587" s="4" t="str">
        <f t="shared" si="625"/>
        <v/>
      </c>
    </row>
    <row r="588" spans="1:12" x14ac:dyDescent="0.25">
      <c r="A588" s="5" t="str">
        <f t="shared" ref="A588" si="634">IF(A586&lt;numAnswers,A586+1,"")</f>
        <v/>
      </c>
      <c r="B588" s="5" t="str">
        <f t="shared" si="621"/>
        <v/>
      </c>
      <c r="C588" s="27" t="str" cm="1">
        <f t="array" ref="C588">IF(ISNUMBER(A588),IF(A588=A587,INDEX(BackgroundCalcs!$AV$2:$AV$500,'Grading Formulas'!$A588),"Results"),"")</f>
        <v/>
      </c>
      <c r="D588" s="8" t="str" cm="1">
        <f t="array" ref="D588">IF(ISNUMBER($A588),IF(A588=A587,INDEX(BackgroundCalcs!$AW$2:$AW$500,'Grading Formulas'!$A588),"C"&amp;A588+9),"")</f>
        <v/>
      </c>
      <c r="E588" s="4" t="str" cm="1">
        <f t="array" ref="E588">IF(ISNUMBER($A588),IF(A588=A587,"Reference2(False,True,"&amp;INDEX(BackgroundCalcs!$AX$2:$AX$500,'Grading Formulas'!$A588)&amp;")","MOEValue(.0001)"),"")</f>
        <v/>
      </c>
      <c r="F588" s="4" t="str">
        <f t="shared" si="622"/>
        <v/>
      </c>
      <c r="G588" s="4" t="str">
        <f t="shared" si="623"/>
        <v/>
      </c>
      <c r="H588" s="4" t="str">
        <f t="shared" si="624"/>
        <v/>
      </c>
      <c r="I588" s="4" t="str" cm="1">
        <f t="array" ref="I588">IF(ISNUMBER(A588),_xlfn.LET(_xlpm.array,_xlfn.SEQUENCE(LEN(D588)),_xlfn.TEXTJOIN("",TRUE,IF(ISERR(MID(D588,_xlpm.array,1)+0),MID(D588,_xlpm.array,1),""))),"")</f>
        <v/>
      </c>
      <c r="J588" s="4" t="str" cm="1">
        <f t="array" aca="1" ref="J588" ca="1">IF(ISNUMBER(A588),_xlfn.TEXTJOIN("", TRUE, IFERROR(MID(D588, ROW(INDIRECT("1:"&amp;LEN(D588))), 1) *1,"")),"")</f>
        <v/>
      </c>
      <c r="K588" s="4" t="str" cm="1">
        <f t="array" aca="1" ref="K588" ca="1">IF(ISNUMBER(A588),COLUMN(INDIRECT(I588&amp;1))+1,"")</f>
        <v/>
      </c>
      <c r="L588" s="4" t="str">
        <f t="shared" si="625"/>
        <v/>
      </c>
    </row>
    <row r="589" spans="1:12" x14ac:dyDescent="0.25">
      <c r="A589" s="5" t="str">
        <f t="shared" ref="A589" si="635">IF(A587&lt;numAnswers,A587+1,"")</f>
        <v/>
      </c>
      <c r="B589" s="5" t="str">
        <f t="shared" si="621"/>
        <v/>
      </c>
      <c r="C589" s="27" t="str" cm="1">
        <f t="array" ref="C589">IF(ISNUMBER(A589),IF(A589=A588,INDEX(BackgroundCalcs!$AV$2:$AV$500,'Grading Formulas'!$A589),"Results"),"")</f>
        <v/>
      </c>
      <c r="D589" s="8" t="str" cm="1">
        <f t="array" ref="D589">IF(ISNUMBER($A589),IF(A589=A588,INDEX(BackgroundCalcs!$AW$2:$AW$500,'Grading Formulas'!$A589),"C"&amp;A589+9),"")</f>
        <v/>
      </c>
      <c r="E589" s="4" t="str" cm="1">
        <f t="array" ref="E589">IF(ISNUMBER($A589),IF(A589=A588,"Reference2(False,True,"&amp;INDEX(BackgroundCalcs!$AX$2:$AX$500,'Grading Formulas'!$A589)&amp;")","MOEValue(.0001)"),"")</f>
        <v/>
      </c>
      <c r="F589" s="4" t="str">
        <f t="shared" si="622"/>
        <v/>
      </c>
      <c r="G589" s="4" t="str">
        <f t="shared" si="623"/>
        <v/>
      </c>
      <c r="H589" s="4" t="str">
        <f t="shared" si="624"/>
        <v/>
      </c>
      <c r="I589" s="4" t="str" cm="1">
        <f t="array" ref="I589">IF(ISNUMBER(A589),_xlfn.LET(_xlpm.array,_xlfn.SEQUENCE(LEN(D589)),_xlfn.TEXTJOIN("",TRUE,IF(ISERR(MID(D589,_xlpm.array,1)+0),MID(D589,_xlpm.array,1),""))),"")</f>
        <v/>
      </c>
      <c r="J589" s="4" t="str" cm="1">
        <f t="array" aca="1" ref="J589" ca="1">IF(ISNUMBER(A589),_xlfn.TEXTJOIN("", TRUE, IFERROR(MID(D589, ROW(INDIRECT("1:"&amp;LEN(D589))), 1) *1,"")),"")</f>
        <v/>
      </c>
      <c r="K589" s="4" t="str" cm="1">
        <f t="array" aca="1" ref="K589" ca="1">IF(ISNUMBER(A589),COLUMN(INDIRECT(I589&amp;1))+1,"")</f>
        <v/>
      </c>
      <c r="L589" s="4" t="str">
        <f t="shared" si="625"/>
        <v/>
      </c>
    </row>
    <row r="590" spans="1:12" x14ac:dyDescent="0.25">
      <c r="A590" s="5" t="str">
        <f t="shared" ref="A590" si="636">IF(A588&lt;numAnswers,A588+1,"")</f>
        <v/>
      </c>
      <c r="B590" s="5" t="str">
        <f t="shared" si="621"/>
        <v/>
      </c>
      <c r="C590" s="27" t="str" cm="1">
        <f t="array" ref="C590">IF(ISNUMBER(A590),IF(A590=A589,INDEX(BackgroundCalcs!$AV$2:$AV$500,'Grading Formulas'!$A590),"Results"),"")</f>
        <v/>
      </c>
      <c r="D590" s="8" t="str" cm="1">
        <f t="array" ref="D590">IF(ISNUMBER($A590),IF(A590=A589,INDEX(BackgroundCalcs!$AW$2:$AW$500,'Grading Formulas'!$A590),"C"&amp;A590+9),"")</f>
        <v/>
      </c>
      <c r="E590" s="4" t="str" cm="1">
        <f t="array" ref="E590">IF(ISNUMBER($A590),IF(A590=A589,"Reference2(False,True,"&amp;INDEX(BackgroundCalcs!$AX$2:$AX$500,'Grading Formulas'!$A590)&amp;")","MOEValue(.0001)"),"")</f>
        <v/>
      </c>
      <c r="F590" s="4" t="str">
        <f t="shared" si="622"/>
        <v/>
      </c>
      <c r="G590" s="4" t="str">
        <f t="shared" si="623"/>
        <v/>
      </c>
      <c r="H590" s="4" t="str">
        <f t="shared" si="624"/>
        <v/>
      </c>
      <c r="I590" s="4" t="str" cm="1">
        <f t="array" ref="I590">IF(ISNUMBER(A590),_xlfn.LET(_xlpm.array,_xlfn.SEQUENCE(LEN(D590)),_xlfn.TEXTJOIN("",TRUE,IF(ISERR(MID(D590,_xlpm.array,1)+0),MID(D590,_xlpm.array,1),""))),"")</f>
        <v/>
      </c>
      <c r="J590" s="4" t="str" cm="1">
        <f t="array" aca="1" ref="J590" ca="1">IF(ISNUMBER(A590),_xlfn.TEXTJOIN("", TRUE, IFERROR(MID(D590, ROW(INDIRECT("1:"&amp;LEN(D590))), 1) *1,"")),"")</f>
        <v/>
      </c>
      <c r="K590" s="4" t="str" cm="1">
        <f t="array" aca="1" ref="K590" ca="1">IF(ISNUMBER(A590),COLUMN(INDIRECT(I590&amp;1))+1,"")</f>
        <v/>
      </c>
      <c r="L590" s="4" t="str">
        <f t="shared" si="625"/>
        <v/>
      </c>
    </row>
    <row r="591" spans="1:12" x14ac:dyDescent="0.25">
      <c r="A591" s="5" t="str">
        <f t="shared" ref="A591" si="637">IF(A589&lt;numAnswers,A589+1,"")</f>
        <v/>
      </c>
      <c r="B591" s="5" t="str">
        <f t="shared" si="621"/>
        <v/>
      </c>
      <c r="C591" s="27" t="str" cm="1">
        <f t="array" ref="C591">IF(ISNUMBER(A591),IF(A591=A590,INDEX(BackgroundCalcs!$AV$2:$AV$500,'Grading Formulas'!$A591),"Results"),"")</f>
        <v/>
      </c>
      <c r="D591" s="8" t="str" cm="1">
        <f t="array" ref="D591">IF(ISNUMBER($A591),IF(A591=A590,INDEX(BackgroundCalcs!$AW$2:$AW$500,'Grading Formulas'!$A591),"C"&amp;A591+9),"")</f>
        <v/>
      </c>
      <c r="E591" s="4" t="str" cm="1">
        <f t="array" ref="E591">IF(ISNUMBER($A591),IF(A591=A590,"Reference2(False,True,"&amp;INDEX(BackgroundCalcs!$AX$2:$AX$500,'Grading Formulas'!$A591)&amp;")","MOEValue(.0001)"),"")</f>
        <v/>
      </c>
      <c r="F591" s="4" t="str">
        <f t="shared" si="622"/>
        <v/>
      </c>
      <c r="G591" s="4" t="str">
        <f t="shared" si="623"/>
        <v/>
      </c>
      <c r="H591" s="4" t="str">
        <f t="shared" si="624"/>
        <v/>
      </c>
      <c r="I591" s="4" t="str" cm="1">
        <f t="array" ref="I591">IF(ISNUMBER(A591),_xlfn.LET(_xlpm.array,_xlfn.SEQUENCE(LEN(D591)),_xlfn.TEXTJOIN("",TRUE,IF(ISERR(MID(D591,_xlpm.array,1)+0),MID(D591,_xlpm.array,1),""))),"")</f>
        <v/>
      </c>
      <c r="J591" s="4" t="str" cm="1">
        <f t="array" aca="1" ref="J591" ca="1">IF(ISNUMBER(A591),_xlfn.TEXTJOIN("", TRUE, IFERROR(MID(D591, ROW(INDIRECT("1:"&amp;LEN(D591))), 1) *1,"")),"")</f>
        <v/>
      </c>
      <c r="K591" s="4" t="str" cm="1">
        <f t="array" aca="1" ref="K591" ca="1">IF(ISNUMBER(A591),COLUMN(INDIRECT(I591&amp;1))+1,"")</f>
        <v/>
      </c>
      <c r="L591" s="4" t="str">
        <f t="shared" si="625"/>
        <v/>
      </c>
    </row>
    <row r="592" spans="1:12" x14ac:dyDescent="0.25">
      <c r="B592" s="5" t="str">
        <f t="shared" si="621"/>
        <v/>
      </c>
      <c r="C592" s="27" t="str" cm="1">
        <f t="array" ref="C592">IF(ISNUMBER(A592),IF(A592=A591,INDEX(BackgroundCalcs!$AV$2:$AV$500,'Grading Formulas'!$A592),"Results"),"")</f>
        <v/>
      </c>
      <c r="D592" s="8" t="str" cm="1">
        <f t="array" ref="D592">IF(ISNUMBER($A592),IF(A592=A591,INDEX(BackgroundCalcs!$AW$2:$AW$500,'Grading Formulas'!$A592),"C"&amp;A592+9),"")</f>
        <v/>
      </c>
      <c r="E592" s="4" t="str" cm="1">
        <f t="array" ref="E592">IF(ISNUMBER($A592),IF(A592=A591,"Reference2(False,True,"&amp;INDEX(BackgroundCalcs!$AX$2:$AX$500,'Grading Formulas'!$A592)&amp;")","MOEValue(.0001)"),"")</f>
        <v/>
      </c>
      <c r="F592" s="4" t="str">
        <f t="shared" si="622"/>
        <v/>
      </c>
      <c r="G592" s="4" t="str">
        <f t="shared" si="623"/>
        <v/>
      </c>
      <c r="H592" s="4" t="str">
        <f t="shared" si="624"/>
        <v/>
      </c>
      <c r="I592" s="4" t="str" cm="1">
        <f t="array" ref="I592">IF(ISNUMBER(A592),_xlfn.LET(_xlpm.array,_xlfn.SEQUENCE(LEN(D592)),_xlfn.TEXTJOIN("",TRUE,IF(ISERR(MID(D592,_xlpm.array,1)+0),MID(D592,_xlpm.array,1),""))),"")</f>
        <v/>
      </c>
      <c r="J592" s="4" t="str" cm="1">
        <f t="array" aca="1" ref="J592" ca="1">IF(ISNUMBER(A592),_xlfn.TEXTJOIN("", TRUE, IFERROR(MID(D592, ROW(INDIRECT("1:"&amp;LEN(D592))), 1) *1,"")),"")</f>
        <v/>
      </c>
      <c r="K592" s="4" t="str" cm="1">
        <f t="array" aca="1" ref="K592" ca="1">IF(ISNUMBER(A592),COLUMN(INDIRECT(I592&amp;1))+1,"")</f>
        <v/>
      </c>
      <c r="L592" s="4" t="str">
        <f t="shared" si="625"/>
        <v/>
      </c>
    </row>
    <row r="593" spans="2:12" x14ac:dyDescent="0.25">
      <c r="B593" s="5" t="str">
        <f t="shared" si="621"/>
        <v/>
      </c>
      <c r="C593" s="27" t="str" cm="1">
        <f t="array" ref="C593">IF(ISNUMBER(A593),IF(A593=A592,INDEX(BackgroundCalcs!$AV$2:$AV$500,'Grading Formulas'!$A593),"Results"),"")</f>
        <v/>
      </c>
      <c r="D593" s="8" t="str" cm="1">
        <f t="array" ref="D593">IF(ISNUMBER($A593),IF(A593=A592,INDEX(BackgroundCalcs!$AW$2:$AW$500,'Grading Formulas'!$A593),"C"&amp;A593+9),"")</f>
        <v/>
      </c>
      <c r="E593" s="4" t="str" cm="1">
        <f t="array" ref="E593">IF(ISNUMBER($A593),IF(A593=A592,"Reference2(False,True,"&amp;INDEX(BackgroundCalcs!$AX$2:$AX$500,'Grading Formulas'!$A593)&amp;")","MOEValue(.0001)"),"")</f>
        <v/>
      </c>
      <c r="F593" s="4" t="str">
        <f t="shared" si="622"/>
        <v/>
      </c>
      <c r="G593" s="4" t="str">
        <f t="shared" si="623"/>
        <v/>
      </c>
      <c r="H593" s="4" t="str">
        <f t="shared" si="624"/>
        <v/>
      </c>
      <c r="I593" s="4" t="str" cm="1">
        <f t="array" ref="I593">IF(ISNUMBER(A593),_xlfn.LET(_xlpm.array,_xlfn.SEQUENCE(LEN(D593)),_xlfn.TEXTJOIN("",TRUE,IF(ISERR(MID(D593,_xlpm.array,1)+0),MID(D593,_xlpm.array,1),""))),"")</f>
        <v/>
      </c>
      <c r="J593" s="4" t="str" cm="1">
        <f t="array" aca="1" ref="J593" ca="1">IF(ISNUMBER(A593),_xlfn.TEXTJOIN("", TRUE, IFERROR(MID(D593, ROW(INDIRECT("1:"&amp;LEN(D593))), 1) *1,"")),"")</f>
        <v/>
      </c>
      <c r="K593" s="4" t="str" cm="1">
        <f t="array" aca="1" ref="K593" ca="1">IF(ISNUMBER(A593),COLUMN(INDIRECT(I593&amp;1))+1,"")</f>
        <v/>
      </c>
      <c r="L593" s="4" t="str">
        <f t="shared" si="625"/>
        <v/>
      </c>
    </row>
    <row r="594" spans="2:12" x14ac:dyDescent="0.25">
      <c r="B594" s="5" t="str">
        <f t="shared" si="621"/>
        <v/>
      </c>
      <c r="C594" s="27" t="str" cm="1">
        <f t="array" ref="C594">IF(ISNUMBER(A594),IF(A594=A593,INDEX(BackgroundCalcs!$AV$2:$AV$500,'Grading Formulas'!$A594),"Results"),"")</f>
        <v/>
      </c>
      <c r="D594" s="8" t="str" cm="1">
        <f t="array" ref="D594">IF(ISNUMBER($A594),IF(A594=A593,INDEX(BackgroundCalcs!$AW$2:$AW$500,'Grading Formulas'!$A594),"C"&amp;A594+9),"")</f>
        <v/>
      </c>
      <c r="E594" s="4" t="str" cm="1">
        <f t="array" ref="E594">IF(ISNUMBER($A594),IF(A594=A593,"Reference2(False,True,"&amp;INDEX(BackgroundCalcs!$AX$2:$AX$500,'Grading Formulas'!$A594)&amp;")","MOEValue(.0001)"),"")</f>
        <v/>
      </c>
      <c r="F594" s="4" t="str">
        <f t="shared" si="622"/>
        <v/>
      </c>
      <c r="G594" s="4" t="str">
        <f t="shared" si="623"/>
        <v/>
      </c>
      <c r="H594" s="4" t="str">
        <f t="shared" si="624"/>
        <v/>
      </c>
      <c r="I594" s="4" t="str" cm="1">
        <f t="array" ref="I594">IF(ISNUMBER(A594),_xlfn.LET(_xlpm.array,_xlfn.SEQUENCE(LEN(D594)),_xlfn.TEXTJOIN("",TRUE,IF(ISERR(MID(D594,_xlpm.array,1)+0),MID(D594,_xlpm.array,1),""))),"")</f>
        <v/>
      </c>
      <c r="J594" s="4" t="str" cm="1">
        <f t="array" aca="1" ref="J594" ca="1">IF(ISNUMBER(A594),_xlfn.TEXTJOIN("", TRUE, IFERROR(MID(D594, ROW(INDIRECT("1:"&amp;LEN(D594))), 1) *1,"")),"")</f>
        <v/>
      </c>
      <c r="K594" s="4" t="str" cm="1">
        <f t="array" aca="1" ref="K594" ca="1">IF(ISNUMBER(A594),COLUMN(INDIRECT(I594&amp;1))+1,"")</f>
        <v/>
      </c>
      <c r="L594" s="4" t="str">
        <f t="shared" si="625"/>
        <v/>
      </c>
    </row>
    <row r="595" spans="2:12" x14ac:dyDescent="0.25">
      <c r="B595" s="5" t="str">
        <f t="shared" si="621"/>
        <v/>
      </c>
      <c r="C595" s="27" t="str" cm="1">
        <f t="array" ref="C595">IF(ISNUMBER(A595),IF(A595=A594,INDEX(BackgroundCalcs!$AV$2:$AV$500,'Grading Formulas'!$A595),"Results"),"")</f>
        <v/>
      </c>
      <c r="D595" s="8" t="str" cm="1">
        <f t="array" ref="D595">IF(ISNUMBER($A595),IF(A595=A594,INDEX(BackgroundCalcs!$AW$2:$AW$500,'Grading Formulas'!$A595),"C"&amp;A595+9),"")</f>
        <v/>
      </c>
      <c r="E595" s="4" t="str" cm="1">
        <f t="array" ref="E595">IF(ISNUMBER($A595),IF(A595=A594,"Reference2(False,True,"&amp;INDEX(BackgroundCalcs!$AX$2:$AX$500,'Grading Formulas'!$A595)&amp;")","MOEValue(.0001)"),"")</f>
        <v/>
      </c>
      <c r="F595" s="4" t="str">
        <f t="shared" si="622"/>
        <v/>
      </c>
      <c r="G595" s="4" t="str">
        <f t="shared" si="623"/>
        <v/>
      </c>
      <c r="H595" s="4" t="str">
        <f t="shared" si="624"/>
        <v/>
      </c>
      <c r="I595" s="4" t="str" cm="1">
        <f t="array" ref="I595">IF(ISNUMBER(A595),_xlfn.LET(_xlpm.array,_xlfn.SEQUENCE(LEN(D595)),_xlfn.TEXTJOIN("",TRUE,IF(ISERR(MID(D595,_xlpm.array,1)+0),MID(D595,_xlpm.array,1),""))),"")</f>
        <v/>
      </c>
      <c r="J595" s="4" t="str" cm="1">
        <f t="array" aca="1" ref="J595" ca="1">IF(ISNUMBER(A595),_xlfn.TEXTJOIN("", TRUE, IFERROR(MID(D595, ROW(INDIRECT("1:"&amp;LEN(D595))), 1) *1,"")),"")</f>
        <v/>
      </c>
      <c r="K595" s="4" t="str" cm="1">
        <f t="array" aca="1" ref="K595" ca="1">IF(ISNUMBER(A595),COLUMN(INDIRECT(I595&amp;1))+1,"")</f>
        <v/>
      </c>
      <c r="L595" s="4" t="str">
        <f t="shared" si="625"/>
        <v/>
      </c>
    </row>
    <row r="596" spans="2:12" x14ac:dyDescent="0.25">
      <c r="B596" s="5" t="str">
        <f t="shared" si="621"/>
        <v/>
      </c>
      <c r="C596" s="27" t="str" cm="1">
        <f t="array" ref="C596">IF(ISNUMBER(A596),IF(A596=A595,INDEX(BackgroundCalcs!$AV$2:$AV$500,'Grading Formulas'!$A596),"Results"),"")</f>
        <v/>
      </c>
      <c r="D596" s="8" t="str" cm="1">
        <f t="array" ref="D596">IF(ISNUMBER($A596),IF(A596=A595,INDEX(BackgroundCalcs!$AW$2:$AW$500,'Grading Formulas'!$A596),"C"&amp;A596+9),"")</f>
        <v/>
      </c>
      <c r="E596" s="4" t="str" cm="1">
        <f t="array" ref="E596">IF(ISNUMBER($A596),IF(A596=A595,"Reference2(False,True,"&amp;INDEX(BackgroundCalcs!$AX$2:$AX$500,'Grading Formulas'!$A596)&amp;")","MOEValue(.0001)"),"")</f>
        <v/>
      </c>
      <c r="F596" s="4" t="str">
        <f t="shared" si="622"/>
        <v/>
      </c>
      <c r="G596" s="4" t="str">
        <f t="shared" si="623"/>
        <v/>
      </c>
      <c r="H596" s="4" t="str">
        <f t="shared" si="624"/>
        <v/>
      </c>
      <c r="I596" s="4" t="str" cm="1">
        <f t="array" ref="I596">IF(ISNUMBER(A596),_xlfn.LET(_xlpm.array,_xlfn.SEQUENCE(LEN(D596)),_xlfn.TEXTJOIN("",TRUE,IF(ISERR(MID(D596,_xlpm.array,1)+0),MID(D596,_xlpm.array,1),""))),"")</f>
        <v/>
      </c>
      <c r="J596" s="4" t="str" cm="1">
        <f t="array" aca="1" ref="J596" ca="1">IF(ISNUMBER(A596),_xlfn.TEXTJOIN("", TRUE, IFERROR(MID(D596, ROW(INDIRECT("1:"&amp;LEN(D596))), 1) *1,"")),"")</f>
        <v/>
      </c>
      <c r="K596" s="4" t="str" cm="1">
        <f t="array" aca="1" ref="K596" ca="1">IF(ISNUMBER(A596),COLUMN(INDIRECT(I596&amp;1))+1,"")</f>
        <v/>
      </c>
      <c r="L596" s="4" t="str">
        <f t="shared" si="625"/>
        <v/>
      </c>
    </row>
    <row r="597" spans="2:12" x14ac:dyDescent="0.25">
      <c r="B597" s="5" t="str">
        <f t="shared" si="621"/>
        <v/>
      </c>
      <c r="C597" s="27" t="str" cm="1">
        <f t="array" ref="C597">IF(ISNUMBER(A597),IF(A597=A596,INDEX(BackgroundCalcs!$AV$2:$AV$500,'Grading Formulas'!$A597),"Results"),"")</f>
        <v/>
      </c>
      <c r="D597" s="8" t="str" cm="1">
        <f t="array" ref="D597">IF(ISNUMBER($A597),IF(A597=A596,INDEX(BackgroundCalcs!$AW$2:$AW$500,'Grading Formulas'!$A597),"C"&amp;A597+9),"")</f>
        <v/>
      </c>
      <c r="E597" s="4" t="str" cm="1">
        <f t="array" ref="E597">IF(ISNUMBER($A597),IF(A597=A596,"Reference2(False,True,"&amp;INDEX(BackgroundCalcs!$AX$2:$AX$500,'Grading Formulas'!$A597)&amp;")","MOEValue(.0001)"),"")</f>
        <v/>
      </c>
      <c r="F597" s="4" t="str">
        <f t="shared" si="622"/>
        <v/>
      </c>
      <c r="G597" s="4" t="str">
        <f t="shared" si="623"/>
        <v/>
      </c>
      <c r="H597" s="4" t="str">
        <f t="shared" si="624"/>
        <v/>
      </c>
      <c r="I597" s="4" t="str" cm="1">
        <f t="array" ref="I597">IF(ISNUMBER(A597),_xlfn.LET(_xlpm.array,_xlfn.SEQUENCE(LEN(D597)),_xlfn.TEXTJOIN("",TRUE,IF(ISERR(MID(D597,_xlpm.array,1)+0),MID(D597,_xlpm.array,1),""))),"")</f>
        <v/>
      </c>
      <c r="J597" s="4" t="str" cm="1">
        <f t="array" aca="1" ref="J597" ca="1">IF(ISNUMBER(A597),_xlfn.TEXTJOIN("", TRUE, IFERROR(MID(D597, ROW(INDIRECT("1:"&amp;LEN(D597))), 1) *1,"")),"")</f>
        <v/>
      </c>
      <c r="K597" s="4" t="str" cm="1">
        <f t="array" aca="1" ref="K597" ca="1">IF(ISNUMBER(A597),COLUMN(INDIRECT(I597&amp;1))+1,"")</f>
        <v/>
      </c>
      <c r="L597" s="4" t="str">
        <f t="shared" si="625"/>
        <v/>
      </c>
    </row>
    <row r="598" spans="2:12" x14ac:dyDescent="0.25">
      <c r="B598" s="5" t="str">
        <f t="shared" si="621"/>
        <v/>
      </c>
      <c r="C598" s="27" t="str" cm="1">
        <f t="array" ref="C598">IF(ISNUMBER(A598),IF(A598=A597,INDEX(BackgroundCalcs!$AV$2:$AV$500,'Grading Formulas'!$A598),"Results"),"")</f>
        <v/>
      </c>
      <c r="D598" s="8" t="str" cm="1">
        <f t="array" ref="D598">IF(ISNUMBER($A598),IF(A598=A597,INDEX(BackgroundCalcs!$AW$2:$AW$500,'Grading Formulas'!$A598),"C"&amp;A598+9),"")</f>
        <v/>
      </c>
      <c r="E598" s="4" t="str" cm="1">
        <f t="array" ref="E598">IF(ISNUMBER($A598),IF(A598=A597,"Reference2(False,True,"&amp;INDEX(BackgroundCalcs!$AX$2:$AX$500,'Grading Formulas'!$A598)&amp;")","MOEValue(.0001)"),"")</f>
        <v/>
      </c>
      <c r="F598" s="4" t="str">
        <f t="shared" si="622"/>
        <v/>
      </c>
      <c r="G598" s="4" t="str">
        <f t="shared" si="623"/>
        <v/>
      </c>
      <c r="H598" s="4" t="str">
        <f t="shared" si="624"/>
        <v/>
      </c>
      <c r="I598" s="4" t="str" cm="1">
        <f t="array" ref="I598">IF(ISNUMBER(A598),_xlfn.LET(_xlpm.array,_xlfn.SEQUENCE(LEN(D598)),_xlfn.TEXTJOIN("",TRUE,IF(ISERR(MID(D598,_xlpm.array,1)+0),MID(D598,_xlpm.array,1),""))),"")</f>
        <v/>
      </c>
      <c r="J598" s="4" t="str" cm="1">
        <f t="array" aca="1" ref="J598" ca="1">IF(ISNUMBER(A598),_xlfn.TEXTJOIN("", TRUE, IFERROR(MID(D598, ROW(INDIRECT("1:"&amp;LEN(D598))), 1) *1,"")),"")</f>
        <v/>
      </c>
      <c r="K598" s="4" t="str" cm="1">
        <f t="array" aca="1" ref="K598" ca="1">IF(ISNUMBER(A598),COLUMN(INDIRECT(I598&amp;1))+1,"")</f>
        <v/>
      </c>
      <c r="L598" s="4" t="str">
        <f t="shared" si="625"/>
        <v/>
      </c>
    </row>
    <row r="599" spans="2:12" x14ac:dyDescent="0.25">
      <c r="B599" s="5" t="str">
        <f t="shared" si="621"/>
        <v/>
      </c>
      <c r="C599" s="27" t="str" cm="1">
        <f t="array" ref="C599">IF(ISNUMBER(A599),IF(A599=A598,INDEX(BackgroundCalcs!$AV$2:$AV$500,'Grading Formulas'!$A599),"Results"),"")</f>
        <v/>
      </c>
      <c r="D599" s="8" t="str" cm="1">
        <f t="array" ref="D599">IF(ISNUMBER($A599),IF(A599=A598,INDEX(BackgroundCalcs!$AW$2:$AW$500,'Grading Formulas'!$A599),"C"&amp;A599+9),"")</f>
        <v/>
      </c>
      <c r="E599" s="4" t="str" cm="1">
        <f t="array" ref="E599">IF(ISNUMBER($A599),IF(A599=A598,"Reference2(False,True,"&amp;INDEX(BackgroundCalcs!$AX$2:$AX$500,'Grading Formulas'!$A599)&amp;")","MOEValue(.0001)"),"")</f>
        <v/>
      </c>
      <c r="F599" s="4" t="str">
        <f t="shared" si="622"/>
        <v/>
      </c>
      <c r="G599" s="4" t="str">
        <f t="shared" si="623"/>
        <v/>
      </c>
      <c r="H599" s="4" t="str">
        <f t="shared" si="624"/>
        <v/>
      </c>
      <c r="I599" s="4" t="str" cm="1">
        <f t="array" ref="I599">IF(ISNUMBER(A599),_xlfn.LET(_xlpm.array,_xlfn.SEQUENCE(LEN(D599)),_xlfn.TEXTJOIN("",TRUE,IF(ISERR(MID(D599,_xlpm.array,1)+0),MID(D599,_xlpm.array,1),""))),"")</f>
        <v/>
      </c>
      <c r="J599" s="4" t="str" cm="1">
        <f t="array" aca="1" ref="J599" ca="1">IF(ISNUMBER(A599),_xlfn.TEXTJOIN("", TRUE, IFERROR(MID(D599, ROW(INDIRECT("1:"&amp;LEN(D599))), 1) *1,"")),"")</f>
        <v/>
      </c>
      <c r="K599" s="4" t="str" cm="1">
        <f t="array" aca="1" ref="K599" ca="1">IF(ISNUMBER(A599),COLUMN(INDIRECT(I599&amp;1))+1,"")</f>
        <v/>
      </c>
      <c r="L599" s="4" t="str">
        <f t="shared" si="625"/>
        <v/>
      </c>
    </row>
    <row r="600" spans="2:12" x14ac:dyDescent="0.25">
      <c r="B600" s="5" t="str">
        <f t="shared" si="621"/>
        <v/>
      </c>
      <c r="C600" s="27" t="str" cm="1">
        <f t="array" ref="C600">IF(ISNUMBER(A600),IF(A600=A599,INDEX(BackgroundCalcs!$AV$2:$AV$500,'Grading Formulas'!$A600),"Results"),"")</f>
        <v/>
      </c>
      <c r="D600" s="8" t="str" cm="1">
        <f t="array" ref="D600">IF(ISNUMBER($A600),IF(A600=A599,INDEX(BackgroundCalcs!$AW$2:$AW$500,'Grading Formulas'!$A600),"C"&amp;A600+9),"")</f>
        <v/>
      </c>
      <c r="E600" s="4" t="str" cm="1">
        <f t="array" ref="E600">IF(ISNUMBER($A600),IF(A600=A599,"Reference2(False,True,"&amp;INDEX(BackgroundCalcs!$AX$2:$AX$500,'Grading Formulas'!$A600)&amp;")","MOEValue(.0001)"),"")</f>
        <v/>
      </c>
      <c r="F600" s="4" t="str">
        <f t="shared" si="622"/>
        <v/>
      </c>
      <c r="G600" s="4" t="str">
        <f t="shared" si="623"/>
        <v/>
      </c>
      <c r="H600" s="4" t="str">
        <f t="shared" si="624"/>
        <v/>
      </c>
      <c r="I600" s="4" t="str" cm="1">
        <f t="array" ref="I600">IF(ISNUMBER(A600),_xlfn.LET(_xlpm.array,_xlfn.SEQUENCE(LEN(D600)),_xlfn.TEXTJOIN("",TRUE,IF(ISERR(MID(D600,_xlpm.array,1)+0),MID(D600,_xlpm.array,1),""))),"")</f>
        <v/>
      </c>
      <c r="J600" s="4" t="str" cm="1">
        <f t="array" aca="1" ref="J600" ca="1">IF(ISNUMBER(A600),_xlfn.TEXTJOIN("", TRUE, IFERROR(MID(D600, ROW(INDIRECT("1:"&amp;LEN(D600))), 1) *1,"")),"")</f>
        <v/>
      </c>
      <c r="K600" s="4" t="str" cm="1">
        <f t="array" aca="1" ref="K600" ca="1">IF(ISNUMBER(A600),COLUMN(INDIRECT(I600&amp;1))+1,"")</f>
        <v/>
      </c>
      <c r="L600" s="4" t="str">
        <f t="shared" si="625"/>
        <v/>
      </c>
    </row>
    <row r="601" spans="2:12" x14ac:dyDescent="0.25">
      <c r="B601" s="5" t="str">
        <f t="shared" si="621"/>
        <v/>
      </c>
      <c r="C601" s="27" t="str" cm="1">
        <f t="array" ref="C601">IF(ISNUMBER(A601),IF(A601=A600,INDEX(BackgroundCalcs!$AV$2:$AV$500,'Grading Formulas'!$A601),"Results"),"")</f>
        <v/>
      </c>
      <c r="D601" s="8" t="str" cm="1">
        <f t="array" ref="D601">IF(ISNUMBER($A601),IF(A601=A600,INDEX(BackgroundCalcs!$AW$2:$AW$500,'Grading Formulas'!$A601),"C"&amp;A601+9),"")</f>
        <v/>
      </c>
      <c r="E601" s="4" t="str" cm="1">
        <f t="array" ref="E601">IF(ISNUMBER($A601),IF(A601=A600,"Reference2(False,True,"&amp;INDEX(BackgroundCalcs!$AX$2:$AX$500,'Grading Formulas'!$A601)&amp;")","MOEValue(.0001)"),"")</f>
        <v/>
      </c>
      <c r="F601" s="4" t="str">
        <f t="shared" si="622"/>
        <v/>
      </c>
      <c r="G601" s="4" t="str">
        <f t="shared" si="623"/>
        <v/>
      </c>
      <c r="H601" s="4" t="str">
        <f t="shared" si="624"/>
        <v/>
      </c>
      <c r="I601" s="4" t="str" cm="1">
        <f t="array" ref="I601">IF(ISNUMBER(A601),_xlfn.LET(_xlpm.array,_xlfn.SEQUENCE(LEN(D601)),_xlfn.TEXTJOIN("",TRUE,IF(ISERR(MID(D601,_xlpm.array,1)+0),MID(D601,_xlpm.array,1),""))),"")</f>
        <v/>
      </c>
      <c r="J601" s="4" t="str" cm="1">
        <f t="array" aca="1" ref="J601" ca="1">IF(ISNUMBER(A601),_xlfn.TEXTJOIN("", TRUE, IFERROR(MID(D601, ROW(INDIRECT("1:"&amp;LEN(D601))), 1) *1,"")),"")</f>
        <v/>
      </c>
      <c r="K601" s="4" t="str" cm="1">
        <f t="array" aca="1" ref="K601" ca="1">IF(ISNUMBER(A601),COLUMN(INDIRECT(I601&amp;1))+1,"")</f>
        <v/>
      </c>
      <c r="L601" s="4" t="str">
        <f t="shared" si="625"/>
        <v/>
      </c>
    </row>
    <row r="602" spans="2:12" x14ac:dyDescent="0.25">
      <c r="B602" s="5" t="str">
        <f t="shared" si="621"/>
        <v/>
      </c>
      <c r="C602" s="27" t="str" cm="1">
        <f t="array" ref="C602">IF(ISNUMBER(A602),IF(A602=A601,INDEX(BackgroundCalcs!$AV$2:$AV$500,'Grading Formulas'!$A602),"Results"),"")</f>
        <v/>
      </c>
      <c r="D602" s="8" t="str" cm="1">
        <f t="array" ref="D602">IF(ISNUMBER($A602),IF(A602=A601,INDEX(BackgroundCalcs!$AW$2:$AW$500,'Grading Formulas'!$A602),"C"&amp;A602+9),"")</f>
        <v/>
      </c>
      <c r="E602" s="4" t="str" cm="1">
        <f t="array" ref="E602">IF(ISNUMBER($A602),IF(A602=A601,"Reference2(False,True,"&amp;INDEX(BackgroundCalcs!$AX$2:$AX$500,'Grading Formulas'!$A602)&amp;")","MOEValue(.0001)"),"")</f>
        <v/>
      </c>
      <c r="F602" s="4" t="str">
        <f t="shared" si="622"/>
        <v/>
      </c>
      <c r="G602" s="4" t="str">
        <f t="shared" si="623"/>
        <v/>
      </c>
      <c r="H602" s="4" t="str">
        <f t="shared" si="624"/>
        <v/>
      </c>
      <c r="I602" s="4" t="str" cm="1">
        <f t="array" ref="I602">IF(ISNUMBER(A602),_xlfn.LET(_xlpm.array,_xlfn.SEQUENCE(LEN(D602)),_xlfn.TEXTJOIN("",TRUE,IF(ISERR(MID(D602,_xlpm.array,1)+0),MID(D602,_xlpm.array,1),""))),"")</f>
        <v/>
      </c>
      <c r="J602" s="4" t="str" cm="1">
        <f t="array" aca="1" ref="J602" ca="1">IF(ISNUMBER(A602),_xlfn.TEXTJOIN("", TRUE, IFERROR(MID(D602, ROW(INDIRECT("1:"&amp;LEN(D602))), 1) *1,"")),"")</f>
        <v/>
      </c>
      <c r="K602" s="4" t="str" cm="1">
        <f t="array" aca="1" ref="K602" ca="1">IF(ISNUMBER(A602),COLUMN(INDIRECT(I602&amp;1))+1,"")</f>
        <v/>
      </c>
      <c r="L602" s="4" t="str">
        <f t="shared" si="625"/>
        <v/>
      </c>
    </row>
    <row r="603" spans="2:12" x14ac:dyDescent="0.25">
      <c r="B603" s="5" t="str">
        <f t="shared" si="621"/>
        <v/>
      </c>
      <c r="C603" s="27" t="str" cm="1">
        <f t="array" ref="C603">IF(ISNUMBER(A603),IF(A603=A602,INDEX(BackgroundCalcs!$AV$2:$AV$500,'Grading Formulas'!$A603),"Results"),"")</f>
        <v/>
      </c>
      <c r="D603" s="8" t="str" cm="1">
        <f t="array" ref="D603">IF(ISNUMBER($A603),IF(A603=A602,INDEX(BackgroundCalcs!$AW$2:$AW$500,'Grading Formulas'!$A603),"C"&amp;A603+9),"")</f>
        <v/>
      </c>
      <c r="E603" s="4" t="str" cm="1">
        <f t="array" ref="E603">IF(ISNUMBER($A603),IF(A603=A602,"Reference2(False,True,"&amp;INDEX(BackgroundCalcs!$AX$2:$AX$500,'Grading Formulas'!$A603)&amp;")","MOEValue(.0001)"),"")</f>
        <v/>
      </c>
      <c r="F603" s="4" t="str">
        <f t="shared" si="622"/>
        <v/>
      </c>
      <c r="G603" s="4" t="str">
        <f t="shared" si="623"/>
        <v/>
      </c>
      <c r="H603" s="4" t="str">
        <f t="shared" si="624"/>
        <v/>
      </c>
      <c r="I603" s="4" t="str" cm="1">
        <f t="array" ref="I603">IF(ISNUMBER(A603),_xlfn.LET(_xlpm.array,_xlfn.SEQUENCE(LEN(D603)),_xlfn.TEXTJOIN("",TRUE,IF(ISERR(MID(D603,_xlpm.array,1)+0),MID(D603,_xlpm.array,1),""))),"")</f>
        <v/>
      </c>
      <c r="J603" s="4" t="str" cm="1">
        <f t="array" aca="1" ref="J603" ca="1">IF(ISNUMBER(A603),_xlfn.TEXTJOIN("", TRUE, IFERROR(MID(D603, ROW(INDIRECT("1:"&amp;LEN(D603))), 1) *1,"")),"")</f>
        <v/>
      </c>
      <c r="K603" s="4" t="str" cm="1">
        <f t="array" aca="1" ref="K603" ca="1">IF(ISNUMBER(A603),COLUMN(INDIRECT(I603&amp;1))+1,"")</f>
        <v/>
      </c>
      <c r="L603" s="4" t="str">
        <f t="shared" si="625"/>
        <v/>
      </c>
    </row>
    <row r="604" spans="2:12" x14ac:dyDescent="0.25">
      <c r="B604" s="5" t="str">
        <f t="shared" si="621"/>
        <v/>
      </c>
      <c r="C604" s="27" t="str" cm="1">
        <f t="array" ref="C604">IF(ISNUMBER(A604),IF(A604=A603,INDEX(BackgroundCalcs!$AV$2:$AV$500,'Grading Formulas'!$A604),"Results"),"")</f>
        <v/>
      </c>
      <c r="D604" s="8" t="str" cm="1">
        <f t="array" ref="D604">IF(ISNUMBER($A604),IF(A604=A603,INDEX(BackgroundCalcs!$AW$2:$AW$500,'Grading Formulas'!$A604),"C"&amp;A604+9),"")</f>
        <v/>
      </c>
      <c r="E604" s="4" t="str" cm="1">
        <f t="array" ref="E604">IF(ISNUMBER($A604),IF(A604=A603,"Reference2(False,True,"&amp;INDEX(BackgroundCalcs!$AX$2:$AX$500,'Grading Formulas'!$A604)&amp;")","MOEValue(.0001)"),"")</f>
        <v/>
      </c>
      <c r="F604" s="4" t="str">
        <f t="shared" si="622"/>
        <v/>
      </c>
      <c r="G604" s="4" t="str">
        <f t="shared" si="623"/>
        <v/>
      </c>
      <c r="H604" s="4" t="str">
        <f t="shared" si="624"/>
        <v/>
      </c>
      <c r="I604" s="4" t="str" cm="1">
        <f t="array" ref="I604">IF(ISNUMBER(A604),_xlfn.LET(_xlpm.array,_xlfn.SEQUENCE(LEN(D604)),_xlfn.TEXTJOIN("",TRUE,IF(ISERR(MID(D604,_xlpm.array,1)+0),MID(D604,_xlpm.array,1),""))),"")</f>
        <v/>
      </c>
      <c r="J604" s="4" t="str" cm="1">
        <f t="array" aca="1" ref="J604" ca="1">IF(ISNUMBER(A604),_xlfn.TEXTJOIN("", TRUE, IFERROR(MID(D604, ROW(INDIRECT("1:"&amp;LEN(D604))), 1) *1,"")),"")</f>
        <v/>
      </c>
      <c r="K604" s="4" t="str" cm="1">
        <f t="array" aca="1" ref="K604" ca="1">IF(ISNUMBER(A604),COLUMN(INDIRECT(I604&amp;1))+1,"")</f>
        <v/>
      </c>
      <c r="L604" s="4" t="str">
        <f t="shared" si="625"/>
        <v/>
      </c>
    </row>
    <row r="605" spans="2:12" x14ac:dyDescent="0.25">
      <c r="B605" s="5" t="str">
        <f t="shared" si="621"/>
        <v/>
      </c>
      <c r="C605" s="27" t="str" cm="1">
        <f t="array" ref="C605">IF(ISNUMBER(A605),IF(A605=A604,INDEX(BackgroundCalcs!$AV$2:$AV$500,'Grading Formulas'!$A605),"Results"),"")</f>
        <v/>
      </c>
      <c r="D605" s="8" t="str" cm="1">
        <f t="array" ref="D605">IF(ISNUMBER($A605),IF(A605=A604,INDEX(BackgroundCalcs!$AW$2:$AW$500,'Grading Formulas'!$A605),"C"&amp;A605+9),"")</f>
        <v/>
      </c>
      <c r="E605" s="4" t="str" cm="1">
        <f t="array" ref="E605">IF(ISNUMBER($A605),IF(A605=A604,"Reference2(False,True,"&amp;INDEX(BackgroundCalcs!$AX$2:$AX$500,'Grading Formulas'!$A605)&amp;")","MOEValue(.0001)"),"")</f>
        <v/>
      </c>
      <c r="F605" s="4" t="str">
        <f t="shared" si="622"/>
        <v/>
      </c>
      <c r="G605" s="4" t="str">
        <f t="shared" si="623"/>
        <v/>
      </c>
      <c r="H605" s="4" t="str">
        <f t="shared" si="624"/>
        <v/>
      </c>
      <c r="I605" s="4" t="str" cm="1">
        <f t="array" ref="I605">IF(ISNUMBER(A605),_xlfn.LET(_xlpm.array,_xlfn.SEQUENCE(LEN(D605)),_xlfn.TEXTJOIN("",TRUE,IF(ISERR(MID(D605,_xlpm.array,1)+0),MID(D605,_xlpm.array,1),""))),"")</f>
        <v/>
      </c>
      <c r="J605" s="4" t="str" cm="1">
        <f t="array" aca="1" ref="J605" ca="1">IF(ISNUMBER(A605),_xlfn.TEXTJOIN("", TRUE, IFERROR(MID(D605, ROW(INDIRECT("1:"&amp;LEN(D605))), 1) *1,"")),"")</f>
        <v/>
      </c>
      <c r="K605" s="4" t="str" cm="1">
        <f t="array" aca="1" ref="K605" ca="1">IF(ISNUMBER(A605),COLUMN(INDIRECT(I605&amp;1))+1,"")</f>
        <v/>
      </c>
      <c r="L605" s="4" t="str">
        <f t="shared" si="625"/>
        <v/>
      </c>
    </row>
    <row r="606" spans="2:12" x14ac:dyDescent="0.25">
      <c r="B606" s="5" t="str">
        <f t="shared" si="621"/>
        <v/>
      </c>
      <c r="C606" s="27" t="str" cm="1">
        <f t="array" ref="C606">IF(ISNUMBER(A606),IF(A606=A605,INDEX(BackgroundCalcs!$AV$2:$AV$500,'Grading Formulas'!$A606),"Results"),"")</f>
        <v/>
      </c>
      <c r="D606" s="8" t="str" cm="1">
        <f t="array" ref="D606">IF(ISNUMBER($A606),IF(A606=A605,INDEX(BackgroundCalcs!$AW$2:$AW$500,'Grading Formulas'!$A606),"C"&amp;A606+9),"")</f>
        <v/>
      </c>
      <c r="E606" s="4" t="str" cm="1">
        <f t="array" ref="E606">IF(ISNUMBER($A606),IF(A606=A605,"Reference2(False,True,"&amp;INDEX(BackgroundCalcs!$AX$2:$AX$500,'Grading Formulas'!$A606)&amp;")","MOEValue(.0001)"),"")</f>
        <v/>
      </c>
      <c r="F606" s="4" t="str">
        <f t="shared" si="622"/>
        <v/>
      </c>
      <c r="G606" s="4" t="str">
        <f t="shared" si="623"/>
        <v/>
      </c>
      <c r="H606" s="4" t="str">
        <f t="shared" si="624"/>
        <v/>
      </c>
      <c r="I606" s="4" t="str" cm="1">
        <f t="array" ref="I606">IF(ISNUMBER(A606),_xlfn.LET(_xlpm.array,_xlfn.SEQUENCE(LEN(D606)),_xlfn.TEXTJOIN("",TRUE,IF(ISERR(MID(D606,_xlpm.array,1)+0),MID(D606,_xlpm.array,1),""))),"")</f>
        <v/>
      </c>
      <c r="J606" s="4" t="str" cm="1">
        <f t="array" aca="1" ref="J606" ca="1">IF(ISNUMBER(A606),_xlfn.TEXTJOIN("", TRUE, IFERROR(MID(D606, ROW(INDIRECT("1:"&amp;LEN(D606))), 1) *1,"")),"")</f>
        <v/>
      </c>
      <c r="K606" s="4" t="str" cm="1">
        <f t="array" aca="1" ref="K606" ca="1">IF(ISNUMBER(A606),COLUMN(INDIRECT(I606&amp;1))+1,"")</f>
        <v/>
      </c>
      <c r="L606" s="4" t="str">
        <f t="shared" si="625"/>
        <v/>
      </c>
    </row>
    <row r="607" spans="2:12" x14ac:dyDescent="0.25">
      <c r="B607" s="5" t="str">
        <f t="shared" si="621"/>
        <v/>
      </c>
      <c r="C607" s="27" t="str" cm="1">
        <f t="array" ref="C607">IF(ISNUMBER(A607),IF(A607=A606,INDEX(BackgroundCalcs!$AV$2:$AV$500,'Grading Formulas'!$A607),"Results"),"")</f>
        <v/>
      </c>
      <c r="D607" s="8" t="str" cm="1">
        <f t="array" ref="D607">IF(ISNUMBER($A607),IF(A607=A606,INDEX(BackgroundCalcs!$AW$2:$AW$500,'Grading Formulas'!$A607),"C"&amp;A607+9),"")</f>
        <v/>
      </c>
      <c r="E607" s="4" t="str" cm="1">
        <f t="array" ref="E607">IF(ISNUMBER($A607),IF(A607=A606,"Reference2(False,True,"&amp;INDEX(BackgroundCalcs!$AX$2:$AX$500,'Grading Formulas'!$A607)&amp;")","MOEValue(.0001)"),"")</f>
        <v/>
      </c>
      <c r="F607" s="4" t="str">
        <f t="shared" si="622"/>
        <v/>
      </c>
      <c r="G607" s="4" t="str">
        <f t="shared" si="623"/>
        <v/>
      </c>
      <c r="H607" s="4" t="str">
        <f t="shared" si="624"/>
        <v/>
      </c>
      <c r="I607" s="4" t="str" cm="1">
        <f t="array" ref="I607">IF(ISNUMBER(A607),_xlfn.LET(_xlpm.array,_xlfn.SEQUENCE(LEN(D607)),_xlfn.TEXTJOIN("",TRUE,IF(ISERR(MID(D607,_xlpm.array,1)+0),MID(D607,_xlpm.array,1),""))),"")</f>
        <v/>
      </c>
      <c r="J607" s="4" t="str" cm="1">
        <f t="array" aca="1" ref="J607" ca="1">IF(ISNUMBER(A607),_xlfn.TEXTJOIN("", TRUE, IFERROR(MID(D607, ROW(INDIRECT("1:"&amp;LEN(D607))), 1) *1,"")),"")</f>
        <v/>
      </c>
      <c r="K607" s="4" t="str" cm="1">
        <f t="array" aca="1" ref="K607" ca="1">IF(ISNUMBER(A607),COLUMN(INDIRECT(I607&amp;1))+1,"")</f>
        <v/>
      </c>
      <c r="L607" s="4" t="str">
        <f t="shared" si="625"/>
        <v/>
      </c>
    </row>
    <row r="608" spans="2:12" x14ac:dyDescent="0.25">
      <c r="B608" s="5" t="str">
        <f t="shared" si="621"/>
        <v/>
      </c>
      <c r="C608" s="27" t="str" cm="1">
        <f t="array" ref="C608">IF(ISNUMBER(A608),IF(A608=A607,INDEX(BackgroundCalcs!$AV$2:$AV$500,'Grading Formulas'!$A608),"Results"),"")</f>
        <v/>
      </c>
      <c r="D608" s="8" t="str" cm="1">
        <f t="array" ref="D608">IF(ISNUMBER($A608),IF(A608=A607,INDEX(BackgroundCalcs!$AW$2:$AW$500,'Grading Formulas'!$A608),"C"&amp;A608+9),"")</f>
        <v/>
      </c>
      <c r="E608" s="4" t="str" cm="1">
        <f t="array" ref="E608">IF(ISNUMBER($A608),IF(A608=A607,"Reference2(False,True,"&amp;INDEX(BackgroundCalcs!$AX$2:$AX$500,'Grading Formulas'!$A608)&amp;")","MOEValue(.0001)"),"")</f>
        <v/>
      </c>
      <c r="F608" s="4" t="str">
        <f t="shared" si="622"/>
        <v/>
      </c>
      <c r="G608" s="4" t="str">
        <f t="shared" si="623"/>
        <v/>
      </c>
      <c r="H608" s="4" t="str">
        <f t="shared" si="624"/>
        <v/>
      </c>
      <c r="I608" s="4" t="str" cm="1">
        <f t="array" ref="I608">IF(ISNUMBER(A608),_xlfn.LET(_xlpm.array,_xlfn.SEQUENCE(LEN(D608)),_xlfn.TEXTJOIN("",TRUE,IF(ISERR(MID(D608,_xlpm.array,1)+0),MID(D608,_xlpm.array,1),""))),"")</f>
        <v/>
      </c>
      <c r="J608" s="4" t="str" cm="1">
        <f t="array" aca="1" ref="J608" ca="1">IF(ISNUMBER(A608),_xlfn.TEXTJOIN("", TRUE, IFERROR(MID(D608, ROW(INDIRECT("1:"&amp;LEN(D608))), 1) *1,"")),"")</f>
        <v/>
      </c>
      <c r="K608" s="4" t="str" cm="1">
        <f t="array" aca="1" ref="K608" ca="1">IF(ISNUMBER(A608),COLUMN(INDIRECT(I608&amp;1))+1,"")</f>
        <v/>
      </c>
      <c r="L608" s="4" t="str">
        <f t="shared" si="625"/>
        <v/>
      </c>
    </row>
    <row r="609" spans="2:12" x14ac:dyDescent="0.25">
      <c r="B609" s="5" t="str">
        <f t="shared" si="621"/>
        <v/>
      </c>
      <c r="C609" s="27" t="str" cm="1">
        <f t="array" ref="C609">IF(ISNUMBER(A609),IF(A609=A608,INDEX(BackgroundCalcs!$AV$2:$AV$500,'Grading Formulas'!$A609),"Results"),"")</f>
        <v/>
      </c>
      <c r="D609" s="8" t="str" cm="1">
        <f t="array" ref="D609">IF(ISNUMBER($A609),IF(A609=A608,INDEX(BackgroundCalcs!$AW$2:$AW$500,'Grading Formulas'!$A609),"C"&amp;A609+9),"")</f>
        <v/>
      </c>
      <c r="E609" s="4" t="str" cm="1">
        <f t="array" ref="E609">IF(ISNUMBER($A609),IF(A609=A608,"Reference2(False,True,"&amp;INDEX(BackgroundCalcs!$AX$2:$AX$500,'Grading Formulas'!$A609)&amp;")","MOEValue(.0001)"),"")</f>
        <v/>
      </c>
      <c r="F609" s="4" t="str">
        <f t="shared" si="622"/>
        <v/>
      </c>
      <c r="G609" s="4" t="str">
        <f t="shared" si="623"/>
        <v/>
      </c>
      <c r="H609" s="4" t="str">
        <f t="shared" si="624"/>
        <v/>
      </c>
      <c r="I609" s="4" t="str" cm="1">
        <f t="array" ref="I609">IF(ISNUMBER(A609),_xlfn.LET(_xlpm.array,_xlfn.SEQUENCE(LEN(D609)),_xlfn.TEXTJOIN("",TRUE,IF(ISERR(MID(D609,_xlpm.array,1)+0),MID(D609,_xlpm.array,1),""))),"")</f>
        <v/>
      </c>
      <c r="J609" s="4" t="str" cm="1">
        <f t="array" aca="1" ref="J609" ca="1">IF(ISNUMBER(A609),_xlfn.TEXTJOIN("", TRUE, IFERROR(MID(D609, ROW(INDIRECT("1:"&amp;LEN(D609))), 1) *1,"")),"")</f>
        <v/>
      </c>
      <c r="K609" s="4" t="str" cm="1">
        <f t="array" aca="1" ref="K609" ca="1">IF(ISNUMBER(A609),COLUMN(INDIRECT(I609&amp;1))+1,"")</f>
        <v/>
      </c>
      <c r="L609" s="4" t="str">
        <f t="shared" si="625"/>
        <v/>
      </c>
    </row>
    <row r="610" spans="2:12" x14ac:dyDescent="0.25">
      <c r="B610" s="5" t="str">
        <f t="shared" si="621"/>
        <v/>
      </c>
      <c r="C610" s="27" t="str" cm="1">
        <f t="array" ref="C610">IF(ISNUMBER(A610),IF(A610=A609,INDEX(BackgroundCalcs!$AV$2:$AV$500,'Grading Formulas'!$A610),"Results"),"")</f>
        <v/>
      </c>
      <c r="D610" s="8" t="str" cm="1">
        <f t="array" ref="D610">IF(ISNUMBER($A610),IF(A610=A609,INDEX(BackgroundCalcs!$AW$2:$AW$500,'Grading Formulas'!$A610),"C"&amp;A610+9),"")</f>
        <v/>
      </c>
      <c r="E610" s="4" t="str" cm="1">
        <f t="array" ref="E610">IF(ISNUMBER($A610),IF(A610=A609,"Reference2(False,True,"&amp;INDEX(BackgroundCalcs!$AX$2:$AX$500,'Grading Formulas'!$A610)&amp;")","MOEValue(.0001)"),"")</f>
        <v/>
      </c>
      <c r="F610" s="4" t="str">
        <f t="shared" si="622"/>
        <v/>
      </c>
      <c r="G610" s="4" t="str">
        <f t="shared" si="623"/>
        <v/>
      </c>
      <c r="H610" s="4" t="str">
        <f t="shared" si="624"/>
        <v/>
      </c>
      <c r="I610" s="4" t="str" cm="1">
        <f t="array" ref="I610">IF(ISNUMBER(A610),_xlfn.LET(_xlpm.array,_xlfn.SEQUENCE(LEN(D610)),_xlfn.TEXTJOIN("",TRUE,IF(ISERR(MID(D610,_xlpm.array,1)+0),MID(D610,_xlpm.array,1),""))),"")</f>
        <v/>
      </c>
      <c r="J610" s="4" t="str" cm="1">
        <f t="array" aca="1" ref="J610" ca="1">IF(ISNUMBER(A610),_xlfn.TEXTJOIN("", TRUE, IFERROR(MID(D610, ROW(INDIRECT("1:"&amp;LEN(D610))), 1) *1,"")),"")</f>
        <v/>
      </c>
      <c r="K610" s="4" t="str" cm="1">
        <f t="array" aca="1" ref="K610" ca="1">IF(ISNUMBER(A610),COLUMN(INDIRECT(I610&amp;1))+1,"")</f>
        <v/>
      </c>
      <c r="L610" s="4" t="str">
        <f t="shared" si="625"/>
        <v/>
      </c>
    </row>
    <row r="611" spans="2:12" x14ac:dyDescent="0.25">
      <c r="B611" s="5" t="str">
        <f t="shared" si="621"/>
        <v/>
      </c>
      <c r="C611" s="27" t="str" cm="1">
        <f t="array" ref="C611">IF(ISNUMBER(A611),IF(A611=A610,INDEX(BackgroundCalcs!$AV$2:$AV$500,'Grading Formulas'!$A611),"Results"),"")</f>
        <v/>
      </c>
      <c r="D611" s="8" t="str" cm="1">
        <f t="array" ref="D611">IF(ISNUMBER($A611),IF(A611=A610,INDEX(BackgroundCalcs!$AW$2:$AW$500,'Grading Formulas'!$A611),"C"&amp;A611+9),"")</f>
        <v/>
      </c>
      <c r="E611" s="4" t="str" cm="1">
        <f t="array" ref="E611">IF(ISNUMBER($A611),IF(A611=A610,"Reference2(False,True,"&amp;INDEX(BackgroundCalcs!$AX$2:$AX$500,'Grading Formulas'!$A611)&amp;")","MOEValue(.0001)"),"")</f>
        <v/>
      </c>
      <c r="F611" s="4" t="str">
        <f t="shared" si="622"/>
        <v/>
      </c>
      <c r="G611" s="4" t="str">
        <f t="shared" si="623"/>
        <v/>
      </c>
      <c r="H611" s="4" t="str">
        <f t="shared" si="624"/>
        <v/>
      </c>
      <c r="I611" s="4" t="str" cm="1">
        <f t="array" ref="I611">IF(ISNUMBER(A611),_xlfn.LET(_xlpm.array,_xlfn.SEQUENCE(LEN(D611)),_xlfn.TEXTJOIN("",TRUE,IF(ISERR(MID(D611,_xlpm.array,1)+0),MID(D611,_xlpm.array,1),""))),"")</f>
        <v/>
      </c>
      <c r="J611" s="4" t="str" cm="1">
        <f t="array" aca="1" ref="J611" ca="1">IF(ISNUMBER(A611),_xlfn.TEXTJOIN("", TRUE, IFERROR(MID(D611, ROW(INDIRECT("1:"&amp;LEN(D611))), 1) *1,"")),"")</f>
        <v/>
      </c>
      <c r="K611" s="4" t="str" cm="1">
        <f t="array" aca="1" ref="K611" ca="1">IF(ISNUMBER(A611),COLUMN(INDIRECT(I611&amp;1))+1,"")</f>
        <v/>
      </c>
      <c r="L611" s="4" t="str">
        <f t="shared" si="625"/>
        <v/>
      </c>
    </row>
    <row r="612" spans="2:12" x14ac:dyDescent="0.25">
      <c r="B612" s="5" t="str">
        <f t="shared" si="621"/>
        <v/>
      </c>
      <c r="C612" s="27" t="str" cm="1">
        <f t="array" ref="C612">IF(ISNUMBER(A612),IF(A612=A611,INDEX(BackgroundCalcs!$AV$2:$AV$500,'Grading Formulas'!$A612),"Results"),"")</f>
        <v/>
      </c>
      <c r="D612" s="8" t="str" cm="1">
        <f t="array" ref="D612">IF(ISNUMBER($A612),IF(A612=A611,INDEX(BackgroundCalcs!$AW$2:$AW$500,'Grading Formulas'!$A612),"C"&amp;A612+9),"")</f>
        <v/>
      </c>
      <c r="E612" s="4" t="str" cm="1">
        <f t="array" ref="E612">IF(ISNUMBER($A612),IF(A612=A611,"Reference2(False,True,"&amp;INDEX(BackgroundCalcs!$AX$2:$AX$500,'Grading Formulas'!$A612)&amp;")","MOEValue(.0001)"),"")</f>
        <v/>
      </c>
      <c r="F612" s="4" t="str">
        <f t="shared" si="622"/>
        <v/>
      </c>
      <c r="G612" s="4" t="str">
        <f t="shared" si="623"/>
        <v/>
      </c>
      <c r="H612" s="4" t="str">
        <f t="shared" si="624"/>
        <v/>
      </c>
      <c r="I612" s="4" t="str" cm="1">
        <f t="array" ref="I612">IF(ISNUMBER(A612),_xlfn.LET(_xlpm.array,_xlfn.SEQUENCE(LEN(D612)),_xlfn.TEXTJOIN("",TRUE,IF(ISERR(MID(D612,_xlpm.array,1)+0),MID(D612,_xlpm.array,1),""))),"")</f>
        <v/>
      </c>
      <c r="J612" s="4" t="str" cm="1">
        <f t="array" aca="1" ref="J612" ca="1">IF(ISNUMBER(A612),_xlfn.TEXTJOIN("", TRUE, IFERROR(MID(D612, ROW(INDIRECT("1:"&amp;LEN(D612))), 1) *1,"")),"")</f>
        <v/>
      </c>
      <c r="K612" s="4" t="str" cm="1">
        <f t="array" aca="1" ref="K612" ca="1">IF(ISNUMBER(A612),COLUMN(INDIRECT(I612&amp;1))+1,"")</f>
        <v/>
      </c>
      <c r="L612" s="4" t="str">
        <f t="shared" si="625"/>
        <v/>
      </c>
    </row>
    <row r="613" spans="2:12" x14ac:dyDescent="0.25">
      <c r="B613" s="5" t="str">
        <f t="shared" si="621"/>
        <v/>
      </c>
      <c r="C613" s="27" t="str" cm="1">
        <f t="array" ref="C613">IF(ISNUMBER(A613),IF(A613=A612,INDEX(BackgroundCalcs!$AV$2:$AV$500,'Grading Formulas'!$A613),"Results"),"")</f>
        <v/>
      </c>
      <c r="D613" s="8" t="str" cm="1">
        <f t="array" ref="D613">IF(ISNUMBER($A613),IF(A613=A612,INDEX(BackgroundCalcs!$AW$2:$AW$500,'Grading Formulas'!$A613),"C"&amp;A613+9),"")</f>
        <v/>
      </c>
      <c r="E613" s="4" t="str" cm="1">
        <f t="array" ref="E613">IF(ISNUMBER($A613),IF(A613=A612,"Reference2(False,True,"&amp;INDEX(BackgroundCalcs!$AX$2:$AX$500,'Grading Formulas'!$A613)&amp;")","MOEValue(.0001)"),"")</f>
        <v/>
      </c>
      <c r="F613" s="4" t="str">
        <f t="shared" si="622"/>
        <v/>
      </c>
      <c r="G613" s="4" t="str">
        <f t="shared" si="623"/>
        <v/>
      </c>
      <c r="H613" s="4" t="str">
        <f t="shared" si="624"/>
        <v/>
      </c>
      <c r="I613" s="4" t="str" cm="1">
        <f t="array" ref="I613">IF(ISNUMBER(A613),_xlfn.LET(_xlpm.array,_xlfn.SEQUENCE(LEN(D613)),_xlfn.TEXTJOIN("",TRUE,IF(ISERR(MID(D613,_xlpm.array,1)+0),MID(D613,_xlpm.array,1),""))),"")</f>
        <v/>
      </c>
      <c r="J613" s="4" t="str" cm="1">
        <f t="array" aca="1" ref="J613" ca="1">IF(ISNUMBER(A613),_xlfn.TEXTJOIN("", TRUE, IFERROR(MID(D613, ROW(INDIRECT("1:"&amp;LEN(D613))), 1) *1,"")),"")</f>
        <v/>
      </c>
      <c r="K613" s="4" t="str" cm="1">
        <f t="array" aca="1" ref="K613" ca="1">IF(ISNUMBER(A613),COLUMN(INDIRECT(I613&amp;1))+1,"")</f>
        <v/>
      </c>
      <c r="L613" s="4" t="str">
        <f t="shared" si="625"/>
        <v/>
      </c>
    </row>
    <row r="614" spans="2:12" x14ac:dyDescent="0.25">
      <c r="B614" s="5" t="str">
        <f t="shared" si="621"/>
        <v/>
      </c>
      <c r="C614" s="27" t="str" cm="1">
        <f t="array" ref="C614">IF(ISNUMBER(A614),IF(A614=A613,INDEX(BackgroundCalcs!$AV$2:$AV$500,'Grading Formulas'!$A614),"Results"),"")</f>
        <v/>
      </c>
      <c r="D614" s="8" t="str" cm="1">
        <f t="array" ref="D614">IF(ISNUMBER($A614),IF(A614=A613,INDEX(BackgroundCalcs!$AW$2:$AW$500,'Grading Formulas'!$A614),"C"&amp;A614+9),"")</f>
        <v/>
      </c>
      <c r="E614" s="4" t="str" cm="1">
        <f t="array" ref="E614">IF(ISNUMBER($A614),IF(A614=A613,"Reference2(False,True,"&amp;INDEX(BackgroundCalcs!$AX$2:$AX$500,'Grading Formulas'!$A614)&amp;")","MOEValue(.0001)"),"")</f>
        <v/>
      </c>
      <c r="F614" s="4" t="str">
        <f t="shared" si="622"/>
        <v/>
      </c>
      <c r="G614" s="4" t="str">
        <f t="shared" si="623"/>
        <v/>
      </c>
      <c r="H614" s="4" t="str">
        <f t="shared" si="624"/>
        <v/>
      </c>
      <c r="I614" s="4" t="str" cm="1">
        <f t="array" ref="I614">IF(ISNUMBER(A614),_xlfn.LET(_xlpm.array,_xlfn.SEQUENCE(LEN(D614)),_xlfn.TEXTJOIN("",TRUE,IF(ISERR(MID(D614,_xlpm.array,1)+0),MID(D614,_xlpm.array,1),""))),"")</f>
        <v/>
      </c>
      <c r="J614" s="4" t="str" cm="1">
        <f t="array" aca="1" ref="J614" ca="1">IF(ISNUMBER(A614),_xlfn.TEXTJOIN("", TRUE, IFERROR(MID(D614, ROW(INDIRECT("1:"&amp;LEN(D614))), 1) *1,"")),"")</f>
        <v/>
      </c>
      <c r="K614" s="4" t="str" cm="1">
        <f t="array" aca="1" ref="K614" ca="1">IF(ISNUMBER(A614),COLUMN(INDIRECT(I614&amp;1))+1,"")</f>
        <v/>
      </c>
      <c r="L614" s="4" t="str">
        <f t="shared" si="625"/>
        <v/>
      </c>
    </row>
    <row r="615" spans="2:12" x14ac:dyDescent="0.25">
      <c r="B615" s="5" t="str">
        <f t="shared" si="621"/>
        <v/>
      </c>
      <c r="C615" s="27" t="str" cm="1">
        <f t="array" ref="C615">IF(ISNUMBER(A615),IF(A615=A614,INDEX(BackgroundCalcs!$AV$2:$AV$500,'Grading Formulas'!$A615),"Results"),"")</f>
        <v/>
      </c>
      <c r="D615" s="8" t="str" cm="1">
        <f t="array" ref="D615">IF(ISNUMBER($A615),IF(A615=A614,INDEX(BackgroundCalcs!$AW$2:$AW$500,'Grading Formulas'!$A615),"C"&amp;A615+9),"")</f>
        <v/>
      </c>
      <c r="E615" s="4" t="str" cm="1">
        <f t="array" ref="E615">IF(ISNUMBER($A615),IF(A615=A614,"Reference2(False,True,"&amp;INDEX(BackgroundCalcs!$AX$2:$AX$500,'Grading Formulas'!$A615)&amp;")","MOEValue(.0001)"),"")</f>
        <v/>
      </c>
      <c r="F615" s="4" t="str">
        <f t="shared" si="622"/>
        <v/>
      </c>
      <c r="G615" s="4" t="str">
        <f t="shared" si="623"/>
        <v/>
      </c>
      <c r="H615" s="4" t="str">
        <f t="shared" si="624"/>
        <v/>
      </c>
      <c r="I615" s="4" t="str" cm="1">
        <f t="array" ref="I615">IF(ISNUMBER(A615),_xlfn.LET(_xlpm.array,_xlfn.SEQUENCE(LEN(D615)),_xlfn.TEXTJOIN("",TRUE,IF(ISERR(MID(D615,_xlpm.array,1)+0),MID(D615,_xlpm.array,1),""))),"")</f>
        <v/>
      </c>
      <c r="J615" s="4" t="str" cm="1">
        <f t="array" aca="1" ref="J615" ca="1">IF(ISNUMBER(A615),_xlfn.TEXTJOIN("", TRUE, IFERROR(MID(D615, ROW(INDIRECT("1:"&amp;LEN(D615))), 1) *1,"")),"")</f>
        <v/>
      </c>
      <c r="K615" s="4" t="str" cm="1">
        <f t="array" aca="1" ref="K615" ca="1">IF(ISNUMBER(A615),COLUMN(INDIRECT(I615&amp;1))+1,"")</f>
        <v/>
      </c>
      <c r="L615" s="4" t="str">
        <f t="shared" si="625"/>
        <v/>
      </c>
    </row>
    <row r="616" spans="2:12" x14ac:dyDescent="0.25">
      <c r="B616" s="5" t="str">
        <f t="shared" si="621"/>
        <v/>
      </c>
      <c r="C616" s="27" t="str" cm="1">
        <f t="array" ref="C616">IF(ISNUMBER(A616),IF(A616=A615,INDEX(BackgroundCalcs!$AV$2:$AV$500,'Grading Formulas'!$A616),"Results"),"")</f>
        <v/>
      </c>
      <c r="D616" s="8" t="str" cm="1">
        <f t="array" ref="D616">IF(ISNUMBER($A616),IF(A616=A615,INDEX(BackgroundCalcs!$AW$2:$AW$500,'Grading Formulas'!$A616),"C"&amp;A616+9),"")</f>
        <v/>
      </c>
      <c r="E616" s="4" t="str" cm="1">
        <f t="array" ref="E616">IF(ISNUMBER($A616),IF(A616=A615,"Reference2(False,True,"&amp;INDEX(BackgroundCalcs!$AX$2:$AX$500,'Grading Formulas'!$A616)&amp;")","MOEValue(.0001)"),"")</f>
        <v/>
      </c>
      <c r="F616" s="4" t="str">
        <f t="shared" si="622"/>
        <v/>
      </c>
      <c r="G616" s="4" t="str">
        <f t="shared" si="623"/>
        <v/>
      </c>
      <c r="H616" s="4" t="str">
        <f t="shared" si="624"/>
        <v/>
      </c>
      <c r="I616" s="4" t="str" cm="1">
        <f t="array" ref="I616">IF(ISNUMBER(A616),_xlfn.LET(_xlpm.array,_xlfn.SEQUENCE(LEN(D616)),_xlfn.TEXTJOIN("",TRUE,IF(ISERR(MID(D616,_xlpm.array,1)+0),MID(D616,_xlpm.array,1),""))),"")</f>
        <v/>
      </c>
      <c r="J616" s="4" t="str" cm="1">
        <f t="array" aca="1" ref="J616" ca="1">IF(ISNUMBER(A616),_xlfn.TEXTJOIN("", TRUE, IFERROR(MID(D616, ROW(INDIRECT("1:"&amp;LEN(D616))), 1) *1,"")),"")</f>
        <v/>
      </c>
      <c r="K616" s="4" t="str" cm="1">
        <f t="array" aca="1" ref="K616" ca="1">IF(ISNUMBER(A616),COLUMN(INDIRECT(I616&amp;1))+1,"")</f>
        <v/>
      </c>
      <c r="L616" s="4" t="str">
        <f t="shared" si="625"/>
        <v/>
      </c>
    </row>
    <row r="617" spans="2:12" x14ac:dyDescent="0.25">
      <c r="B617" s="5" t="str">
        <f t="shared" si="621"/>
        <v/>
      </c>
      <c r="C617" s="27" t="str" cm="1">
        <f t="array" ref="C617">IF(ISNUMBER(A617),IF(A617=A616,INDEX(BackgroundCalcs!$AV$2:$AV$500,'Grading Formulas'!$A617),"Results"),"")</f>
        <v/>
      </c>
      <c r="D617" s="8" t="str" cm="1">
        <f t="array" ref="D617">IF(ISNUMBER($A617),IF(A617=A616,INDEX(BackgroundCalcs!$AW$2:$AW$500,'Grading Formulas'!$A617),"C"&amp;A617+9),"")</f>
        <v/>
      </c>
      <c r="E617" s="4" t="str" cm="1">
        <f t="array" ref="E617">IF(ISNUMBER($A617),IF(A617=A616,"Reference2(False,True,"&amp;INDEX(BackgroundCalcs!$AX$2:$AX$500,'Grading Formulas'!$A617)&amp;")","MOEValue(.0001)"),"")</f>
        <v/>
      </c>
      <c r="F617" s="4" t="str">
        <f t="shared" si="622"/>
        <v/>
      </c>
      <c r="G617" s="4" t="str">
        <f t="shared" si="623"/>
        <v/>
      </c>
      <c r="H617" s="4" t="str">
        <f t="shared" si="624"/>
        <v/>
      </c>
      <c r="I617" s="4" t="str" cm="1">
        <f t="array" ref="I617">IF(ISNUMBER(A617),_xlfn.LET(_xlpm.array,_xlfn.SEQUENCE(LEN(D617)),_xlfn.TEXTJOIN("",TRUE,IF(ISERR(MID(D617,_xlpm.array,1)+0),MID(D617,_xlpm.array,1),""))),"")</f>
        <v/>
      </c>
      <c r="J617" s="4" t="str" cm="1">
        <f t="array" aca="1" ref="J617" ca="1">IF(ISNUMBER(A617),_xlfn.TEXTJOIN("", TRUE, IFERROR(MID(D617, ROW(INDIRECT("1:"&amp;LEN(D617))), 1) *1,"")),"")</f>
        <v/>
      </c>
      <c r="K617" s="4" t="str" cm="1">
        <f t="array" aca="1" ref="K617" ca="1">IF(ISNUMBER(A617),COLUMN(INDIRECT(I617&amp;1))+1,"")</f>
        <v/>
      </c>
      <c r="L617" s="4" t="str">
        <f t="shared" si="625"/>
        <v/>
      </c>
    </row>
    <row r="618" spans="2:12" x14ac:dyDescent="0.25">
      <c r="B618" s="5" t="str">
        <f t="shared" si="621"/>
        <v/>
      </c>
      <c r="C618" s="27" t="str" cm="1">
        <f t="array" ref="C618">IF(ISNUMBER(A618),IF(A618=A617,INDEX(BackgroundCalcs!$AV$2:$AV$500,'Grading Formulas'!$A618),"Results"),"")</f>
        <v/>
      </c>
      <c r="D618" s="8" t="str" cm="1">
        <f t="array" ref="D618">IF(ISNUMBER($A618),IF(A618=A617,INDEX(BackgroundCalcs!$AW$2:$AW$500,'Grading Formulas'!$A618),"C"&amp;A618+9),"")</f>
        <v/>
      </c>
      <c r="E618" s="4" t="str" cm="1">
        <f t="array" ref="E618">IF(ISNUMBER($A618),IF(A618=A617,"Reference2(False,True,"&amp;INDEX(BackgroundCalcs!$AX$2:$AX$500,'Grading Formulas'!$A618)&amp;")","MOEValue(.0001)"),"")</f>
        <v/>
      </c>
      <c r="F618" s="4" t="str">
        <f t="shared" si="622"/>
        <v/>
      </c>
      <c r="G618" s="4" t="str">
        <f t="shared" si="623"/>
        <v/>
      </c>
      <c r="H618" s="4" t="str">
        <f t="shared" si="624"/>
        <v/>
      </c>
      <c r="I618" s="4" t="str" cm="1">
        <f t="array" ref="I618">IF(ISNUMBER(A618),_xlfn.LET(_xlpm.array,_xlfn.SEQUENCE(LEN(D618)),_xlfn.TEXTJOIN("",TRUE,IF(ISERR(MID(D618,_xlpm.array,1)+0),MID(D618,_xlpm.array,1),""))),"")</f>
        <v/>
      </c>
      <c r="J618" s="4" t="str" cm="1">
        <f t="array" aca="1" ref="J618" ca="1">IF(ISNUMBER(A618),_xlfn.TEXTJOIN("", TRUE, IFERROR(MID(D618, ROW(INDIRECT("1:"&amp;LEN(D618))), 1) *1,"")),"")</f>
        <v/>
      </c>
      <c r="K618" s="4" t="str" cm="1">
        <f t="array" aca="1" ref="K618" ca="1">IF(ISNUMBER(A618),COLUMN(INDIRECT(I618&amp;1))+1,"")</f>
        <v/>
      </c>
      <c r="L618" s="4" t="str">
        <f t="shared" si="625"/>
        <v/>
      </c>
    </row>
    <row r="619" spans="2:12" x14ac:dyDescent="0.25">
      <c r="B619" s="5" t="str">
        <f t="shared" si="621"/>
        <v/>
      </c>
      <c r="C619" s="27" t="str" cm="1">
        <f t="array" ref="C619">IF(ISNUMBER(A619),IF(A619=A618,INDEX(BackgroundCalcs!$AV$2:$AV$500,'Grading Formulas'!$A619),"Results"),"")</f>
        <v/>
      </c>
      <c r="D619" s="8" t="str" cm="1">
        <f t="array" ref="D619">IF(ISNUMBER($A619),IF(A619=A618,INDEX(BackgroundCalcs!$AW$2:$AW$500,'Grading Formulas'!$A619),"C"&amp;A619+9),"")</f>
        <v/>
      </c>
      <c r="E619" s="4" t="str" cm="1">
        <f t="array" ref="E619">IF(ISNUMBER($A619),IF(A619=A618,"Reference2(False,True,"&amp;INDEX(BackgroundCalcs!$AX$2:$AX$500,'Grading Formulas'!$A619)&amp;")","MOEValue(.0001)"),"")</f>
        <v/>
      </c>
      <c r="F619" s="4" t="str">
        <f t="shared" si="622"/>
        <v/>
      </c>
      <c r="G619" s="4" t="str">
        <f t="shared" si="623"/>
        <v/>
      </c>
      <c r="H619" s="4" t="str">
        <f t="shared" si="624"/>
        <v/>
      </c>
      <c r="I619" s="4" t="str" cm="1">
        <f t="array" ref="I619">IF(ISNUMBER(A619),_xlfn.LET(_xlpm.array,_xlfn.SEQUENCE(LEN(D619)),_xlfn.TEXTJOIN("",TRUE,IF(ISERR(MID(D619,_xlpm.array,1)+0),MID(D619,_xlpm.array,1),""))),"")</f>
        <v/>
      </c>
      <c r="J619" s="4" t="str" cm="1">
        <f t="array" aca="1" ref="J619" ca="1">IF(ISNUMBER(A619),_xlfn.TEXTJOIN("", TRUE, IFERROR(MID(D619, ROW(INDIRECT("1:"&amp;LEN(D619))), 1) *1,"")),"")</f>
        <v/>
      </c>
      <c r="K619" s="4" t="str" cm="1">
        <f t="array" aca="1" ref="K619" ca="1">IF(ISNUMBER(A619),COLUMN(INDIRECT(I619&amp;1))+1,"")</f>
        <v/>
      </c>
      <c r="L619" s="4" t="str">
        <f t="shared" si="625"/>
        <v/>
      </c>
    </row>
    <row r="620" spans="2:12" x14ac:dyDescent="0.25">
      <c r="B620" s="5" t="str">
        <f t="shared" si="621"/>
        <v/>
      </c>
      <c r="C620" s="27" t="str" cm="1">
        <f t="array" ref="C620">IF(ISNUMBER(A620),IF(A620=A619,INDEX(BackgroundCalcs!$AV$2:$AV$500,'Grading Formulas'!$A620),"Results"),"")</f>
        <v/>
      </c>
      <c r="D620" s="8" t="str" cm="1">
        <f t="array" ref="D620">IF(ISNUMBER($A620),IF(A620=A619,INDEX(BackgroundCalcs!$AW$2:$AW$500,'Grading Formulas'!$A620),"C"&amp;A620+9),"")</f>
        <v/>
      </c>
      <c r="E620" s="4" t="str" cm="1">
        <f t="array" ref="E620">IF(ISNUMBER($A620),IF(A620=A619,"Reference2(False,True,"&amp;INDEX(BackgroundCalcs!$AX$2:$AX$500,'Grading Formulas'!$A620)&amp;")","MOEValue(.0001)"),"")</f>
        <v/>
      </c>
      <c r="F620" s="4" t="str">
        <f t="shared" si="622"/>
        <v/>
      </c>
      <c r="G620" s="4" t="str">
        <f t="shared" si="623"/>
        <v/>
      </c>
      <c r="H620" s="4" t="str">
        <f t="shared" si="624"/>
        <v/>
      </c>
      <c r="I620" s="4" t="str" cm="1">
        <f t="array" ref="I620">IF(ISNUMBER(A620),_xlfn.LET(_xlpm.array,_xlfn.SEQUENCE(LEN(D620)),_xlfn.TEXTJOIN("",TRUE,IF(ISERR(MID(D620,_xlpm.array,1)+0),MID(D620,_xlpm.array,1),""))),"")</f>
        <v/>
      </c>
      <c r="J620" s="4" t="str" cm="1">
        <f t="array" aca="1" ref="J620" ca="1">IF(ISNUMBER(A620),_xlfn.TEXTJOIN("", TRUE, IFERROR(MID(D620, ROW(INDIRECT("1:"&amp;LEN(D620))), 1) *1,"")),"")</f>
        <v/>
      </c>
      <c r="K620" s="4" t="str" cm="1">
        <f t="array" aca="1" ref="K620" ca="1">IF(ISNUMBER(A620),COLUMN(INDIRECT(I620&amp;1))+1,"")</f>
        <v/>
      </c>
      <c r="L620" s="4" t="str">
        <f t="shared" si="625"/>
        <v/>
      </c>
    </row>
    <row r="621" spans="2:12" x14ac:dyDescent="0.25">
      <c r="B621" s="5" t="str">
        <f t="shared" si="621"/>
        <v/>
      </c>
      <c r="C621" s="27" t="str" cm="1">
        <f t="array" ref="C621">IF(ISNUMBER(A621),IF(A621=A620,INDEX(BackgroundCalcs!$AV$2:$AV$500,'Grading Formulas'!$A621),"Results"),"")</f>
        <v/>
      </c>
      <c r="D621" s="8" t="str" cm="1">
        <f t="array" ref="D621">IF(ISNUMBER($A621),IF(A621=A620,INDEX(BackgroundCalcs!$AW$2:$AW$500,'Grading Formulas'!$A621),"C"&amp;A621+9),"")</f>
        <v/>
      </c>
      <c r="E621" s="4" t="str" cm="1">
        <f t="array" ref="E621">IF(ISNUMBER($A621),IF(A621=A620,"Reference2(False,True,"&amp;INDEX(BackgroundCalcs!$AX$2:$AX$500,'Grading Formulas'!$A621)&amp;")","MOEValue(.0001)"),"")</f>
        <v/>
      </c>
      <c r="F621" s="4" t="str">
        <f t="shared" si="622"/>
        <v/>
      </c>
      <c r="G621" s="4" t="str">
        <f t="shared" si="623"/>
        <v/>
      </c>
      <c r="H621" s="4" t="str">
        <f t="shared" si="624"/>
        <v/>
      </c>
      <c r="I621" s="4" t="str" cm="1">
        <f t="array" ref="I621">IF(ISNUMBER(A621),_xlfn.LET(_xlpm.array,_xlfn.SEQUENCE(LEN(D621)),_xlfn.TEXTJOIN("",TRUE,IF(ISERR(MID(D621,_xlpm.array,1)+0),MID(D621,_xlpm.array,1),""))),"")</f>
        <v/>
      </c>
      <c r="J621" s="4" t="str" cm="1">
        <f t="array" aca="1" ref="J621" ca="1">IF(ISNUMBER(A621),_xlfn.TEXTJOIN("", TRUE, IFERROR(MID(D621, ROW(INDIRECT("1:"&amp;LEN(D621))), 1) *1,"")),"")</f>
        <v/>
      </c>
      <c r="K621" s="4" t="str" cm="1">
        <f t="array" aca="1" ref="K621" ca="1">IF(ISNUMBER(A621),COLUMN(INDIRECT(I621&amp;1))+1,"")</f>
        <v/>
      </c>
      <c r="L621" s="4" t="str">
        <f t="shared" si="625"/>
        <v/>
      </c>
    </row>
    <row r="622" spans="2:12" x14ac:dyDescent="0.25">
      <c r="B622" s="5" t="str">
        <f t="shared" si="621"/>
        <v/>
      </c>
      <c r="C622" s="27" t="str" cm="1">
        <f t="array" ref="C622">IF(ISNUMBER(A622),IF(A622=A621,INDEX(BackgroundCalcs!$AV$2:$AV$500,'Grading Formulas'!$A622),"Results"),"")</f>
        <v/>
      </c>
      <c r="D622" s="8" t="str" cm="1">
        <f t="array" ref="D622">IF(ISNUMBER($A622),IF(A622=A621,INDEX(BackgroundCalcs!$AW$2:$AW$500,'Grading Formulas'!$A622),"C"&amp;A622+9),"")</f>
        <v/>
      </c>
      <c r="E622" s="4" t="str" cm="1">
        <f t="array" ref="E622">IF(ISNUMBER($A622),IF(A622=A621,"Reference2(False,True,"&amp;INDEX(BackgroundCalcs!$AX$2:$AX$500,'Grading Formulas'!$A622)&amp;")","MOEValue(.0001)"),"")</f>
        <v/>
      </c>
      <c r="F622" s="4" t="str">
        <f t="shared" si="622"/>
        <v/>
      </c>
      <c r="G622" s="4" t="str">
        <f t="shared" si="623"/>
        <v/>
      </c>
      <c r="H622" s="4" t="str">
        <f t="shared" si="624"/>
        <v/>
      </c>
      <c r="I622" s="4" t="str" cm="1">
        <f t="array" ref="I622">IF(ISNUMBER(A622),_xlfn.LET(_xlpm.array,_xlfn.SEQUENCE(LEN(D622)),_xlfn.TEXTJOIN("",TRUE,IF(ISERR(MID(D622,_xlpm.array,1)+0),MID(D622,_xlpm.array,1),""))),"")</f>
        <v/>
      </c>
      <c r="J622" s="4" t="str" cm="1">
        <f t="array" aca="1" ref="J622" ca="1">IF(ISNUMBER(A622),_xlfn.TEXTJOIN("", TRUE, IFERROR(MID(D622, ROW(INDIRECT("1:"&amp;LEN(D622))), 1) *1,"")),"")</f>
        <v/>
      </c>
      <c r="K622" s="4" t="str" cm="1">
        <f t="array" aca="1" ref="K622" ca="1">IF(ISNUMBER(A622),COLUMN(INDIRECT(I622&amp;1))+1,"")</f>
        <v/>
      </c>
      <c r="L622" s="4" t="str">
        <f t="shared" si="625"/>
        <v/>
      </c>
    </row>
    <row r="623" spans="2:12" x14ac:dyDescent="0.25">
      <c r="B623" s="5" t="str">
        <f t="shared" si="621"/>
        <v/>
      </c>
      <c r="C623" s="27" t="str" cm="1">
        <f t="array" ref="C623">IF(ISNUMBER(A623),IF(A623=A622,INDEX(BackgroundCalcs!$AV$2:$AV$500,'Grading Formulas'!$A623),"Results"),"")</f>
        <v/>
      </c>
      <c r="D623" s="8" t="str" cm="1">
        <f t="array" ref="D623">IF(ISNUMBER($A623),IF(A623=A622,INDEX(BackgroundCalcs!$AW$2:$AW$500,'Grading Formulas'!$A623),"C"&amp;A623+9),"")</f>
        <v/>
      </c>
      <c r="E623" s="4" t="str" cm="1">
        <f t="array" ref="E623">IF(ISNUMBER($A623),IF(A623=A622,"Reference2(False,True,"&amp;INDEX(BackgroundCalcs!$AX$2:$AX$500,'Grading Formulas'!$A623)&amp;")","MOEValue(.0001)"),"")</f>
        <v/>
      </c>
      <c r="F623" s="4" t="str">
        <f t="shared" si="622"/>
        <v/>
      </c>
      <c r="G623" s="4" t="str">
        <f t="shared" si="623"/>
        <v/>
      </c>
      <c r="H623" s="4" t="str">
        <f t="shared" si="624"/>
        <v/>
      </c>
      <c r="I623" s="4" t="str" cm="1">
        <f t="array" ref="I623">IF(ISNUMBER(A623),_xlfn.LET(_xlpm.array,_xlfn.SEQUENCE(LEN(D623)),_xlfn.TEXTJOIN("",TRUE,IF(ISERR(MID(D623,_xlpm.array,1)+0),MID(D623,_xlpm.array,1),""))),"")</f>
        <v/>
      </c>
      <c r="J623" s="4" t="str" cm="1">
        <f t="array" aca="1" ref="J623" ca="1">IF(ISNUMBER(A623),_xlfn.TEXTJOIN("", TRUE, IFERROR(MID(D623, ROW(INDIRECT("1:"&amp;LEN(D623))), 1) *1,"")),"")</f>
        <v/>
      </c>
      <c r="K623" s="4" t="str" cm="1">
        <f t="array" aca="1" ref="K623" ca="1">IF(ISNUMBER(A623),COLUMN(INDIRECT(I623&amp;1))+1,"")</f>
        <v/>
      </c>
      <c r="L623" s="4" t="str">
        <f t="shared" si="625"/>
        <v/>
      </c>
    </row>
    <row r="624" spans="2:12" x14ac:dyDescent="0.25">
      <c r="B624" s="5" t="str">
        <f t="shared" si="621"/>
        <v/>
      </c>
      <c r="C624" s="27" t="str" cm="1">
        <f t="array" ref="C624">IF(ISNUMBER(A624),IF(A624=A623,INDEX(BackgroundCalcs!$AV$2:$AV$500,'Grading Formulas'!$A624),"Results"),"")</f>
        <v/>
      </c>
      <c r="D624" s="8" t="str" cm="1">
        <f t="array" ref="D624">IF(ISNUMBER($A624),IF(A624=A623,INDEX(BackgroundCalcs!$AW$2:$AW$500,'Grading Formulas'!$A624),"C"&amp;A624+9),"")</f>
        <v/>
      </c>
      <c r="E624" s="4" t="str" cm="1">
        <f t="array" ref="E624">IF(ISNUMBER($A624),IF(A624=A623,"Reference2(False,True,"&amp;INDEX(BackgroundCalcs!$AX$2:$AX$500,'Grading Formulas'!$A624)&amp;")","MOEValue(.0001)"),"")</f>
        <v/>
      </c>
      <c r="F624" s="4" t="str">
        <f t="shared" si="622"/>
        <v/>
      </c>
      <c r="G624" s="4" t="str">
        <f t="shared" si="623"/>
        <v/>
      </c>
      <c r="H624" s="4" t="str">
        <f t="shared" si="624"/>
        <v/>
      </c>
      <c r="I624" s="4" t="str" cm="1">
        <f t="array" ref="I624">IF(ISNUMBER(A624),_xlfn.LET(_xlpm.array,_xlfn.SEQUENCE(LEN(D624)),_xlfn.TEXTJOIN("",TRUE,IF(ISERR(MID(D624,_xlpm.array,1)+0),MID(D624,_xlpm.array,1),""))),"")</f>
        <v/>
      </c>
      <c r="J624" s="4" t="str" cm="1">
        <f t="array" aca="1" ref="J624" ca="1">IF(ISNUMBER(A624),_xlfn.TEXTJOIN("", TRUE, IFERROR(MID(D624, ROW(INDIRECT("1:"&amp;LEN(D624))), 1) *1,"")),"")</f>
        <v/>
      </c>
      <c r="K624" s="4" t="str" cm="1">
        <f t="array" aca="1" ref="K624" ca="1">IF(ISNUMBER(A624),COLUMN(INDIRECT(I624&amp;1))+1,"")</f>
        <v/>
      </c>
      <c r="L624" s="4" t="str">
        <f t="shared" si="625"/>
        <v/>
      </c>
    </row>
    <row r="625" spans="2:12" x14ac:dyDescent="0.25">
      <c r="B625" s="5" t="str">
        <f t="shared" si="621"/>
        <v/>
      </c>
      <c r="C625" s="27" t="str" cm="1">
        <f t="array" ref="C625">IF(ISNUMBER(A625),IF(A625=A624,INDEX(BackgroundCalcs!$AV$2:$AV$500,'Grading Formulas'!$A625),"Results"),"")</f>
        <v/>
      </c>
      <c r="D625" s="8" t="str" cm="1">
        <f t="array" ref="D625">IF(ISNUMBER($A625),IF(A625=A624,INDEX(BackgroundCalcs!$AW$2:$AW$500,'Grading Formulas'!$A625),"C"&amp;A625+9),"")</f>
        <v/>
      </c>
      <c r="E625" s="4" t="str" cm="1">
        <f t="array" ref="E625">IF(ISNUMBER($A625),IF(A625=A624,"Reference2(False,True,"&amp;INDEX(BackgroundCalcs!$AX$2:$AX$500,'Grading Formulas'!$A625)&amp;")","MOEValue(.0001)"),"")</f>
        <v/>
      </c>
      <c r="F625" s="4" t="str">
        <f t="shared" si="622"/>
        <v/>
      </c>
      <c r="G625" s="4" t="str">
        <f t="shared" si="623"/>
        <v/>
      </c>
      <c r="H625" s="4" t="str">
        <f t="shared" si="624"/>
        <v/>
      </c>
      <c r="I625" s="4" t="str" cm="1">
        <f t="array" ref="I625">IF(ISNUMBER(A625),_xlfn.LET(_xlpm.array,_xlfn.SEQUENCE(LEN(D625)),_xlfn.TEXTJOIN("",TRUE,IF(ISERR(MID(D625,_xlpm.array,1)+0),MID(D625,_xlpm.array,1),""))),"")</f>
        <v/>
      </c>
      <c r="J625" s="4" t="str" cm="1">
        <f t="array" aca="1" ref="J625" ca="1">IF(ISNUMBER(A625),_xlfn.TEXTJOIN("", TRUE, IFERROR(MID(D625, ROW(INDIRECT("1:"&amp;LEN(D625))), 1) *1,"")),"")</f>
        <v/>
      </c>
      <c r="K625" s="4" t="str" cm="1">
        <f t="array" aca="1" ref="K625" ca="1">IF(ISNUMBER(A625),COLUMN(INDIRECT(I625&amp;1))+1,"")</f>
        <v/>
      </c>
      <c r="L625" s="4" t="str">
        <f t="shared" si="625"/>
        <v/>
      </c>
    </row>
    <row r="626" spans="2:12" x14ac:dyDescent="0.25">
      <c r="B626" s="5" t="str">
        <f t="shared" si="621"/>
        <v/>
      </c>
      <c r="C626" s="27" t="str" cm="1">
        <f t="array" ref="C626">IF(ISNUMBER(A626),IF(A626=A625,INDEX(BackgroundCalcs!$AV$2:$AV$500,'Grading Formulas'!$A626),"Results"),"")</f>
        <v/>
      </c>
      <c r="D626" s="8" t="str" cm="1">
        <f t="array" ref="D626">IF(ISNUMBER($A626),IF(A626=A625,INDEX(BackgroundCalcs!$AW$2:$AW$500,'Grading Formulas'!$A626),"C"&amp;A626+9),"")</f>
        <v/>
      </c>
      <c r="E626" s="4" t="str" cm="1">
        <f t="array" ref="E626">IF(ISNUMBER($A626),IF(A626=A625,"Reference2(False,True,"&amp;INDEX(BackgroundCalcs!$AX$2:$AX$500,'Grading Formulas'!$A626)&amp;")","MOEValue(.0001)"),"")</f>
        <v/>
      </c>
      <c r="F626" s="4" t="str">
        <f t="shared" si="622"/>
        <v/>
      </c>
      <c r="G626" s="4" t="str">
        <f t="shared" si="623"/>
        <v/>
      </c>
      <c r="H626" s="4" t="str">
        <f t="shared" si="624"/>
        <v/>
      </c>
      <c r="I626" s="4" t="str" cm="1">
        <f t="array" ref="I626">IF(ISNUMBER(A626),_xlfn.LET(_xlpm.array,_xlfn.SEQUENCE(LEN(D626)),_xlfn.TEXTJOIN("",TRUE,IF(ISERR(MID(D626,_xlpm.array,1)+0),MID(D626,_xlpm.array,1),""))),"")</f>
        <v/>
      </c>
      <c r="J626" s="4" t="str" cm="1">
        <f t="array" aca="1" ref="J626" ca="1">IF(ISNUMBER(A626),_xlfn.TEXTJOIN("", TRUE, IFERROR(MID(D626, ROW(INDIRECT("1:"&amp;LEN(D626))), 1) *1,"")),"")</f>
        <v/>
      </c>
      <c r="K626" s="4" t="str" cm="1">
        <f t="array" aca="1" ref="K626" ca="1">IF(ISNUMBER(A626),COLUMN(INDIRECT(I626&amp;1))+1,"")</f>
        <v/>
      </c>
      <c r="L626" s="4" t="str">
        <f t="shared" si="625"/>
        <v/>
      </c>
    </row>
    <row r="627" spans="2:12" x14ac:dyDescent="0.25">
      <c r="B627" s="5" t="str">
        <f t="shared" si="621"/>
        <v/>
      </c>
      <c r="C627" s="27" t="str" cm="1">
        <f t="array" ref="C627">IF(ISNUMBER(A627),IF(A627=A626,INDEX(BackgroundCalcs!$AV$2:$AV$500,'Grading Formulas'!$A627),"Results"),"")</f>
        <v/>
      </c>
      <c r="D627" s="8" t="str" cm="1">
        <f t="array" ref="D627">IF(ISNUMBER($A627),IF(A627=A626,INDEX(BackgroundCalcs!$AW$2:$AW$500,'Grading Formulas'!$A627),"C"&amp;A627+9),"")</f>
        <v/>
      </c>
      <c r="E627" s="4" t="str" cm="1">
        <f t="array" ref="E627">IF(ISNUMBER($A627),IF(A627=A626,"Reference2(False,True,"&amp;INDEX(BackgroundCalcs!$AX$2:$AX$500,'Grading Formulas'!$A627)&amp;")","MOEValue(.0001)"),"")</f>
        <v/>
      </c>
      <c r="F627" s="4" t="str">
        <f t="shared" si="622"/>
        <v/>
      </c>
      <c r="G627" s="4" t="str">
        <f t="shared" si="623"/>
        <v/>
      </c>
      <c r="H627" s="4" t="str">
        <f t="shared" si="624"/>
        <v/>
      </c>
      <c r="I627" s="4" t="str" cm="1">
        <f t="array" ref="I627">IF(ISNUMBER(A627),_xlfn.LET(_xlpm.array,_xlfn.SEQUENCE(LEN(D627)),_xlfn.TEXTJOIN("",TRUE,IF(ISERR(MID(D627,_xlpm.array,1)+0),MID(D627,_xlpm.array,1),""))),"")</f>
        <v/>
      </c>
      <c r="J627" s="4" t="str" cm="1">
        <f t="array" aca="1" ref="J627" ca="1">IF(ISNUMBER(A627),_xlfn.TEXTJOIN("", TRUE, IFERROR(MID(D627, ROW(INDIRECT("1:"&amp;LEN(D627))), 1) *1,"")),"")</f>
        <v/>
      </c>
      <c r="K627" s="4" t="str" cm="1">
        <f t="array" aca="1" ref="K627" ca="1">IF(ISNUMBER(A627),COLUMN(INDIRECT(I627&amp;1))+1,"")</f>
        <v/>
      </c>
      <c r="L627" s="4" t="str">
        <f t="shared" si="625"/>
        <v/>
      </c>
    </row>
    <row r="628" spans="2:12" x14ac:dyDescent="0.25">
      <c r="B628" s="5" t="str">
        <f t="shared" si="621"/>
        <v/>
      </c>
      <c r="C628" s="27" t="str" cm="1">
        <f t="array" ref="C628">IF(ISNUMBER(A628),IF(A628=A627,INDEX(BackgroundCalcs!$AV$2:$AV$500,'Grading Formulas'!$A628),"Results"),"")</f>
        <v/>
      </c>
      <c r="D628" s="8" t="str" cm="1">
        <f t="array" ref="D628">IF(ISNUMBER($A628),IF(A628=A627,INDEX(BackgroundCalcs!$AW$2:$AW$500,'Grading Formulas'!$A628),"C"&amp;A628+9),"")</f>
        <v/>
      </c>
      <c r="E628" s="4" t="str" cm="1">
        <f t="array" ref="E628">IF(ISNUMBER($A628),IF(A628=A627,"Reference2(False,True,"&amp;INDEX(BackgroundCalcs!$AX$2:$AX$500,'Grading Formulas'!$A628)&amp;")","MOEValue(.0001)"),"")</f>
        <v/>
      </c>
      <c r="F628" s="4" t="str">
        <f t="shared" si="622"/>
        <v/>
      </c>
      <c r="G628" s="4" t="str">
        <f t="shared" si="623"/>
        <v/>
      </c>
      <c r="H628" s="4" t="str">
        <f t="shared" si="624"/>
        <v/>
      </c>
      <c r="I628" s="4" t="str" cm="1">
        <f t="array" ref="I628">IF(ISNUMBER(A628),_xlfn.LET(_xlpm.array,_xlfn.SEQUENCE(LEN(D628)),_xlfn.TEXTJOIN("",TRUE,IF(ISERR(MID(D628,_xlpm.array,1)+0),MID(D628,_xlpm.array,1),""))),"")</f>
        <v/>
      </c>
      <c r="J628" s="4" t="str" cm="1">
        <f t="array" aca="1" ref="J628" ca="1">IF(ISNUMBER(A628),_xlfn.TEXTJOIN("", TRUE, IFERROR(MID(D628, ROW(INDIRECT("1:"&amp;LEN(D628))), 1) *1,"")),"")</f>
        <v/>
      </c>
      <c r="K628" s="4" t="str" cm="1">
        <f t="array" aca="1" ref="K628" ca="1">IF(ISNUMBER(A628),COLUMN(INDIRECT(I628&amp;1))+1,"")</f>
        <v/>
      </c>
      <c r="L628" s="4" t="str">
        <f t="shared" si="625"/>
        <v/>
      </c>
    </row>
    <row r="629" spans="2:12" x14ac:dyDescent="0.25">
      <c r="B629" s="5" t="str">
        <f t="shared" si="621"/>
        <v/>
      </c>
      <c r="C629" s="27" t="str" cm="1">
        <f t="array" ref="C629">IF(ISNUMBER(A629),IF(A629=A628,INDEX(BackgroundCalcs!$AV$2:$AV$500,'Grading Formulas'!$A629),"Results"),"")</f>
        <v/>
      </c>
      <c r="D629" s="8" t="str" cm="1">
        <f t="array" ref="D629">IF(ISNUMBER($A629),IF(A629=A628,INDEX(BackgroundCalcs!$AW$2:$AW$500,'Grading Formulas'!$A629),"C"&amp;A629+9),"")</f>
        <v/>
      </c>
      <c r="E629" s="4" t="str" cm="1">
        <f t="array" ref="E629">IF(ISNUMBER($A629),IF(A629=A628,"Reference2(False,True,"&amp;INDEX(BackgroundCalcs!$AX$2:$AX$500,'Grading Formulas'!$A629)&amp;")","MOEValue(.0001)"),"")</f>
        <v/>
      </c>
      <c r="F629" s="4" t="str">
        <f t="shared" si="622"/>
        <v/>
      </c>
      <c r="G629" s="4" t="str">
        <f t="shared" si="623"/>
        <v/>
      </c>
      <c r="H629" s="4" t="str">
        <f t="shared" si="624"/>
        <v/>
      </c>
      <c r="I629" s="4" t="str" cm="1">
        <f t="array" ref="I629">IF(ISNUMBER(A629),_xlfn.LET(_xlpm.array,_xlfn.SEQUENCE(LEN(D629)),_xlfn.TEXTJOIN("",TRUE,IF(ISERR(MID(D629,_xlpm.array,1)+0),MID(D629,_xlpm.array,1),""))),"")</f>
        <v/>
      </c>
      <c r="J629" s="4" t="str" cm="1">
        <f t="array" aca="1" ref="J629" ca="1">IF(ISNUMBER(A629),_xlfn.TEXTJOIN("", TRUE, IFERROR(MID(D629, ROW(INDIRECT("1:"&amp;LEN(D629))), 1) *1,"")),"")</f>
        <v/>
      </c>
      <c r="K629" s="4" t="str" cm="1">
        <f t="array" aca="1" ref="K629" ca="1">IF(ISNUMBER(A629),COLUMN(INDIRECT(I629&amp;1))+1,"")</f>
        <v/>
      </c>
      <c r="L629" s="4" t="str">
        <f t="shared" si="625"/>
        <v/>
      </c>
    </row>
    <row r="630" spans="2:12" x14ac:dyDescent="0.25">
      <c r="B630" s="5" t="str">
        <f t="shared" si="621"/>
        <v/>
      </c>
      <c r="C630" s="27" t="str" cm="1">
        <f t="array" ref="C630">IF(ISNUMBER(A630),IF(A630=A629,INDEX(BackgroundCalcs!$AV$2:$AV$500,'Grading Formulas'!$A630),"Results"),"")</f>
        <v/>
      </c>
      <c r="D630" s="8" t="str" cm="1">
        <f t="array" ref="D630">IF(ISNUMBER($A630),IF(A630=A629,INDEX(BackgroundCalcs!$AW$2:$AW$500,'Grading Formulas'!$A630),"C"&amp;A630+9),"")</f>
        <v/>
      </c>
      <c r="E630" s="4" t="str" cm="1">
        <f t="array" ref="E630">IF(ISNUMBER($A630),IF(A630=A629,"Reference2(False,True,"&amp;INDEX(BackgroundCalcs!$AX$2:$AX$500,'Grading Formulas'!$A630)&amp;")","MOEValue(.0001)"),"")</f>
        <v/>
      </c>
      <c r="F630" s="4" t="str">
        <f t="shared" si="622"/>
        <v/>
      </c>
      <c r="G630" s="4" t="str">
        <f t="shared" si="623"/>
        <v/>
      </c>
      <c r="H630" s="4" t="str">
        <f t="shared" si="624"/>
        <v/>
      </c>
      <c r="I630" s="4" t="str" cm="1">
        <f t="array" ref="I630">IF(ISNUMBER(A630),_xlfn.LET(_xlpm.array,_xlfn.SEQUENCE(LEN(D630)),_xlfn.TEXTJOIN("",TRUE,IF(ISERR(MID(D630,_xlpm.array,1)+0),MID(D630,_xlpm.array,1),""))),"")</f>
        <v/>
      </c>
      <c r="J630" s="4" t="str" cm="1">
        <f t="array" aca="1" ref="J630" ca="1">IF(ISNUMBER(A630),_xlfn.TEXTJOIN("", TRUE, IFERROR(MID(D630, ROW(INDIRECT("1:"&amp;LEN(D630))), 1) *1,"")),"")</f>
        <v/>
      </c>
      <c r="K630" s="4" t="str" cm="1">
        <f t="array" aca="1" ref="K630" ca="1">IF(ISNUMBER(A630),COLUMN(INDIRECT(I630&amp;1))+1,"")</f>
        <v/>
      </c>
      <c r="L630" s="4" t="str">
        <f t="shared" si="625"/>
        <v/>
      </c>
    </row>
    <row r="631" spans="2:12" x14ac:dyDescent="0.25">
      <c r="B631" s="5" t="str">
        <f t="shared" si="621"/>
        <v/>
      </c>
      <c r="C631" s="27" t="str" cm="1">
        <f t="array" ref="C631">IF(ISNUMBER(A631),IF(A631=A630,INDEX(BackgroundCalcs!$AV$2:$AV$500,'Grading Formulas'!$A631),"Results"),"")</f>
        <v/>
      </c>
      <c r="D631" s="8" t="str" cm="1">
        <f t="array" ref="D631">IF(ISNUMBER($A631),IF(A631=A630,INDEX(BackgroundCalcs!$AW$2:$AW$500,'Grading Formulas'!$A631),"C"&amp;A631+9),"")</f>
        <v/>
      </c>
      <c r="E631" s="4" t="str" cm="1">
        <f t="array" ref="E631">IF(ISNUMBER($A631),IF(A631=A630,"Reference2(False,True,"&amp;INDEX(BackgroundCalcs!$AX$2:$AX$500,'Grading Formulas'!$A631)&amp;")","MOEValue(.0001)"),"")</f>
        <v/>
      </c>
      <c r="F631" s="4" t="str">
        <f t="shared" si="622"/>
        <v/>
      </c>
      <c r="G631" s="4" t="str">
        <f t="shared" si="623"/>
        <v/>
      </c>
      <c r="H631" s="4" t="str">
        <f t="shared" si="624"/>
        <v/>
      </c>
      <c r="I631" s="4" t="str" cm="1">
        <f t="array" ref="I631">IF(ISNUMBER(A631),_xlfn.LET(_xlpm.array,_xlfn.SEQUENCE(LEN(D631)),_xlfn.TEXTJOIN("",TRUE,IF(ISERR(MID(D631,_xlpm.array,1)+0),MID(D631,_xlpm.array,1),""))),"")</f>
        <v/>
      </c>
      <c r="J631" s="4" t="str" cm="1">
        <f t="array" aca="1" ref="J631" ca="1">IF(ISNUMBER(A631),_xlfn.TEXTJOIN("", TRUE, IFERROR(MID(D631, ROW(INDIRECT("1:"&amp;LEN(D631))), 1) *1,"")),"")</f>
        <v/>
      </c>
      <c r="K631" s="4" t="str" cm="1">
        <f t="array" aca="1" ref="K631" ca="1">IF(ISNUMBER(A631),COLUMN(INDIRECT(I631&amp;1))+1,"")</f>
        <v/>
      </c>
      <c r="L631" s="4" t="str">
        <f t="shared" si="625"/>
        <v/>
      </c>
    </row>
    <row r="632" spans="2:12" x14ac:dyDescent="0.25">
      <c r="B632" s="5" t="str">
        <f t="shared" si="621"/>
        <v/>
      </c>
      <c r="C632" s="27" t="str" cm="1">
        <f t="array" ref="C632">IF(ISNUMBER(A632),IF(A632=A631,INDEX(BackgroundCalcs!$AV$2:$AV$500,'Grading Formulas'!$A632),"Results"),"")</f>
        <v/>
      </c>
      <c r="D632" s="8" t="str" cm="1">
        <f t="array" ref="D632">IF(ISNUMBER($A632),IF(A632=A631,INDEX(BackgroundCalcs!$AW$2:$AW$500,'Grading Formulas'!$A632),"C"&amp;A632+9),"")</f>
        <v/>
      </c>
      <c r="E632" s="4" t="str" cm="1">
        <f t="array" ref="E632">IF(ISNUMBER($A632),IF(A632=A631,"Reference2(False,True,"&amp;INDEX(BackgroundCalcs!$AX$2:$AX$500,'Grading Formulas'!$A632)&amp;")","MOEValue(.0001)"),"")</f>
        <v/>
      </c>
      <c r="F632" s="4" t="str">
        <f t="shared" si="622"/>
        <v/>
      </c>
      <c r="G632" s="4" t="str">
        <f t="shared" si="623"/>
        <v/>
      </c>
      <c r="H632" s="4" t="str">
        <f t="shared" si="624"/>
        <v/>
      </c>
      <c r="I632" s="4" t="str" cm="1">
        <f t="array" ref="I632">IF(ISNUMBER(A632),_xlfn.LET(_xlpm.array,_xlfn.SEQUENCE(LEN(D632)),_xlfn.TEXTJOIN("",TRUE,IF(ISERR(MID(D632,_xlpm.array,1)+0),MID(D632,_xlpm.array,1),""))),"")</f>
        <v/>
      </c>
      <c r="J632" s="4" t="str" cm="1">
        <f t="array" aca="1" ref="J632" ca="1">IF(ISNUMBER(A632),_xlfn.TEXTJOIN("", TRUE, IFERROR(MID(D632, ROW(INDIRECT("1:"&amp;LEN(D632))), 1) *1,"")),"")</f>
        <v/>
      </c>
      <c r="K632" s="4" t="str" cm="1">
        <f t="array" aca="1" ref="K632" ca="1">IF(ISNUMBER(A632),COLUMN(INDIRECT(I632&amp;1))+1,"")</f>
        <v/>
      </c>
      <c r="L632" s="4" t="str">
        <f t="shared" si="625"/>
        <v/>
      </c>
    </row>
    <row r="633" spans="2:12" x14ac:dyDescent="0.25">
      <c r="B633" s="5" t="str">
        <f t="shared" si="621"/>
        <v/>
      </c>
      <c r="C633" s="27" t="str" cm="1">
        <f t="array" ref="C633">IF(ISNUMBER(A633),IF(A633=A632,INDEX(BackgroundCalcs!$AV$2:$AV$500,'Grading Formulas'!$A633),"Results"),"")</f>
        <v/>
      </c>
      <c r="D633" s="8" t="str" cm="1">
        <f t="array" ref="D633">IF(ISNUMBER($A633),IF(A633=A632,INDEX(BackgroundCalcs!$AW$2:$AW$500,'Grading Formulas'!$A633),"C"&amp;A633+9),"")</f>
        <v/>
      </c>
      <c r="E633" s="4" t="str" cm="1">
        <f t="array" ref="E633">IF(ISNUMBER($A633),IF(A633=A632,"Reference2(False,True,"&amp;INDEX(BackgroundCalcs!$AX$2:$AX$500,'Grading Formulas'!$A633)&amp;")","MOEValue(.0001)"),"")</f>
        <v/>
      </c>
      <c r="F633" s="4" t="str">
        <f t="shared" si="622"/>
        <v/>
      </c>
      <c r="G633" s="4" t="str">
        <f t="shared" si="623"/>
        <v/>
      </c>
      <c r="H633" s="4" t="str">
        <f t="shared" si="624"/>
        <v/>
      </c>
      <c r="I633" s="4" t="str" cm="1">
        <f t="array" ref="I633">IF(ISNUMBER(A633),_xlfn.LET(_xlpm.array,_xlfn.SEQUENCE(LEN(D633)),_xlfn.TEXTJOIN("",TRUE,IF(ISERR(MID(D633,_xlpm.array,1)+0),MID(D633,_xlpm.array,1),""))),"")</f>
        <v/>
      </c>
      <c r="J633" s="4" t="str" cm="1">
        <f t="array" aca="1" ref="J633" ca="1">IF(ISNUMBER(A633),_xlfn.TEXTJOIN("", TRUE, IFERROR(MID(D633, ROW(INDIRECT("1:"&amp;LEN(D633))), 1) *1,"")),"")</f>
        <v/>
      </c>
      <c r="K633" s="4" t="str" cm="1">
        <f t="array" aca="1" ref="K633" ca="1">IF(ISNUMBER(A633),COLUMN(INDIRECT(I633&amp;1))+1,"")</f>
        <v/>
      </c>
      <c r="L633" s="4" t="str">
        <f t="shared" si="625"/>
        <v/>
      </c>
    </row>
    <row r="634" spans="2:12" x14ac:dyDescent="0.25">
      <c r="B634" s="5" t="str">
        <f t="shared" si="621"/>
        <v/>
      </c>
      <c r="C634" s="27" t="str" cm="1">
        <f t="array" ref="C634">IF(ISNUMBER(A634),IF(A634=A633,INDEX(BackgroundCalcs!$AV$2:$AV$500,'Grading Formulas'!$A634),"Results"),"")</f>
        <v/>
      </c>
      <c r="D634" s="8" t="str" cm="1">
        <f t="array" ref="D634">IF(ISNUMBER($A634),IF(A634=A633,INDEX(BackgroundCalcs!$AW$2:$AW$500,'Grading Formulas'!$A634),"C"&amp;A634+9),"")</f>
        <v/>
      </c>
      <c r="E634" s="4" t="str" cm="1">
        <f t="array" ref="E634">IF(ISNUMBER($A634),IF(A634=A633,"Reference2(False,True,"&amp;INDEX(BackgroundCalcs!$AX$2:$AX$500,'Grading Formulas'!$A634)&amp;")","MOEValue(.0001)"),"")</f>
        <v/>
      </c>
      <c r="F634" s="4" t="str">
        <f t="shared" si="622"/>
        <v/>
      </c>
      <c r="G634" s="4" t="str">
        <f t="shared" si="623"/>
        <v/>
      </c>
      <c r="H634" s="4" t="str">
        <f t="shared" si="624"/>
        <v/>
      </c>
      <c r="I634" s="4" t="str" cm="1">
        <f t="array" ref="I634">IF(ISNUMBER(A634),_xlfn.LET(_xlpm.array,_xlfn.SEQUENCE(LEN(D634)),_xlfn.TEXTJOIN("",TRUE,IF(ISERR(MID(D634,_xlpm.array,1)+0),MID(D634,_xlpm.array,1),""))),"")</f>
        <v/>
      </c>
      <c r="J634" s="4" t="str" cm="1">
        <f t="array" aca="1" ref="J634" ca="1">IF(ISNUMBER(A634),_xlfn.TEXTJOIN("", TRUE, IFERROR(MID(D634, ROW(INDIRECT("1:"&amp;LEN(D634))), 1) *1,"")),"")</f>
        <v/>
      </c>
      <c r="K634" s="4" t="str" cm="1">
        <f t="array" aca="1" ref="K634" ca="1">IF(ISNUMBER(A634),COLUMN(INDIRECT(I634&amp;1))+1,"")</f>
        <v/>
      </c>
      <c r="L634" s="4" t="str">
        <f t="shared" si="625"/>
        <v/>
      </c>
    </row>
    <row r="635" spans="2:12" x14ac:dyDescent="0.25">
      <c r="B635" s="5" t="str">
        <f t="shared" si="621"/>
        <v/>
      </c>
      <c r="C635" s="27" t="str" cm="1">
        <f t="array" ref="C635">IF(ISNUMBER(A635),IF(A635=A634,INDEX(BackgroundCalcs!$AV$2:$AV$500,'Grading Formulas'!$A635),"Results"),"")</f>
        <v/>
      </c>
      <c r="D635" s="8" t="str" cm="1">
        <f t="array" ref="D635">IF(ISNUMBER($A635),IF(A635=A634,INDEX(BackgroundCalcs!$AW$2:$AW$500,'Grading Formulas'!$A635),"C"&amp;A635+9),"")</f>
        <v/>
      </c>
      <c r="E635" s="4" t="str" cm="1">
        <f t="array" ref="E635">IF(ISNUMBER($A635),IF(A635=A634,"Reference2(False,True,"&amp;INDEX(BackgroundCalcs!$AX$2:$AX$500,'Grading Formulas'!$A635)&amp;")","MOEValue(.0001)"),"")</f>
        <v/>
      </c>
      <c r="F635" s="4" t="str">
        <f t="shared" si="622"/>
        <v/>
      </c>
      <c r="G635" s="4" t="str">
        <f t="shared" si="623"/>
        <v/>
      </c>
      <c r="H635" s="4" t="str">
        <f t="shared" si="624"/>
        <v/>
      </c>
      <c r="I635" s="4" t="str" cm="1">
        <f t="array" ref="I635">IF(ISNUMBER(A635),_xlfn.LET(_xlpm.array,_xlfn.SEQUENCE(LEN(D635)),_xlfn.TEXTJOIN("",TRUE,IF(ISERR(MID(D635,_xlpm.array,1)+0),MID(D635,_xlpm.array,1),""))),"")</f>
        <v/>
      </c>
      <c r="J635" s="4" t="str" cm="1">
        <f t="array" aca="1" ref="J635" ca="1">IF(ISNUMBER(A635),_xlfn.TEXTJOIN("", TRUE, IFERROR(MID(D635, ROW(INDIRECT("1:"&amp;LEN(D635))), 1) *1,"")),"")</f>
        <v/>
      </c>
      <c r="K635" s="4" t="str" cm="1">
        <f t="array" aca="1" ref="K635" ca="1">IF(ISNUMBER(A635),COLUMN(INDIRECT(I635&amp;1))+1,"")</f>
        <v/>
      </c>
      <c r="L635" s="4" t="str">
        <f t="shared" si="625"/>
        <v/>
      </c>
    </row>
    <row r="636" spans="2:12" x14ac:dyDescent="0.25">
      <c r="B636" s="5" t="str">
        <f t="shared" si="621"/>
        <v/>
      </c>
      <c r="C636" s="27" t="str" cm="1">
        <f t="array" ref="C636">IF(ISNUMBER(A636),IF(A636=A635,INDEX(BackgroundCalcs!$AV$2:$AV$500,'Grading Formulas'!$A636),"Results"),"")</f>
        <v/>
      </c>
      <c r="D636" s="8" t="str" cm="1">
        <f t="array" ref="D636">IF(ISNUMBER($A636),IF(A636=A635,INDEX(BackgroundCalcs!$AW$2:$AW$500,'Grading Formulas'!$A636),"C"&amp;A636+9),"")</f>
        <v/>
      </c>
      <c r="E636" s="4" t="str" cm="1">
        <f t="array" ref="E636">IF(ISNUMBER($A636),IF(A636=A635,"Reference2(False,True,"&amp;INDEX(BackgroundCalcs!$AX$2:$AX$500,'Grading Formulas'!$A636)&amp;")","MOEValue(.0001)"),"")</f>
        <v/>
      </c>
      <c r="F636" s="4" t="str">
        <f t="shared" si="622"/>
        <v/>
      </c>
      <c r="G636" s="4" t="str">
        <f t="shared" si="623"/>
        <v/>
      </c>
      <c r="H636" s="4" t="str">
        <f t="shared" si="624"/>
        <v/>
      </c>
      <c r="I636" s="4" t="str" cm="1">
        <f t="array" ref="I636">IF(ISNUMBER(A636),_xlfn.LET(_xlpm.array,_xlfn.SEQUENCE(LEN(D636)),_xlfn.TEXTJOIN("",TRUE,IF(ISERR(MID(D636,_xlpm.array,1)+0),MID(D636,_xlpm.array,1),""))),"")</f>
        <v/>
      </c>
      <c r="J636" s="4" t="str" cm="1">
        <f t="array" aca="1" ref="J636" ca="1">IF(ISNUMBER(A636),_xlfn.TEXTJOIN("", TRUE, IFERROR(MID(D636, ROW(INDIRECT("1:"&amp;LEN(D636))), 1) *1,"")),"")</f>
        <v/>
      </c>
      <c r="K636" s="4" t="str" cm="1">
        <f t="array" aca="1" ref="K636" ca="1">IF(ISNUMBER(A636),COLUMN(INDIRECT(I636&amp;1))+1,"")</f>
        <v/>
      </c>
      <c r="L636" s="4" t="str">
        <f t="shared" si="625"/>
        <v/>
      </c>
    </row>
    <row r="637" spans="2:12" x14ac:dyDescent="0.25">
      <c r="B637" s="5" t="str">
        <f t="shared" si="621"/>
        <v/>
      </c>
      <c r="C637" s="27" t="str" cm="1">
        <f t="array" ref="C637">IF(ISNUMBER(A637),IF(A637=A636,INDEX(BackgroundCalcs!$AV$2:$AV$500,'Grading Formulas'!$A637),"Results"),"")</f>
        <v/>
      </c>
      <c r="D637" s="8" t="str" cm="1">
        <f t="array" ref="D637">IF(ISNUMBER($A637),IF(A637=A636,INDEX(BackgroundCalcs!$AW$2:$AW$500,'Grading Formulas'!$A637),"C"&amp;A637+9),"")</f>
        <v/>
      </c>
      <c r="E637" s="4" t="str" cm="1">
        <f t="array" ref="E637">IF(ISNUMBER($A637),IF(A637=A636,"Reference2(False,True,"&amp;INDEX(BackgroundCalcs!$AX$2:$AX$500,'Grading Formulas'!$A637)&amp;")","MOEValue(.0001)"),"")</f>
        <v/>
      </c>
      <c r="F637" s="4" t="str">
        <f t="shared" si="622"/>
        <v/>
      </c>
      <c r="G637" s="4" t="str">
        <f t="shared" si="623"/>
        <v/>
      </c>
      <c r="H637" s="4" t="str">
        <f t="shared" si="624"/>
        <v/>
      </c>
      <c r="I637" s="4" t="str" cm="1">
        <f t="array" ref="I637">IF(ISNUMBER(A637),_xlfn.LET(_xlpm.array,_xlfn.SEQUENCE(LEN(D637)),_xlfn.TEXTJOIN("",TRUE,IF(ISERR(MID(D637,_xlpm.array,1)+0),MID(D637,_xlpm.array,1),""))),"")</f>
        <v/>
      </c>
      <c r="J637" s="4" t="str" cm="1">
        <f t="array" aca="1" ref="J637" ca="1">IF(ISNUMBER(A637),_xlfn.TEXTJOIN("", TRUE, IFERROR(MID(D637, ROW(INDIRECT("1:"&amp;LEN(D637))), 1) *1,"")),"")</f>
        <v/>
      </c>
      <c r="K637" s="4" t="str" cm="1">
        <f t="array" aca="1" ref="K637" ca="1">IF(ISNUMBER(A637),COLUMN(INDIRECT(I637&amp;1))+1,"")</f>
        <v/>
      </c>
      <c r="L637" s="4" t="str">
        <f t="shared" si="625"/>
        <v/>
      </c>
    </row>
    <row r="638" spans="2:12" x14ac:dyDescent="0.25">
      <c r="B638" s="5" t="str">
        <f t="shared" si="621"/>
        <v/>
      </c>
      <c r="C638" s="27" t="str" cm="1">
        <f t="array" ref="C638">IF(ISNUMBER(A638),IF(A638=A637,INDEX(BackgroundCalcs!$AV$2:$AV$500,'Grading Formulas'!$A638),"Results"),"")</f>
        <v/>
      </c>
      <c r="D638" s="8" t="str" cm="1">
        <f t="array" ref="D638">IF(ISNUMBER($A638),IF(A638=A637,INDEX(BackgroundCalcs!$AW$2:$AW$500,'Grading Formulas'!$A638),"C"&amp;A638+9),"")</f>
        <v/>
      </c>
      <c r="E638" s="4" t="str" cm="1">
        <f t="array" ref="E638">IF(ISNUMBER($A638),IF(A638=A637,"Reference2(False,True,"&amp;INDEX(BackgroundCalcs!$AX$2:$AX$500,'Grading Formulas'!$A638)&amp;")","MOEValue(.0001)"),"")</f>
        <v/>
      </c>
      <c r="F638" s="4" t="str">
        <f t="shared" si="622"/>
        <v/>
      </c>
      <c r="G638" s="4" t="str">
        <f t="shared" si="623"/>
        <v/>
      </c>
      <c r="H638" s="4" t="str">
        <f t="shared" si="624"/>
        <v/>
      </c>
      <c r="I638" s="4" t="str" cm="1">
        <f t="array" ref="I638">IF(ISNUMBER(A638),_xlfn.LET(_xlpm.array,_xlfn.SEQUENCE(LEN(D638)),_xlfn.TEXTJOIN("",TRUE,IF(ISERR(MID(D638,_xlpm.array,1)+0),MID(D638,_xlpm.array,1),""))),"")</f>
        <v/>
      </c>
      <c r="J638" s="4" t="str" cm="1">
        <f t="array" aca="1" ref="J638" ca="1">IF(ISNUMBER(A638),_xlfn.TEXTJOIN("", TRUE, IFERROR(MID(D638, ROW(INDIRECT("1:"&amp;LEN(D638))), 1) *1,"")),"")</f>
        <v/>
      </c>
      <c r="K638" s="4" t="str" cm="1">
        <f t="array" aca="1" ref="K638" ca="1">IF(ISNUMBER(A638),COLUMN(INDIRECT(I638&amp;1))+1,"")</f>
        <v/>
      </c>
      <c r="L638" s="4" t="str">
        <f t="shared" si="625"/>
        <v/>
      </c>
    </row>
    <row r="639" spans="2:12" x14ac:dyDescent="0.25">
      <c r="B639" s="5" t="str">
        <f t="shared" si="621"/>
        <v/>
      </c>
      <c r="C639" s="27" t="str" cm="1">
        <f t="array" ref="C639">IF(ISNUMBER(A639),IF(A639=A638,INDEX(BackgroundCalcs!$AV$2:$AV$500,'Grading Formulas'!$A639),"Results"),"")</f>
        <v/>
      </c>
      <c r="D639" s="8" t="str" cm="1">
        <f t="array" ref="D639">IF(ISNUMBER($A639),IF(A639=A638,INDEX(BackgroundCalcs!$AW$2:$AW$500,'Grading Formulas'!$A639),"C"&amp;A639+9),"")</f>
        <v/>
      </c>
      <c r="E639" s="4" t="str" cm="1">
        <f t="array" ref="E639">IF(ISNUMBER($A639),IF(A639=A638,"Reference2(False,True,"&amp;INDEX(BackgroundCalcs!$AX$2:$AX$500,'Grading Formulas'!$A639)&amp;")","MOEValue(.0001)"),"")</f>
        <v/>
      </c>
      <c r="F639" s="4" t="str">
        <f t="shared" si="622"/>
        <v/>
      </c>
      <c r="G639" s="4" t="str">
        <f t="shared" si="623"/>
        <v/>
      </c>
      <c r="H639" s="4" t="str">
        <f t="shared" si="624"/>
        <v/>
      </c>
      <c r="I639" s="4" t="str" cm="1">
        <f t="array" ref="I639">IF(ISNUMBER(A639),_xlfn.LET(_xlpm.array,_xlfn.SEQUENCE(LEN(D639)),_xlfn.TEXTJOIN("",TRUE,IF(ISERR(MID(D639,_xlpm.array,1)+0),MID(D639,_xlpm.array,1),""))),"")</f>
        <v/>
      </c>
      <c r="J639" s="4" t="str" cm="1">
        <f t="array" aca="1" ref="J639" ca="1">IF(ISNUMBER(A639),_xlfn.TEXTJOIN("", TRUE, IFERROR(MID(D639, ROW(INDIRECT("1:"&amp;LEN(D639))), 1) *1,"")),"")</f>
        <v/>
      </c>
      <c r="K639" s="4" t="str" cm="1">
        <f t="array" aca="1" ref="K639" ca="1">IF(ISNUMBER(A639),COLUMN(INDIRECT(I639&amp;1))+1,"")</f>
        <v/>
      </c>
      <c r="L639" s="4" t="str">
        <f t="shared" si="625"/>
        <v/>
      </c>
    </row>
    <row r="640" spans="2:12" x14ac:dyDescent="0.25">
      <c r="B640" s="5" t="str">
        <f t="shared" si="621"/>
        <v/>
      </c>
      <c r="C640" s="27" t="str" cm="1">
        <f t="array" ref="C640">IF(ISNUMBER(A640),IF(A640=A639,INDEX(BackgroundCalcs!$AV$2:$AV$500,'Grading Formulas'!$A640),"Results"),"")</f>
        <v/>
      </c>
      <c r="D640" s="8" t="str" cm="1">
        <f t="array" ref="D640">IF(ISNUMBER($A640),IF(A640=A639,INDEX(BackgroundCalcs!$AW$2:$AW$500,'Grading Formulas'!$A640),"C"&amp;A640+9),"")</f>
        <v/>
      </c>
      <c r="E640" s="4" t="str" cm="1">
        <f t="array" ref="E640">IF(ISNUMBER($A640),IF(A640=A639,"Reference2(False,True,"&amp;INDEX(BackgroundCalcs!$AX$2:$AX$500,'Grading Formulas'!$A640)&amp;")","MOEValue(.0001)"),"")</f>
        <v/>
      </c>
      <c r="F640" s="4" t="str">
        <f t="shared" si="622"/>
        <v/>
      </c>
      <c r="G640" s="4" t="str">
        <f t="shared" si="623"/>
        <v/>
      </c>
      <c r="H640" s="4" t="str">
        <f t="shared" si="624"/>
        <v/>
      </c>
      <c r="I640" s="4" t="str" cm="1">
        <f t="array" ref="I640">IF(ISNUMBER(A640),_xlfn.LET(_xlpm.array,_xlfn.SEQUENCE(LEN(D640)),_xlfn.TEXTJOIN("",TRUE,IF(ISERR(MID(D640,_xlpm.array,1)+0),MID(D640,_xlpm.array,1),""))),"")</f>
        <v/>
      </c>
      <c r="J640" s="4" t="str" cm="1">
        <f t="array" aca="1" ref="J640" ca="1">IF(ISNUMBER(A640),_xlfn.TEXTJOIN("", TRUE, IFERROR(MID(D640, ROW(INDIRECT("1:"&amp;LEN(D640))), 1) *1,"")),"")</f>
        <v/>
      </c>
      <c r="K640" s="4" t="str" cm="1">
        <f t="array" aca="1" ref="K640" ca="1">IF(ISNUMBER(A640),COLUMN(INDIRECT(I640&amp;1))+1,"")</f>
        <v/>
      </c>
      <c r="L640" s="4" t="str">
        <f t="shared" si="625"/>
        <v/>
      </c>
    </row>
    <row r="641" spans="2:12" x14ac:dyDescent="0.25">
      <c r="B641" s="5" t="str">
        <f t="shared" si="621"/>
        <v/>
      </c>
      <c r="C641" s="27" t="str" cm="1">
        <f t="array" ref="C641">IF(ISNUMBER(A641),IF(A641=A640,INDEX(BackgroundCalcs!$AV$2:$AV$500,'Grading Formulas'!$A641),"Results"),"")</f>
        <v/>
      </c>
      <c r="D641" s="8" t="str" cm="1">
        <f t="array" ref="D641">IF(ISNUMBER($A641),IF(A641=A640,INDEX(BackgroundCalcs!$AW$2:$AW$500,'Grading Formulas'!$A641),"C"&amp;A641+9),"")</f>
        <v/>
      </c>
      <c r="E641" s="4" t="str" cm="1">
        <f t="array" ref="E641">IF(ISNUMBER($A641),IF(A641=A640,"Reference2(False,True,"&amp;INDEX(BackgroundCalcs!$AX$2:$AX$500,'Grading Formulas'!$A641)&amp;")","MOEValue(.0001)"),"")</f>
        <v/>
      </c>
      <c r="F641" s="4" t="str">
        <f t="shared" si="622"/>
        <v/>
      </c>
      <c r="G641" s="4" t="str">
        <f t="shared" si="623"/>
        <v/>
      </c>
      <c r="H641" s="4" t="str">
        <f t="shared" si="624"/>
        <v/>
      </c>
      <c r="I641" s="4" t="str" cm="1">
        <f t="array" ref="I641">IF(ISNUMBER(A641),_xlfn.LET(_xlpm.array,_xlfn.SEQUENCE(LEN(D641)),_xlfn.TEXTJOIN("",TRUE,IF(ISERR(MID(D641,_xlpm.array,1)+0),MID(D641,_xlpm.array,1),""))),"")</f>
        <v/>
      </c>
      <c r="J641" s="4" t="str" cm="1">
        <f t="array" aca="1" ref="J641" ca="1">IF(ISNUMBER(A641),_xlfn.TEXTJOIN("", TRUE, IFERROR(MID(D641, ROW(INDIRECT("1:"&amp;LEN(D641))), 1) *1,"")),"")</f>
        <v/>
      </c>
      <c r="K641" s="4" t="str" cm="1">
        <f t="array" aca="1" ref="K641" ca="1">IF(ISNUMBER(A641),COLUMN(INDIRECT(I641&amp;1))+1,"")</f>
        <v/>
      </c>
      <c r="L641" s="4" t="str">
        <f t="shared" si="625"/>
        <v/>
      </c>
    </row>
    <row r="642" spans="2:12" x14ac:dyDescent="0.25">
      <c r="B642" s="5" t="str">
        <f t="shared" si="621"/>
        <v/>
      </c>
      <c r="C642" s="27" t="str" cm="1">
        <f t="array" ref="C642">IF(ISNUMBER(A642),IF(A642=A641,INDEX(BackgroundCalcs!$AV$2:$AV$500,'Grading Formulas'!$A642),"Results"),"")</f>
        <v/>
      </c>
      <c r="D642" s="8" t="str" cm="1">
        <f t="array" ref="D642">IF(ISNUMBER($A642),IF(A642=A641,INDEX(BackgroundCalcs!$AW$2:$AW$500,'Grading Formulas'!$A642),"C"&amp;A642+9),"")</f>
        <v/>
      </c>
      <c r="E642" s="4" t="str" cm="1">
        <f t="array" ref="E642">IF(ISNUMBER($A642),IF(A642=A641,"Reference2(False,True,"&amp;INDEX(BackgroundCalcs!$AX$2:$AX$500,'Grading Formulas'!$A642)&amp;")","MOEValue(.0001)"),"")</f>
        <v/>
      </c>
      <c r="F642" s="4" t="str">
        <f t="shared" si="622"/>
        <v/>
      </c>
      <c r="G642" s="4" t="str">
        <f t="shared" si="623"/>
        <v/>
      </c>
      <c r="H642" s="4" t="str">
        <f t="shared" si="624"/>
        <v/>
      </c>
      <c r="I642" s="4" t="str" cm="1">
        <f t="array" ref="I642">IF(ISNUMBER(A642),_xlfn.LET(_xlpm.array,_xlfn.SEQUENCE(LEN(D642)),_xlfn.TEXTJOIN("",TRUE,IF(ISERR(MID(D642,_xlpm.array,1)+0),MID(D642,_xlpm.array,1),""))),"")</f>
        <v/>
      </c>
      <c r="J642" s="4" t="str" cm="1">
        <f t="array" aca="1" ref="J642" ca="1">IF(ISNUMBER(A642),_xlfn.TEXTJOIN("", TRUE, IFERROR(MID(D642, ROW(INDIRECT("1:"&amp;LEN(D642))), 1) *1,"")),"")</f>
        <v/>
      </c>
      <c r="K642" s="4" t="str" cm="1">
        <f t="array" aca="1" ref="K642" ca="1">IF(ISNUMBER(A642),COLUMN(INDIRECT(I642&amp;1))+1,"")</f>
        <v/>
      </c>
      <c r="L642" s="4" t="str">
        <f t="shared" si="625"/>
        <v/>
      </c>
    </row>
    <row r="643" spans="2:12" x14ac:dyDescent="0.25">
      <c r="B643" s="5" t="str">
        <f t="shared" ref="B643:B706" si="638">IF(ISNUMBER(A643),"CELL","")</f>
        <v/>
      </c>
      <c r="C643" s="27" t="str" cm="1">
        <f t="array" ref="C643">IF(ISNUMBER(A643),IF(A643=A642,INDEX(BackgroundCalcs!$AV$2:$AV$500,'Grading Formulas'!$A643),"Results"),"")</f>
        <v/>
      </c>
      <c r="D643" s="8" t="str" cm="1">
        <f t="array" ref="D643">IF(ISNUMBER($A643),IF(A643=A642,INDEX(BackgroundCalcs!$AW$2:$AW$500,'Grading Formulas'!$A643),"C"&amp;A643+9),"")</f>
        <v/>
      </c>
      <c r="E643" s="4" t="str" cm="1">
        <f t="array" ref="E643">IF(ISNUMBER($A643),IF(A643=A642,"Reference2(False,True,"&amp;INDEX(BackgroundCalcs!$AX$2:$AX$500,'Grading Formulas'!$A643)&amp;")","MOEValue(.0001)"),"")</f>
        <v/>
      </c>
      <c r="F643" s="4" t="str">
        <f t="shared" ref="F643:F706" si="639">IF(ISNUMBER($A643),IF(A643=A642,-1000,1),"")</f>
        <v/>
      </c>
      <c r="G643" s="4" t="str">
        <f t="shared" ref="G643:G706" si="640">IF(ISNUMBER($A643),IF(A643=A642,"You should not be referencing the answer cell","Correct"),"")</f>
        <v/>
      </c>
      <c r="H643" s="4" t="str">
        <f t="shared" ref="H643:H706" si="641">IF(ISNUMBER($A643),IF(A643=A642,"N/A","Incorrect"),"")</f>
        <v/>
      </c>
      <c r="I643" s="4" t="str" cm="1">
        <f t="array" ref="I643">IF(ISNUMBER(A643),_xlfn.LET(_xlpm.array,_xlfn.SEQUENCE(LEN(D643)),_xlfn.TEXTJOIN("",TRUE,IF(ISERR(MID(D643,_xlpm.array,1)+0),MID(D643,_xlpm.array,1),""))),"")</f>
        <v/>
      </c>
      <c r="J643" s="4" t="str" cm="1">
        <f t="array" aca="1" ref="J643" ca="1">IF(ISNUMBER(A643),_xlfn.TEXTJOIN("", TRUE, IFERROR(MID(D643, ROW(INDIRECT("1:"&amp;LEN(D643))), 1) *1,"")),"")</f>
        <v/>
      </c>
      <c r="K643" s="4" t="str" cm="1">
        <f t="array" aca="1" ref="K643" ca="1">IF(ISNUMBER(A643),COLUMN(INDIRECT(I643&amp;1))+1,"")</f>
        <v/>
      </c>
      <c r="L643" s="4" t="str">
        <f t="shared" ref="L643:L706" si="642">IF(ISNUMBER(A643),ADDRESS(J643,K643,4),"")</f>
        <v/>
      </c>
    </row>
    <row r="644" spans="2:12" x14ac:dyDescent="0.25">
      <c r="B644" s="5" t="str">
        <f t="shared" si="638"/>
        <v/>
      </c>
      <c r="C644" s="27" t="str" cm="1">
        <f t="array" ref="C644">IF(ISNUMBER(A644),IF(A644=A643,INDEX(BackgroundCalcs!$AV$2:$AV$500,'Grading Formulas'!$A644),"Results"),"")</f>
        <v/>
      </c>
      <c r="D644" s="8" t="str" cm="1">
        <f t="array" ref="D644">IF(ISNUMBER($A644),IF(A644=A643,INDEX(BackgroundCalcs!$AW$2:$AW$500,'Grading Formulas'!$A644),"C"&amp;A644+9),"")</f>
        <v/>
      </c>
      <c r="E644" s="4" t="str" cm="1">
        <f t="array" ref="E644">IF(ISNUMBER($A644),IF(A644=A643,"Reference2(False,True,"&amp;INDEX(BackgroundCalcs!$AX$2:$AX$500,'Grading Formulas'!$A644)&amp;")","MOEValue(.0001)"),"")</f>
        <v/>
      </c>
      <c r="F644" s="4" t="str">
        <f t="shared" si="639"/>
        <v/>
      </c>
      <c r="G644" s="4" t="str">
        <f t="shared" si="640"/>
        <v/>
      </c>
      <c r="H644" s="4" t="str">
        <f t="shared" si="641"/>
        <v/>
      </c>
      <c r="I644" s="4" t="str" cm="1">
        <f t="array" ref="I644">IF(ISNUMBER(A644),_xlfn.LET(_xlpm.array,_xlfn.SEQUENCE(LEN(D644)),_xlfn.TEXTJOIN("",TRUE,IF(ISERR(MID(D644,_xlpm.array,1)+0),MID(D644,_xlpm.array,1),""))),"")</f>
        <v/>
      </c>
      <c r="J644" s="4" t="str" cm="1">
        <f t="array" aca="1" ref="J644" ca="1">IF(ISNUMBER(A644),_xlfn.TEXTJOIN("", TRUE, IFERROR(MID(D644, ROW(INDIRECT("1:"&amp;LEN(D644))), 1) *1,"")),"")</f>
        <v/>
      </c>
      <c r="K644" s="4" t="str" cm="1">
        <f t="array" aca="1" ref="K644" ca="1">IF(ISNUMBER(A644),COLUMN(INDIRECT(I644&amp;1))+1,"")</f>
        <v/>
      </c>
      <c r="L644" s="4" t="str">
        <f t="shared" si="642"/>
        <v/>
      </c>
    </row>
    <row r="645" spans="2:12" x14ac:dyDescent="0.25">
      <c r="B645" s="5" t="str">
        <f t="shared" si="638"/>
        <v/>
      </c>
      <c r="C645" s="27" t="str" cm="1">
        <f t="array" ref="C645">IF(ISNUMBER(A645),IF(A645=A644,INDEX(BackgroundCalcs!$AV$2:$AV$500,'Grading Formulas'!$A645),"Results"),"")</f>
        <v/>
      </c>
      <c r="D645" s="8" t="str" cm="1">
        <f t="array" ref="D645">IF(ISNUMBER($A645),IF(A645=A644,INDEX(BackgroundCalcs!$AW$2:$AW$500,'Grading Formulas'!$A645),"C"&amp;A645+9),"")</f>
        <v/>
      </c>
      <c r="E645" s="4" t="str" cm="1">
        <f t="array" ref="E645">IF(ISNUMBER($A645),IF(A645=A644,"Reference2(False,True,"&amp;INDEX(BackgroundCalcs!$AX$2:$AX$500,'Grading Formulas'!$A645)&amp;")","MOEValue(.0001)"),"")</f>
        <v/>
      </c>
      <c r="F645" s="4" t="str">
        <f t="shared" si="639"/>
        <v/>
      </c>
      <c r="G645" s="4" t="str">
        <f t="shared" si="640"/>
        <v/>
      </c>
      <c r="H645" s="4" t="str">
        <f t="shared" si="641"/>
        <v/>
      </c>
      <c r="I645" s="4" t="str" cm="1">
        <f t="array" ref="I645">IF(ISNUMBER(A645),_xlfn.LET(_xlpm.array,_xlfn.SEQUENCE(LEN(D645)),_xlfn.TEXTJOIN("",TRUE,IF(ISERR(MID(D645,_xlpm.array,1)+0),MID(D645,_xlpm.array,1),""))),"")</f>
        <v/>
      </c>
      <c r="J645" s="4" t="str" cm="1">
        <f t="array" aca="1" ref="J645" ca="1">IF(ISNUMBER(A645),_xlfn.TEXTJOIN("", TRUE, IFERROR(MID(D645, ROW(INDIRECT("1:"&amp;LEN(D645))), 1) *1,"")),"")</f>
        <v/>
      </c>
      <c r="K645" s="4" t="str" cm="1">
        <f t="array" aca="1" ref="K645" ca="1">IF(ISNUMBER(A645),COLUMN(INDIRECT(I645&amp;1))+1,"")</f>
        <v/>
      </c>
      <c r="L645" s="4" t="str">
        <f t="shared" si="642"/>
        <v/>
      </c>
    </row>
    <row r="646" spans="2:12" x14ac:dyDescent="0.25">
      <c r="B646" s="5" t="str">
        <f t="shared" si="638"/>
        <v/>
      </c>
      <c r="C646" s="27" t="str" cm="1">
        <f t="array" ref="C646">IF(ISNUMBER(A646),IF(A646=A645,INDEX(BackgroundCalcs!$AV$2:$AV$500,'Grading Formulas'!$A646),"Results"),"")</f>
        <v/>
      </c>
      <c r="D646" s="8" t="str" cm="1">
        <f t="array" ref="D646">IF(ISNUMBER($A646),IF(A646=A645,INDEX(BackgroundCalcs!$AW$2:$AW$500,'Grading Formulas'!$A646),"C"&amp;A646+9),"")</f>
        <v/>
      </c>
      <c r="E646" s="4" t="str" cm="1">
        <f t="array" ref="E646">IF(ISNUMBER($A646),IF(A646=A645,"Reference2(False,True,"&amp;INDEX(BackgroundCalcs!$AX$2:$AX$500,'Grading Formulas'!$A646)&amp;")","MOEValue(.0001)"),"")</f>
        <v/>
      </c>
      <c r="F646" s="4" t="str">
        <f t="shared" si="639"/>
        <v/>
      </c>
      <c r="G646" s="4" t="str">
        <f t="shared" si="640"/>
        <v/>
      </c>
      <c r="H646" s="4" t="str">
        <f t="shared" si="641"/>
        <v/>
      </c>
      <c r="I646" s="4" t="str" cm="1">
        <f t="array" ref="I646">IF(ISNUMBER(A646),_xlfn.LET(_xlpm.array,_xlfn.SEQUENCE(LEN(D646)),_xlfn.TEXTJOIN("",TRUE,IF(ISERR(MID(D646,_xlpm.array,1)+0),MID(D646,_xlpm.array,1),""))),"")</f>
        <v/>
      </c>
      <c r="J646" s="4" t="str" cm="1">
        <f t="array" aca="1" ref="J646" ca="1">IF(ISNUMBER(A646),_xlfn.TEXTJOIN("", TRUE, IFERROR(MID(D646, ROW(INDIRECT("1:"&amp;LEN(D646))), 1) *1,"")),"")</f>
        <v/>
      </c>
      <c r="K646" s="4" t="str" cm="1">
        <f t="array" aca="1" ref="K646" ca="1">IF(ISNUMBER(A646),COLUMN(INDIRECT(I646&amp;1))+1,"")</f>
        <v/>
      </c>
      <c r="L646" s="4" t="str">
        <f t="shared" si="642"/>
        <v/>
      </c>
    </row>
    <row r="647" spans="2:12" x14ac:dyDescent="0.25">
      <c r="B647" s="5" t="str">
        <f t="shared" si="638"/>
        <v/>
      </c>
      <c r="C647" s="27" t="str" cm="1">
        <f t="array" ref="C647">IF(ISNUMBER(A647),IF(A647=A646,INDEX(BackgroundCalcs!$AV$2:$AV$500,'Grading Formulas'!$A647),"Results"),"")</f>
        <v/>
      </c>
      <c r="D647" s="8" t="str" cm="1">
        <f t="array" ref="D647">IF(ISNUMBER($A647),IF(A647=A646,INDEX(BackgroundCalcs!$AW$2:$AW$500,'Grading Formulas'!$A647),"C"&amp;A647+9),"")</f>
        <v/>
      </c>
      <c r="E647" s="4" t="str" cm="1">
        <f t="array" ref="E647">IF(ISNUMBER($A647),IF(A647=A646,"Reference2(False,True,"&amp;INDEX(BackgroundCalcs!$AX$2:$AX$500,'Grading Formulas'!$A647)&amp;")","MOEValue(.0001)"),"")</f>
        <v/>
      </c>
      <c r="F647" s="4" t="str">
        <f t="shared" si="639"/>
        <v/>
      </c>
      <c r="G647" s="4" t="str">
        <f t="shared" si="640"/>
        <v/>
      </c>
      <c r="H647" s="4" t="str">
        <f t="shared" si="641"/>
        <v/>
      </c>
      <c r="I647" s="4" t="str" cm="1">
        <f t="array" ref="I647">IF(ISNUMBER(A647),_xlfn.LET(_xlpm.array,_xlfn.SEQUENCE(LEN(D647)),_xlfn.TEXTJOIN("",TRUE,IF(ISERR(MID(D647,_xlpm.array,1)+0),MID(D647,_xlpm.array,1),""))),"")</f>
        <v/>
      </c>
      <c r="J647" s="4" t="str" cm="1">
        <f t="array" aca="1" ref="J647" ca="1">IF(ISNUMBER(A647),_xlfn.TEXTJOIN("", TRUE, IFERROR(MID(D647, ROW(INDIRECT("1:"&amp;LEN(D647))), 1) *1,"")),"")</f>
        <v/>
      </c>
      <c r="K647" s="4" t="str" cm="1">
        <f t="array" aca="1" ref="K647" ca="1">IF(ISNUMBER(A647),COLUMN(INDIRECT(I647&amp;1))+1,"")</f>
        <v/>
      </c>
      <c r="L647" s="4" t="str">
        <f t="shared" si="642"/>
        <v/>
      </c>
    </row>
    <row r="648" spans="2:12" x14ac:dyDescent="0.25">
      <c r="B648" s="5" t="str">
        <f t="shared" si="638"/>
        <v/>
      </c>
      <c r="C648" s="27" t="str" cm="1">
        <f t="array" ref="C648">IF(ISNUMBER(A648),IF(A648=A647,INDEX(BackgroundCalcs!$AV$2:$AV$500,'Grading Formulas'!$A648),"Results"),"")</f>
        <v/>
      </c>
      <c r="D648" s="8" t="str" cm="1">
        <f t="array" ref="D648">IF(ISNUMBER($A648),IF(A648=A647,INDEX(BackgroundCalcs!$AW$2:$AW$500,'Grading Formulas'!$A648),"C"&amp;A648+9),"")</f>
        <v/>
      </c>
      <c r="E648" s="4" t="str" cm="1">
        <f t="array" ref="E648">IF(ISNUMBER($A648),IF(A648=A647,"Reference2(False,True,"&amp;INDEX(BackgroundCalcs!$AX$2:$AX$500,'Grading Formulas'!$A648)&amp;")","MOEValue(.0001)"),"")</f>
        <v/>
      </c>
      <c r="F648" s="4" t="str">
        <f t="shared" si="639"/>
        <v/>
      </c>
      <c r="G648" s="4" t="str">
        <f t="shared" si="640"/>
        <v/>
      </c>
      <c r="H648" s="4" t="str">
        <f t="shared" si="641"/>
        <v/>
      </c>
      <c r="I648" s="4" t="str" cm="1">
        <f t="array" ref="I648">IF(ISNUMBER(A648),_xlfn.LET(_xlpm.array,_xlfn.SEQUENCE(LEN(D648)),_xlfn.TEXTJOIN("",TRUE,IF(ISERR(MID(D648,_xlpm.array,1)+0),MID(D648,_xlpm.array,1),""))),"")</f>
        <v/>
      </c>
      <c r="J648" s="4" t="str" cm="1">
        <f t="array" aca="1" ref="J648" ca="1">IF(ISNUMBER(A648),_xlfn.TEXTJOIN("", TRUE, IFERROR(MID(D648, ROW(INDIRECT("1:"&amp;LEN(D648))), 1) *1,"")),"")</f>
        <v/>
      </c>
      <c r="K648" s="4" t="str" cm="1">
        <f t="array" aca="1" ref="K648" ca="1">IF(ISNUMBER(A648),COLUMN(INDIRECT(I648&amp;1))+1,"")</f>
        <v/>
      </c>
      <c r="L648" s="4" t="str">
        <f t="shared" si="642"/>
        <v/>
      </c>
    </row>
    <row r="649" spans="2:12" x14ac:dyDescent="0.25">
      <c r="B649" s="5" t="str">
        <f t="shared" si="638"/>
        <v/>
      </c>
      <c r="C649" s="27" t="str" cm="1">
        <f t="array" ref="C649">IF(ISNUMBER(A649),IF(A649=A648,INDEX(BackgroundCalcs!$AV$2:$AV$500,'Grading Formulas'!$A649),"Results"),"")</f>
        <v/>
      </c>
      <c r="D649" s="8" t="str" cm="1">
        <f t="array" ref="D649">IF(ISNUMBER($A649),IF(A649=A648,INDEX(BackgroundCalcs!$AW$2:$AW$500,'Grading Formulas'!$A649),"C"&amp;A649+9),"")</f>
        <v/>
      </c>
      <c r="E649" s="4" t="str" cm="1">
        <f t="array" ref="E649">IF(ISNUMBER($A649),IF(A649=A648,"Reference2(False,True,"&amp;INDEX(BackgroundCalcs!$AX$2:$AX$500,'Grading Formulas'!$A649)&amp;")","MOEValue(.0001)"),"")</f>
        <v/>
      </c>
      <c r="F649" s="4" t="str">
        <f t="shared" si="639"/>
        <v/>
      </c>
      <c r="G649" s="4" t="str">
        <f t="shared" si="640"/>
        <v/>
      </c>
      <c r="H649" s="4" t="str">
        <f t="shared" si="641"/>
        <v/>
      </c>
      <c r="I649" s="4" t="str" cm="1">
        <f t="array" ref="I649">IF(ISNUMBER(A649),_xlfn.LET(_xlpm.array,_xlfn.SEQUENCE(LEN(D649)),_xlfn.TEXTJOIN("",TRUE,IF(ISERR(MID(D649,_xlpm.array,1)+0),MID(D649,_xlpm.array,1),""))),"")</f>
        <v/>
      </c>
      <c r="J649" s="4" t="str" cm="1">
        <f t="array" aca="1" ref="J649" ca="1">IF(ISNUMBER(A649),_xlfn.TEXTJOIN("", TRUE, IFERROR(MID(D649, ROW(INDIRECT("1:"&amp;LEN(D649))), 1) *1,"")),"")</f>
        <v/>
      </c>
      <c r="K649" s="4" t="str" cm="1">
        <f t="array" aca="1" ref="K649" ca="1">IF(ISNUMBER(A649),COLUMN(INDIRECT(I649&amp;1))+1,"")</f>
        <v/>
      </c>
      <c r="L649" s="4" t="str">
        <f t="shared" si="642"/>
        <v/>
      </c>
    </row>
    <row r="650" spans="2:12" x14ac:dyDescent="0.25">
      <c r="B650" s="5" t="str">
        <f t="shared" si="638"/>
        <v/>
      </c>
      <c r="C650" s="27" t="str" cm="1">
        <f t="array" ref="C650">IF(ISNUMBER(A650),IF(A650=A649,INDEX(BackgroundCalcs!$AV$2:$AV$500,'Grading Formulas'!$A650),"Results"),"")</f>
        <v/>
      </c>
      <c r="D650" s="8" t="str" cm="1">
        <f t="array" ref="D650">IF(ISNUMBER($A650),IF(A650=A649,INDEX(BackgroundCalcs!$AW$2:$AW$500,'Grading Formulas'!$A650),"C"&amp;A650+9),"")</f>
        <v/>
      </c>
      <c r="E650" s="4" t="str" cm="1">
        <f t="array" ref="E650">IF(ISNUMBER($A650),IF(A650=A649,"Reference2(False,True,"&amp;INDEX(BackgroundCalcs!$AX$2:$AX$500,'Grading Formulas'!$A650)&amp;")","MOEValue(.0001)"),"")</f>
        <v/>
      </c>
      <c r="F650" s="4" t="str">
        <f t="shared" si="639"/>
        <v/>
      </c>
      <c r="G650" s="4" t="str">
        <f t="shared" si="640"/>
        <v/>
      </c>
      <c r="H650" s="4" t="str">
        <f t="shared" si="641"/>
        <v/>
      </c>
      <c r="I650" s="4" t="str" cm="1">
        <f t="array" ref="I650">IF(ISNUMBER(A650),_xlfn.LET(_xlpm.array,_xlfn.SEQUENCE(LEN(D650)),_xlfn.TEXTJOIN("",TRUE,IF(ISERR(MID(D650,_xlpm.array,1)+0),MID(D650,_xlpm.array,1),""))),"")</f>
        <v/>
      </c>
      <c r="J650" s="4" t="str" cm="1">
        <f t="array" aca="1" ref="J650" ca="1">IF(ISNUMBER(A650),_xlfn.TEXTJOIN("", TRUE, IFERROR(MID(D650, ROW(INDIRECT("1:"&amp;LEN(D650))), 1) *1,"")),"")</f>
        <v/>
      </c>
      <c r="K650" s="4" t="str" cm="1">
        <f t="array" aca="1" ref="K650" ca="1">IF(ISNUMBER(A650),COLUMN(INDIRECT(I650&amp;1))+1,"")</f>
        <v/>
      </c>
      <c r="L650" s="4" t="str">
        <f t="shared" si="642"/>
        <v/>
      </c>
    </row>
    <row r="651" spans="2:12" x14ac:dyDescent="0.25">
      <c r="B651" s="5" t="str">
        <f t="shared" si="638"/>
        <v/>
      </c>
      <c r="C651" s="27" t="str" cm="1">
        <f t="array" ref="C651">IF(ISNUMBER(A651),IF(A651=A650,INDEX(BackgroundCalcs!$AV$2:$AV$500,'Grading Formulas'!$A651),"Results"),"")</f>
        <v/>
      </c>
      <c r="D651" s="8" t="str" cm="1">
        <f t="array" ref="D651">IF(ISNUMBER($A651),IF(A651=A650,INDEX(BackgroundCalcs!$AW$2:$AW$500,'Grading Formulas'!$A651),"C"&amp;A651+9),"")</f>
        <v/>
      </c>
      <c r="E651" s="4" t="str" cm="1">
        <f t="array" ref="E651">IF(ISNUMBER($A651),IF(A651=A650,"Reference2(False,True,"&amp;INDEX(BackgroundCalcs!$AX$2:$AX$500,'Grading Formulas'!$A651)&amp;")","MOEValue(.0001)"),"")</f>
        <v/>
      </c>
      <c r="F651" s="4" t="str">
        <f t="shared" si="639"/>
        <v/>
      </c>
      <c r="G651" s="4" t="str">
        <f t="shared" si="640"/>
        <v/>
      </c>
      <c r="H651" s="4" t="str">
        <f t="shared" si="641"/>
        <v/>
      </c>
      <c r="I651" s="4" t="str" cm="1">
        <f t="array" ref="I651">IF(ISNUMBER(A651),_xlfn.LET(_xlpm.array,_xlfn.SEQUENCE(LEN(D651)),_xlfn.TEXTJOIN("",TRUE,IF(ISERR(MID(D651,_xlpm.array,1)+0),MID(D651,_xlpm.array,1),""))),"")</f>
        <v/>
      </c>
      <c r="J651" s="4" t="str" cm="1">
        <f t="array" aca="1" ref="J651" ca="1">IF(ISNUMBER(A651),_xlfn.TEXTJOIN("", TRUE, IFERROR(MID(D651, ROW(INDIRECT("1:"&amp;LEN(D651))), 1) *1,"")),"")</f>
        <v/>
      </c>
      <c r="K651" s="4" t="str" cm="1">
        <f t="array" aca="1" ref="K651" ca="1">IF(ISNUMBER(A651),COLUMN(INDIRECT(I651&amp;1))+1,"")</f>
        <v/>
      </c>
      <c r="L651" s="4" t="str">
        <f t="shared" si="642"/>
        <v/>
      </c>
    </row>
    <row r="652" spans="2:12" x14ac:dyDescent="0.25">
      <c r="B652" s="5" t="str">
        <f t="shared" si="638"/>
        <v/>
      </c>
      <c r="C652" s="27" t="str" cm="1">
        <f t="array" ref="C652">IF(ISNUMBER(A652),IF(A652=A651,INDEX(BackgroundCalcs!$AV$2:$AV$500,'Grading Formulas'!$A652),"Results"),"")</f>
        <v/>
      </c>
      <c r="D652" s="8" t="str" cm="1">
        <f t="array" ref="D652">IF(ISNUMBER($A652),IF(A652=A651,INDEX(BackgroundCalcs!$AW$2:$AW$500,'Grading Formulas'!$A652),"C"&amp;A652+9),"")</f>
        <v/>
      </c>
      <c r="E652" s="4" t="str" cm="1">
        <f t="array" ref="E652">IF(ISNUMBER($A652),IF(A652=A651,"Reference2(False,True,"&amp;INDEX(BackgroundCalcs!$AX$2:$AX$500,'Grading Formulas'!$A652)&amp;")","MOEValue(.0001)"),"")</f>
        <v/>
      </c>
      <c r="F652" s="4" t="str">
        <f t="shared" si="639"/>
        <v/>
      </c>
      <c r="G652" s="4" t="str">
        <f t="shared" si="640"/>
        <v/>
      </c>
      <c r="H652" s="4" t="str">
        <f t="shared" si="641"/>
        <v/>
      </c>
      <c r="I652" s="4" t="str" cm="1">
        <f t="array" ref="I652">IF(ISNUMBER(A652),_xlfn.LET(_xlpm.array,_xlfn.SEQUENCE(LEN(D652)),_xlfn.TEXTJOIN("",TRUE,IF(ISERR(MID(D652,_xlpm.array,1)+0),MID(D652,_xlpm.array,1),""))),"")</f>
        <v/>
      </c>
      <c r="J652" s="4" t="str" cm="1">
        <f t="array" aca="1" ref="J652" ca="1">IF(ISNUMBER(A652),_xlfn.TEXTJOIN("", TRUE, IFERROR(MID(D652, ROW(INDIRECT("1:"&amp;LEN(D652))), 1) *1,"")),"")</f>
        <v/>
      </c>
      <c r="K652" s="4" t="str" cm="1">
        <f t="array" aca="1" ref="K652" ca="1">IF(ISNUMBER(A652),COLUMN(INDIRECT(I652&amp;1))+1,"")</f>
        <v/>
      </c>
      <c r="L652" s="4" t="str">
        <f t="shared" si="642"/>
        <v/>
      </c>
    </row>
    <row r="653" spans="2:12" x14ac:dyDescent="0.25">
      <c r="B653" s="5" t="str">
        <f t="shared" si="638"/>
        <v/>
      </c>
      <c r="C653" s="27" t="str" cm="1">
        <f t="array" ref="C653">IF(ISNUMBER(A653),IF(A653=A652,INDEX(BackgroundCalcs!$AV$2:$AV$500,'Grading Formulas'!$A653),"Results"),"")</f>
        <v/>
      </c>
      <c r="D653" s="8" t="str" cm="1">
        <f t="array" ref="D653">IF(ISNUMBER($A653),IF(A653=A652,INDEX(BackgroundCalcs!$AW$2:$AW$500,'Grading Formulas'!$A653),"C"&amp;A653+9),"")</f>
        <v/>
      </c>
      <c r="E653" s="4" t="str" cm="1">
        <f t="array" ref="E653">IF(ISNUMBER($A653),IF(A653=A652,"Reference2(False,True,"&amp;INDEX(BackgroundCalcs!$AX$2:$AX$500,'Grading Formulas'!$A653)&amp;")","MOEValue(.0001)"),"")</f>
        <v/>
      </c>
      <c r="F653" s="4" t="str">
        <f t="shared" si="639"/>
        <v/>
      </c>
      <c r="G653" s="4" t="str">
        <f t="shared" si="640"/>
        <v/>
      </c>
      <c r="H653" s="4" t="str">
        <f t="shared" si="641"/>
        <v/>
      </c>
      <c r="I653" s="4" t="str" cm="1">
        <f t="array" ref="I653">IF(ISNUMBER(A653),_xlfn.LET(_xlpm.array,_xlfn.SEQUENCE(LEN(D653)),_xlfn.TEXTJOIN("",TRUE,IF(ISERR(MID(D653,_xlpm.array,1)+0),MID(D653,_xlpm.array,1),""))),"")</f>
        <v/>
      </c>
      <c r="J653" s="4" t="str" cm="1">
        <f t="array" aca="1" ref="J653" ca="1">IF(ISNUMBER(A653),_xlfn.TEXTJOIN("", TRUE, IFERROR(MID(D653, ROW(INDIRECT("1:"&amp;LEN(D653))), 1) *1,"")),"")</f>
        <v/>
      </c>
      <c r="K653" s="4" t="str" cm="1">
        <f t="array" aca="1" ref="K653" ca="1">IF(ISNUMBER(A653),COLUMN(INDIRECT(I653&amp;1))+1,"")</f>
        <v/>
      </c>
      <c r="L653" s="4" t="str">
        <f t="shared" si="642"/>
        <v/>
      </c>
    </row>
    <row r="654" spans="2:12" x14ac:dyDescent="0.25">
      <c r="B654" s="5" t="str">
        <f t="shared" si="638"/>
        <v/>
      </c>
      <c r="C654" s="27" t="str" cm="1">
        <f t="array" ref="C654">IF(ISNUMBER(A654),IF(A654=A653,INDEX(BackgroundCalcs!$AV$2:$AV$500,'Grading Formulas'!$A654),"Results"),"")</f>
        <v/>
      </c>
      <c r="D654" s="8" t="str" cm="1">
        <f t="array" ref="D654">IF(ISNUMBER($A654),IF(A654=A653,INDEX(BackgroundCalcs!$AW$2:$AW$500,'Grading Formulas'!$A654),"C"&amp;A654+9),"")</f>
        <v/>
      </c>
      <c r="E654" s="4" t="str" cm="1">
        <f t="array" ref="E654">IF(ISNUMBER($A654),IF(A654=A653,"Reference2(False,True,"&amp;INDEX(BackgroundCalcs!$AX$2:$AX$500,'Grading Formulas'!$A654)&amp;")","MOEValue(.0001)"),"")</f>
        <v/>
      </c>
      <c r="F654" s="4" t="str">
        <f t="shared" si="639"/>
        <v/>
      </c>
      <c r="G654" s="4" t="str">
        <f t="shared" si="640"/>
        <v/>
      </c>
      <c r="H654" s="4" t="str">
        <f t="shared" si="641"/>
        <v/>
      </c>
      <c r="I654" s="4" t="str" cm="1">
        <f t="array" ref="I654">IF(ISNUMBER(A654),_xlfn.LET(_xlpm.array,_xlfn.SEQUENCE(LEN(D654)),_xlfn.TEXTJOIN("",TRUE,IF(ISERR(MID(D654,_xlpm.array,1)+0),MID(D654,_xlpm.array,1),""))),"")</f>
        <v/>
      </c>
      <c r="J654" s="4" t="str" cm="1">
        <f t="array" aca="1" ref="J654" ca="1">IF(ISNUMBER(A654),_xlfn.TEXTJOIN("", TRUE, IFERROR(MID(D654, ROW(INDIRECT("1:"&amp;LEN(D654))), 1) *1,"")),"")</f>
        <v/>
      </c>
      <c r="K654" s="4" t="str" cm="1">
        <f t="array" aca="1" ref="K654" ca="1">IF(ISNUMBER(A654),COLUMN(INDIRECT(I654&amp;1))+1,"")</f>
        <v/>
      </c>
      <c r="L654" s="4" t="str">
        <f t="shared" si="642"/>
        <v/>
      </c>
    </row>
    <row r="655" spans="2:12" x14ac:dyDescent="0.25">
      <c r="B655" s="5" t="str">
        <f t="shared" si="638"/>
        <v/>
      </c>
      <c r="C655" s="27" t="str" cm="1">
        <f t="array" ref="C655">IF(ISNUMBER(A655),IF(A655=A654,INDEX(BackgroundCalcs!$AV$2:$AV$500,'Grading Formulas'!$A655),"Results"),"")</f>
        <v/>
      </c>
      <c r="D655" s="8" t="str" cm="1">
        <f t="array" ref="D655">IF(ISNUMBER($A655),IF(A655=A654,INDEX(BackgroundCalcs!$AW$2:$AW$500,'Grading Formulas'!$A655),"C"&amp;A655+9),"")</f>
        <v/>
      </c>
      <c r="E655" s="4" t="str" cm="1">
        <f t="array" ref="E655">IF(ISNUMBER($A655),IF(A655=A654,"Reference2(False,True,"&amp;INDEX(BackgroundCalcs!$AX$2:$AX$500,'Grading Formulas'!$A655)&amp;")","MOEValue(.0001)"),"")</f>
        <v/>
      </c>
      <c r="F655" s="4" t="str">
        <f t="shared" si="639"/>
        <v/>
      </c>
      <c r="G655" s="4" t="str">
        <f t="shared" si="640"/>
        <v/>
      </c>
      <c r="H655" s="4" t="str">
        <f t="shared" si="641"/>
        <v/>
      </c>
      <c r="I655" s="4" t="str" cm="1">
        <f t="array" ref="I655">IF(ISNUMBER(A655),_xlfn.LET(_xlpm.array,_xlfn.SEQUENCE(LEN(D655)),_xlfn.TEXTJOIN("",TRUE,IF(ISERR(MID(D655,_xlpm.array,1)+0),MID(D655,_xlpm.array,1),""))),"")</f>
        <v/>
      </c>
      <c r="J655" s="4" t="str" cm="1">
        <f t="array" aca="1" ref="J655" ca="1">IF(ISNUMBER(A655),_xlfn.TEXTJOIN("", TRUE, IFERROR(MID(D655, ROW(INDIRECT("1:"&amp;LEN(D655))), 1) *1,"")),"")</f>
        <v/>
      </c>
      <c r="K655" s="4" t="str" cm="1">
        <f t="array" aca="1" ref="K655" ca="1">IF(ISNUMBER(A655),COLUMN(INDIRECT(I655&amp;1))+1,"")</f>
        <v/>
      </c>
      <c r="L655" s="4" t="str">
        <f t="shared" si="642"/>
        <v/>
      </c>
    </row>
    <row r="656" spans="2:12" x14ac:dyDescent="0.25">
      <c r="B656" s="5" t="str">
        <f t="shared" si="638"/>
        <v/>
      </c>
      <c r="C656" s="27" t="str" cm="1">
        <f t="array" ref="C656">IF(ISNUMBER(A656),IF(A656=A655,INDEX(BackgroundCalcs!$AV$2:$AV$500,'Grading Formulas'!$A656),"Results"),"")</f>
        <v/>
      </c>
      <c r="D656" s="8" t="str" cm="1">
        <f t="array" ref="D656">IF(ISNUMBER($A656),IF(A656=A655,INDEX(BackgroundCalcs!$AW$2:$AW$500,'Grading Formulas'!$A656),"C"&amp;A656+9),"")</f>
        <v/>
      </c>
      <c r="E656" s="4" t="str" cm="1">
        <f t="array" ref="E656">IF(ISNUMBER($A656),IF(A656=A655,"Reference2(False,True,"&amp;INDEX(BackgroundCalcs!$AX$2:$AX$500,'Grading Formulas'!$A656)&amp;")","MOEValue(.0001)"),"")</f>
        <v/>
      </c>
      <c r="F656" s="4" t="str">
        <f t="shared" si="639"/>
        <v/>
      </c>
      <c r="G656" s="4" t="str">
        <f t="shared" si="640"/>
        <v/>
      </c>
      <c r="H656" s="4" t="str">
        <f t="shared" si="641"/>
        <v/>
      </c>
      <c r="I656" s="4" t="str" cm="1">
        <f t="array" ref="I656">IF(ISNUMBER(A656),_xlfn.LET(_xlpm.array,_xlfn.SEQUENCE(LEN(D656)),_xlfn.TEXTJOIN("",TRUE,IF(ISERR(MID(D656,_xlpm.array,1)+0),MID(D656,_xlpm.array,1),""))),"")</f>
        <v/>
      </c>
      <c r="J656" s="4" t="str" cm="1">
        <f t="array" aca="1" ref="J656" ca="1">IF(ISNUMBER(A656),_xlfn.TEXTJOIN("", TRUE, IFERROR(MID(D656, ROW(INDIRECT("1:"&amp;LEN(D656))), 1) *1,"")),"")</f>
        <v/>
      </c>
      <c r="K656" s="4" t="str" cm="1">
        <f t="array" aca="1" ref="K656" ca="1">IF(ISNUMBER(A656),COLUMN(INDIRECT(I656&amp;1))+1,"")</f>
        <v/>
      </c>
      <c r="L656" s="4" t="str">
        <f t="shared" si="642"/>
        <v/>
      </c>
    </row>
    <row r="657" spans="2:12" x14ac:dyDescent="0.25">
      <c r="B657" s="5" t="str">
        <f t="shared" si="638"/>
        <v/>
      </c>
      <c r="C657" s="27" t="str" cm="1">
        <f t="array" ref="C657">IF(ISNUMBER(A657),IF(A657=A656,INDEX(BackgroundCalcs!$AV$2:$AV$500,'Grading Formulas'!$A657),"Results"),"")</f>
        <v/>
      </c>
      <c r="D657" s="8" t="str" cm="1">
        <f t="array" ref="D657">IF(ISNUMBER($A657),IF(A657=A656,INDEX(BackgroundCalcs!$AW$2:$AW$500,'Grading Formulas'!$A657),"C"&amp;A657+9),"")</f>
        <v/>
      </c>
      <c r="E657" s="4" t="str" cm="1">
        <f t="array" ref="E657">IF(ISNUMBER($A657),IF(A657=A656,"Reference2(False,True,"&amp;INDEX(BackgroundCalcs!$AX$2:$AX$500,'Grading Formulas'!$A657)&amp;")","MOEValue(.0001)"),"")</f>
        <v/>
      </c>
      <c r="F657" s="4" t="str">
        <f t="shared" si="639"/>
        <v/>
      </c>
      <c r="G657" s="4" t="str">
        <f t="shared" si="640"/>
        <v/>
      </c>
      <c r="H657" s="4" t="str">
        <f t="shared" si="641"/>
        <v/>
      </c>
      <c r="I657" s="4" t="str" cm="1">
        <f t="array" ref="I657">IF(ISNUMBER(A657),_xlfn.LET(_xlpm.array,_xlfn.SEQUENCE(LEN(D657)),_xlfn.TEXTJOIN("",TRUE,IF(ISERR(MID(D657,_xlpm.array,1)+0),MID(D657,_xlpm.array,1),""))),"")</f>
        <v/>
      </c>
      <c r="J657" s="4" t="str" cm="1">
        <f t="array" aca="1" ref="J657" ca="1">IF(ISNUMBER(A657),_xlfn.TEXTJOIN("", TRUE, IFERROR(MID(D657, ROW(INDIRECT("1:"&amp;LEN(D657))), 1) *1,"")),"")</f>
        <v/>
      </c>
      <c r="K657" s="4" t="str" cm="1">
        <f t="array" aca="1" ref="K657" ca="1">IF(ISNUMBER(A657),COLUMN(INDIRECT(I657&amp;1))+1,"")</f>
        <v/>
      </c>
      <c r="L657" s="4" t="str">
        <f t="shared" si="642"/>
        <v/>
      </c>
    </row>
    <row r="658" spans="2:12" x14ac:dyDescent="0.25">
      <c r="B658" s="5" t="str">
        <f t="shared" si="638"/>
        <v/>
      </c>
      <c r="C658" s="27" t="str" cm="1">
        <f t="array" ref="C658">IF(ISNUMBER(A658),IF(A658=A657,INDEX(BackgroundCalcs!$AV$2:$AV$500,'Grading Formulas'!$A658),"Results"),"")</f>
        <v/>
      </c>
      <c r="D658" s="8" t="str" cm="1">
        <f t="array" ref="D658">IF(ISNUMBER($A658),IF(A658=A657,INDEX(BackgroundCalcs!$AW$2:$AW$500,'Grading Formulas'!$A658),"C"&amp;A658+9),"")</f>
        <v/>
      </c>
      <c r="E658" s="4" t="str" cm="1">
        <f t="array" ref="E658">IF(ISNUMBER($A658),IF(A658=A657,"Reference2(False,True,"&amp;INDEX(BackgroundCalcs!$AX$2:$AX$500,'Grading Formulas'!$A658)&amp;")","MOEValue(.0001)"),"")</f>
        <v/>
      </c>
      <c r="F658" s="4" t="str">
        <f t="shared" si="639"/>
        <v/>
      </c>
      <c r="G658" s="4" t="str">
        <f t="shared" si="640"/>
        <v/>
      </c>
      <c r="H658" s="4" t="str">
        <f t="shared" si="641"/>
        <v/>
      </c>
      <c r="I658" s="4" t="str" cm="1">
        <f t="array" ref="I658">IF(ISNUMBER(A658),_xlfn.LET(_xlpm.array,_xlfn.SEQUENCE(LEN(D658)),_xlfn.TEXTJOIN("",TRUE,IF(ISERR(MID(D658,_xlpm.array,1)+0),MID(D658,_xlpm.array,1),""))),"")</f>
        <v/>
      </c>
      <c r="J658" s="4" t="str" cm="1">
        <f t="array" aca="1" ref="J658" ca="1">IF(ISNUMBER(A658),_xlfn.TEXTJOIN("", TRUE, IFERROR(MID(D658, ROW(INDIRECT("1:"&amp;LEN(D658))), 1) *1,"")),"")</f>
        <v/>
      </c>
      <c r="K658" s="4" t="str" cm="1">
        <f t="array" aca="1" ref="K658" ca="1">IF(ISNUMBER(A658),COLUMN(INDIRECT(I658&amp;1))+1,"")</f>
        <v/>
      </c>
      <c r="L658" s="4" t="str">
        <f t="shared" si="642"/>
        <v/>
      </c>
    </row>
    <row r="659" spans="2:12" x14ac:dyDescent="0.25">
      <c r="B659" s="5" t="str">
        <f t="shared" si="638"/>
        <v/>
      </c>
      <c r="C659" s="27" t="str" cm="1">
        <f t="array" ref="C659">IF(ISNUMBER(A659),IF(A659=A658,INDEX(BackgroundCalcs!$AV$2:$AV$500,'Grading Formulas'!$A659),"Results"),"")</f>
        <v/>
      </c>
      <c r="D659" s="8" t="str" cm="1">
        <f t="array" ref="D659">IF(ISNUMBER($A659),IF(A659=A658,INDEX(BackgroundCalcs!$AW$2:$AW$500,'Grading Formulas'!$A659),"C"&amp;A659+9),"")</f>
        <v/>
      </c>
      <c r="E659" s="4" t="str" cm="1">
        <f t="array" ref="E659">IF(ISNUMBER($A659),IF(A659=A658,"Reference2(False,True,"&amp;INDEX(BackgroundCalcs!$AX$2:$AX$500,'Grading Formulas'!$A659)&amp;")","MOEValue(.0001)"),"")</f>
        <v/>
      </c>
      <c r="F659" s="4" t="str">
        <f t="shared" si="639"/>
        <v/>
      </c>
      <c r="G659" s="4" t="str">
        <f t="shared" si="640"/>
        <v/>
      </c>
      <c r="H659" s="4" t="str">
        <f t="shared" si="641"/>
        <v/>
      </c>
      <c r="I659" s="4" t="str" cm="1">
        <f t="array" ref="I659">IF(ISNUMBER(A659),_xlfn.LET(_xlpm.array,_xlfn.SEQUENCE(LEN(D659)),_xlfn.TEXTJOIN("",TRUE,IF(ISERR(MID(D659,_xlpm.array,1)+0),MID(D659,_xlpm.array,1),""))),"")</f>
        <v/>
      </c>
      <c r="J659" s="4" t="str" cm="1">
        <f t="array" aca="1" ref="J659" ca="1">IF(ISNUMBER(A659),_xlfn.TEXTJOIN("", TRUE, IFERROR(MID(D659, ROW(INDIRECT("1:"&amp;LEN(D659))), 1) *1,"")),"")</f>
        <v/>
      </c>
      <c r="K659" s="4" t="str" cm="1">
        <f t="array" aca="1" ref="K659" ca="1">IF(ISNUMBER(A659),COLUMN(INDIRECT(I659&amp;1))+1,"")</f>
        <v/>
      </c>
      <c r="L659" s="4" t="str">
        <f t="shared" si="642"/>
        <v/>
      </c>
    </row>
    <row r="660" spans="2:12" x14ac:dyDescent="0.25">
      <c r="B660" s="5" t="str">
        <f t="shared" si="638"/>
        <v/>
      </c>
      <c r="C660" s="27" t="str" cm="1">
        <f t="array" ref="C660">IF(ISNUMBER(A660),IF(A660=A659,INDEX(BackgroundCalcs!$AV$2:$AV$500,'Grading Formulas'!$A660),"Results"),"")</f>
        <v/>
      </c>
      <c r="D660" s="8" t="str" cm="1">
        <f t="array" ref="D660">IF(ISNUMBER($A660),IF(A660=A659,INDEX(BackgroundCalcs!$AW$2:$AW$500,'Grading Formulas'!$A660),"C"&amp;A660+9),"")</f>
        <v/>
      </c>
      <c r="E660" s="4" t="str" cm="1">
        <f t="array" ref="E660">IF(ISNUMBER($A660),IF(A660=A659,"Reference2(False,True,"&amp;INDEX(BackgroundCalcs!$AX$2:$AX$500,'Grading Formulas'!$A660)&amp;")","MOEValue(.0001)"),"")</f>
        <v/>
      </c>
      <c r="F660" s="4" t="str">
        <f t="shared" si="639"/>
        <v/>
      </c>
      <c r="G660" s="4" t="str">
        <f t="shared" si="640"/>
        <v/>
      </c>
      <c r="H660" s="4" t="str">
        <f t="shared" si="641"/>
        <v/>
      </c>
      <c r="I660" s="4" t="str" cm="1">
        <f t="array" ref="I660">IF(ISNUMBER(A660),_xlfn.LET(_xlpm.array,_xlfn.SEQUENCE(LEN(D660)),_xlfn.TEXTJOIN("",TRUE,IF(ISERR(MID(D660,_xlpm.array,1)+0),MID(D660,_xlpm.array,1),""))),"")</f>
        <v/>
      </c>
      <c r="J660" s="4" t="str" cm="1">
        <f t="array" aca="1" ref="J660" ca="1">IF(ISNUMBER(A660),_xlfn.TEXTJOIN("", TRUE, IFERROR(MID(D660, ROW(INDIRECT("1:"&amp;LEN(D660))), 1) *1,"")),"")</f>
        <v/>
      </c>
      <c r="K660" s="4" t="str" cm="1">
        <f t="array" aca="1" ref="K660" ca="1">IF(ISNUMBER(A660),COLUMN(INDIRECT(I660&amp;1))+1,"")</f>
        <v/>
      </c>
      <c r="L660" s="4" t="str">
        <f t="shared" si="642"/>
        <v/>
      </c>
    </row>
    <row r="661" spans="2:12" x14ac:dyDescent="0.25">
      <c r="B661" s="5" t="str">
        <f t="shared" si="638"/>
        <v/>
      </c>
      <c r="C661" s="27" t="str" cm="1">
        <f t="array" ref="C661">IF(ISNUMBER(A661),IF(A661=A660,INDEX(BackgroundCalcs!$AV$2:$AV$500,'Grading Formulas'!$A661),"Results"),"")</f>
        <v/>
      </c>
      <c r="D661" s="8" t="str" cm="1">
        <f t="array" ref="D661">IF(ISNUMBER($A661),IF(A661=A660,INDEX(BackgroundCalcs!$AW$2:$AW$500,'Grading Formulas'!$A661),"C"&amp;A661+9),"")</f>
        <v/>
      </c>
      <c r="E661" s="4" t="str" cm="1">
        <f t="array" ref="E661">IF(ISNUMBER($A661),IF(A661=A660,"Reference2(False,True,"&amp;INDEX(BackgroundCalcs!$AX$2:$AX$500,'Grading Formulas'!$A661)&amp;")","MOEValue(.0001)"),"")</f>
        <v/>
      </c>
      <c r="F661" s="4" t="str">
        <f t="shared" si="639"/>
        <v/>
      </c>
      <c r="G661" s="4" t="str">
        <f t="shared" si="640"/>
        <v/>
      </c>
      <c r="H661" s="4" t="str">
        <f t="shared" si="641"/>
        <v/>
      </c>
      <c r="I661" s="4" t="str" cm="1">
        <f t="array" ref="I661">IF(ISNUMBER(A661),_xlfn.LET(_xlpm.array,_xlfn.SEQUENCE(LEN(D661)),_xlfn.TEXTJOIN("",TRUE,IF(ISERR(MID(D661,_xlpm.array,1)+0),MID(D661,_xlpm.array,1),""))),"")</f>
        <v/>
      </c>
      <c r="J661" s="4" t="str" cm="1">
        <f t="array" aca="1" ref="J661" ca="1">IF(ISNUMBER(A661),_xlfn.TEXTJOIN("", TRUE, IFERROR(MID(D661, ROW(INDIRECT("1:"&amp;LEN(D661))), 1) *1,"")),"")</f>
        <v/>
      </c>
      <c r="K661" s="4" t="str" cm="1">
        <f t="array" aca="1" ref="K661" ca="1">IF(ISNUMBER(A661),COLUMN(INDIRECT(I661&amp;1))+1,"")</f>
        <v/>
      </c>
      <c r="L661" s="4" t="str">
        <f t="shared" si="642"/>
        <v/>
      </c>
    </row>
    <row r="662" spans="2:12" x14ac:dyDescent="0.25">
      <c r="B662" s="5" t="str">
        <f t="shared" si="638"/>
        <v/>
      </c>
      <c r="C662" s="27" t="str" cm="1">
        <f t="array" ref="C662">IF(ISNUMBER(A662),IF(A662=A661,INDEX(BackgroundCalcs!$AV$2:$AV$500,'Grading Formulas'!$A662),"Results"),"")</f>
        <v/>
      </c>
      <c r="D662" s="8" t="str" cm="1">
        <f t="array" ref="D662">IF(ISNUMBER($A662),IF(A662=A661,INDEX(BackgroundCalcs!$AW$2:$AW$500,'Grading Formulas'!$A662),"C"&amp;A662+9),"")</f>
        <v/>
      </c>
      <c r="E662" s="4" t="str" cm="1">
        <f t="array" ref="E662">IF(ISNUMBER($A662),IF(A662=A661,"Reference2(False,True,"&amp;INDEX(BackgroundCalcs!$AX$2:$AX$500,'Grading Formulas'!$A662)&amp;")","MOEValue(.0001)"),"")</f>
        <v/>
      </c>
      <c r="F662" s="4" t="str">
        <f t="shared" si="639"/>
        <v/>
      </c>
      <c r="G662" s="4" t="str">
        <f t="shared" si="640"/>
        <v/>
      </c>
      <c r="H662" s="4" t="str">
        <f t="shared" si="641"/>
        <v/>
      </c>
      <c r="I662" s="4" t="str" cm="1">
        <f t="array" ref="I662">IF(ISNUMBER(A662),_xlfn.LET(_xlpm.array,_xlfn.SEQUENCE(LEN(D662)),_xlfn.TEXTJOIN("",TRUE,IF(ISERR(MID(D662,_xlpm.array,1)+0),MID(D662,_xlpm.array,1),""))),"")</f>
        <v/>
      </c>
      <c r="J662" s="4" t="str" cm="1">
        <f t="array" aca="1" ref="J662" ca="1">IF(ISNUMBER(A662),_xlfn.TEXTJOIN("", TRUE, IFERROR(MID(D662, ROW(INDIRECT("1:"&amp;LEN(D662))), 1) *1,"")),"")</f>
        <v/>
      </c>
      <c r="K662" s="4" t="str" cm="1">
        <f t="array" aca="1" ref="K662" ca="1">IF(ISNUMBER(A662),COLUMN(INDIRECT(I662&amp;1))+1,"")</f>
        <v/>
      </c>
      <c r="L662" s="4" t="str">
        <f t="shared" si="642"/>
        <v/>
      </c>
    </row>
    <row r="663" spans="2:12" x14ac:dyDescent="0.25">
      <c r="B663" s="5" t="str">
        <f t="shared" si="638"/>
        <v/>
      </c>
      <c r="C663" s="27" t="str" cm="1">
        <f t="array" ref="C663">IF(ISNUMBER(A663),IF(A663=A662,INDEX(BackgroundCalcs!$AV$2:$AV$500,'Grading Formulas'!$A663),"Results"),"")</f>
        <v/>
      </c>
      <c r="D663" s="8" t="str" cm="1">
        <f t="array" ref="D663">IF(ISNUMBER($A663),IF(A663=A662,INDEX(BackgroundCalcs!$AW$2:$AW$500,'Grading Formulas'!$A663),"C"&amp;A663+9),"")</f>
        <v/>
      </c>
      <c r="E663" s="4" t="str" cm="1">
        <f t="array" ref="E663">IF(ISNUMBER($A663),IF(A663=A662,"Reference2(False,True,"&amp;INDEX(BackgroundCalcs!$AX$2:$AX$500,'Grading Formulas'!$A663)&amp;")","MOEValue(.0001)"),"")</f>
        <v/>
      </c>
      <c r="F663" s="4" t="str">
        <f t="shared" si="639"/>
        <v/>
      </c>
      <c r="G663" s="4" t="str">
        <f t="shared" si="640"/>
        <v/>
      </c>
      <c r="H663" s="4" t="str">
        <f t="shared" si="641"/>
        <v/>
      </c>
      <c r="I663" s="4" t="str" cm="1">
        <f t="array" ref="I663">IF(ISNUMBER(A663),_xlfn.LET(_xlpm.array,_xlfn.SEQUENCE(LEN(D663)),_xlfn.TEXTJOIN("",TRUE,IF(ISERR(MID(D663,_xlpm.array,1)+0),MID(D663,_xlpm.array,1),""))),"")</f>
        <v/>
      </c>
      <c r="J663" s="4" t="str" cm="1">
        <f t="array" aca="1" ref="J663" ca="1">IF(ISNUMBER(A663),_xlfn.TEXTJOIN("", TRUE, IFERROR(MID(D663, ROW(INDIRECT("1:"&amp;LEN(D663))), 1) *1,"")),"")</f>
        <v/>
      </c>
      <c r="K663" s="4" t="str" cm="1">
        <f t="array" aca="1" ref="K663" ca="1">IF(ISNUMBER(A663),COLUMN(INDIRECT(I663&amp;1))+1,"")</f>
        <v/>
      </c>
      <c r="L663" s="4" t="str">
        <f t="shared" si="642"/>
        <v/>
      </c>
    </row>
    <row r="664" spans="2:12" x14ac:dyDescent="0.25">
      <c r="B664" s="5" t="str">
        <f t="shared" si="638"/>
        <v/>
      </c>
      <c r="C664" s="27" t="str" cm="1">
        <f t="array" ref="C664">IF(ISNUMBER(A664),IF(A664=A663,INDEX(BackgroundCalcs!$AV$2:$AV$500,'Grading Formulas'!$A664),"Results"),"")</f>
        <v/>
      </c>
      <c r="D664" s="8" t="str" cm="1">
        <f t="array" ref="D664">IF(ISNUMBER($A664),IF(A664=A663,INDEX(BackgroundCalcs!$AW$2:$AW$500,'Grading Formulas'!$A664),"C"&amp;A664+9),"")</f>
        <v/>
      </c>
      <c r="E664" s="4" t="str" cm="1">
        <f t="array" ref="E664">IF(ISNUMBER($A664),IF(A664=A663,"Reference2(False,True,"&amp;INDEX(BackgroundCalcs!$AX$2:$AX$500,'Grading Formulas'!$A664)&amp;")","MOEValue(.0001)"),"")</f>
        <v/>
      </c>
      <c r="F664" s="4" t="str">
        <f t="shared" si="639"/>
        <v/>
      </c>
      <c r="G664" s="4" t="str">
        <f t="shared" si="640"/>
        <v/>
      </c>
      <c r="H664" s="4" t="str">
        <f t="shared" si="641"/>
        <v/>
      </c>
      <c r="I664" s="4" t="str" cm="1">
        <f t="array" ref="I664">IF(ISNUMBER(A664),_xlfn.LET(_xlpm.array,_xlfn.SEQUENCE(LEN(D664)),_xlfn.TEXTJOIN("",TRUE,IF(ISERR(MID(D664,_xlpm.array,1)+0),MID(D664,_xlpm.array,1),""))),"")</f>
        <v/>
      </c>
      <c r="J664" s="4" t="str" cm="1">
        <f t="array" aca="1" ref="J664" ca="1">IF(ISNUMBER(A664),_xlfn.TEXTJOIN("", TRUE, IFERROR(MID(D664, ROW(INDIRECT("1:"&amp;LEN(D664))), 1) *1,"")),"")</f>
        <v/>
      </c>
      <c r="K664" s="4" t="str" cm="1">
        <f t="array" aca="1" ref="K664" ca="1">IF(ISNUMBER(A664),COLUMN(INDIRECT(I664&amp;1))+1,"")</f>
        <v/>
      </c>
      <c r="L664" s="4" t="str">
        <f t="shared" si="642"/>
        <v/>
      </c>
    </row>
    <row r="665" spans="2:12" x14ac:dyDescent="0.25">
      <c r="B665" s="5" t="str">
        <f t="shared" si="638"/>
        <v/>
      </c>
      <c r="C665" s="27" t="str" cm="1">
        <f t="array" ref="C665">IF(ISNUMBER(A665),IF(A665=A664,INDEX(BackgroundCalcs!$AV$2:$AV$500,'Grading Formulas'!$A665),"Results"),"")</f>
        <v/>
      </c>
      <c r="D665" s="8" t="str" cm="1">
        <f t="array" ref="D665">IF(ISNUMBER($A665),IF(A665=A664,INDEX(BackgroundCalcs!$AW$2:$AW$500,'Grading Formulas'!$A665),"C"&amp;A665+9),"")</f>
        <v/>
      </c>
      <c r="E665" s="4" t="str" cm="1">
        <f t="array" ref="E665">IF(ISNUMBER($A665),IF(A665=A664,"Reference2(False,True,"&amp;INDEX(BackgroundCalcs!$AX$2:$AX$500,'Grading Formulas'!$A665)&amp;")","MOEValue(.0001)"),"")</f>
        <v/>
      </c>
      <c r="F665" s="4" t="str">
        <f t="shared" si="639"/>
        <v/>
      </c>
      <c r="G665" s="4" t="str">
        <f t="shared" si="640"/>
        <v/>
      </c>
      <c r="H665" s="4" t="str">
        <f t="shared" si="641"/>
        <v/>
      </c>
      <c r="I665" s="4" t="str" cm="1">
        <f t="array" ref="I665">IF(ISNUMBER(A665),_xlfn.LET(_xlpm.array,_xlfn.SEQUENCE(LEN(D665)),_xlfn.TEXTJOIN("",TRUE,IF(ISERR(MID(D665,_xlpm.array,1)+0),MID(D665,_xlpm.array,1),""))),"")</f>
        <v/>
      </c>
      <c r="J665" s="4" t="str" cm="1">
        <f t="array" aca="1" ref="J665" ca="1">IF(ISNUMBER(A665),_xlfn.TEXTJOIN("", TRUE, IFERROR(MID(D665, ROW(INDIRECT("1:"&amp;LEN(D665))), 1) *1,"")),"")</f>
        <v/>
      </c>
      <c r="K665" s="4" t="str" cm="1">
        <f t="array" aca="1" ref="K665" ca="1">IF(ISNUMBER(A665),COLUMN(INDIRECT(I665&amp;1))+1,"")</f>
        <v/>
      </c>
      <c r="L665" s="4" t="str">
        <f t="shared" si="642"/>
        <v/>
      </c>
    </row>
    <row r="666" spans="2:12" x14ac:dyDescent="0.25">
      <c r="B666" s="5" t="str">
        <f t="shared" si="638"/>
        <v/>
      </c>
      <c r="C666" s="27" t="str" cm="1">
        <f t="array" ref="C666">IF(ISNUMBER(A666),IF(A666=A665,INDEX(BackgroundCalcs!$AV$2:$AV$500,'Grading Formulas'!$A666),"Results"),"")</f>
        <v/>
      </c>
      <c r="D666" s="8" t="str" cm="1">
        <f t="array" ref="D666">IF(ISNUMBER($A666),IF(A666=A665,INDEX(BackgroundCalcs!$AW$2:$AW$500,'Grading Formulas'!$A666),"C"&amp;A666+9),"")</f>
        <v/>
      </c>
      <c r="E666" s="4" t="str" cm="1">
        <f t="array" ref="E666">IF(ISNUMBER($A666),IF(A666=A665,"Reference2(False,True,"&amp;INDEX(BackgroundCalcs!$AX$2:$AX$500,'Grading Formulas'!$A666)&amp;")","MOEValue(.0001)"),"")</f>
        <v/>
      </c>
      <c r="F666" s="4" t="str">
        <f t="shared" si="639"/>
        <v/>
      </c>
      <c r="G666" s="4" t="str">
        <f t="shared" si="640"/>
        <v/>
      </c>
      <c r="H666" s="4" t="str">
        <f t="shared" si="641"/>
        <v/>
      </c>
      <c r="I666" s="4" t="str" cm="1">
        <f t="array" ref="I666">IF(ISNUMBER(A666),_xlfn.LET(_xlpm.array,_xlfn.SEQUENCE(LEN(D666)),_xlfn.TEXTJOIN("",TRUE,IF(ISERR(MID(D666,_xlpm.array,1)+0),MID(D666,_xlpm.array,1),""))),"")</f>
        <v/>
      </c>
      <c r="J666" s="4" t="str" cm="1">
        <f t="array" aca="1" ref="J666" ca="1">IF(ISNUMBER(A666),_xlfn.TEXTJOIN("", TRUE, IFERROR(MID(D666, ROW(INDIRECT("1:"&amp;LEN(D666))), 1) *1,"")),"")</f>
        <v/>
      </c>
      <c r="K666" s="4" t="str" cm="1">
        <f t="array" aca="1" ref="K666" ca="1">IF(ISNUMBER(A666),COLUMN(INDIRECT(I666&amp;1))+1,"")</f>
        <v/>
      </c>
      <c r="L666" s="4" t="str">
        <f t="shared" si="642"/>
        <v/>
      </c>
    </row>
    <row r="667" spans="2:12" x14ac:dyDescent="0.25">
      <c r="B667" s="5" t="str">
        <f t="shared" si="638"/>
        <v/>
      </c>
      <c r="C667" s="27" t="str" cm="1">
        <f t="array" ref="C667">IF(ISNUMBER(A667),IF(A667=A666,INDEX(BackgroundCalcs!$AV$2:$AV$500,'Grading Formulas'!$A667),"Results"),"")</f>
        <v/>
      </c>
      <c r="D667" s="8" t="str" cm="1">
        <f t="array" ref="D667">IF(ISNUMBER($A667),IF(A667=A666,INDEX(BackgroundCalcs!$AW$2:$AW$500,'Grading Formulas'!$A667),"C"&amp;A667+9),"")</f>
        <v/>
      </c>
      <c r="E667" s="4" t="str" cm="1">
        <f t="array" ref="E667">IF(ISNUMBER($A667),IF(A667=A666,"Reference2(False,True,"&amp;INDEX(BackgroundCalcs!$AX$2:$AX$500,'Grading Formulas'!$A667)&amp;")","MOEValue(.0001)"),"")</f>
        <v/>
      </c>
      <c r="F667" s="4" t="str">
        <f t="shared" si="639"/>
        <v/>
      </c>
      <c r="G667" s="4" t="str">
        <f t="shared" si="640"/>
        <v/>
      </c>
      <c r="H667" s="4" t="str">
        <f t="shared" si="641"/>
        <v/>
      </c>
      <c r="I667" s="4" t="str" cm="1">
        <f t="array" ref="I667">IF(ISNUMBER(A667),_xlfn.LET(_xlpm.array,_xlfn.SEQUENCE(LEN(D667)),_xlfn.TEXTJOIN("",TRUE,IF(ISERR(MID(D667,_xlpm.array,1)+0),MID(D667,_xlpm.array,1),""))),"")</f>
        <v/>
      </c>
      <c r="J667" s="4" t="str" cm="1">
        <f t="array" aca="1" ref="J667" ca="1">IF(ISNUMBER(A667),_xlfn.TEXTJOIN("", TRUE, IFERROR(MID(D667, ROW(INDIRECT("1:"&amp;LEN(D667))), 1) *1,"")),"")</f>
        <v/>
      </c>
      <c r="K667" s="4" t="str" cm="1">
        <f t="array" aca="1" ref="K667" ca="1">IF(ISNUMBER(A667),COLUMN(INDIRECT(I667&amp;1))+1,"")</f>
        <v/>
      </c>
      <c r="L667" s="4" t="str">
        <f t="shared" si="642"/>
        <v/>
      </c>
    </row>
    <row r="668" spans="2:12" x14ac:dyDescent="0.25">
      <c r="B668" s="5" t="str">
        <f t="shared" si="638"/>
        <v/>
      </c>
      <c r="C668" s="27" t="str" cm="1">
        <f t="array" ref="C668">IF(ISNUMBER(A668),IF(A668=A667,INDEX(BackgroundCalcs!$AV$2:$AV$500,'Grading Formulas'!$A668),"Results"),"")</f>
        <v/>
      </c>
      <c r="D668" s="8" t="str" cm="1">
        <f t="array" ref="D668">IF(ISNUMBER($A668),IF(A668=A667,INDEX(BackgroundCalcs!$AW$2:$AW$500,'Grading Formulas'!$A668),"C"&amp;A668+9),"")</f>
        <v/>
      </c>
      <c r="E668" s="4" t="str" cm="1">
        <f t="array" ref="E668">IF(ISNUMBER($A668),IF(A668=A667,"Reference2(False,True,"&amp;INDEX(BackgroundCalcs!$AX$2:$AX$500,'Grading Formulas'!$A668)&amp;")","MOEValue(.0001)"),"")</f>
        <v/>
      </c>
      <c r="F668" s="4" t="str">
        <f t="shared" si="639"/>
        <v/>
      </c>
      <c r="G668" s="4" t="str">
        <f t="shared" si="640"/>
        <v/>
      </c>
      <c r="H668" s="4" t="str">
        <f t="shared" si="641"/>
        <v/>
      </c>
      <c r="I668" s="4" t="str" cm="1">
        <f t="array" ref="I668">IF(ISNUMBER(A668),_xlfn.LET(_xlpm.array,_xlfn.SEQUENCE(LEN(D668)),_xlfn.TEXTJOIN("",TRUE,IF(ISERR(MID(D668,_xlpm.array,1)+0),MID(D668,_xlpm.array,1),""))),"")</f>
        <v/>
      </c>
      <c r="J668" s="4" t="str" cm="1">
        <f t="array" aca="1" ref="J668" ca="1">IF(ISNUMBER(A668),_xlfn.TEXTJOIN("", TRUE, IFERROR(MID(D668, ROW(INDIRECT("1:"&amp;LEN(D668))), 1) *1,"")),"")</f>
        <v/>
      </c>
      <c r="K668" s="4" t="str" cm="1">
        <f t="array" aca="1" ref="K668" ca="1">IF(ISNUMBER(A668),COLUMN(INDIRECT(I668&amp;1))+1,"")</f>
        <v/>
      </c>
      <c r="L668" s="4" t="str">
        <f t="shared" si="642"/>
        <v/>
      </c>
    </row>
    <row r="669" spans="2:12" x14ac:dyDescent="0.25">
      <c r="B669" s="5" t="str">
        <f t="shared" si="638"/>
        <v/>
      </c>
      <c r="C669" s="27" t="str" cm="1">
        <f t="array" ref="C669">IF(ISNUMBER(A669),IF(A669=A668,INDEX(BackgroundCalcs!$AV$2:$AV$500,'Grading Formulas'!$A669),"Results"),"")</f>
        <v/>
      </c>
      <c r="D669" s="8" t="str" cm="1">
        <f t="array" ref="D669">IF(ISNUMBER($A669),IF(A669=A668,INDEX(BackgroundCalcs!$AW$2:$AW$500,'Grading Formulas'!$A669),"C"&amp;A669+9),"")</f>
        <v/>
      </c>
      <c r="E669" s="4" t="str" cm="1">
        <f t="array" ref="E669">IF(ISNUMBER($A669),IF(A669=A668,"Reference2(False,True,"&amp;INDEX(BackgroundCalcs!$AX$2:$AX$500,'Grading Formulas'!$A669)&amp;")","MOEValue(.0001)"),"")</f>
        <v/>
      </c>
      <c r="F669" s="4" t="str">
        <f t="shared" si="639"/>
        <v/>
      </c>
      <c r="G669" s="4" t="str">
        <f t="shared" si="640"/>
        <v/>
      </c>
      <c r="H669" s="4" t="str">
        <f t="shared" si="641"/>
        <v/>
      </c>
      <c r="I669" s="4" t="str" cm="1">
        <f t="array" ref="I669">IF(ISNUMBER(A669),_xlfn.LET(_xlpm.array,_xlfn.SEQUENCE(LEN(D669)),_xlfn.TEXTJOIN("",TRUE,IF(ISERR(MID(D669,_xlpm.array,1)+0),MID(D669,_xlpm.array,1),""))),"")</f>
        <v/>
      </c>
      <c r="J669" s="4" t="str" cm="1">
        <f t="array" aca="1" ref="J669" ca="1">IF(ISNUMBER(A669),_xlfn.TEXTJOIN("", TRUE, IFERROR(MID(D669, ROW(INDIRECT("1:"&amp;LEN(D669))), 1) *1,"")),"")</f>
        <v/>
      </c>
      <c r="K669" s="4" t="str" cm="1">
        <f t="array" aca="1" ref="K669" ca="1">IF(ISNUMBER(A669),COLUMN(INDIRECT(I669&amp;1))+1,"")</f>
        <v/>
      </c>
      <c r="L669" s="4" t="str">
        <f t="shared" si="642"/>
        <v/>
      </c>
    </row>
    <row r="670" spans="2:12" x14ac:dyDescent="0.25">
      <c r="B670" s="5" t="str">
        <f t="shared" si="638"/>
        <v/>
      </c>
      <c r="C670" s="27" t="str" cm="1">
        <f t="array" ref="C670">IF(ISNUMBER(A670),IF(A670=A669,INDEX(BackgroundCalcs!$AV$2:$AV$500,'Grading Formulas'!$A670),"Results"),"")</f>
        <v/>
      </c>
      <c r="D670" s="8" t="str" cm="1">
        <f t="array" ref="D670">IF(ISNUMBER($A670),IF(A670=A669,INDEX(BackgroundCalcs!$AW$2:$AW$500,'Grading Formulas'!$A670),"C"&amp;A670+9),"")</f>
        <v/>
      </c>
      <c r="E670" s="4" t="str" cm="1">
        <f t="array" ref="E670">IF(ISNUMBER($A670),IF(A670=A669,"Reference2(False,True,"&amp;INDEX(BackgroundCalcs!$AX$2:$AX$500,'Grading Formulas'!$A670)&amp;")","MOEValue(.0001)"),"")</f>
        <v/>
      </c>
      <c r="F670" s="4" t="str">
        <f t="shared" si="639"/>
        <v/>
      </c>
      <c r="G670" s="4" t="str">
        <f t="shared" si="640"/>
        <v/>
      </c>
      <c r="H670" s="4" t="str">
        <f t="shared" si="641"/>
        <v/>
      </c>
      <c r="I670" s="4" t="str" cm="1">
        <f t="array" ref="I670">IF(ISNUMBER(A670),_xlfn.LET(_xlpm.array,_xlfn.SEQUENCE(LEN(D670)),_xlfn.TEXTJOIN("",TRUE,IF(ISERR(MID(D670,_xlpm.array,1)+0),MID(D670,_xlpm.array,1),""))),"")</f>
        <v/>
      </c>
      <c r="J670" s="4" t="str" cm="1">
        <f t="array" aca="1" ref="J670" ca="1">IF(ISNUMBER(A670),_xlfn.TEXTJOIN("", TRUE, IFERROR(MID(D670, ROW(INDIRECT("1:"&amp;LEN(D670))), 1) *1,"")),"")</f>
        <v/>
      </c>
      <c r="K670" s="4" t="str" cm="1">
        <f t="array" aca="1" ref="K670" ca="1">IF(ISNUMBER(A670),COLUMN(INDIRECT(I670&amp;1))+1,"")</f>
        <v/>
      </c>
      <c r="L670" s="4" t="str">
        <f t="shared" si="642"/>
        <v/>
      </c>
    </row>
    <row r="671" spans="2:12" x14ac:dyDescent="0.25">
      <c r="B671" s="5" t="str">
        <f t="shared" si="638"/>
        <v/>
      </c>
      <c r="C671" s="27" t="str" cm="1">
        <f t="array" ref="C671">IF(ISNUMBER(A671),IF(A671=A670,INDEX(BackgroundCalcs!$AV$2:$AV$500,'Grading Formulas'!$A671),"Results"),"")</f>
        <v/>
      </c>
      <c r="D671" s="8" t="str" cm="1">
        <f t="array" ref="D671">IF(ISNUMBER($A671),IF(A671=A670,INDEX(BackgroundCalcs!$AW$2:$AW$500,'Grading Formulas'!$A671),"C"&amp;A671+9),"")</f>
        <v/>
      </c>
      <c r="E671" s="4" t="str" cm="1">
        <f t="array" ref="E671">IF(ISNUMBER($A671),IF(A671=A670,"Reference2(False,True,"&amp;INDEX(BackgroundCalcs!$AX$2:$AX$500,'Grading Formulas'!$A671)&amp;")","MOEValue(.0001)"),"")</f>
        <v/>
      </c>
      <c r="F671" s="4" t="str">
        <f t="shared" si="639"/>
        <v/>
      </c>
      <c r="G671" s="4" t="str">
        <f t="shared" si="640"/>
        <v/>
      </c>
      <c r="H671" s="4" t="str">
        <f t="shared" si="641"/>
        <v/>
      </c>
      <c r="I671" s="4" t="str" cm="1">
        <f t="array" ref="I671">IF(ISNUMBER(A671),_xlfn.LET(_xlpm.array,_xlfn.SEQUENCE(LEN(D671)),_xlfn.TEXTJOIN("",TRUE,IF(ISERR(MID(D671,_xlpm.array,1)+0),MID(D671,_xlpm.array,1),""))),"")</f>
        <v/>
      </c>
      <c r="J671" s="4" t="str" cm="1">
        <f t="array" aca="1" ref="J671" ca="1">IF(ISNUMBER(A671),_xlfn.TEXTJOIN("", TRUE, IFERROR(MID(D671, ROW(INDIRECT("1:"&amp;LEN(D671))), 1) *1,"")),"")</f>
        <v/>
      </c>
      <c r="K671" s="4" t="str" cm="1">
        <f t="array" aca="1" ref="K671" ca="1">IF(ISNUMBER(A671),COLUMN(INDIRECT(I671&amp;1))+1,"")</f>
        <v/>
      </c>
      <c r="L671" s="4" t="str">
        <f t="shared" si="642"/>
        <v/>
      </c>
    </row>
    <row r="672" spans="2:12" x14ac:dyDescent="0.25">
      <c r="B672" s="5" t="str">
        <f t="shared" si="638"/>
        <v/>
      </c>
      <c r="C672" s="27" t="str" cm="1">
        <f t="array" ref="C672">IF(ISNUMBER(A672),IF(A672=A671,INDEX(BackgroundCalcs!$AV$2:$AV$500,'Grading Formulas'!$A672),"Results"),"")</f>
        <v/>
      </c>
      <c r="D672" s="8" t="str" cm="1">
        <f t="array" ref="D672">IF(ISNUMBER($A672),IF(A672=A671,INDEX(BackgroundCalcs!$AW$2:$AW$500,'Grading Formulas'!$A672),"C"&amp;A672+9),"")</f>
        <v/>
      </c>
      <c r="E672" s="4" t="str" cm="1">
        <f t="array" ref="E672">IF(ISNUMBER($A672),IF(A672=A671,"Reference2(False,True,"&amp;INDEX(BackgroundCalcs!$AX$2:$AX$500,'Grading Formulas'!$A672)&amp;")","MOEValue(.0001)"),"")</f>
        <v/>
      </c>
      <c r="F672" s="4" t="str">
        <f t="shared" si="639"/>
        <v/>
      </c>
      <c r="G672" s="4" t="str">
        <f t="shared" si="640"/>
        <v/>
      </c>
      <c r="H672" s="4" t="str">
        <f t="shared" si="641"/>
        <v/>
      </c>
      <c r="I672" s="4" t="str" cm="1">
        <f t="array" ref="I672">IF(ISNUMBER(A672),_xlfn.LET(_xlpm.array,_xlfn.SEQUENCE(LEN(D672)),_xlfn.TEXTJOIN("",TRUE,IF(ISERR(MID(D672,_xlpm.array,1)+0),MID(D672,_xlpm.array,1),""))),"")</f>
        <v/>
      </c>
      <c r="J672" s="4" t="str" cm="1">
        <f t="array" aca="1" ref="J672" ca="1">IF(ISNUMBER(A672),_xlfn.TEXTJOIN("", TRUE, IFERROR(MID(D672, ROW(INDIRECT("1:"&amp;LEN(D672))), 1) *1,"")),"")</f>
        <v/>
      </c>
      <c r="K672" s="4" t="str" cm="1">
        <f t="array" aca="1" ref="K672" ca="1">IF(ISNUMBER(A672),COLUMN(INDIRECT(I672&amp;1))+1,"")</f>
        <v/>
      </c>
      <c r="L672" s="4" t="str">
        <f t="shared" si="642"/>
        <v/>
      </c>
    </row>
    <row r="673" spans="2:12" x14ac:dyDescent="0.25">
      <c r="B673" s="5" t="str">
        <f t="shared" si="638"/>
        <v/>
      </c>
      <c r="C673" s="27" t="str" cm="1">
        <f t="array" ref="C673">IF(ISNUMBER(A673),IF(A673=A672,INDEX(BackgroundCalcs!$AV$2:$AV$500,'Grading Formulas'!$A673),"Results"),"")</f>
        <v/>
      </c>
      <c r="D673" s="8" t="str" cm="1">
        <f t="array" ref="D673">IF(ISNUMBER($A673),IF(A673=A672,INDEX(BackgroundCalcs!$AW$2:$AW$500,'Grading Formulas'!$A673),"C"&amp;A673+9),"")</f>
        <v/>
      </c>
      <c r="E673" s="4" t="str" cm="1">
        <f t="array" ref="E673">IF(ISNUMBER($A673),IF(A673=A672,"Reference2(False,True,"&amp;INDEX(BackgroundCalcs!$AX$2:$AX$500,'Grading Formulas'!$A673)&amp;")","MOEValue(.0001)"),"")</f>
        <v/>
      </c>
      <c r="F673" s="4" t="str">
        <f t="shared" si="639"/>
        <v/>
      </c>
      <c r="G673" s="4" t="str">
        <f t="shared" si="640"/>
        <v/>
      </c>
      <c r="H673" s="4" t="str">
        <f t="shared" si="641"/>
        <v/>
      </c>
      <c r="I673" s="4" t="str" cm="1">
        <f t="array" ref="I673">IF(ISNUMBER(A673),_xlfn.LET(_xlpm.array,_xlfn.SEQUENCE(LEN(D673)),_xlfn.TEXTJOIN("",TRUE,IF(ISERR(MID(D673,_xlpm.array,1)+0),MID(D673,_xlpm.array,1),""))),"")</f>
        <v/>
      </c>
      <c r="J673" s="4" t="str" cm="1">
        <f t="array" aca="1" ref="J673" ca="1">IF(ISNUMBER(A673),_xlfn.TEXTJOIN("", TRUE, IFERROR(MID(D673, ROW(INDIRECT("1:"&amp;LEN(D673))), 1) *1,"")),"")</f>
        <v/>
      </c>
      <c r="K673" s="4" t="str" cm="1">
        <f t="array" aca="1" ref="K673" ca="1">IF(ISNUMBER(A673),COLUMN(INDIRECT(I673&amp;1))+1,"")</f>
        <v/>
      </c>
      <c r="L673" s="4" t="str">
        <f t="shared" si="642"/>
        <v/>
      </c>
    </row>
    <row r="674" spans="2:12" x14ac:dyDescent="0.25">
      <c r="B674" s="5" t="str">
        <f t="shared" si="638"/>
        <v/>
      </c>
      <c r="C674" s="27" t="str" cm="1">
        <f t="array" ref="C674">IF(ISNUMBER(A674),IF(A674=A673,INDEX(BackgroundCalcs!$AV$2:$AV$500,'Grading Formulas'!$A674),"Results"),"")</f>
        <v/>
      </c>
      <c r="D674" s="8" t="str" cm="1">
        <f t="array" ref="D674">IF(ISNUMBER($A674),IF(A674=A673,INDEX(BackgroundCalcs!$AW$2:$AW$500,'Grading Formulas'!$A674),"C"&amp;A674+9),"")</f>
        <v/>
      </c>
      <c r="E674" s="4" t="str" cm="1">
        <f t="array" ref="E674">IF(ISNUMBER($A674),IF(A674=A673,"Reference2(False,True,"&amp;INDEX(BackgroundCalcs!$AX$2:$AX$500,'Grading Formulas'!$A674)&amp;")","MOEValue(.0001)"),"")</f>
        <v/>
      </c>
      <c r="F674" s="4" t="str">
        <f t="shared" si="639"/>
        <v/>
      </c>
      <c r="G674" s="4" t="str">
        <f t="shared" si="640"/>
        <v/>
      </c>
      <c r="H674" s="4" t="str">
        <f t="shared" si="641"/>
        <v/>
      </c>
      <c r="I674" s="4" t="str" cm="1">
        <f t="array" ref="I674">IF(ISNUMBER(A674),_xlfn.LET(_xlpm.array,_xlfn.SEQUENCE(LEN(D674)),_xlfn.TEXTJOIN("",TRUE,IF(ISERR(MID(D674,_xlpm.array,1)+0),MID(D674,_xlpm.array,1),""))),"")</f>
        <v/>
      </c>
      <c r="J674" s="4" t="str" cm="1">
        <f t="array" aca="1" ref="J674" ca="1">IF(ISNUMBER(A674),_xlfn.TEXTJOIN("", TRUE, IFERROR(MID(D674, ROW(INDIRECT("1:"&amp;LEN(D674))), 1) *1,"")),"")</f>
        <v/>
      </c>
      <c r="K674" s="4" t="str" cm="1">
        <f t="array" aca="1" ref="K674" ca="1">IF(ISNUMBER(A674),COLUMN(INDIRECT(I674&amp;1))+1,"")</f>
        <v/>
      </c>
      <c r="L674" s="4" t="str">
        <f t="shared" si="642"/>
        <v/>
      </c>
    </row>
    <row r="675" spans="2:12" x14ac:dyDescent="0.25">
      <c r="B675" s="5" t="str">
        <f t="shared" si="638"/>
        <v/>
      </c>
      <c r="C675" s="27" t="str" cm="1">
        <f t="array" ref="C675">IF(ISNUMBER(A675),IF(A675=A674,INDEX(BackgroundCalcs!$AV$2:$AV$500,'Grading Formulas'!$A675),"Results"),"")</f>
        <v/>
      </c>
      <c r="D675" s="8" t="str" cm="1">
        <f t="array" ref="D675">IF(ISNUMBER($A675),IF(A675=A674,INDEX(BackgroundCalcs!$AW$2:$AW$500,'Grading Formulas'!$A675),"C"&amp;A675+9),"")</f>
        <v/>
      </c>
      <c r="E675" s="4" t="str" cm="1">
        <f t="array" ref="E675">IF(ISNUMBER($A675),IF(A675=A674,"Reference2(False,True,"&amp;INDEX(BackgroundCalcs!$AX$2:$AX$500,'Grading Formulas'!$A675)&amp;")","MOEValue(.0001)"),"")</f>
        <v/>
      </c>
      <c r="F675" s="4" t="str">
        <f t="shared" si="639"/>
        <v/>
      </c>
      <c r="G675" s="4" t="str">
        <f t="shared" si="640"/>
        <v/>
      </c>
      <c r="H675" s="4" t="str">
        <f t="shared" si="641"/>
        <v/>
      </c>
      <c r="I675" s="4" t="str" cm="1">
        <f t="array" ref="I675">IF(ISNUMBER(A675),_xlfn.LET(_xlpm.array,_xlfn.SEQUENCE(LEN(D675)),_xlfn.TEXTJOIN("",TRUE,IF(ISERR(MID(D675,_xlpm.array,1)+0),MID(D675,_xlpm.array,1),""))),"")</f>
        <v/>
      </c>
      <c r="J675" s="4" t="str" cm="1">
        <f t="array" aca="1" ref="J675" ca="1">IF(ISNUMBER(A675),_xlfn.TEXTJOIN("", TRUE, IFERROR(MID(D675, ROW(INDIRECT("1:"&amp;LEN(D675))), 1) *1,"")),"")</f>
        <v/>
      </c>
      <c r="K675" s="4" t="str" cm="1">
        <f t="array" aca="1" ref="K675" ca="1">IF(ISNUMBER(A675),COLUMN(INDIRECT(I675&amp;1))+1,"")</f>
        <v/>
      </c>
      <c r="L675" s="4" t="str">
        <f t="shared" si="642"/>
        <v/>
      </c>
    </row>
    <row r="676" spans="2:12" x14ac:dyDescent="0.25">
      <c r="B676" s="5" t="str">
        <f t="shared" si="638"/>
        <v/>
      </c>
      <c r="C676" s="27" t="str" cm="1">
        <f t="array" ref="C676">IF(ISNUMBER(A676),IF(A676=A675,INDEX(BackgroundCalcs!$AV$2:$AV$500,'Grading Formulas'!$A676),"Results"),"")</f>
        <v/>
      </c>
      <c r="D676" s="8" t="str" cm="1">
        <f t="array" ref="D676">IF(ISNUMBER($A676),IF(A676=A675,INDEX(BackgroundCalcs!$AW$2:$AW$500,'Grading Formulas'!$A676),"C"&amp;A676+9),"")</f>
        <v/>
      </c>
      <c r="E676" s="4" t="str" cm="1">
        <f t="array" ref="E676">IF(ISNUMBER($A676),IF(A676=A675,"Reference2(False,True,"&amp;INDEX(BackgroundCalcs!$AX$2:$AX$500,'Grading Formulas'!$A676)&amp;")","MOEValue(.0001)"),"")</f>
        <v/>
      </c>
      <c r="F676" s="4" t="str">
        <f t="shared" si="639"/>
        <v/>
      </c>
      <c r="G676" s="4" t="str">
        <f t="shared" si="640"/>
        <v/>
      </c>
      <c r="H676" s="4" t="str">
        <f t="shared" si="641"/>
        <v/>
      </c>
      <c r="I676" s="4" t="str" cm="1">
        <f t="array" ref="I676">IF(ISNUMBER(A676),_xlfn.LET(_xlpm.array,_xlfn.SEQUENCE(LEN(D676)),_xlfn.TEXTJOIN("",TRUE,IF(ISERR(MID(D676,_xlpm.array,1)+0),MID(D676,_xlpm.array,1),""))),"")</f>
        <v/>
      </c>
      <c r="J676" s="4" t="str" cm="1">
        <f t="array" aca="1" ref="J676" ca="1">IF(ISNUMBER(A676),_xlfn.TEXTJOIN("", TRUE, IFERROR(MID(D676, ROW(INDIRECT("1:"&amp;LEN(D676))), 1) *1,"")),"")</f>
        <v/>
      </c>
      <c r="K676" s="4" t="str" cm="1">
        <f t="array" aca="1" ref="K676" ca="1">IF(ISNUMBER(A676),COLUMN(INDIRECT(I676&amp;1))+1,"")</f>
        <v/>
      </c>
      <c r="L676" s="4" t="str">
        <f t="shared" si="642"/>
        <v/>
      </c>
    </row>
    <row r="677" spans="2:12" x14ac:dyDescent="0.25">
      <c r="B677" s="5" t="str">
        <f t="shared" si="638"/>
        <v/>
      </c>
      <c r="C677" s="27" t="str" cm="1">
        <f t="array" ref="C677">IF(ISNUMBER(A677),IF(A677=A676,INDEX(BackgroundCalcs!$AV$2:$AV$500,'Grading Formulas'!$A677),"Results"),"")</f>
        <v/>
      </c>
      <c r="D677" s="8" t="str" cm="1">
        <f t="array" ref="D677">IF(ISNUMBER($A677),IF(A677=A676,INDEX(BackgroundCalcs!$AW$2:$AW$500,'Grading Formulas'!$A677),"C"&amp;A677+9),"")</f>
        <v/>
      </c>
      <c r="E677" s="4" t="str" cm="1">
        <f t="array" ref="E677">IF(ISNUMBER($A677),IF(A677=A676,"Reference2(False,True,"&amp;INDEX(BackgroundCalcs!$AX$2:$AX$500,'Grading Formulas'!$A677)&amp;")","MOEValue(.0001)"),"")</f>
        <v/>
      </c>
      <c r="F677" s="4" t="str">
        <f t="shared" si="639"/>
        <v/>
      </c>
      <c r="G677" s="4" t="str">
        <f t="shared" si="640"/>
        <v/>
      </c>
      <c r="H677" s="4" t="str">
        <f t="shared" si="641"/>
        <v/>
      </c>
      <c r="I677" s="4" t="str" cm="1">
        <f t="array" ref="I677">IF(ISNUMBER(A677),_xlfn.LET(_xlpm.array,_xlfn.SEQUENCE(LEN(D677)),_xlfn.TEXTJOIN("",TRUE,IF(ISERR(MID(D677,_xlpm.array,1)+0),MID(D677,_xlpm.array,1),""))),"")</f>
        <v/>
      </c>
      <c r="J677" s="4" t="str" cm="1">
        <f t="array" aca="1" ref="J677" ca="1">IF(ISNUMBER(A677),_xlfn.TEXTJOIN("", TRUE, IFERROR(MID(D677, ROW(INDIRECT("1:"&amp;LEN(D677))), 1) *1,"")),"")</f>
        <v/>
      </c>
      <c r="K677" s="4" t="str" cm="1">
        <f t="array" aca="1" ref="K677" ca="1">IF(ISNUMBER(A677),COLUMN(INDIRECT(I677&amp;1))+1,"")</f>
        <v/>
      </c>
      <c r="L677" s="4" t="str">
        <f t="shared" si="642"/>
        <v/>
      </c>
    </row>
    <row r="678" spans="2:12" x14ac:dyDescent="0.25">
      <c r="B678" s="5" t="str">
        <f t="shared" si="638"/>
        <v/>
      </c>
      <c r="C678" s="27" t="str" cm="1">
        <f t="array" ref="C678">IF(ISNUMBER(A678),IF(A678=A677,INDEX(BackgroundCalcs!$AV$2:$AV$500,'Grading Formulas'!$A678),"Results"),"")</f>
        <v/>
      </c>
      <c r="D678" s="8" t="str" cm="1">
        <f t="array" ref="D678">IF(ISNUMBER($A678),IF(A678=A677,INDEX(BackgroundCalcs!$AW$2:$AW$500,'Grading Formulas'!$A678),"C"&amp;A678+9),"")</f>
        <v/>
      </c>
      <c r="E678" s="4" t="str" cm="1">
        <f t="array" ref="E678">IF(ISNUMBER($A678),IF(A678=A677,"Reference2(False,True,"&amp;INDEX(BackgroundCalcs!$AX$2:$AX$500,'Grading Formulas'!$A678)&amp;")","MOEValue(.0001)"),"")</f>
        <v/>
      </c>
      <c r="F678" s="4" t="str">
        <f t="shared" si="639"/>
        <v/>
      </c>
      <c r="G678" s="4" t="str">
        <f t="shared" si="640"/>
        <v/>
      </c>
      <c r="H678" s="4" t="str">
        <f t="shared" si="641"/>
        <v/>
      </c>
      <c r="I678" s="4" t="str" cm="1">
        <f t="array" ref="I678">IF(ISNUMBER(A678),_xlfn.LET(_xlpm.array,_xlfn.SEQUENCE(LEN(D678)),_xlfn.TEXTJOIN("",TRUE,IF(ISERR(MID(D678,_xlpm.array,1)+0),MID(D678,_xlpm.array,1),""))),"")</f>
        <v/>
      </c>
      <c r="J678" s="4" t="str" cm="1">
        <f t="array" aca="1" ref="J678" ca="1">IF(ISNUMBER(A678),_xlfn.TEXTJOIN("", TRUE, IFERROR(MID(D678, ROW(INDIRECT("1:"&amp;LEN(D678))), 1) *1,"")),"")</f>
        <v/>
      </c>
      <c r="K678" s="4" t="str" cm="1">
        <f t="array" aca="1" ref="K678" ca="1">IF(ISNUMBER(A678),COLUMN(INDIRECT(I678&amp;1))+1,"")</f>
        <v/>
      </c>
      <c r="L678" s="4" t="str">
        <f t="shared" si="642"/>
        <v/>
      </c>
    </row>
    <row r="679" spans="2:12" x14ac:dyDescent="0.25">
      <c r="B679" s="5" t="str">
        <f t="shared" si="638"/>
        <v/>
      </c>
      <c r="C679" s="27" t="str" cm="1">
        <f t="array" ref="C679">IF(ISNUMBER(A679),IF(A679=A678,INDEX(BackgroundCalcs!$AV$2:$AV$500,'Grading Formulas'!$A679),"Results"),"")</f>
        <v/>
      </c>
      <c r="D679" s="8" t="str" cm="1">
        <f t="array" ref="D679">IF(ISNUMBER($A679),IF(A679=A678,INDEX(BackgroundCalcs!$AW$2:$AW$500,'Grading Formulas'!$A679),"C"&amp;A679+9),"")</f>
        <v/>
      </c>
      <c r="E679" s="4" t="str" cm="1">
        <f t="array" ref="E679">IF(ISNUMBER($A679),IF(A679=A678,"Reference2(False,True,"&amp;INDEX(BackgroundCalcs!$AX$2:$AX$500,'Grading Formulas'!$A679)&amp;")","MOEValue(.0001)"),"")</f>
        <v/>
      </c>
      <c r="F679" s="4" t="str">
        <f t="shared" si="639"/>
        <v/>
      </c>
      <c r="G679" s="4" t="str">
        <f t="shared" si="640"/>
        <v/>
      </c>
      <c r="H679" s="4" t="str">
        <f t="shared" si="641"/>
        <v/>
      </c>
      <c r="I679" s="4" t="str" cm="1">
        <f t="array" ref="I679">IF(ISNUMBER(A679),_xlfn.LET(_xlpm.array,_xlfn.SEQUENCE(LEN(D679)),_xlfn.TEXTJOIN("",TRUE,IF(ISERR(MID(D679,_xlpm.array,1)+0),MID(D679,_xlpm.array,1),""))),"")</f>
        <v/>
      </c>
      <c r="J679" s="4" t="str" cm="1">
        <f t="array" aca="1" ref="J679" ca="1">IF(ISNUMBER(A679),_xlfn.TEXTJOIN("", TRUE, IFERROR(MID(D679, ROW(INDIRECT("1:"&amp;LEN(D679))), 1) *1,"")),"")</f>
        <v/>
      </c>
      <c r="K679" s="4" t="str" cm="1">
        <f t="array" aca="1" ref="K679" ca="1">IF(ISNUMBER(A679),COLUMN(INDIRECT(I679&amp;1))+1,"")</f>
        <v/>
      </c>
      <c r="L679" s="4" t="str">
        <f t="shared" si="642"/>
        <v/>
      </c>
    </row>
    <row r="680" spans="2:12" x14ac:dyDescent="0.25">
      <c r="B680" s="5" t="str">
        <f t="shared" si="638"/>
        <v/>
      </c>
      <c r="C680" s="27" t="str" cm="1">
        <f t="array" ref="C680">IF(ISNUMBER(A680),IF(A680=A679,INDEX(BackgroundCalcs!$AV$2:$AV$500,'Grading Formulas'!$A680),"Results"),"")</f>
        <v/>
      </c>
      <c r="D680" s="8" t="str" cm="1">
        <f t="array" ref="D680">IF(ISNUMBER($A680),IF(A680=A679,INDEX(BackgroundCalcs!$AW$2:$AW$500,'Grading Formulas'!$A680),"C"&amp;A680+9),"")</f>
        <v/>
      </c>
      <c r="E680" s="4" t="str" cm="1">
        <f t="array" ref="E680">IF(ISNUMBER($A680),IF(A680=A679,"Reference2(False,True,"&amp;INDEX(BackgroundCalcs!$AX$2:$AX$500,'Grading Formulas'!$A680)&amp;")","MOEValue(.0001)"),"")</f>
        <v/>
      </c>
      <c r="F680" s="4" t="str">
        <f t="shared" si="639"/>
        <v/>
      </c>
      <c r="G680" s="4" t="str">
        <f t="shared" si="640"/>
        <v/>
      </c>
      <c r="H680" s="4" t="str">
        <f t="shared" si="641"/>
        <v/>
      </c>
      <c r="I680" s="4" t="str" cm="1">
        <f t="array" ref="I680">IF(ISNUMBER(A680),_xlfn.LET(_xlpm.array,_xlfn.SEQUENCE(LEN(D680)),_xlfn.TEXTJOIN("",TRUE,IF(ISERR(MID(D680,_xlpm.array,1)+0),MID(D680,_xlpm.array,1),""))),"")</f>
        <v/>
      </c>
      <c r="J680" s="4" t="str" cm="1">
        <f t="array" aca="1" ref="J680" ca="1">IF(ISNUMBER(A680),_xlfn.TEXTJOIN("", TRUE, IFERROR(MID(D680, ROW(INDIRECT("1:"&amp;LEN(D680))), 1) *1,"")),"")</f>
        <v/>
      </c>
      <c r="K680" s="4" t="str" cm="1">
        <f t="array" aca="1" ref="K680" ca="1">IF(ISNUMBER(A680),COLUMN(INDIRECT(I680&amp;1))+1,"")</f>
        <v/>
      </c>
      <c r="L680" s="4" t="str">
        <f t="shared" si="642"/>
        <v/>
      </c>
    </row>
    <row r="681" spans="2:12" x14ac:dyDescent="0.25">
      <c r="B681" s="5" t="str">
        <f t="shared" si="638"/>
        <v/>
      </c>
      <c r="C681" s="27" t="str" cm="1">
        <f t="array" ref="C681">IF(ISNUMBER(A681),IF(A681=A680,INDEX(BackgroundCalcs!$AV$2:$AV$500,'Grading Formulas'!$A681),"Results"),"")</f>
        <v/>
      </c>
      <c r="D681" s="8" t="str" cm="1">
        <f t="array" ref="D681">IF(ISNUMBER($A681),IF(A681=A680,INDEX(BackgroundCalcs!$AW$2:$AW$500,'Grading Formulas'!$A681),"C"&amp;A681+9),"")</f>
        <v/>
      </c>
      <c r="E681" s="4" t="str" cm="1">
        <f t="array" ref="E681">IF(ISNUMBER($A681),IF(A681=A680,"Reference2(False,True,"&amp;INDEX(BackgroundCalcs!$AX$2:$AX$500,'Grading Formulas'!$A681)&amp;")","MOEValue(.0001)"),"")</f>
        <v/>
      </c>
      <c r="F681" s="4" t="str">
        <f t="shared" si="639"/>
        <v/>
      </c>
      <c r="G681" s="4" t="str">
        <f t="shared" si="640"/>
        <v/>
      </c>
      <c r="H681" s="4" t="str">
        <f t="shared" si="641"/>
        <v/>
      </c>
      <c r="I681" s="4" t="str" cm="1">
        <f t="array" ref="I681">IF(ISNUMBER(A681),_xlfn.LET(_xlpm.array,_xlfn.SEQUENCE(LEN(D681)),_xlfn.TEXTJOIN("",TRUE,IF(ISERR(MID(D681,_xlpm.array,1)+0),MID(D681,_xlpm.array,1),""))),"")</f>
        <v/>
      </c>
      <c r="J681" s="4" t="str" cm="1">
        <f t="array" aca="1" ref="J681" ca="1">IF(ISNUMBER(A681),_xlfn.TEXTJOIN("", TRUE, IFERROR(MID(D681, ROW(INDIRECT("1:"&amp;LEN(D681))), 1) *1,"")),"")</f>
        <v/>
      </c>
      <c r="K681" s="4" t="str" cm="1">
        <f t="array" aca="1" ref="K681" ca="1">IF(ISNUMBER(A681),COLUMN(INDIRECT(I681&amp;1))+1,"")</f>
        <v/>
      </c>
      <c r="L681" s="4" t="str">
        <f t="shared" si="642"/>
        <v/>
      </c>
    </row>
    <row r="682" spans="2:12" x14ac:dyDescent="0.25">
      <c r="B682" s="5" t="str">
        <f t="shared" si="638"/>
        <v/>
      </c>
      <c r="C682" s="27" t="str" cm="1">
        <f t="array" ref="C682">IF(ISNUMBER(A682),IF(A682=A681,INDEX(BackgroundCalcs!$AV$2:$AV$500,'Grading Formulas'!$A682),"Results"),"")</f>
        <v/>
      </c>
      <c r="D682" s="8" t="str" cm="1">
        <f t="array" ref="D682">IF(ISNUMBER($A682),IF(A682=A681,INDEX(BackgroundCalcs!$AW$2:$AW$500,'Grading Formulas'!$A682),"C"&amp;A682+9),"")</f>
        <v/>
      </c>
      <c r="E682" s="4" t="str" cm="1">
        <f t="array" ref="E682">IF(ISNUMBER($A682),IF(A682=A681,"Reference2(False,True,"&amp;INDEX(BackgroundCalcs!$AX$2:$AX$500,'Grading Formulas'!$A682)&amp;")","MOEValue(.0001)"),"")</f>
        <v/>
      </c>
      <c r="F682" s="4" t="str">
        <f t="shared" si="639"/>
        <v/>
      </c>
      <c r="G682" s="4" t="str">
        <f t="shared" si="640"/>
        <v/>
      </c>
      <c r="H682" s="4" t="str">
        <f t="shared" si="641"/>
        <v/>
      </c>
      <c r="I682" s="4" t="str" cm="1">
        <f t="array" ref="I682">IF(ISNUMBER(A682),_xlfn.LET(_xlpm.array,_xlfn.SEQUENCE(LEN(D682)),_xlfn.TEXTJOIN("",TRUE,IF(ISERR(MID(D682,_xlpm.array,1)+0),MID(D682,_xlpm.array,1),""))),"")</f>
        <v/>
      </c>
      <c r="J682" s="4" t="str" cm="1">
        <f t="array" aca="1" ref="J682" ca="1">IF(ISNUMBER(A682),_xlfn.TEXTJOIN("", TRUE, IFERROR(MID(D682, ROW(INDIRECT("1:"&amp;LEN(D682))), 1) *1,"")),"")</f>
        <v/>
      </c>
      <c r="K682" s="4" t="str" cm="1">
        <f t="array" aca="1" ref="K682" ca="1">IF(ISNUMBER(A682),COLUMN(INDIRECT(I682&amp;1))+1,"")</f>
        <v/>
      </c>
      <c r="L682" s="4" t="str">
        <f t="shared" si="642"/>
        <v/>
      </c>
    </row>
    <row r="683" spans="2:12" x14ac:dyDescent="0.25">
      <c r="B683" s="5" t="str">
        <f t="shared" si="638"/>
        <v/>
      </c>
      <c r="C683" s="27" t="str" cm="1">
        <f t="array" ref="C683">IF(ISNUMBER(A683),IF(A683=A682,INDEX(BackgroundCalcs!$AV$2:$AV$500,'Grading Formulas'!$A683),"Results"),"")</f>
        <v/>
      </c>
      <c r="D683" s="8" t="str" cm="1">
        <f t="array" ref="D683">IF(ISNUMBER($A683),IF(A683=A682,INDEX(BackgroundCalcs!$AW$2:$AW$500,'Grading Formulas'!$A683),"C"&amp;A683+9),"")</f>
        <v/>
      </c>
      <c r="E683" s="4" t="str" cm="1">
        <f t="array" ref="E683">IF(ISNUMBER($A683),IF(A683=A682,"Reference2(False,True,"&amp;INDEX(BackgroundCalcs!$AX$2:$AX$500,'Grading Formulas'!$A683)&amp;")","MOEValue(.0001)"),"")</f>
        <v/>
      </c>
      <c r="F683" s="4" t="str">
        <f t="shared" si="639"/>
        <v/>
      </c>
      <c r="G683" s="4" t="str">
        <f t="shared" si="640"/>
        <v/>
      </c>
      <c r="H683" s="4" t="str">
        <f t="shared" si="641"/>
        <v/>
      </c>
      <c r="I683" s="4" t="str" cm="1">
        <f t="array" ref="I683">IF(ISNUMBER(A683),_xlfn.LET(_xlpm.array,_xlfn.SEQUENCE(LEN(D683)),_xlfn.TEXTJOIN("",TRUE,IF(ISERR(MID(D683,_xlpm.array,1)+0),MID(D683,_xlpm.array,1),""))),"")</f>
        <v/>
      </c>
      <c r="J683" s="4" t="str" cm="1">
        <f t="array" aca="1" ref="J683" ca="1">IF(ISNUMBER(A683),_xlfn.TEXTJOIN("", TRUE, IFERROR(MID(D683, ROW(INDIRECT("1:"&amp;LEN(D683))), 1) *1,"")),"")</f>
        <v/>
      </c>
      <c r="K683" s="4" t="str" cm="1">
        <f t="array" aca="1" ref="K683" ca="1">IF(ISNUMBER(A683),COLUMN(INDIRECT(I683&amp;1))+1,"")</f>
        <v/>
      </c>
      <c r="L683" s="4" t="str">
        <f t="shared" si="642"/>
        <v/>
      </c>
    </row>
    <row r="684" spans="2:12" x14ac:dyDescent="0.25">
      <c r="B684" s="5" t="str">
        <f t="shared" si="638"/>
        <v/>
      </c>
      <c r="C684" s="27" t="str" cm="1">
        <f t="array" ref="C684">IF(ISNUMBER(A684),IF(A684=A683,INDEX(BackgroundCalcs!$AV$2:$AV$500,'Grading Formulas'!$A684),"Results"),"")</f>
        <v/>
      </c>
      <c r="D684" s="8" t="str" cm="1">
        <f t="array" ref="D684">IF(ISNUMBER($A684),IF(A684=A683,INDEX(BackgroundCalcs!$AW$2:$AW$500,'Grading Formulas'!$A684),"C"&amp;A684+9),"")</f>
        <v/>
      </c>
      <c r="E684" s="4" t="str" cm="1">
        <f t="array" ref="E684">IF(ISNUMBER($A684),IF(A684=A683,"Reference2(False,True,"&amp;INDEX(BackgroundCalcs!$AX$2:$AX$500,'Grading Formulas'!$A684)&amp;")","MOEValue(.0001)"),"")</f>
        <v/>
      </c>
      <c r="F684" s="4" t="str">
        <f t="shared" si="639"/>
        <v/>
      </c>
      <c r="G684" s="4" t="str">
        <f t="shared" si="640"/>
        <v/>
      </c>
      <c r="H684" s="4" t="str">
        <f t="shared" si="641"/>
        <v/>
      </c>
      <c r="I684" s="4" t="str" cm="1">
        <f t="array" ref="I684">IF(ISNUMBER(A684),_xlfn.LET(_xlpm.array,_xlfn.SEQUENCE(LEN(D684)),_xlfn.TEXTJOIN("",TRUE,IF(ISERR(MID(D684,_xlpm.array,1)+0),MID(D684,_xlpm.array,1),""))),"")</f>
        <v/>
      </c>
      <c r="J684" s="4" t="str" cm="1">
        <f t="array" aca="1" ref="J684" ca="1">IF(ISNUMBER(A684),_xlfn.TEXTJOIN("", TRUE, IFERROR(MID(D684, ROW(INDIRECT("1:"&amp;LEN(D684))), 1) *1,"")),"")</f>
        <v/>
      </c>
      <c r="K684" s="4" t="str" cm="1">
        <f t="array" aca="1" ref="K684" ca="1">IF(ISNUMBER(A684),COLUMN(INDIRECT(I684&amp;1))+1,"")</f>
        <v/>
      </c>
      <c r="L684" s="4" t="str">
        <f t="shared" si="642"/>
        <v/>
      </c>
    </row>
    <row r="685" spans="2:12" x14ac:dyDescent="0.25">
      <c r="B685" s="5" t="str">
        <f t="shared" si="638"/>
        <v/>
      </c>
      <c r="C685" s="27" t="str" cm="1">
        <f t="array" ref="C685">IF(ISNUMBER(A685),IF(A685=A684,INDEX(BackgroundCalcs!$AV$2:$AV$500,'Grading Formulas'!$A685),"Results"),"")</f>
        <v/>
      </c>
      <c r="D685" s="8" t="str" cm="1">
        <f t="array" ref="D685">IF(ISNUMBER($A685),IF(A685=A684,INDEX(BackgroundCalcs!$AW$2:$AW$500,'Grading Formulas'!$A685),"C"&amp;A685+9),"")</f>
        <v/>
      </c>
      <c r="E685" s="4" t="str" cm="1">
        <f t="array" ref="E685">IF(ISNUMBER($A685),IF(A685=A684,"Reference2(False,True,"&amp;INDEX(BackgroundCalcs!$AX$2:$AX$500,'Grading Formulas'!$A685)&amp;")","MOEValue(.0001)"),"")</f>
        <v/>
      </c>
      <c r="F685" s="4" t="str">
        <f t="shared" si="639"/>
        <v/>
      </c>
      <c r="G685" s="4" t="str">
        <f t="shared" si="640"/>
        <v/>
      </c>
      <c r="H685" s="4" t="str">
        <f t="shared" si="641"/>
        <v/>
      </c>
      <c r="I685" s="4" t="str" cm="1">
        <f t="array" ref="I685">IF(ISNUMBER(A685),_xlfn.LET(_xlpm.array,_xlfn.SEQUENCE(LEN(D685)),_xlfn.TEXTJOIN("",TRUE,IF(ISERR(MID(D685,_xlpm.array,1)+0),MID(D685,_xlpm.array,1),""))),"")</f>
        <v/>
      </c>
      <c r="J685" s="4" t="str" cm="1">
        <f t="array" aca="1" ref="J685" ca="1">IF(ISNUMBER(A685),_xlfn.TEXTJOIN("", TRUE, IFERROR(MID(D685, ROW(INDIRECT("1:"&amp;LEN(D685))), 1) *1,"")),"")</f>
        <v/>
      </c>
      <c r="K685" s="4" t="str" cm="1">
        <f t="array" aca="1" ref="K685" ca="1">IF(ISNUMBER(A685),COLUMN(INDIRECT(I685&amp;1))+1,"")</f>
        <v/>
      </c>
      <c r="L685" s="4" t="str">
        <f t="shared" si="642"/>
        <v/>
      </c>
    </row>
    <row r="686" spans="2:12" x14ac:dyDescent="0.25">
      <c r="B686" s="5" t="str">
        <f t="shared" si="638"/>
        <v/>
      </c>
      <c r="C686" s="27" t="str" cm="1">
        <f t="array" ref="C686">IF(ISNUMBER(A686),IF(A686=A685,INDEX(BackgroundCalcs!$AV$2:$AV$500,'Grading Formulas'!$A686),"Results"),"")</f>
        <v/>
      </c>
      <c r="D686" s="8" t="str" cm="1">
        <f t="array" ref="D686">IF(ISNUMBER($A686),IF(A686=A685,INDEX(BackgroundCalcs!$AW$2:$AW$500,'Grading Formulas'!$A686),"C"&amp;A686+9),"")</f>
        <v/>
      </c>
      <c r="E686" s="4" t="str" cm="1">
        <f t="array" ref="E686">IF(ISNUMBER($A686),IF(A686=A685,"Reference2(False,True,"&amp;INDEX(BackgroundCalcs!$AX$2:$AX$500,'Grading Formulas'!$A686)&amp;")","MOEValue(.0001)"),"")</f>
        <v/>
      </c>
      <c r="F686" s="4" t="str">
        <f t="shared" si="639"/>
        <v/>
      </c>
      <c r="G686" s="4" t="str">
        <f t="shared" si="640"/>
        <v/>
      </c>
      <c r="H686" s="4" t="str">
        <f t="shared" si="641"/>
        <v/>
      </c>
      <c r="I686" s="4" t="str" cm="1">
        <f t="array" ref="I686">IF(ISNUMBER(A686),_xlfn.LET(_xlpm.array,_xlfn.SEQUENCE(LEN(D686)),_xlfn.TEXTJOIN("",TRUE,IF(ISERR(MID(D686,_xlpm.array,1)+0),MID(D686,_xlpm.array,1),""))),"")</f>
        <v/>
      </c>
      <c r="J686" s="4" t="str" cm="1">
        <f t="array" aca="1" ref="J686" ca="1">IF(ISNUMBER(A686),_xlfn.TEXTJOIN("", TRUE, IFERROR(MID(D686, ROW(INDIRECT("1:"&amp;LEN(D686))), 1) *1,"")),"")</f>
        <v/>
      </c>
      <c r="K686" s="4" t="str" cm="1">
        <f t="array" aca="1" ref="K686" ca="1">IF(ISNUMBER(A686),COLUMN(INDIRECT(I686&amp;1))+1,"")</f>
        <v/>
      </c>
      <c r="L686" s="4" t="str">
        <f t="shared" si="642"/>
        <v/>
      </c>
    </row>
    <row r="687" spans="2:12" x14ac:dyDescent="0.25">
      <c r="B687" s="5" t="str">
        <f t="shared" si="638"/>
        <v/>
      </c>
      <c r="C687" s="27" t="str" cm="1">
        <f t="array" ref="C687">IF(ISNUMBER(A687),IF(A687=A686,INDEX(BackgroundCalcs!$AV$2:$AV$500,'Grading Formulas'!$A687),"Results"),"")</f>
        <v/>
      </c>
      <c r="D687" s="8" t="str" cm="1">
        <f t="array" ref="D687">IF(ISNUMBER($A687),IF(A687=A686,INDEX(BackgroundCalcs!$AW$2:$AW$500,'Grading Formulas'!$A687),"C"&amp;A687+9),"")</f>
        <v/>
      </c>
      <c r="E687" s="4" t="str" cm="1">
        <f t="array" ref="E687">IF(ISNUMBER($A687),IF(A687=A686,"Reference2(False,True,"&amp;INDEX(BackgroundCalcs!$AX$2:$AX$500,'Grading Formulas'!$A687)&amp;")","MOEValue(.0001)"),"")</f>
        <v/>
      </c>
      <c r="F687" s="4" t="str">
        <f t="shared" si="639"/>
        <v/>
      </c>
      <c r="G687" s="4" t="str">
        <f t="shared" si="640"/>
        <v/>
      </c>
      <c r="H687" s="4" t="str">
        <f t="shared" si="641"/>
        <v/>
      </c>
      <c r="I687" s="4" t="str" cm="1">
        <f t="array" ref="I687">IF(ISNUMBER(A687),_xlfn.LET(_xlpm.array,_xlfn.SEQUENCE(LEN(D687)),_xlfn.TEXTJOIN("",TRUE,IF(ISERR(MID(D687,_xlpm.array,1)+0),MID(D687,_xlpm.array,1),""))),"")</f>
        <v/>
      </c>
      <c r="J687" s="4" t="str" cm="1">
        <f t="array" aca="1" ref="J687" ca="1">IF(ISNUMBER(A687),_xlfn.TEXTJOIN("", TRUE, IFERROR(MID(D687, ROW(INDIRECT("1:"&amp;LEN(D687))), 1) *1,"")),"")</f>
        <v/>
      </c>
      <c r="K687" s="4" t="str" cm="1">
        <f t="array" aca="1" ref="K687" ca="1">IF(ISNUMBER(A687),COLUMN(INDIRECT(I687&amp;1))+1,"")</f>
        <v/>
      </c>
      <c r="L687" s="4" t="str">
        <f t="shared" si="642"/>
        <v/>
      </c>
    </row>
    <row r="688" spans="2:12" x14ac:dyDescent="0.25">
      <c r="B688" s="5" t="str">
        <f t="shared" si="638"/>
        <v/>
      </c>
      <c r="C688" s="27" t="str" cm="1">
        <f t="array" ref="C688">IF(ISNUMBER(A688),IF(A688=A687,INDEX(BackgroundCalcs!$AV$2:$AV$500,'Grading Formulas'!$A688),"Results"),"")</f>
        <v/>
      </c>
      <c r="D688" s="8" t="str" cm="1">
        <f t="array" ref="D688">IF(ISNUMBER($A688),IF(A688=A687,INDEX(BackgroundCalcs!$AW$2:$AW$500,'Grading Formulas'!$A688),"C"&amp;A688+9),"")</f>
        <v/>
      </c>
      <c r="E688" s="4" t="str" cm="1">
        <f t="array" ref="E688">IF(ISNUMBER($A688),IF(A688=A687,"Reference2(False,True,"&amp;INDEX(BackgroundCalcs!$AX$2:$AX$500,'Grading Formulas'!$A688)&amp;")","MOEValue(.0001)"),"")</f>
        <v/>
      </c>
      <c r="F688" s="4" t="str">
        <f t="shared" si="639"/>
        <v/>
      </c>
      <c r="G688" s="4" t="str">
        <f t="shared" si="640"/>
        <v/>
      </c>
      <c r="H688" s="4" t="str">
        <f t="shared" si="641"/>
        <v/>
      </c>
      <c r="I688" s="4" t="str" cm="1">
        <f t="array" ref="I688">IF(ISNUMBER(A688),_xlfn.LET(_xlpm.array,_xlfn.SEQUENCE(LEN(D688)),_xlfn.TEXTJOIN("",TRUE,IF(ISERR(MID(D688,_xlpm.array,1)+0),MID(D688,_xlpm.array,1),""))),"")</f>
        <v/>
      </c>
      <c r="J688" s="4" t="str" cm="1">
        <f t="array" aca="1" ref="J688" ca="1">IF(ISNUMBER(A688),_xlfn.TEXTJOIN("", TRUE, IFERROR(MID(D688, ROW(INDIRECT("1:"&amp;LEN(D688))), 1) *1,"")),"")</f>
        <v/>
      </c>
      <c r="K688" s="4" t="str" cm="1">
        <f t="array" aca="1" ref="K688" ca="1">IF(ISNUMBER(A688),COLUMN(INDIRECT(I688&amp;1))+1,"")</f>
        <v/>
      </c>
      <c r="L688" s="4" t="str">
        <f t="shared" si="642"/>
        <v/>
      </c>
    </row>
    <row r="689" spans="2:12" x14ac:dyDescent="0.25">
      <c r="B689" s="5" t="str">
        <f t="shared" si="638"/>
        <v/>
      </c>
      <c r="C689" s="27" t="str" cm="1">
        <f t="array" ref="C689">IF(ISNUMBER(A689),IF(A689=A688,INDEX(BackgroundCalcs!$AV$2:$AV$500,'Grading Formulas'!$A689),"Results"),"")</f>
        <v/>
      </c>
      <c r="D689" s="8" t="str" cm="1">
        <f t="array" ref="D689">IF(ISNUMBER($A689),IF(A689=A688,INDEX(BackgroundCalcs!$AW$2:$AW$500,'Grading Formulas'!$A689),"C"&amp;A689+9),"")</f>
        <v/>
      </c>
      <c r="E689" s="4" t="str" cm="1">
        <f t="array" ref="E689">IF(ISNUMBER($A689),IF(A689=A688,"Reference2(False,True,"&amp;INDEX(BackgroundCalcs!$AX$2:$AX$500,'Grading Formulas'!$A689)&amp;")","MOEValue(.0001)"),"")</f>
        <v/>
      </c>
      <c r="F689" s="4" t="str">
        <f t="shared" si="639"/>
        <v/>
      </c>
      <c r="G689" s="4" t="str">
        <f t="shared" si="640"/>
        <v/>
      </c>
      <c r="H689" s="4" t="str">
        <f t="shared" si="641"/>
        <v/>
      </c>
      <c r="I689" s="4" t="str" cm="1">
        <f t="array" ref="I689">IF(ISNUMBER(A689),_xlfn.LET(_xlpm.array,_xlfn.SEQUENCE(LEN(D689)),_xlfn.TEXTJOIN("",TRUE,IF(ISERR(MID(D689,_xlpm.array,1)+0),MID(D689,_xlpm.array,1),""))),"")</f>
        <v/>
      </c>
      <c r="J689" s="4" t="str" cm="1">
        <f t="array" aca="1" ref="J689" ca="1">IF(ISNUMBER(A689),_xlfn.TEXTJOIN("", TRUE, IFERROR(MID(D689, ROW(INDIRECT("1:"&amp;LEN(D689))), 1) *1,"")),"")</f>
        <v/>
      </c>
      <c r="K689" s="4" t="str" cm="1">
        <f t="array" aca="1" ref="K689" ca="1">IF(ISNUMBER(A689),COLUMN(INDIRECT(I689&amp;1))+1,"")</f>
        <v/>
      </c>
      <c r="L689" s="4" t="str">
        <f t="shared" si="642"/>
        <v/>
      </c>
    </row>
    <row r="690" spans="2:12" x14ac:dyDescent="0.25">
      <c r="B690" s="5" t="str">
        <f t="shared" si="638"/>
        <v/>
      </c>
      <c r="C690" s="27" t="str" cm="1">
        <f t="array" ref="C690">IF(ISNUMBER(A690),IF(A690=A689,INDEX(BackgroundCalcs!$AV$2:$AV$500,'Grading Formulas'!$A690),"Results"),"")</f>
        <v/>
      </c>
      <c r="D690" s="8" t="str" cm="1">
        <f t="array" ref="D690">IF(ISNUMBER($A690),IF(A690=A689,INDEX(BackgroundCalcs!$AW$2:$AW$500,'Grading Formulas'!$A690),"C"&amp;A690+9),"")</f>
        <v/>
      </c>
      <c r="E690" s="4" t="str" cm="1">
        <f t="array" ref="E690">IF(ISNUMBER($A690),IF(A690=A689,"Reference2(False,True,"&amp;INDEX(BackgroundCalcs!$AX$2:$AX$500,'Grading Formulas'!$A690)&amp;")","MOEValue(.0001)"),"")</f>
        <v/>
      </c>
      <c r="F690" s="4" t="str">
        <f t="shared" si="639"/>
        <v/>
      </c>
      <c r="G690" s="4" t="str">
        <f t="shared" si="640"/>
        <v/>
      </c>
      <c r="H690" s="4" t="str">
        <f t="shared" si="641"/>
        <v/>
      </c>
      <c r="I690" s="4" t="str" cm="1">
        <f t="array" ref="I690">IF(ISNUMBER(A690),_xlfn.LET(_xlpm.array,_xlfn.SEQUENCE(LEN(D690)),_xlfn.TEXTJOIN("",TRUE,IF(ISERR(MID(D690,_xlpm.array,1)+0),MID(D690,_xlpm.array,1),""))),"")</f>
        <v/>
      </c>
      <c r="J690" s="4" t="str" cm="1">
        <f t="array" aca="1" ref="J690" ca="1">IF(ISNUMBER(A690),_xlfn.TEXTJOIN("", TRUE, IFERROR(MID(D690, ROW(INDIRECT("1:"&amp;LEN(D690))), 1) *1,"")),"")</f>
        <v/>
      </c>
      <c r="K690" s="4" t="str" cm="1">
        <f t="array" aca="1" ref="K690" ca="1">IF(ISNUMBER(A690),COLUMN(INDIRECT(I690&amp;1))+1,"")</f>
        <v/>
      </c>
      <c r="L690" s="4" t="str">
        <f t="shared" si="642"/>
        <v/>
      </c>
    </row>
    <row r="691" spans="2:12" x14ac:dyDescent="0.25">
      <c r="B691" s="5" t="str">
        <f t="shared" si="638"/>
        <v/>
      </c>
      <c r="C691" s="27" t="str" cm="1">
        <f t="array" ref="C691">IF(ISNUMBER(A691),IF(A691=A690,INDEX(BackgroundCalcs!$AV$2:$AV$500,'Grading Formulas'!$A691),"Results"),"")</f>
        <v/>
      </c>
      <c r="D691" s="8" t="str" cm="1">
        <f t="array" ref="D691">IF(ISNUMBER($A691),IF(A691=A690,INDEX(BackgroundCalcs!$AW$2:$AW$500,'Grading Formulas'!$A691),"C"&amp;A691+9),"")</f>
        <v/>
      </c>
      <c r="E691" s="4" t="str" cm="1">
        <f t="array" ref="E691">IF(ISNUMBER($A691),IF(A691=A690,"Reference2(False,True,"&amp;INDEX(BackgroundCalcs!$AX$2:$AX$500,'Grading Formulas'!$A691)&amp;")","MOEValue(.0001)"),"")</f>
        <v/>
      </c>
      <c r="F691" s="4" t="str">
        <f t="shared" si="639"/>
        <v/>
      </c>
      <c r="G691" s="4" t="str">
        <f t="shared" si="640"/>
        <v/>
      </c>
      <c r="H691" s="4" t="str">
        <f t="shared" si="641"/>
        <v/>
      </c>
      <c r="I691" s="4" t="str" cm="1">
        <f t="array" ref="I691">IF(ISNUMBER(A691),_xlfn.LET(_xlpm.array,_xlfn.SEQUENCE(LEN(D691)),_xlfn.TEXTJOIN("",TRUE,IF(ISERR(MID(D691,_xlpm.array,1)+0),MID(D691,_xlpm.array,1),""))),"")</f>
        <v/>
      </c>
      <c r="J691" s="4" t="str" cm="1">
        <f t="array" aca="1" ref="J691" ca="1">IF(ISNUMBER(A691),_xlfn.TEXTJOIN("", TRUE, IFERROR(MID(D691, ROW(INDIRECT("1:"&amp;LEN(D691))), 1) *1,"")),"")</f>
        <v/>
      </c>
      <c r="K691" s="4" t="str" cm="1">
        <f t="array" aca="1" ref="K691" ca="1">IF(ISNUMBER(A691),COLUMN(INDIRECT(I691&amp;1))+1,"")</f>
        <v/>
      </c>
      <c r="L691" s="4" t="str">
        <f t="shared" si="642"/>
        <v/>
      </c>
    </row>
    <row r="692" spans="2:12" x14ac:dyDescent="0.25">
      <c r="B692" s="5" t="str">
        <f t="shared" si="638"/>
        <v/>
      </c>
      <c r="C692" s="27" t="str" cm="1">
        <f t="array" ref="C692">IF(ISNUMBER(A692),IF(A692=A691,INDEX(BackgroundCalcs!$AV$2:$AV$500,'Grading Formulas'!$A692),"Results"),"")</f>
        <v/>
      </c>
      <c r="D692" s="8" t="str" cm="1">
        <f t="array" ref="D692">IF(ISNUMBER($A692),IF(A692=A691,INDEX(BackgroundCalcs!$AW$2:$AW$500,'Grading Formulas'!$A692),"C"&amp;A692+9),"")</f>
        <v/>
      </c>
      <c r="E692" s="4" t="str" cm="1">
        <f t="array" ref="E692">IF(ISNUMBER($A692),IF(A692=A691,"Reference2(False,True,"&amp;INDEX(BackgroundCalcs!$AX$2:$AX$500,'Grading Formulas'!$A692)&amp;")","MOEValue(.0001)"),"")</f>
        <v/>
      </c>
      <c r="F692" s="4" t="str">
        <f t="shared" si="639"/>
        <v/>
      </c>
      <c r="G692" s="4" t="str">
        <f t="shared" si="640"/>
        <v/>
      </c>
      <c r="H692" s="4" t="str">
        <f t="shared" si="641"/>
        <v/>
      </c>
      <c r="I692" s="4" t="str" cm="1">
        <f t="array" ref="I692">IF(ISNUMBER(A692),_xlfn.LET(_xlpm.array,_xlfn.SEQUENCE(LEN(D692)),_xlfn.TEXTJOIN("",TRUE,IF(ISERR(MID(D692,_xlpm.array,1)+0),MID(D692,_xlpm.array,1),""))),"")</f>
        <v/>
      </c>
      <c r="J692" s="4" t="str" cm="1">
        <f t="array" aca="1" ref="J692" ca="1">IF(ISNUMBER(A692),_xlfn.TEXTJOIN("", TRUE, IFERROR(MID(D692, ROW(INDIRECT("1:"&amp;LEN(D692))), 1) *1,"")),"")</f>
        <v/>
      </c>
      <c r="K692" s="4" t="str" cm="1">
        <f t="array" aca="1" ref="K692" ca="1">IF(ISNUMBER(A692),COLUMN(INDIRECT(I692&amp;1))+1,"")</f>
        <v/>
      </c>
      <c r="L692" s="4" t="str">
        <f t="shared" si="642"/>
        <v/>
      </c>
    </row>
    <row r="693" spans="2:12" x14ac:dyDescent="0.25">
      <c r="B693" s="5" t="str">
        <f t="shared" si="638"/>
        <v/>
      </c>
      <c r="C693" s="27" t="str" cm="1">
        <f t="array" ref="C693">IF(ISNUMBER(A693),IF(A693=A692,INDEX(BackgroundCalcs!$AV$2:$AV$500,'Grading Formulas'!$A693),"Results"),"")</f>
        <v/>
      </c>
      <c r="D693" s="8" t="str" cm="1">
        <f t="array" ref="D693">IF(ISNUMBER($A693),IF(A693=A692,INDEX(BackgroundCalcs!$AW$2:$AW$500,'Grading Formulas'!$A693),"C"&amp;A693+9),"")</f>
        <v/>
      </c>
      <c r="E693" s="4" t="str" cm="1">
        <f t="array" ref="E693">IF(ISNUMBER($A693),IF(A693=A692,"Reference2(False,True,"&amp;INDEX(BackgroundCalcs!$AX$2:$AX$500,'Grading Formulas'!$A693)&amp;")","MOEValue(.0001)"),"")</f>
        <v/>
      </c>
      <c r="F693" s="4" t="str">
        <f t="shared" si="639"/>
        <v/>
      </c>
      <c r="G693" s="4" t="str">
        <f t="shared" si="640"/>
        <v/>
      </c>
      <c r="H693" s="4" t="str">
        <f t="shared" si="641"/>
        <v/>
      </c>
      <c r="I693" s="4" t="str" cm="1">
        <f t="array" ref="I693">IF(ISNUMBER(A693),_xlfn.LET(_xlpm.array,_xlfn.SEQUENCE(LEN(D693)),_xlfn.TEXTJOIN("",TRUE,IF(ISERR(MID(D693,_xlpm.array,1)+0),MID(D693,_xlpm.array,1),""))),"")</f>
        <v/>
      </c>
      <c r="J693" s="4" t="str" cm="1">
        <f t="array" aca="1" ref="J693" ca="1">IF(ISNUMBER(A693),_xlfn.TEXTJOIN("", TRUE, IFERROR(MID(D693, ROW(INDIRECT("1:"&amp;LEN(D693))), 1) *1,"")),"")</f>
        <v/>
      </c>
      <c r="K693" s="4" t="str" cm="1">
        <f t="array" aca="1" ref="K693" ca="1">IF(ISNUMBER(A693),COLUMN(INDIRECT(I693&amp;1))+1,"")</f>
        <v/>
      </c>
      <c r="L693" s="4" t="str">
        <f t="shared" si="642"/>
        <v/>
      </c>
    </row>
    <row r="694" spans="2:12" x14ac:dyDescent="0.25">
      <c r="B694" s="5" t="str">
        <f t="shared" si="638"/>
        <v/>
      </c>
      <c r="C694" s="27" t="str" cm="1">
        <f t="array" ref="C694">IF(ISNUMBER(A694),IF(A694=A693,INDEX(BackgroundCalcs!$AV$2:$AV$500,'Grading Formulas'!$A694),"Results"),"")</f>
        <v/>
      </c>
      <c r="D694" s="8" t="str" cm="1">
        <f t="array" ref="D694">IF(ISNUMBER($A694),IF(A694=A693,INDEX(BackgroundCalcs!$AW$2:$AW$500,'Grading Formulas'!$A694),"C"&amp;A694+9),"")</f>
        <v/>
      </c>
      <c r="E694" s="4" t="str" cm="1">
        <f t="array" ref="E694">IF(ISNUMBER($A694),IF(A694=A693,"Reference2(False,True,"&amp;INDEX(BackgroundCalcs!$AX$2:$AX$500,'Grading Formulas'!$A694)&amp;")","MOEValue(.0001)"),"")</f>
        <v/>
      </c>
      <c r="F694" s="4" t="str">
        <f t="shared" si="639"/>
        <v/>
      </c>
      <c r="G694" s="4" t="str">
        <f t="shared" si="640"/>
        <v/>
      </c>
      <c r="H694" s="4" t="str">
        <f t="shared" si="641"/>
        <v/>
      </c>
      <c r="I694" s="4" t="str" cm="1">
        <f t="array" ref="I694">IF(ISNUMBER(A694),_xlfn.LET(_xlpm.array,_xlfn.SEQUENCE(LEN(D694)),_xlfn.TEXTJOIN("",TRUE,IF(ISERR(MID(D694,_xlpm.array,1)+0),MID(D694,_xlpm.array,1),""))),"")</f>
        <v/>
      </c>
      <c r="J694" s="4" t="str" cm="1">
        <f t="array" aca="1" ref="J694" ca="1">IF(ISNUMBER(A694),_xlfn.TEXTJOIN("", TRUE, IFERROR(MID(D694, ROW(INDIRECT("1:"&amp;LEN(D694))), 1) *1,"")),"")</f>
        <v/>
      </c>
      <c r="K694" s="4" t="str" cm="1">
        <f t="array" aca="1" ref="K694" ca="1">IF(ISNUMBER(A694),COLUMN(INDIRECT(I694&amp;1))+1,"")</f>
        <v/>
      </c>
      <c r="L694" s="4" t="str">
        <f t="shared" si="642"/>
        <v/>
      </c>
    </row>
    <row r="695" spans="2:12" x14ac:dyDescent="0.25">
      <c r="B695" s="5" t="str">
        <f t="shared" si="638"/>
        <v/>
      </c>
      <c r="C695" s="27" t="str" cm="1">
        <f t="array" ref="C695">IF(ISNUMBER(A695),IF(A695=A694,INDEX(BackgroundCalcs!$AV$2:$AV$500,'Grading Formulas'!$A695),"Results"),"")</f>
        <v/>
      </c>
      <c r="D695" s="8" t="str" cm="1">
        <f t="array" ref="D695">IF(ISNUMBER($A695),IF(A695=A694,INDEX(BackgroundCalcs!$AW$2:$AW$500,'Grading Formulas'!$A695),"C"&amp;A695+9),"")</f>
        <v/>
      </c>
      <c r="E695" s="4" t="str" cm="1">
        <f t="array" ref="E695">IF(ISNUMBER($A695),IF(A695=A694,"Reference2(False,True,"&amp;INDEX(BackgroundCalcs!$AX$2:$AX$500,'Grading Formulas'!$A695)&amp;")","MOEValue(.0001)"),"")</f>
        <v/>
      </c>
      <c r="F695" s="4" t="str">
        <f t="shared" si="639"/>
        <v/>
      </c>
      <c r="G695" s="4" t="str">
        <f t="shared" si="640"/>
        <v/>
      </c>
      <c r="H695" s="4" t="str">
        <f t="shared" si="641"/>
        <v/>
      </c>
      <c r="I695" s="4" t="str" cm="1">
        <f t="array" ref="I695">IF(ISNUMBER(A695),_xlfn.LET(_xlpm.array,_xlfn.SEQUENCE(LEN(D695)),_xlfn.TEXTJOIN("",TRUE,IF(ISERR(MID(D695,_xlpm.array,1)+0),MID(D695,_xlpm.array,1),""))),"")</f>
        <v/>
      </c>
      <c r="J695" s="4" t="str" cm="1">
        <f t="array" aca="1" ref="J695" ca="1">IF(ISNUMBER(A695),_xlfn.TEXTJOIN("", TRUE, IFERROR(MID(D695, ROW(INDIRECT("1:"&amp;LEN(D695))), 1) *1,"")),"")</f>
        <v/>
      </c>
      <c r="K695" s="4" t="str" cm="1">
        <f t="array" aca="1" ref="K695" ca="1">IF(ISNUMBER(A695),COLUMN(INDIRECT(I695&amp;1))+1,"")</f>
        <v/>
      </c>
      <c r="L695" s="4" t="str">
        <f t="shared" si="642"/>
        <v/>
      </c>
    </row>
    <row r="696" spans="2:12" x14ac:dyDescent="0.25">
      <c r="B696" s="5" t="str">
        <f t="shared" si="638"/>
        <v/>
      </c>
      <c r="C696" s="27" t="str" cm="1">
        <f t="array" ref="C696">IF(ISNUMBER(A696),IF(A696=A695,INDEX(BackgroundCalcs!$AV$2:$AV$500,'Grading Formulas'!$A696),"Results"),"")</f>
        <v/>
      </c>
      <c r="D696" s="8" t="str" cm="1">
        <f t="array" ref="D696">IF(ISNUMBER($A696),IF(A696=A695,INDEX(BackgroundCalcs!$AW$2:$AW$500,'Grading Formulas'!$A696),"C"&amp;A696+9),"")</f>
        <v/>
      </c>
      <c r="E696" s="4" t="str" cm="1">
        <f t="array" ref="E696">IF(ISNUMBER($A696),IF(A696=A695,"Reference2(False,True,"&amp;INDEX(BackgroundCalcs!$AX$2:$AX$500,'Grading Formulas'!$A696)&amp;")","MOEValue(.0001)"),"")</f>
        <v/>
      </c>
      <c r="F696" s="4" t="str">
        <f t="shared" si="639"/>
        <v/>
      </c>
      <c r="G696" s="4" t="str">
        <f t="shared" si="640"/>
        <v/>
      </c>
      <c r="H696" s="4" t="str">
        <f t="shared" si="641"/>
        <v/>
      </c>
      <c r="I696" s="4" t="str" cm="1">
        <f t="array" ref="I696">IF(ISNUMBER(A696),_xlfn.LET(_xlpm.array,_xlfn.SEQUENCE(LEN(D696)),_xlfn.TEXTJOIN("",TRUE,IF(ISERR(MID(D696,_xlpm.array,1)+0),MID(D696,_xlpm.array,1),""))),"")</f>
        <v/>
      </c>
      <c r="J696" s="4" t="str" cm="1">
        <f t="array" aca="1" ref="J696" ca="1">IF(ISNUMBER(A696),_xlfn.TEXTJOIN("", TRUE, IFERROR(MID(D696, ROW(INDIRECT("1:"&amp;LEN(D696))), 1) *1,"")),"")</f>
        <v/>
      </c>
      <c r="K696" s="4" t="str" cm="1">
        <f t="array" aca="1" ref="K696" ca="1">IF(ISNUMBER(A696),COLUMN(INDIRECT(I696&amp;1))+1,"")</f>
        <v/>
      </c>
      <c r="L696" s="4" t="str">
        <f t="shared" si="642"/>
        <v/>
      </c>
    </row>
    <row r="697" spans="2:12" x14ac:dyDescent="0.25">
      <c r="B697" s="5" t="str">
        <f t="shared" si="638"/>
        <v/>
      </c>
      <c r="C697" s="27" t="str" cm="1">
        <f t="array" ref="C697">IF(ISNUMBER(A697),IF(A697=A696,INDEX(BackgroundCalcs!$AV$2:$AV$500,'Grading Formulas'!$A697),"Results"),"")</f>
        <v/>
      </c>
      <c r="D697" s="8" t="str" cm="1">
        <f t="array" ref="D697">IF(ISNUMBER($A697),IF(A697=A696,INDEX(BackgroundCalcs!$AW$2:$AW$500,'Grading Formulas'!$A697),"C"&amp;A697+9),"")</f>
        <v/>
      </c>
      <c r="E697" s="4" t="str" cm="1">
        <f t="array" ref="E697">IF(ISNUMBER($A697),IF(A697=A696,"Reference2(False,True,"&amp;INDEX(BackgroundCalcs!$AX$2:$AX$500,'Grading Formulas'!$A697)&amp;")","MOEValue(.0001)"),"")</f>
        <v/>
      </c>
      <c r="F697" s="4" t="str">
        <f t="shared" si="639"/>
        <v/>
      </c>
      <c r="G697" s="4" t="str">
        <f t="shared" si="640"/>
        <v/>
      </c>
      <c r="H697" s="4" t="str">
        <f t="shared" si="641"/>
        <v/>
      </c>
      <c r="I697" s="4" t="str" cm="1">
        <f t="array" ref="I697">IF(ISNUMBER(A697),_xlfn.LET(_xlpm.array,_xlfn.SEQUENCE(LEN(D697)),_xlfn.TEXTJOIN("",TRUE,IF(ISERR(MID(D697,_xlpm.array,1)+0),MID(D697,_xlpm.array,1),""))),"")</f>
        <v/>
      </c>
      <c r="J697" s="4" t="str" cm="1">
        <f t="array" aca="1" ref="J697" ca="1">IF(ISNUMBER(A697),_xlfn.TEXTJOIN("", TRUE, IFERROR(MID(D697, ROW(INDIRECT("1:"&amp;LEN(D697))), 1) *1,"")),"")</f>
        <v/>
      </c>
      <c r="K697" s="4" t="str" cm="1">
        <f t="array" aca="1" ref="K697" ca="1">IF(ISNUMBER(A697),COLUMN(INDIRECT(I697&amp;1))+1,"")</f>
        <v/>
      </c>
      <c r="L697" s="4" t="str">
        <f t="shared" si="642"/>
        <v/>
      </c>
    </row>
    <row r="698" spans="2:12" x14ac:dyDescent="0.25">
      <c r="B698" s="5" t="str">
        <f t="shared" si="638"/>
        <v/>
      </c>
      <c r="C698" s="27" t="str" cm="1">
        <f t="array" ref="C698">IF(ISNUMBER(A698),IF(A698=A697,INDEX(BackgroundCalcs!$AV$2:$AV$500,'Grading Formulas'!$A698),"Results"),"")</f>
        <v/>
      </c>
      <c r="D698" s="8" t="str" cm="1">
        <f t="array" ref="D698">IF(ISNUMBER($A698),IF(A698=A697,INDEX(BackgroundCalcs!$AW$2:$AW$500,'Grading Formulas'!$A698),"C"&amp;A698+9),"")</f>
        <v/>
      </c>
      <c r="E698" s="4" t="str" cm="1">
        <f t="array" ref="E698">IF(ISNUMBER($A698),IF(A698=A697,"Reference2(False,True,"&amp;INDEX(BackgroundCalcs!$AX$2:$AX$500,'Grading Formulas'!$A698)&amp;")","MOEValue(.0001)"),"")</f>
        <v/>
      </c>
      <c r="F698" s="4" t="str">
        <f t="shared" si="639"/>
        <v/>
      </c>
      <c r="G698" s="4" t="str">
        <f t="shared" si="640"/>
        <v/>
      </c>
      <c r="H698" s="4" t="str">
        <f t="shared" si="641"/>
        <v/>
      </c>
      <c r="I698" s="4" t="str" cm="1">
        <f t="array" ref="I698">IF(ISNUMBER(A698),_xlfn.LET(_xlpm.array,_xlfn.SEQUENCE(LEN(D698)),_xlfn.TEXTJOIN("",TRUE,IF(ISERR(MID(D698,_xlpm.array,1)+0),MID(D698,_xlpm.array,1),""))),"")</f>
        <v/>
      </c>
      <c r="J698" s="4" t="str" cm="1">
        <f t="array" aca="1" ref="J698" ca="1">IF(ISNUMBER(A698),_xlfn.TEXTJOIN("", TRUE, IFERROR(MID(D698, ROW(INDIRECT("1:"&amp;LEN(D698))), 1) *1,"")),"")</f>
        <v/>
      </c>
      <c r="K698" s="4" t="str" cm="1">
        <f t="array" aca="1" ref="K698" ca="1">IF(ISNUMBER(A698),COLUMN(INDIRECT(I698&amp;1))+1,"")</f>
        <v/>
      </c>
      <c r="L698" s="4" t="str">
        <f t="shared" si="642"/>
        <v/>
      </c>
    </row>
    <row r="699" spans="2:12" x14ac:dyDescent="0.25">
      <c r="B699" s="5" t="str">
        <f t="shared" si="638"/>
        <v/>
      </c>
      <c r="C699" s="27" t="str" cm="1">
        <f t="array" ref="C699">IF(ISNUMBER(A699),IF(A699=A698,INDEX(BackgroundCalcs!$AV$2:$AV$500,'Grading Formulas'!$A699),"Results"),"")</f>
        <v/>
      </c>
      <c r="D699" s="8" t="str" cm="1">
        <f t="array" ref="D699">IF(ISNUMBER($A699),IF(A699=A698,INDEX(BackgroundCalcs!$AW$2:$AW$500,'Grading Formulas'!$A699),"C"&amp;A699+9),"")</f>
        <v/>
      </c>
      <c r="E699" s="4" t="str" cm="1">
        <f t="array" ref="E699">IF(ISNUMBER($A699),IF(A699=A698,"Reference2(False,True,"&amp;INDEX(BackgroundCalcs!$AX$2:$AX$500,'Grading Formulas'!$A699)&amp;")","MOEValue(.0001)"),"")</f>
        <v/>
      </c>
      <c r="F699" s="4" t="str">
        <f t="shared" si="639"/>
        <v/>
      </c>
      <c r="G699" s="4" t="str">
        <f t="shared" si="640"/>
        <v/>
      </c>
      <c r="H699" s="4" t="str">
        <f t="shared" si="641"/>
        <v/>
      </c>
      <c r="I699" s="4" t="str" cm="1">
        <f t="array" ref="I699">IF(ISNUMBER(A699),_xlfn.LET(_xlpm.array,_xlfn.SEQUENCE(LEN(D699)),_xlfn.TEXTJOIN("",TRUE,IF(ISERR(MID(D699,_xlpm.array,1)+0),MID(D699,_xlpm.array,1),""))),"")</f>
        <v/>
      </c>
      <c r="J699" s="4" t="str" cm="1">
        <f t="array" aca="1" ref="J699" ca="1">IF(ISNUMBER(A699),_xlfn.TEXTJOIN("", TRUE, IFERROR(MID(D699, ROW(INDIRECT("1:"&amp;LEN(D699))), 1) *1,"")),"")</f>
        <v/>
      </c>
      <c r="K699" s="4" t="str" cm="1">
        <f t="array" aca="1" ref="K699" ca="1">IF(ISNUMBER(A699),COLUMN(INDIRECT(I699&amp;1))+1,"")</f>
        <v/>
      </c>
      <c r="L699" s="4" t="str">
        <f t="shared" si="642"/>
        <v/>
      </c>
    </row>
    <row r="700" spans="2:12" x14ac:dyDescent="0.25">
      <c r="B700" s="5" t="str">
        <f t="shared" si="638"/>
        <v/>
      </c>
      <c r="C700" s="27" t="str" cm="1">
        <f t="array" ref="C700">IF(ISNUMBER(A700),IF(A700=A699,INDEX(BackgroundCalcs!$AV$2:$AV$500,'Grading Formulas'!$A700),"Results"),"")</f>
        <v/>
      </c>
      <c r="D700" s="8" t="str" cm="1">
        <f t="array" ref="D700">IF(ISNUMBER($A700),IF(A700=A699,INDEX(BackgroundCalcs!$AW$2:$AW$500,'Grading Formulas'!$A700),"C"&amp;A700+9),"")</f>
        <v/>
      </c>
      <c r="E700" s="4" t="str" cm="1">
        <f t="array" ref="E700">IF(ISNUMBER($A700),IF(A700=A699,"Reference2(False,True,"&amp;INDEX(BackgroundCalcs!$AX$2:$AX$500,'Grading Formulas'!$A700)&amp;")","MOEValue(.0001)"),"")</f>
        <v/>
      </c>
      <c r="F700" s="4" t="str">
        <f t="shared" si="639"/>
        <v/>
      </c>
      <c r="G700" s="4" t="str">
        <f t="shared" si="640"/>
        <v/>
      </c>
      <c r="H700" s="4" t="str">
        <f t="shared" si="641"/>
        <v/>
      </c>
      <c r="I700" s="4" t="str" cm="1">
        <f t="array" ref="I700">IF(ISNUMBER(A700),_xlfn.LET(_xlpm.array,_xlfn.SEQUENCE(LEN(D700)),_xlfn.TEXTJOIN("",TRUE,IF(ISERR(MID(D700,_xlpm.array,1)+0),MID(D700,_xlpm.array,1),""))),"")</f>
        <v/>
      </c>
      <c r="J700" s="4" t="str" cm="1">
        <f t="array" aca="1" ref="J700" ca="1">IF(ISNUMBER(A700),_xlfn.TEXTJOIN("", TRUE, IFERROR(MID(D700, ROW(INDIRECT("1:"&amp;LEN(D700))), 1) *1,"")),"")</f>
        <v/>
      </c>
      <c r="K700" s="4" t="str" cm="1">
        <f t="array" aca="1" ref="K700" ca="1">IF(ISNUMBER(A700),COLUMN(INDIRECT(I700&amp;1))+1,"")</f>
        <v/>
      </c>
      <c r="L700" s="4" t="str">
        <f t="shared" si="642"/>
        <v/>
      </c>
    </row>
    <row r="701" spans="2:12" x14ac:dyDescent="0.25">
      <c r="B701" s="5" t="str">
        <f t="shared" si="638"/>
        <v/>
      </c>
      <c r="C701" s="27" t="str" cm="1">
        <f t="array" ref="C701">IF(ISNUMBER(A701),IF(A701=A700,INDEX(BackgroundCalcs!$AV$2:$AV$500,'Grading Formulas'!$A701),"Results"),"")</f>
        <v/>
      </c>
      <c r="D701" s="8" t="str" cm="1">
        <f t="array" ref="D701">IF(ISNUMBER($A701),IF(A701=A700,INDEX(BackgroundCalcs!$AW$2:$AW$500,'Grading Formulas'!$A701),"C"&amp;A701+9),"")</f>
        <v/>
      </c>
      <c r="E701" s="4" t="str" cm="1">
        <f t="array" ref="E701">IF(ISNUMBER($A701),IF(A701=A700,"Reference2(False,True,"&amp;INDEX(BackgroundCalcs!$AX$2:$AX$500,'Grading Formulas'!$A701)&amp;")","MOEValue(.0001)"),"")</f>
        <v/>
      </c>
      <c r="F701" s="4" t="str">
        <f t="shared" si="639"/>
        <v/>
      </c>
      <c r="G701" s="4" t="str">
        <f t="shared" si="640"/>
        <v/>
      </c>
      <c r="H701" s="4" t="str">
        <f t="shared" si="641"/>
        <v/>
      </c>
      <c r="I701" s="4" t="str" cm="1">
        <f t="array" ref="I701">IF(ISNUMBER(A701),_xlfn.LET(_xlpm.array,_xlfn.SEQUENCE(LEN(D701)),_xlfn.TEXTJOIN("",TRUE,IF(ISERR(MID(D701,_xlpm.array,1)+0),MID(D701,_xlpm.array,1),""))),"")</f>
        <v/>
      </c>
      <c r="J701" s="4" t="str" cm="1">
        <f t="array" aca="1" ref="J701" ca="1">IF(ISNUMBER(A701),_xlfn.TEXTJOIN("", TRUE, IFERROR(MID(D701, ROW(INDIRECT("1:"&amp;LEN(D701))), 1) *1,"")),"")</f>
        <v/>
      </c>
      <c r="K701" s="4" t="str" cm="1">
        <f t="array" aca="1" ref="K701" ca="1">IF(ISNUMBER(A701),COLUMN(INDIRECT(I701&amp;1))+1,"")</f>
        <v/>
      </c>
      <c r="L701" s="4" t="str">
        <f t="shared" si="642"/>
        <v/>
      </c>
    </row>
    <row r="702" spans="2:12" x14ac:dyDescent="0.25">
      <c r="B702" s="5" t="str">
        <f t="shared" si="638"/>
        <v/>
      </c>
      <c r="C702" s="27" t="str" cm="1">
        <f t="array" ref="C702">IF(ISNUMBER(A702),IF(A702=A701,INDEX(BackgroundCalcs!$AV$2:$AV$500,'Grading Formulas'!$A702),"Results"),"")</f>
        <v/>
      </c>
      <c r="D702" s="8" t="str" cm="1">
        <f t="array" ref="D702">IF(ISNUMBER($A702),IF(A702=A701,INDEX(BackgroundCalcs!$AW$2:$AW$500,'Grading Formulas'!$A702),"C"&amp;A702+9),"")</f>
        <v/>
      </c>
      <c r="E702" s="4" t="str" cm="1">
        <f t="array" ref="E702">IF(ISNUMBER($A702),IF(A702=A701,"Reference2(False,True,"&amp;INDEX(BackgroundCalcs!$AX$2:$AX$500,'Grading Formulas'!$A702)&amp;")","MOEValue(.0001)"),"")</f>
        <v/>
      </c>
      <c r="F702" s="4" t="str">
        <f t="shared" si="639"/>
        <v/>
      </c>
      <c r="G702" s="4" t="str">
        <f t="shared" si="640"/>
        <v/>
      </c>
      <c r="H702" s="4" t="str">
        <f t="shared" si="641"/>
        <v/>
      </c>
      <c r="I702" s="4" t="str" cm="1">
        <f t="array" ref="I702">IF(ISNUMBER(A702),_xlfn.LET(_xlpm.array,_xlfn.SEQUENCE(LEN(D702)),_xlfn.TEXTJOIN("",TRUE,IF(ISERR(MID(D702,_xlpm.array,1)+0),MID(D702,_xlpm.array,1),""))),"")</f>
        <v/>
      </c>
      <c r="J702" s="4" t="str" cm="1">
        <f t="array" aca="1" ref="J702" ca="1">IF(ISNUMBER(A702),_xlfn.TEXTJOIN("", TRUE, IFERROR(MID(D702, ROW(INDIRECT("1:"&amp;LEN(D702))), 1) *1,"")),"")</f>
        <v/>
      </c>
      <c r="K702" s="4" t="str" cm="1">
        <f t="array" aca="1" ref="K702" ca="1">IF(ISNUMBER(A702),COLUMN(INDIRECT(I702&amp;1))+1,"")</f>
        <v/>
      </c>
      <c r="L702" s="4" t="str">
        <f t="shared" si="642"/>
        <v/>
      </c>
    </row>
    <row r="703" spans="2:12" x14ac:dyDescent="0.25">
      <c r="B703" s="5" t="str">
        <f t="shared" si="638"/>
        <v/>
      </c>
      <c r="C703" s="27" t="str" cm="1">
        <f t="array" ref="C703">IF(ISNUMBER(A703),IF(A703=A702,INDEX(BackgroundCalcs!$AV$2:$AV$500,'Grading Formulas'!$A703),"Results"),"")</f>
        <v/>
      </c>
      <c r="D703" s="8" t="str" cm="1">
        <f t="array" ref="D703">IF(ISNUMBER($A703),IF(A703=A702,INDEX(BackgroundCalcs!$AW$2:$AW$500,'Grading Formulas'!$A703),"C"&amp;A703+9),"")</f>
        <v/>
      </c>
      <c r="E703" s="4" t="str" cm="1">
        <f t="array" ref="E703">IF(ISNUMBER($A703),IF(A703=A702,"Reference2(False,True,"&amp;INDEX(BackgroundCalcs!$AX$2:$AX$500,'Grading Formulas'!$A703)&amp;")","MOEValue(.0001)"),"")</f>
        <v/>
      </c>
      <c r="F703" s="4" t="str">
        <f t="shared" si="639"/>
        <v/>
      </c>
      <c r="G703" s="4" t="str">
        <f t="shared" si="640"/>
        <v/>
      </c>
      <c r="H703" s="4" t="str">
        <f t="shared" si="641"/>
        <v/>
      </c>
      <c r="I703" s="4" t="str" cm="1">
        <f t="array" ref="I703">IF(ISNUMBER(A703),_xlfn.LET(_xlpm.array,_xlfn.SEQUENCE(LEN(D703)),_xlfn.TEXTJOIN("",TRUE,IF(ISERR(MID(D703,_xlpm.array,1)+0),MID(D703,_xlpm.array,1),""))),"")</f>
        <v/>
      </c>
      <c r="J703" s="4" t="str" cm="1">
        <f t="array" aca="1" ref="J703" ca="1">IF(ISNUMBER(A703),_xlfn.TEXTJOIN("", TRUE, IFERROR(MID(D703, ROW(INDIRECT("1:"&amp;LEN(D703))), 1) *1,"")),"")</f>
        <v/>
      </c>
      <c r="K703" s="4" t="str" cm="1">
        <f t="array" aca="1" ref="K703" ca="1">IF(ISNUMBER(A703),COLUMN(INDIRECT(I703&amp;1))+1,"")</f>
        <v/>
      </c>
      <c r="L703" s="4" t="str">
        <f t="shared" si="642"/>
        <v/>
      </c>
    </row>
    <row r="704" spans="2:12" x14ac:dyDescent="0.25">
      <c r="B704" s="5" t="str">
        <f t="shared" si="638"/>
        <v/>
      </c>
      <c r="C704" s="27" t="str" cm="1">
        <f t="array" ref="C704">IF(ISNUMBER(A704),IF(A704=A703,INDEX(BackgroundCalcs!$AV$2:$AV$500,'Grading Formulas'!$A704),"Results"),"")</f>
        <v/>
      </c>
      <c r="D704" s="8" t="str" cm="1">
        <f t="array" ref="D704">IF(ISNUMBER($A704),IF(A704=A703,INDEX(BackgroundCalcs!$AW$2:$AW$500,'Grading Formulas'!$A704),"C"&amp;A704+9),"")</f>
        <v/>
      </c>
      <c r="E704" s="4" t="str" cm="1">
        <f t="array" ref="E704">IF(ISNUMBER($A704),IF(A704=A703,"Reference2(False,True,"&amp;INDEX(BackgroundCalcs!$AX$2:$AX$500,'Grading Formulas'!$A704)&amp;")","MOEValue(.0001)"),"")</f>
        <v/>
      </c>
      <c r="F704" s="4" t="str">
        <f t="shared" si="639"/>
        <v/>
      </c>
      <c r="G704" s="4" t="str">
        <f t="shared" si="640"/>
        <v/>
      </c>
      <c r="H704" s="4" t="str">
        <f t="shared" si="641"/>
        <v/>
      </c>
      <c r="I704" s="4" t="str" cm="1">
        <f t="array" ref="I704">IF(ISNUMBER(A704),_xlfn.LET(_xlpm.array,_xlfn.SEQUENCE(LEN(D704)),_xlfn.TEXTJOIN("",TRUE,IF(ISERR(MID(D704,_xlpm.array,1)+0),MID(D704,_xlpm.array,1),""))),"")</f>
        <v/>
      </c>
      <c r="J704" s="4" t="str" cm="1">
        <f t="array" aca="1" ref="J704" ca="1">IF(ISNUMBER(A704),_xlfn.TEXTJOIN("", TRUE, IFERROR(MID(D704, ROW(INDIRECT("1:"&amp;LEN(D704))), 1) *1,"")),"")</f>
        <v/>
      </c>
      <c r="K704" s="4" t="str" cm="1">
        <f t="array" aca="1" ref="K704" ca="1">IF(ISNUMBER(A704),COLUMN(INDIRECT(I704&amp;1))+1,"")</f>
        <v/>
      </c>
      <c r="L704" s="4" t="str">
        <f t="shared" si="642"/>
        <v/>
      </c>
    </row>
    <row r="705" spans="2:12" x14ac:dyDescent="0.25">
      <c r="B705" s="5" t="str">
        <f t="shared" si="638"/>
        <v/>
      </c>
      <c r="C705" s="27" t="str" cm="1">
        <f t="array" ref="C705">IF(ISNUMBER(A705),IF(A705=A704,INDEX(BackgroundCalcs!$AV$2:$AV$500,'Grading Formulas'!$A705),"Results"),"")</f>
        <v/>
      </c>
      <c r="D705" s="8" t="str" cm="1">
        <f t="array" ref="D705">IF(ISNUMBER($A705),IF(A705=A704,INDEX(BackgroundCalcs!$AW$2:$AW$500,'Grading Formulas'!$A705),"C"&amp;A705+9),"")</f>
        <v/>
      </c>
      <c r="E705" s="4" t="str" cm="1">
        <f t="array" ref="E705">IF(ISNUMBER($A705),IF(A705=A704,"Reference2(False,True,"&amp;INDEX(BackgroundCalcs!$AX$2:$AX$500,'Grading Formulas'!$A705)&amp;")","MOEValue(.0001)"),"")</f>
        <v/>
      </c>
      <c r="F705" s="4" t="str">
        <f t="shared" si="639"/>
        <v/>
      </c>
      <c r="G705" s="4" t="str">
        <f t="shared" si="640"/>
        <v/>
      </c>
      <c r="H705" s="4" t="str">
        <f t="shared" si="641"/>
        <v/>
      </c>
      <c r="I705" s="4" t="str" cm="1">
        <f t="array" ref="I705">IF(ISNUMBER(A705),_xlfn.LET(_xlpm.array,_xlfn.SEQUENCE(LEN(D705)),_xlfn.TEXTJOIN("",TRUE,IF(ISERR(MID(D705,_xlpm.array,1)+0),MID(D705,_xlpm.array,1),""))),"")</f>
        <v/>
      </c>
      <c r="J705" s="4" t="str" cm="1">
        <f t="array" aca="1" ref="J705" ca="1">IF(ISNUMBER(A705),_xlfn.TEXTJOIN("", TRUE, IFERROR(MID(D705, ROW(INDIRECT("1:"&amp;LEN(D705))), 1) *1,"")),"")</f>
        <v/>
      </c>
      <c r="K705" s="4" t="str" cm="1">
        <f t="array" aca="1" ref="K705" ca="1">IF(ISNUMBER(A705),COLUMN(INDIRECT(I705&amp;1))+1,"")</f>
        <v/>
      </c>
      <c r="L705" s="4" t="str">
        <f t="shared" si="642"/>
        <v/>
      </c>
    </row>
    <row r="706" spans="2:12" x14ac:dyDescent="0.25">
      <c r="B706" s="5" t="str">
        <f t="shared" si="638"/>
        <v/>
      </c>
      <c r="C706" s="27" t="str" cm="1">
        <f t="array" ref="C706">IF(ISNUMBER(A706),IF(A706=A705,INDEX(BackgroundCalcs!$AV$2:$AV$500,'Grading Formulas'!$A706),"Results"),"")</f>
        <v/>
      </c>
      <c r="D706" s="8" t="str" cm="1">
        <f t="array" ref="D706">IF(ISNUMBER($A706),IF(A706=A705,INDEX(BackgroundCalcs!$AW$2:$AW$500,'Grading Formulas'!$A706),"C"&amp;A706+9),"")</f>
        <v/>
      </c>
      <c r="E706" s="4" t="str" cm="1">
        <f t="array" ref="E706">IF(ISNUMBER($A706),IF(A706=A705,"Reference2(False,True,"&amp;INDEX(BackgroundCalcs!$AX$2:$AX$500,'Grading Formulas'!$A706)&amp;")","MOEValue(.0001)"),"")</f>
        <v/>
      </c>
      <c r="F706" s="4" t="str">
        <f t="shared" si="639"/>
        <v/>
      </c>
      <c r="G706" s="4" t="str">
        <f t="shared" si="640"/>
        <v/>
      </c>
      <c r="H706" s="4" t="str">
        <f t="shared" si="641"/>
        <v/>
      </c>
      <c r="I706" s="4" t="str" cm="1">
        <f t="array" ref="I706">IF(ISNUMBER(A706),_xlfn.LET(_xlpm.array,_xlfn.SEQUENCE(LEN(D706)),_xlfn.TEXTJOIN("",TRUE,IF(ISERR(MID(D706,_xlpm.array,1)+0),MID(D706,_xlpm.array,1),""))),"")</f>
        <v/>
      </c>
      <c r="J706" s="4" t="str" cm="1">
        <f t="array" aca="1" ref="J706" ca="1">IF(ISNUMBER(A706),_xlfn.TEXTJOIN("", TRUE, IFERROR(MID(D706, ROW(INDIRECT("1:"&amp;LEN(D706))), 1) *1,"")),"")</f>
        <v/>
      </c>
      <c r="K706" s="4" t="str" cm="1">
        <f t="array" aca="1" ref="K706" ca="1">IF(ISNUMBER(A706),COLUMN(INDIRECT(I706&amp;1))+1,"")</f>
        <v/>
      </c>
      <c r="L706" s="4" t="str">
        <f t="shared" si="642"/>
        <v/>
      </c>
    </row>
    <row r="707" spans="2:12" x14ac:dyDescent="0.25">
      <c r="B707" s="5" t="str">
        <f t="shared" ref="B707:B770" si="643">IF(ISNUMBER(A707),"CELL","")</f>
        <v/>
      </c>
      <c r="C707" s="27" t="str" cm="1">
        <f t="array" ref="C707">IF(ISNUMBER(A707),IF(A707=A706,INDEX(BackgroundCalcs!$AV$2:$AV$500,'Grading Formulas'!$A707),"Results"),"")</f>
        <v/>
      </c>
      <c r="D707" s="8" t="str" cm="1">
        <f t="array" ref="D707">IF(ISNUMBER($A707),IF(A707=A706,INDEX(BackgroundCalcs!$AW$2:$AW$500,'Grading Formulas'!$A707),"C"&amp;A707+9),"")</f>
        <v/>
      </c>
      <c r="E707" s="4" t="str" cm="1">
        <f t="array" ref="E707">IF(ISNUMBER($A707),IF(A707=A706,"Reference2(False,True,"&amp;INDEX(BackgroundCalcs!$AX$2:$AX$500,'Grading Formulas'!$A707)&amp;")","MOEValue(.0001)"),"")</f>
        <v/>
      </c>
      <c r="F707" s="4" t="str">
        <f t="shared" ref="F707:F770" si="644">IF(ISNUMBER($A707),IF(A707=A706,-1000,1),"")</f>
        <v/>
      </c>
      <c r="G707" s="4" t="str">
        <f t="shared" ref="G707:G770" si="645">IF(ISNUMBER($A707),IF(A707=A706,"You should not be referencing the answer cell","Correct"),"")</f>
        <v/>
      </c>
      <c r="H707" s="4" t="str">
        <f t="shared" ref="H707:H770" si="646">IF(ISNUMBER($A707),IF(A707=A706,"N/A","Incorrect"),"")</f>
        <v/>
      </c>
      <c r="I707" s="4" t="str" cm="1">
        <f t="array" ref="I707">IF(ISNUMBER(A707),_xlfn.LET(_xlpm.array,_xlfn.SEQUENCE(LEN(D707)),_xlfn.TEXTJOIN("",TRUE,IF(ISERR(MID(D707,_xlpm.array,1)+0),MID(D707,_xlpm.array,1),""))),"")</f>
        <v/>
      </c>
      <c r="J707" s="4" t="str" cm="1">
        <f t="array" aca="1" ref="J707" ca="1">IF(ISNUMBER(A707),_xlfn.TEXTJOIN("", TRUE, IFERROR(MID(D707, ROW(INDIRECT("1:"&amp;LEN(D707))), 1) *1,"")),"")</f>
        <v/>
      </c>
      <c r="K707" s="4" t="str" cm="1">
        <f t="array" aca="1" ref="K707" ca="1">IF(ISNUMBER(A707),COLUMN(INDIRECT(I707&amp;1))+1,"")</f>
        <v/>
      </c>
      <c r="L707" s="4" t="str">
        <f t="shared" ref="L707:L770" si="647">IF(ISNUMBER(A707),ADDRESS(J707,K707,4),"")</f>
        <v/>
      </c>
    </row>
    <row r="708" spans="2:12" x14ac:dyDescent="0.25">
      <c r="B708" s="5" t="str">
        <f t="shared" si="643"/>
        <v/>
      </c>
      <c r="C708" s="27" t="str" cm="1">
        <f t="array" ref="C708">IF(ISNUMBER(A708),IF(A708=A707,INDEX(BackgroundCalcs!$AV$2:$AV$500,'Grading Formulas'!$A708),"Results"),"")</f>
        <v/>
      </c>
      <c r="D708" s="8" t="str" cm="1">
        <f t="array" ref="D708">IF(ISNUMBER($A708),IF(A708=A707,INDEX(BackgroundCalcs!$AW$2:$AW$500,'Grading Formulas'!$A708),"C"&amp;A708+9),"")</f>
        <v/>
      </c>
      <c r="E708" s="4" t="str" cm="1">
        <f t="array" ref="E708">IF(ISNUMBER($A708),IF(A708=A707,"Reference2(False,True,"&amp;INDEX(BackgroundCalcs!$AX$2:$AX$500,'Grading Formulas'!$A708)&amp;")","MOEValue(.0001)"),"")</f>
        <v/>
      </c>
      <c r="F708" s="4" t="str">
        <f t="shared" si="644"/>
        <v/>
      </c>
      <c r="G708" s="4" t="str">
        <f t="shared" si="645"/>
        <v/>
      </c>
      <c r="H708" s="4" t="str">
        <f t="shared" si="646"/>
        <v/>
      </c>
      <c r="I708" s="4" t="str" cm="1">
        <f t="array" ref="I708">IF(ISNUMBER(A708),_xlfn.LET(_xlpm.array,_xlfn.SEQUENCE(LEN(D708)),_xlfn.TEXTJOIN("",TRUE,IF(ISERR(MID(D708,_xlpm.array,1)+0),MID(D708,_xlpm.array,1),""))),"")</f>
        <v/>
      </c>
      <c r="J708" s="4" t="str" cm="1">
        <f t="array" aca="1" ref="J708" ca="1">IF(ISNUMBER(A708),_xlfn.TEXTJOIN("", TRUE, IFERROR(MID(D708, ROW(INDIRECT("1:"&amp;LEN(D708))), 1) *1,"")),"")</f>
        <v/>
      </c>
      <c r="K708" s="4" t="str" cm="1">
        <f t="array" aca="1" ref="K708" ca="1">IF(ISNUMBER(A708),COLUMN(INDIRECT(I708&amp;1))+1,"")</f>
        <v/>
      </c>
      <c r="L708" s="4" t="str">
        <f t="shared" si="647"/>
        <v/>
      </c>
    </row>
    <row r="709" spans="2:12" x14ac:dyDescent="0.25">
      <c r="B709" s="5" t="str">
        <f t="shared" si="643"/>
        <v/>
      </c>
      <c r="C709" s="27" t="str" cm="1">
        <f t="array" ref="C709">IF(ISNUMBER(A709),IF(A709=A708,INDEX(BackgroundCalcs!$AV$2:$AV$500,'Grading Formulas'!$A709),"Results"),"")</f>
        <v/>
      </c>
      <c r="D709" s="8" t="str" cm="1">
        <f t="array" ref="D709">IF(ISNUMBER($A709),IF(A709=A708,INDEX(BackgroundCalcs!$AW$2:$AW$500,'Grading Formulas'!$A709),"C"&amp;A709+9),"")</f>
        <v/>
      </c>
      <c r="E709" s="4" t="str" cm="1">
        <f t="array" ref="E709">IF(ISNUMBER($A709),IF(A709=A708,"Reference2(False,True,"&amp;INDEX(BackgroundCalcs!$AX$2:$AX$500,'Grading Formulas'!$A709)&amp;")","MOEValue(.0001)"),"")</f>
        <v/>
      </c>
      <c r="F709" s="4" t="str">
        <f t="shared" si="644"/>
        <v/>
      </c>
      <c r="G709" s="4" t="str">
        <f t="shared" si="645"/>
        <v/>
      </c>
      <c r="H709" s="4" t="str">
        <f t="shared" si="646"/>
        <v/>
      </c>
      <c r="I709" s="4" t="str" cm="1">
        <f t="array" ref="I709">IF(ISNUMBER(A709),_xlfn.LET(_xlpm.array,_xlfn.SEQUENCE(LEN(D709)),_xlfn.TEXTJOIN("",TRUE,IF(ISERR(MID(D709,_xlpm.array,1)+0),MID(D709,_xlpm.array,1),""))),"")</f>
        <v/>
      </c>
      <c r="J709" s="4" t="str" cm="1">
        <f t="array" aca="1" ref="J709" ca="1">IF(ISNUMBER(A709),_xlfn.TEXTJOIN("", TRUE, IFERROR(MID(D709, ROW(INDIRECT("1:"&amp;LEN(D709))), 1) *1,"")),"")</f>
        <v/>
      </c>
      <c r="K709" s="4" t="str" cm="1">
        <f t="array" aca="1" ref="K709" ca="1">IF(ISNUMBER(A709),COLUMN(INDIRECT(I709&amp;1))+1,"")</f>
        <v/>
      </c>
      <c r="L709" s="4" t="str">
        <f t="shared" si="647"/>
        <v/>
      </c>
    </row>
    <row r="710" spans="2:12" x14ac:dyDescent="0.25">
      <c r="B710" s="5" t="str">
        <f t="shared" si="643"/>
        <v/>
      </c>
      <c r="C710" s="27" t="str" cm="1">
        <f t="array" ref="C710">IF(ISNUMBER(A710),IF(A710=A709,INDEX(BackgroundCalcs!$AV$2:$AV$500,'Grading Formulas'!$A710),"Results"),"")</f>
        <v/>
      </c>
      <c r="D710" s="8" t="str" cm="1">
        <f t="array" ref="D710">IF(ISNUMBER($A710),IF(A710=A709,INDEX(BackgroundCalcs!$AW$2:$AW$500,'Grading Formulas'!$A710),"C"&amp;A710+9),"")</f>
        <v/>
      </c>
      <c r="E710" s="4" t="str" cm="1">
        <f t="array" ref="E710">IF(ISNUMBER($A710),IF(A710=A709,"Reference2(False,True,"&amp;INDEX(BackgroundCalcs!$AX$2:$AX$500,'Grading Formulas'!$A710)&amp;")","MOEValue(.0001)"),"")</f>
        <v/>
      </c>
      <c r="F710" s="4" t="str">
        <f t="shared" si="644"/>
        <v/>
      </c>
      <c r="G710" s="4" t="str">
        <f t="shared" si="645"/>
        <v/>
      </c>
      <c r="H710" s="4" t="str">
        <f t="shared" si="646"/>
        <v/>
      </c>
      <c r="I710" s="4" t="str" cm="1">
        <f t="array" ref="I710">IF(ISNUMBER(A710),_xlfn.LET(_xlpm.array,_xlfn.SEQUENCE(LEN(D710)),_xlfn.TEXTJOIN("",TRUE,IF(ISERR(MID(D710,_xlpm.array,1)+0),MID(D710,_xlpm.array,1),""))),"")</f>
        <v/>
      </c>
      <c r="J710" s="4" t="str" cm="1">
        <f t="array" aca="1" ref="J710" ca="1">IF(ISNUMBER(A710),_xlfn.TEXTJOIN("", TRUE, IFERROR(MID(D710, ROW(INDIRECT("1:"&amp;LEN(D710))), 1) *1,"")),"")</f>
        <v/>
      </c>
      <c r="K710" s="4" t="str" cm="1">
        <f t="array" aca="1" ref="K710" ca="1">IF(ISNUMBER(A710),COLUMN(INDIRECT(I710&amp;1))+1,"")</f>
        <v/>
      </c>
      <c r="L710" s="4" t="str">
        <f t="shared" si="647"/>
        <v/>
      </c>
    </row>
    <row r="711" spans="2:12" x14ac:dyDescent="0.25">
      <c r="B711" s="5" t="str">
        <f t="shared" si="643"/>
        <v/>
      </c>
      <c r="C711" s="27" t="str" cm="1">
        <f t="array" ref="C711">IF(ISNUMBER(A711),IF(A711=A710,INDEX(BackgroundCalcs!$AV$2:$AV$500,'Grading Formulas'!$A711),"Results"),"")</f>
        <v/>
      </c>
      <c r="D711" s="8" t="str" cm="1">
        <f t="array" ref="D711">IF(ISNUMBER($A711),IF(A711=A710,INDEX(BackgroundCalcs!$AW$2:$AW$500,'Grading Formulas'!$A711),"C"&amp;A711+9),"")</f>
        <v/>
      </c>
      <c r="E711" s="4" t="str" cm="1">
        <f t="array" ref="E711">IF(ISNUMBER($A711),IF(A711=A710,"Reference2(False,True,"&amp;INDEX(BackgroundCalcs!$AX$2:$AX$500,'Grading Formulas'!$A711)&amp;")","MOEValue(.0001)"),"")</f>
        <v/>
      </c>
      <c r="F711" s="4" t="str">
        <f t="shared" si="644"/>
        <v/>
      </c>
      <c r="G711" s="4" t="str">
        <f t="shared" si="645"/>
        <v/>
      </c>
      <c r="H711" s="4" t="str">
        <f t="shared" si="646"/>
        <v/>
      </c>
      <c r="I711" s="4" t="str" cm="1">
        <f t="array" ref="I711">IF(ISNUMBER(A711),_xlfn.LET(_xlpm.array,_xlfn.SEQUENCE(LEN(D711)),_xlfn.TEXTJOIN("",TRUE,IF(ISERR(MID(D711,_xlpm.array,1)+0),MID(D711,_xlpm.array,1),""))),"")</f>
        <v/>
      </c>
      <c r="J711" s="4" t="str" cm="1">
        <f t="array" aca="1" ref="J711" ca="1">IF(ISNUMBER(A711),_xlfn.TEXTJOIN("", TRUE, IFERROR(MID(D711, ROW(INDIRECT("1:"&amp;LEN(D711))), 1) *1,"")),"")</f>
        <v/>
      </c>
      <c r="K711" s="4" t="str" cm="1">
        <f t="array" aca="1" ref="K711" ca="1">IF(ISNUMBER(A711),COLUMN(INDIRECT(I711&amp;1))+1,"")</f>
        <v/>
      </c>
      <c r="L711" s="4" t="str">
        <f t="shared" si="647"/>
        <v/>
      </c>
    </row>
    <row r="712" spans="2:12" x14ac:dyDescent="0.25">
      <c r="B712" s="5" t="str">
        <f t="shared" si="643"/>
        <v/>
      </c>
      <c r="C712" s="27" t="str" cm="1">
        <f t="array" ref="C712">IF(ISNUMBER(A712),IF(A712=A711,INDEX(BackgroundCalcs!$AV$2:$AV$500,'Grading Formulas'!$A712),"Results"),"")</f>
        <v/>
      </c>
      <c r="D712" s="8" t="str" cm="1">
        <f t="array" ref="D712">IF(ISNUMBER($A712),IF(A712=A711,INDEX(BackgroundCalcs!$AW$2:$AW$500,'Grading Formulas'!$A712),"C"&amp;A712+9),"")</f>
        <v/>
      </c>
      <c r="E712" s="4" t="str" cm="1">
        <f t="array" ref="E712">IF(ISNUMBER($A712),IF(A712=A711,"Reference2(False,True,"&amp;INDEX(BackgroundCalcs!$AX$2:$AX$500,'Grading Formulas'!$A712)&amp;")","MOEValue(.0001)"),"")</f>
        <v/>
      </c>
      <c r="F712" s="4" t="str">
        <f t="shared" si="644"/>
        <v/>
      </c>
      <c r="G712" s="4" t="str">
        <f t="shared" si="645"/>
        <v/>
      </c>
      <c r="H712" s="4" t="str">
        <f t="shared" si="646"/>
        <v/>
      </c>
      <c r="I712" s="4" t="str" cm="1">
        <f t="array" ref="I712">IF(ISNUMBER(A712),_xlfn.LET(_xlpm.array,_xlfn.SEQUENCE(LEN(D712)),_xlfn.TEXTJOIN("",TRUE,IF(ISERR(MID(D712,_xlpm.array,1)+0),MID(D712,_xlpm.array,1),""))),"")</f>
        <v/>
      </c>
      <c r="J712" s="4" t="str" cm="1">
        <f t="array" aca="1" ref="J712" ca="1">IF(ISNUMBER(A712),_xlfn.TEXTJOIN("", TRUE, IFERROR(MID(D712, ROW(INDIRECT("1:"&amp;LEN(D712))), 1) *1,"")),"")</f>
        <v/>
      </c>
      <c r="K712" s="4" t="str" cm="1">
        <f t="array" aca="1" ref="K712" ca="1">IF(ISNUMBER(A712),COLUMN(INDIRECT(I712&amp;1))+1,"")</f>
        <v/>
      </c>
      <c r="L712" s="4" t="str">
        <f t="shared" si="647"/>
        <v/>
      </c>
    </row>
    <row r="713" spans="2:12" x14ac:dyDescent="0.25">
      <c r="B713" s="5" t="str">
        <f t="shared" si="643"/>
        <v/>
      </c>
      <c r="C713" s="27" t="str" cm="1">
        <f t="array" ref="C713">IF(ISNUMBER(A713),IF(A713=A712,INDEX(BackgroundCalcs!$AV$2:$AV$500,'Grading Formulas'!$A713),"Results"),"")</f>
        <v/>
      </c>
      <c r="D713" s="8" t="str" cm="1">
        <f t="array" ref="D713">IF(ISNUMBER($A713),IF(A713=A712,INDEX(BackgroundCalcs!$AW$2:$AW$500,'Grading Formulas'!$A713),"C"&amp;A713+9),"")</f>
        <v/>
      </c>
      <c r="E713" s="4" t="str" cm="1">
        <f t="array" ref="E713">IF(ISNUMBER($A713),IF(A713=A712,"Reference2(False,True,"&amp;INDEX(BackgroundCalcs!$AX$2:$AX$500,'Grading Formulas'!$A713)&amp;")","MOEValue(.0001)"),"")</f>
        <v/>
      </c>
      <c r="F713" s="4" t="str">
        <f t="shared" si="644"/>
        <v/>
      </c>
      <c r="G713" s="4" t="str">
        <f t="shared" si="645"/>
        <v/>
      </c>
      <c r="H713" s="4" t="str">
        <f t="shared" si="646"/>
        <v/>
      </c>
      <c r="I713" s="4" t="str" cm="1">
        <f t="array" ref="I713">IF(ISNUMBER(A713),_xlfn.LET(_xlpm.array,_xlfn.SEQUENCE(LEN(D713)),_xlfn.TEXTJOIN("",TRUE,IF(ISERR(MID(D713,_xlpm.array,1)+0),MID(D713,_xlpm.array,1),""))),"")</f>
        <v/>
      </c>
      <c r="J713" s="4" t="str" cm="1">
        <f t="array" aca="1" ref="J713" ca="1">IF(ISNUMBER(A713),_xlfn.TEXTJOIN("", TRUE, IFERROR(MID(D713, ROW(INDIRECT("1:"&amp;LEN(D713))), 1) *1,"")),"")</f>
        <v/>
      </c>
      <c r="K713" s="4" t="str" cm="1">
        <f t="array" aca="1" ref="K713" ca="1">IF(ISNUMBER(A713),COLUMN(INDIRECT(I713&amp;1))+1,"")</f>
        <v/>
      </c>
      <c r="L713" s="4" t="str">
        <f t="shared" si="647"/>
        <v/>
      </c>
    </row>
    <row r="714" spans="2:12" x14ac:dyDescent="0.25">
      <c r="B714" s="5" t="str">
        <f t="shared" si="643"/>
        <v/>
      </c>
      <c r="C714" s="27" t="str" cm="1">
        <f t="array" ref="C714">IF(ISNUMBER(A714),IF(A714=A713,INDEX(BackgroundCalcs!$AV$2:$AV$500,'Grading Formulas'!$A714),"Results"),"")</f>
        <v/>
      </c>
      <c r="D714" s="8" t="str" cm="1">
        <f t="array" ref="D714">IF(ISNUMBER($A714),IF(A714=A713,INDEX(BackgroundCalcs!$AW$2:$AW$500,'Grading Formulas'!$A714),"C"&amp;A714+9),"")</f>
        <v/>
      </c>
      <c r="E714" s="4" t="str" cm="1">
        <f t="array" ref="E714">IF(ISNUMBER($A714),IF(A714=A713,"Reference2(False,True,"&amp;INDEX(BackgroundCalcs!$AX$2:$AX$500,'Grading Formulas'!$A714)&amp;")","MOEValue(.0001)"),"")</f>
        <v/>
      </c>
      <c r="F714" s="4" t="str">
        <f t="shared" si="644"/>
        <v/>
      </c>
      <c r="G714" s="4" t="str">
        <f t="shared" si="645"/>
        <v/>
      </c>
      <c r="H714" s="4" t="str">
        <f t="shared" si="646"/>
        <v/>
      </c>
      <c r="I714" s="4" t="str" cm="1">
        <f t="array" ref="I714">IF(ISNUMBER(A714),_xlfn.LET(_xlpm.array,_xlfn.SEQUENCE(LEN(D714)),_xlfn.TEXTJOIN("",TRUE,IF(ISERR(MID(D714,_xlpm.array,1)+0),MID(D714,_xlpm.array,1),""))),"")</f>
        <v/>
      </c>
      <c r="J714" s="4" t="str" cm="1">
        <f t="array" aca="1" ref="J714" ca="1">IF(ISNUMBER(A714),_xlfn.TEXTJOIN("", TRUE, IFERROR(MID(D714, ROW(INDIRECT("1:"&amp;LEN(D714))), 1) *1,"")),"")</f>
        <v/>
      </c>
      <c r="K714" s="4" t="str" cm="1">
        <f t="array" aca="1" ref="K714" ca="1">IF(ISNUMBER(A714),COLUMN(INDIRECT(I714&amp;1))+1,"")</f>
        <v/>
      </c>
      <c r="L714" s="4" t="str">
        <f t="shared" si="647"/>
        <v/>
      </c>
    </row>
    <row r="715" spans="2:12" x14ac:dyDescent="0.25">
      <c r="B715" s="5" t="str">
        <f t="shared" si="643"/>
        <v/>
      </c>
      <c r="C715" s="27" t="str" cm="1">
        <f t="array" ref="C715">IF(ISNUMBER(A715),IF(A715=A714,INDEX(BackgroundCalcs!$AV$2:$AV$500,'Grading Formulas'!$A715),"Results"),"")</f>
        <v/>
      </c>
      <c r="D715" s="8" t="str" cm="1">
        <f t="array" ref="D715">IF(ISNUMBER($A715),IF(A715=A714,INDEX(BackgroundCalcs!$AW$2:$AW$500,'Grading Formulas'!$A715),"C"&amp;A715+9),"")</f>
        <v/>
      </c>
      <c r="E715" s="4" t="str" cm="1">
        <f t="array" ref="E715">IF(ISNUMBER($A715),IF(A715=A714,"Reference2(False,True,"&amp;INDEX(BackgroundCalcs!$AX$2:$AX$500,'Grading Formulas'!$A715)&amp;")","MOEValue(.0001)"),"")</f>
        <v/>
      </c>
      <c r="F715" s="4" t="str">
        <f t="shared" si="644"/>
        <v/>
      </c>
      <c r="G715" s="4" t="str">
        <f t="shared" si="645"/>
        <v/>
      </c>
      <c r="H715" s="4" t="str">
        <f t="shared" si="646"/>
        <v/>
      </c>
      <c r="I715" s="4" t="str" cm="1">
        <f t="array" ref="I715">IF(ISNUMBER(A715),_xlfn.LET(_xlpm.array,_xlfn.SEQUENCE(LEN(D715)),_xlfn.TEXTJOIN("",TRUE,IF(ISERR(MID(D715,_xlpm.array,1)+0),MID(D715,_xlpm.array,1),""))),"")</f>
        <v/>
      </c>
      <c r="J715" s="4" t="str" cm="1">
        <f t="array" aca="1" ref="J715" ca="1">IF(ISNUMBER(A715),_xlfn.TEXTJOIN("", TRUE, IFERROR(MID(D715, ROW(INDIRECT("1:"&amp;LEN(D715))), 1) *1,"")),"")</f>
        <v/>
      </c>
      <c r="K715" s="4" t="str" cm="1">
        <f t="array" aca="1" ref="K715" ca="1">IF(ISNUMBER(A715),COLUMN(INDIRECT(I715&amp;1))+1,"")</f>
        <v/>
      </c>
      <c r="L715" s="4" t="str">
        <f t="shared" si="647"/>
        <v/>
      </c>
    </row>
    <row r="716" spans="2:12" x14ac:dyDescent="0.25">
      <c r="B716" s="5" t="str">
        <f t="shared" si="643"/>
        <v/>
      </c>
      <c r="C716" s="27" t="str" cm="1">
        <f t="array" ref="C716">IF(ISNUMBER(A716),IF(A716=A715,INDEX(BackgroundCalcs!$AV$2:$AV$500,'Grading Formulas'!$A716),"Results"),"")</f>
        <v/>
      </c>
      <c r="D716" s="8" t="str" cm="1">
        <f t="array" ref="D716">IF(ISNUMBER($A716),IF(A716=A715,INDEX(BackgroundCalcs!$AW$2:$AW$500,'Grading Formulas'!$A716),"C"&amp;A716+9),"")</f>
        <v/>
      </c>
      <c r="E716" s="4" t="str" cm="1">
        <f t="array" ref="E716">IF(ISNUMBER($A716),IF(A716=A715,"Reference2(False,True,"&amp;INDEX(BackgroundCalcs!$AX$2:$AX$500,'Grading Formulas'!$A716)&amp;")","MOEValue(.0001)"),"")</f>
        <v/>
      </c>
      <c r="F716" s="4" t="str">
        <f t="shared" si="644"/>
        <v/>
      </c>
      <c r="G716" s="4" t="str">
        <f t="shared" si="645"/>
        <v/>
      </c>
      <c r="H716" s="4" t="str">
        <f t="shared" si="646"/>
        <v/>
      </c>
      <c r="I716" s="4" t="str" cm="1">
        <f t="array" ref="I716">IF(ISNUMBER(A716),_xlfn.LET(_xlpm.array,_xlfn.SEQUENCE(LEN(D716)),_xlfn.TEXTJOIN("",TRUE,IF(ISERR(MID(D716,_xlpm.array,1)+0),MID(D716,_xlpm.array,1),""))),"")</f>
        <v/>
      </c>
      <c r="J716" s="4" t="str" cm="1">
        <f t="array" aca="1" ref="J716" ca="1">IF(ISNUMBER(A716),_xlfn.TEXTJOIN("", TRUE, IFERROR(MID(D716, ROW(INDIRECT("1:"&amp;LEN(D716))), 1) *1,"")),"")</f>
        <v/>
      </c>
      <c r="K716" s="4" t="str" cm="1">
        <f t="array" aca="1" ref="K716" ca="1">IF(ISNUMBER(A716),COLUMN(INDIRECT(I716&amp;1))+1,"")</f>
        <v/>
      </c>
      <c r="L716" s="4" t="str">
        <f t="shared" si="647"/>
        <v/>
      </c>
    </row>
    <row r="717" spans="2:12" x14ac:dyDescent="0.25">
      <c r="B717" s="5" t="str">
        <f t="shared" si="643"/>
        <v/>
      </c>
      <c r="C717" s="27" t="str" cm="1">
        <f t="array" ref="C717">IF(ISNUMBER(A717),IF(A717=A716,INDEX(BackgroundCalcs!$AV$2:$AV$500,'Grading Formulas'!$A717),"Results"),"")</f>
        <v/>
      </c>
      <c r="D717" s="8" t="str" cm="1">
        <f t="array" ref="D717">IF(ISNUMBER($A717),IF(A717=A716,INDEX(BackgroundCalcs!$AW$2:$AW$500,'Grading Formulas'!$A717),"C"&amp;A717+9),"")</f>
        <v/>
      </c>
      <c r="E717" s="4" t="str" cm="1">
        <f t="array" ref="E717">IF(ISNUMBER($A717),IF(A717=A716,"Reference2(False,True,"&amp;INDEX(BackgroundCalcs!$AX$2:$AX$500,'Grading Formulas'!$A717)&amp;")","MOEValue(.0001)"),"")</f>
        <v/>
      </c>
      <c r="F717" s="4" t="str">
        <f t="shared" si="644"/>
        <v/>
      </c>
      <c r="G717" s="4" t="str">
        <f t="shared" si="645"/>
        <v/>
      </c>
      <c r="H717" s="4" t="str">
        <f t="shared" si="646"/>
        <v/>
      </c>
      <c r="I717" s="4" t="str" cm="1">
        <f t="array" ref="I717">IF(ISNUMBER(A717),_xlfn.LET(_xlpm.array,_xlfn.SEQUENCE(LEN(D717)),_xlfn.TEXTJOIN("",TRUE,IF(ISERR(MID(D717,_xlpm.array,1)+0),MID(D717,_xlpm.array,1),""))),"")</f>
        <v/>
      </c>
      <c r="J717" s="4" t="str" cm="1">
        <f t="array" aca="1" ref="J717" ca="1">IF(ISNUMBER(A717),_xlfn.TEXTJOIN("", TRUE, IFERROR(MID(D717, ROW(INDIRECT("1:"&amp;LEN(D717))), 1) *1,"")),"")</f>
        <v/>
      </c>
      <c r="K717" s="4" t="str" cm="1">
        <f t="array" aca="1" ref="K717" ca="1">IF(ISNUMBER(A717),COLUMN(INDIRECT(I717&amp;1))+1,"")</f>
        <v/>
      </c>
      <c r="L717" s="4" t="str">
        <f t="shared" si="647"/>
        <v/>
      </c>
    </row>
    <row r="718" spans="2:12" x14ac:dyDescent="0.25">
      <c r="B718" s="5" t="str">
        <f t="shared" si="643"/>
        <v/>
      </c>
      <c r="C718" s="27" t="str" cm="1">
        <f t="array" ref="C718">IF(ISNUMBER(A718),IF(A718=A717,INDEX(BackgroundCalcs!$AV$2:$AV$500,'Grading Formulas'!$A718),"Results"),"")</f>
        <v/>
      </c>
      <c r="D718" s="8" t="str" cm="1">
        <f t="array" ref="D718">IF(ISNUMBER($A718),IF(A718=A717,INDEX(BackgroundCalcs!$AW$2:$AW$500,'Grading Formulas'!$A718),"C"&amp;A718+9),"")</f>
        <v/>
      </c>
      <c r="E718" s="4" t="str" cm="1">
        <f t="array" ref="E718">IF(ISNUMBER($A718),IF(A718=A717,"Reference2(False,True,"&amp;INDEX(BackgroundCalcs!$AX$2:$AX$500,'Grading Formulas'!$A718)&amp;")","MOEValue(.0001)"),"")</f>
        <v/>
      </c>
      <c r="F718" s="4" t="str">
        <f t="shared" si="644"/>
        <v/>
      </c>
      <c r="G718" s="4" t="str">
        <f t="shared" si="645"/>
        <v/>
      </c>
      <c r="H718" s="4" t="str">
        <f t="shared" si="646"/>
        <v/>
      </c>
      <c r="I718" s="4" t="str" cm="1">
        <f t="array" ref="I718">IF(ISNUMBER(A718),_xlfn.LET(_xlpm.array,_xlfn.SEQUENCE(LEN(D718)),_xlfn.TEXTJOIN("",TRUE,IF(ISERR(MID(D718,_xlpm.array,1)+0),MID(D718,_xlpm.array,1),""))),"")</f>
        <v/>
      </c>
      <c r="J718" s="4" t="str" cm="1">
        <f t="array" aca="1" ref="J718" ca="1">IF(ISNUMBER(A718),_xlfn.TEXTJOIN("", TRUE, IFERROR(MID(D718, ROW(INDIRECT("1:"&amp;LEN(D718))), 1) *1,"")),"")</f>
        <v/>
      </c>
      <c r="K718" s="4" t="str" cm="1">
        <f t="array" aca="1" ref="K718" ca="1">IF(ISNUMBER(A718),COLUMN(INDIRECT(I718&amp;1))+1,"")</f>
        <v/>
      </c>
      <c r="L718" s="4" t="str">
        <f t="shared" si="647"/>
        <v/>
      </c>
    </row>
    <row r="719" spans="2:12" x14ac:dyDescent="0.25">
      <c r="B719" s="5" t="str">
        <f t="shared" si="643"/>
        <v/>
      </c>
      <c r="C719" s="27" t="str" cm="1">
        <f t="array" ref="C719">IF(ISNUMBER(A719),IF(A719=A718,INDEX(BackgroundCalcs!$AV$2:$AV$500,'Grading Formulas'!$A719),"Results"),"")</f>
        <v/>
      </c>
      <c r="D719" s="8" t="str" cm="1">
        <f t="array" ref="D719">IF(ISNUMBER($A719),IF(A719=A718,INDEX(BackgroundCalcs!$AW$2:$AW$500,'Grading Formulas'!$A719),"C"&amp;A719+9),"")</f>
        <v/>
      </c>
      <c r="E719" s="4" t="str" cm="1">
        <f t="array" ref="E719">IF(ISNUMBER($A719),IF(A719=A718,"Reference2(False,True,"&amp;INDEX(BackgroundCalcs!$AX$2:$AX$500,'Grading Formulas'!$A719)&amp;")","MOEValue(.0001)"),"")</f>
        <v/>
      </c>
      <c r="F719" s="4" t="str">
        <f t="shared" si="644"/>
        <v/>
      </c>
      <c r="G719" s="4" t="str">
        <f t="shared" si="645"/>
        <v/>
      </c>
      <c r="H719" s="4" t="str">
        <f t="shared" si="646"/>
        <v/>
      </c>
      <c r="I719" s="4" t="str" cm="1">
        <f t="array" ref="I719">IF(ISNUMBER(A719),_xlfn.LET(_xlpm.array,_xlfn.SEQUENCE(LEN(D719)),_xlfn.TEXTJOIN("",TRUE,IF(ISERR(MID(D719,_xlpm.array,1)+0),MID(D719,_xlpm.array,1),""))),"")</f>
        <v/>
      </c>
      <c r="J719" s="4" t="str" cm="1">
        <f t="array" aca="1" ref="J719" ca="1">IF(ISNUMBER(A719),_xlfn.TEXTJOIN("", TRUE, IFERROR(MID(D719, ROW(INDIRECT("1:"&amp;LEN(D719))), 1) *1,"")),"")</f>
        <v/>
      </c>
      <c r="K719" s="4" t="str" cm="1">
        <f t="array" aca="1" ref="K719" ca="1">IF(ISNUMBER(A719),COLUMN(INDIRECT(I719&amp;1))+1,"")</f>
        <v/>
      </c>
      <c r="L719" s="4" t="str">
        <f t="shared" si="647"/>
        <v/>
      </c>
    </row>
    <row r="720" spans="2:12" x14ac:dyDescent="0.25">
      <c r="B720" s="5" t="str">
        <f t="shared" si="643"/>
        <v/>
      </c>
      <c r="C720" s="27" t="str" cm="1">
        <f t="array" ref="C720">IF(ISNUMBER(A720),IF(A720=A719,INDEX(BackgroundCalcs!$AV$2:$AV$500,'Grading Formulas'!$A720),"Results"),"")</f>
        <v/>
      </c>
      <c r="D720" s="8" t="str" cm="1">
        <f t="array" ref="D720">IF(ISNUMBER($A720),IF(A720=A719,INDEX(BackgroundCalcs!$AW$2:$AW$500,'Grading Formulas'!$A720),"C"&amp;A720+9),"")</f>
        <v/>
      </c>
      <c r="E720" s="4" t="str" cm="1">
        <f t="array" ref="E720">IF(ISNUMBER($A720),IF(A720=A719,"Reference2(False,True,"&amp;INDEX(BackgroundCalcs!$AX$2:$AX$500,'Grading Formulas'!$A720)&amp;")","MOEValue(.0001)"),"")</f>
        <v/>
      </c>
      <c r="F720" s="4" t="str">
        <f t="shared" si="644"/>
        <v/>
      </c>
      <c r="G720" s="4" t="str">
        <f t="shared" si="645"/>
        <v/>
      </c>
      <c r="H720" s="4" t="str">
        <f t="shared" si="646"/>
        <v/>
      </c>
      <c r="I720" s="4" t="str" cm="1">
        <f t="array" ref="I720">IF(ISNUMBER(A720),_xlfn.LET(_xlpm.array,_xlfn.SEQUENCE(LEN(D720)),_xlfn.TEXTJOIN("",TRUE,IF(ISERR(MID(D720,_xlpm.array,1)+0),MID(D720,_xlpm.array,1),""))),"")</f>
        <v/>
      </c>
      <c r="J720" s="4" t="str" cm="1">
        <f t="array" aca="1" ref="J720" ca="1">IF(ISNUMBER(A720),_xlfn.TEXTJOIN("", TRUE, IFERROR(MID(D720, ROW(INDIRECT("1:"&amp;LEN(D720))), 1) *1,"")),"")</f>
        <v/>
      </c>
      <c r="K720" s="4" t="str" cm="1">
        <f t="array" aca="1" ref="K720" ca="1">IF(ISNUMBER(A720),COLUMN(INDIRECT(I720&amp;1))+1,"")</f>
        <v/>
      </c>
      <c r="L720" s="4" t="str">
        <f t="shared" si="647"/>
        <v/>
      </c>
    </row>
    <row r="721" spans="2:12" x14ac:dyDescent="0.25">
      <c r="B721" s="5" t="str">
        <f t="shared" si="643"/>
        <v/>
      </c>
      <c r="C721" s="27" t="str" cm="1">
        <f t="array" ref="C721">IF(ISNUMBER(A721),IF(A721=A720,INDEX(BackgroundCalcs!$AV$2:$AV$500,'Grading Formulas'!$A721),"Results"),"")</f>
        <v/>
      </c>
      <c r="D721" s="8" t="str" cm="1">
        <f t="array" ref="D721">IF(ISNUMBER($A721),IF(A721=A720,INDEX(BackgroundCalcs!$AW$2:$AW$500,'Grading Formulas'!$A721),"C"&amp;A721+9),"")</f>
        <v/>
      </c>
      <c r="E721" s="4" t="str" cm="1">
        <f t="array" ref="E721">IF(ISNUMBER($A721),IF(A721=A720,"Reference2(False,True,"&amp;INDEX(BackgroundCalcs!$AX$2:$AX$500,'Grading Formulas'!$A721)&amp;")","MOEValue(.0001)"),"")</f>
        <v/>
      </c>
      <c r="F721" s="4" t="str">
        <f t="shared" si="644"/>
        <v/>
      </c>
      <c r="G721" s="4" t="str">
        <f t="shared" si="645"/>
        <v/>
      </c>
      <c r="H721" s="4" t="str">
        <f t="shared" si="646"/>
        <v/>
      </c>
      <c r="I721" s="4" t="str" cm="1">
        <f t="array" ref="I721">IF(ISNUMBER(A721),_xlfn.LET(_xlpm.array,_xlfn.SEQUENCE(LEN(D721)),_xlfn.TEXTJOIN("",TRUE,IF(ISERR(MID(D721,_xlpm.array,1)+0),MID(D721,_xlpm.array,1),""))),"")</f>
        <v/>
      </c>
      <c r="J721" s="4" t="str" cm="1">
        <f t="array" aca="1" ref="J721" ca="1">IF(ISNUMBER(A721),_xlfn.TEXTJOIN("", TRUE, IFERROR(MID(D721, ROW(INDIRECT("1:"&amp;LEN(D721))), 1) *1,"")),"")</f>
        <v/>
      </c>
      <c r="K721" s="4" t="str" cm="1">
        <f t="array" aca="1" ref="K721" ca="1">IF(ISNUMBER(A721),COLUMN(INDIRECT(I721&amp;1))+1,"")</f>
        <v/>
      </c>
      <c r="L721" s="4" t="str">
        <f t="shared" si="647"/>
        <v/>
      </c>
    </row>
    <row r="722" spans="2:12" x14ac:dyDescent="0.25">
      <c r="B722" s="5" t="str">
        <f t="shared" si="643"/>
        <v/>
      </c>
      <c r="C722" s="27" t="str" cm="1">
        <f t="array" ref="C722">IF(ISNUMBER(A722),IF(A722=A721,INDEX(BackgroundCalcs!$AV$2:$AV$500,'Grading Formulas'!$A722),"Results"),"")</f>
        <v/>
      </c>
      <c r="D722" s="8" t="str" cm="1">
        <f t="array" ref="D722">IF(ISNUMBER($A722),IF(A722=A721,INDEX(BackgroundCalcs!$AW$2:$AW$500,'Grading Formulas'!$A722),"C"&amp;A722+9),"")</f>
        <v/>
      </c>
      <c r="E722" s="4" t="str" cm="1">
        <f t="array" ref="E722">IF(ISNUMBER($A722),IF(A722=A721,"Reference2(False,True,"&amp;INDEX(BackgroundCalcs!$AX$2:$AX$500,'Grading Formulas'!$A722)&amp;")","MOEValue(.0001)"),"")</f>
        <v/>
      </c>
      <c r="F722" s="4" t="str">
        <f t="shared" si="644"/>
        <v/>
      </c>
      <c r="G722" s="4" t="str">
        <f t="shared" si="645"/>
        <v/>
      </c>
      <c r="H722" s="4" t="str">
        <f t="shared" si="646"/>
        <v/>
      </c>
      <c r="I722" s="4" t="str" cm="1">
        <f t="array" ref="I722">IF(ISNUMBER(A722),_xlfn.LET(_xlpm.array,_xlfn.SEQUENCE(LEN(D722)),_xlfn.TEXTJOIN("",TRUE,IF(ISERR(MID(D722,_xlpm.array,1)+0),MID(D722,_xlpm.array,1),""))),"")</f>
        <v/>
      </c>
      <c r="J722" s="4" t="str" cm="1">
        <f t="array" aca="1" ref="J722" ca="1">IF(ISNUMBER(A722),_xlfn.TEXTJOIN("", TRUE, IFERROR(MID(D722, ROW(INDIRECT("1:"&amp;LEN(D722))), 1) *1,"")),"")</f>
        <v/>
      </c>
      <c r="K722" s="4" t="str" cm="1">
        <f t="array" aca="1" ref="K722" ca="1">IF(ISNUMBER(A722),COLUMN(INDIRECT(I722&amp;1))+1,"")</f>
        <v/>
      </c>
      <c r="L722" s="4" t="str">
        <f t="shared" si="647"/>
        <v/>
      </c>
    </row>
    <row r="723" spans="2:12" x14ac:dyDescent="0.25">
      <c r="B723" s="5" t="str">
        <f t="shared" si="643"/>
        <v/>
      </c>
      <c r="C723" s="27" t="str" cm="1">
        <f t="array" ref="C723">IF(ISNUMBER(A723),IF(A723=A722,INDEX(BackgroundCalcs!$AV$2:$AV$500,'Grading Formulas'!$A723),"Results"),"")</f>
        <v/>
      </c>
      <c r="D723" s="8" t="str" cm="1">
        <f t="array" ref="D723">IF(ISNUMBER($A723),IF(A723=A722,INDEX(BackgroundCalcs!$AW$2:$AW$500,'Grading Formulas'!$A723),"C"&amp;A723+9),"")</f>
        <v/>
      </c>
      <c r="E723" s="4" t="str" cm="1">
        <f t="array" ref="E723">IF(ISNUMBER($A723),IF(A723=A722,"Reference2(False,True,"&amp;INDEX(BackgroundCalcs!$AX$2:$AX$500,'Grading Formulas'!$A723)&amp;")","MOEValue(.0001)"),"")</f>
        <v/>
      </c>
      <c r="F723" s="4" t="str">
        <f t="shared" si="644"/>
        <v/>
      </c>
      <c r="G723" s="4" t="str">
        <f t="shared" si="645"/>
        <v/>
      </c>
      <c r="H723" s="4" t="str">
        <f t="shared" si="646"/>
        <v/>
      </c>
      <c r="I723" s="4" t="str" cm="1">
        <f t="array" ref="I723">IF(ISNUMBER(A723),_xlfn.LET(_xlpm.array,_xlfn.SEQUENCE(LEN(D723)),_xlfn.TEXTJOIN("",TRUE,IF(ISERR(MID(D723,_xlpm.array,1)+0),MID(D723,_xlpm.array,1),""))),"")</f>
        <v/>
      </c>
      <c r="J723" s="4" t="str" cm="1">
        <f t="array" aca="1" ref="J723" ca="1">IF(ISNUMBER(A723),_xlfn.TEXTJOIN("", TRUE, IFERROR(MID(D723, ROW(INDIRECT("1:"&amp;LEN(D723))), 1) *1,"")),"")</f>
        <v/>
      </c>
      <c r="K723" s="4" t="str" cm="1">
        <f t="array" aca="1" ref="K723" ca="1">IF(ISNUMBER(A723),COLUMN(INDIRECT(I723&amp;1))+1,"")</f>
        <v/>
      </c>
      <c r="L723" s="4" t="str">
        <f t="shared" si="647"/>
        <v/>
      </c>
    </row>
    <row r="724" spans="2:12" x14ac:dyDescent="0.25">
      <c r="B724" s="5" t="str">
        <f t="shared" si="643"/>
        <v/>
      </c>
      <c r="C724" s="27" t="str" cm="1">
        <f t="array" ref="C724">IF(ISNUMBER(A724),IF(A724=A723,INDEX(BackgroundCalcs!$AV$2:$AV$500,'Grading Formulas'!$A724),"Results"),"")</f>
        <v/>
      </c>
      <c r="D724" s="8" t="str" cm="1">
        <f t="array" ref="D724">IF(ISNUMBER($A724),IF(A724=A723,INDEX(BackgroundCalcs!$AW$2:$AW$500,'Grading Formulas'!$A724),"C"&amp;A724+9),"")</f>
        <v/>
      </c>
      <c r="E724" s="4" t="str" cm="1">
        <f t="array" ref="E724">IF(ISNUMBER($A724),IF(A724=A723,"Reference2(False,True,"&amp;INDEX(BackgroundCalcs!$AX$2:$AX$500,'Grading Formulas'!$A724)&amp;")","MOEValue(.0001)"),"")</f>
        <v/>
      </c>
      <c r="F724" s="4" t="str">
        <f t="shared" si="644"/>
        <v/>
      </c>
      <c r="G724" s="4" t="str">
        <f t="shared" si="645"/>
        <v/>
      </c>
      <c r="H724" s="4" t="str">
        <f t="shared" si="646"/>
        <v/>
      </c>
      <c r="I724" s="4" t="str" cm="1">
        <f t="array" ref="I724">IF(ISNUMBER(A724),_xlfn.LET(_xlpm.array,_xlfn.SEQUENCE(LEN(D724)),_xlfn.TEXTJOIN("",TRUE,IF(ISERR(MID(D724,_xlpm.array,1)+0),MID(D724,_xlpm.array,1),""))),"")</f>
        <v/>
      </c>
      <c r="J724" s="4" t="str" cm="1">
        <f t="array" aca="1" ref="J724" ca="1">IF(ISNUMBER(A724),_xlfn.TEXTJOIN("", TRUE, IFERROR(MID(D724, ROW(INDIRECT("1:"&amp;LEN(D724))), 1) *1,"")),"")</f>
        <v/>
      </c>
      <c r="K724" s="4" t="str" cm="1">
        <f t="array" aca="1" ref="K724" ca="1">IF(ISNUMBER(A724),COLUMN(INDIRECT(I724&amp;1))+1,"")</f>
        <v/>
      </c>
      <c r="L724" s="4" t="str">
        <f t="shared" si="647"/>
        <v/>
      </c>
    </row>
    <row r="725" spans="2:12" x14ac:dyDescent="0.25">
      <c r="B725" s="5" t="str">
        <f t="shared" si="643"/>
        <v/>
      </c>
      <c r="C725" s="27" t="str" cm="1">
        <f t="array" ref="C725">IF(ISNUMBER(A725),IF(A725=A724,INDEX(BackgroundCalcs!$AV$2:$AV$500,'Grading Formulas'!$A725),"Results"),"")</f>
        <v/>
      </c>
      <c r="D725" s="8" t="str" cm="1">
        <f t="array" ref="D725">IF(ISNUMBER($A725),IF(A725=A724,INDEX(BackgroundCalcs!$AW$2:$AW$500,'Grading Formulas'!$A725),"C"&amp;A725+9),"")</f>
        <v/>
      </c>
      <c r="E725" s="4" t="str" cm="1">
        <f t="array" ref="E725">IF(ISNUMBER($A725),IF(A725=A724,"Reference2(False,True,"&amp;INDEX(BackgroundCalcs!$AX$2:$AX$500,'Grading Formulas'!$A725)&amp;")","MOEValue(.0001)"),"")</f>
        <v/>
      </c>
      <c r="F725" s="4" t="str">
        <f t="shared" si="644"/>
        <v/>
      </c>
      <c r="G725" s="4" t="str">
        <f t="shared" si="645"/>
        <v/>
      </c>
      <c r="H725" s="4" t="str">
        <f t="shared" si="646"/>
        <v/>
      </c>
      <c r="I725" s="4" t="str" cm="1">
        <f t="array" ref="I725">IF(ISNUMBER(A725),_xlfn.LET(_xlpm.array,_xlfn.SEQUENCE(LEN(D725)),_xlfn.TEXTJOIN("",TRUE,IF(ISERR(MID(D725,_xlpm.array,1)+0),MID(D725,_xlpm.array,1),""))),"")</f>
        <v/>
      </c>
      <c r="J725" s="4" t="str" cm="1">
        <f t="array" aca="1" ref="J725" ca="1">IF(ISNUMBER(A725),_xlfn.TEXTJOIN("", TRUE, IFERROR(MID(D725, ROW(INDIRECT("1:"&amp;LEN(D725))), 1) *1,"")),"")</f>
        <v/>
      </c>
      <c r="K725" s="4" t="str" cm="1">
        <f t="array" aca="1" ref="K725" ca="1">IF(ISNUMBER(A725),COLUMN(INDIRECT(I725&amp;1))+1,"")</f>
        <v/>
      </c>
      <c r="L725" s="4" t="str">
        <f t="shared" si="647"/>
        <v/>
      </c>
    </row>
    <row r="726" spans="2:12" x14ac:dyDescent="0.25">
      <c r="B726" s="5" t="str">
        <f t="shared" si="643"/>
        <v/>
      </c>
      <c r="C726" s="27" t="str" cm="1">
        <f t="array" ref="C726">IF(ISNUMBER(A726),IF(A726=A725,INDEX(BackgroundCalcs!$AV$2:$AV$500,'Grading Formulas'!$A726),"Results"),"")</f>
        <v/>
      </c>
      <c r="D726" s="8" t="str" cm="1">
        <f t="array" ref="D726">IF(ISNUMBER($A726),IF(A726=A725,INDEX(BackgroundCalcs!$AW$2:$AW$500,'Grading Formulas'!$A726),"C"&amp;A726+9),"")</f>
        <v/>
      </c>
      <c r="E726" s="4" t="str" cm="1">
        <f t="array" ref="E726">IF(ISNUMBER($A726),IF(A726=A725,"Reference2(False,True,"&amp;INDEX(BackgroundCalcs!$AX$2:$AX$500,'Grading Formulas'!$A726)&amp;")","MOEValue(.0001)"),"")</f>
        <v/>
      </c>
      <c r="F726" s="4" t="str">
        <f t="shared" si="644"/>
        <v/>
      </c>
      <c r="G726" s="4" t="str">
        <f t="shared" si="645"/>
        <v/>
      </c>
      <c r="H726" s="4" t="str">
        <f t="shared" si="646"/>
        <v/>
      </c>
      <c r="I726" s="4" t="str" cm="1">
        <f t="array" ref="I726">IF(ISNUMBER(A726),_xlfn.LET(_xlpm.array,_xlfn.SEQUENCE(LEN(D726)),_xlfn.TEXTJOIN("",TRUE,IF(ISERR(MID(D726,_xlpm.array,1)+0),MID(D726,_xlpm.array,1),""))),"")</f>
        <v/>
      </c>
      <c r="J726" s="4" t="str" cm="1">
        <f t="array" aca="1" ref="J726" ca="1">IF(ISNUMBER(A726),_xlfn.TEXTJOIN("", TRUE, IFERROR(MID(D726, ROW(INDIRECT("1:"&amp;LEN(D726))), 1) *1,"")),"")</f>
        <v/>
      </c>
      <c r="K726" s="4" t="str" cm="1">
        <f t="array" aca="1" ref="K726" ca="1">IF(ISNUMBER(A726),COLUMN(INDIRECT(I726&amp;1))+1,"")</f>
        <v/>
      </c>
      <c r="L726" s="4" t="str">
        <f t="shared" si="647"/>
        <v/>
      </c>
    </row>
    <row r="727" spans="2:12" x14ac:dyDescent="0.25">
      <c r="B727" s="5" t="str">
        <f t="shared" si="643"/>
        <v/>
      </c>
      <c r="C727" s="27" t="str" cm="1">
        <f t="array" ref="C727">IF(ISNUMBER(A727),IF(A727=A726,INDEX(BackgroundCalcs!$AV$2:$AV$500,'Grading Formulas'!$A727),"Results"),"")</f>
        <v/>
      </c>
      <c r="D727" s="8" t="str" cm="1">
        <f t="array" ref="D727">IF(ISNUMBER($A727),IF(A727=A726,INDEX(BackgroundCalcs!$AW$2:$AW$500,'Grading Formulas'!$A727),"C"&amp;A727+9),"")</f>
        <v/>
      </c>
      <c r="E727" s="4" t="str" cm="1">
        <f t="array" ref="E727">IF(ISNUMBER($A727),IF(A727=A726,"Reference2(False,True,"&amp;INDEX(BackgroundCalcs!$AX$2:$AX$500,'Grading Formulas'!$A727)&amp;")","MOEValue(.0001)"),"")</f>
        <v/>
      </c>
      <c r="F727" s="4" t="str">
        <f t="shared" si="644"/>
        <v/>
      </c>
      <c r="G727" s="4" t="str">
        <f t="shared" si="645"/>
        <v/>
      </c>
      <c r="H727" s="4" t="str">
        <f t="shared" si="646"/>
        <v/>
      </c>
      <c r="I727" s="4" t="str" cm="1">
        <f t="array" ref="I727">IF(ISNUMBER(A727),_xlfn.LET(_xlpm.array,_xlfn.SEQUENCE(LEN(D727)),_xlfn.TEXTJOIN("",TRUE,IF(ISERR(MID(D727,_xlpm.array,1)+0),MID(D727,_xlpm.array,1),""))),"")</f>
        <v/>
      </c>
      <c r="J727" s="4" t="str" cm="1">
        <f t="array" aca="1" ref="J727" ca="1">IF(ISNUMBER(A727),_xlfn.TEXTJOIN("", TRUE, IFERROR(MID(D727, ROW(INDIRECT("1:"&amp;LEN(D727))), 1) *1,"")),"")</f>
        <v/>
      </c>
      <c r="K727" s="4" t="str" cm="1">
        <f t="array" aca="1" ref="K727" ca="1">IF(ISNUMBER(A727),COLUMN(INDIRECT(I727&amp;1))+1,"")</f>
        <v/>
      </c>
      <c r="L727" s="4" t="str">
        <f t="shared" si="647"/>
        <v/>
      </c>
    </row>
    <row r="728" spans="2:12" x14ac:dyDescent="0.25">
      <c r="B728" s="5" t="str">
        <f t="shared" si="643"/>
        <v/>
      </c>
      <c r="C728" s="27" t="str" cm="1">
        <f t="array" ref="C728">IF(ISNUMBER(A728),IF(A728=A727,INDEX(BackgroundCalcs!$AV$2:$AV$500,'Grading Formulas'!$A728),"Results"),"")</f>
        <v/>
      </c>
      <c r="D728" s="8" t="str" cm="1">
        <f t="array" ref="D728">IF(ISNUMBER($A728),IF(A728=A727,INDEX(BackgroundCalcs!$AW$2:$AW$500,'Grading Formulas'!$A728),"C"&amp;A728+9),"")</f>
        <v/>
      </c>
      <c r="E728" s="4" t="str" cm="1">
        <f t="array" ref="E728">IF(ISNUMBER($A728),IF(A728=A727,"Reference2(False,True,"&amp;INDEX(BackgroundCalcs!$AX$2:$AX$500,'Grading Formulas'!$A728)&amp;")","MOEValue(.0001)"),"")</f>
        <v/>
      </c>
      <c r="F728" s="4" t="str">
        <f t="shared" si="644"/>
        <v/>
      </c>
      <c r="G728" s="4" t="str">
        <f t="shared" si="645"/>
        <v/>
      </c>
      <c r="H728" s="4" t="str">
        <f t="shared" si="646"/>
        <v/>
      </c>
      <c r="I728" s="4" t="str" cm="1">
        <f t="array" ref="I728">IF(ISNUMBER(A728),_xlfn.LET(_xlpm.array,_xlfn.SEQUENCE(LEN(D728)),_xlfn.TEXTJOIN("",TRUE,IF(ISERR(MID(D728,_xlpm.array,1)+0),MID(D728,_xlpm.array,1),""))),"")</f>
        <v/>
      </c>
      <c r="J728" s="4" t="str" cm="1">
        <f t="array" aca="1" ref="J728" ca="1">IF(ISNUMBER(A728),_xlfn.TEXTJOIN("", TRUE, IFERROR(MID(D728, ROW(INDIRECT("1:"&amp;LEN(D728))), 1) *1,"")),"")</f>
        <v/>
      </c>
      <c r="K728" s="4" t="str" cm="1">
        <f t="array" aca="1" ref="K728" ca="1">IF(ISNUMBER(A728),COLUMN(INDIRECT(I728&amp;1))+1,"")</f>
        <v/>
      </c>
      <c r="L728" s="4" t="str">
        <f t="shared" si="647"/>
        <v/>
      </c>
    </row>
    <row r="729" spans="2:12" x14ac:dyDescent="0.25">
      <c r="B729" s="5" t="str">
        <f t="shared" si="643"/>
        <v/>
      </c>
      <c r="C729" s="27" t="str" cm="1">
        <f t="array" ref="C729">IF(ISNUMBER(A729),IF(A729=A728,INDEX(BackgroundCalcs!$AV$2:$AV$500,'Grading Formulas'!$A729),"Results"),"")</f>
        <v/>
      </c>
      <c r="D729" s="8" t="str" cm="1">
        <f t="array" ref="D729">IF(ISNUMBER($A729),IF(A729=A728,INDEX(BackgroundCalcs!$AW$2:$AW$500,'Grading Formulas'!$A729),"C"&amp;A729+9),"")</f>
        <v/>
      </c>
      <c r="E729" s="4" t="str" cm="1">
        <f t="array" ref="E729">IF(ISNUMBER($A729),IF(A729=A728,"Reference2(False,True,"&amp;INDEX(BackgroundCalcs!$AX$2:$AX$500,'Grading Formulas'!$A729)&amp;")","MOEValue(.0001)"),"")</f>
        <v/>
      </c>
      <c r="F729" s="4" t="str">
        <f t="shared" si="644"/>
        <v/>
      </c>
      <c r="G729" s="4" t="str">
        <f t="shared" si="645"/>
        <v/>
      </c>
      <c r="H729" s="4" t="str">
        <f t="shared" si="646"/>
        <v/>
      </c>
      <c r="I729" s="4" t="str" cm="1">
        <f t="array" ref="I729">IF(ISNUMBER(A729),_xlfn.LET(_xlpm.array,_xlfn.SEQUENCE(LEN(D729)),_xlfn.TEXTJOIN("",TRUE,IF(ISERR(MID(D729,_xlpm.array,1)+0),MID(D729,_xlpm.array,1),""))),"")</f>
        <v/>
      </c>
      <c r="J729" s="4" t="str" cm="1">
        <f t="array" aca="1" ref="J729" ca="1">IF(ISNUMBER(A729),_xlfn.TEXTJOIN("", TRUE, IFERROR(MID(D729, ROW(INDIRECT("1:"&amp;LEN(D729))), 1) *1,"")),"")</f>
        <v/>
      </c>
      <c r="K729" s="4" t="str" cm="1">
        <f t="array" aca="1" ref="K729" ca="1">IF(ISNUMBER(A729),COLUMN(INDIRECT(I729&amp;1))+1,"")</f>
        <v/>
      </c>
      <c r="L729" s="4" t="str">
        <f t="shared" si="647"/>
        <v/>
      </c>
    </row>
    <row r="730" spans="2:12" x14ac:dyDescent="0.25">
      <c r="B730" s="5" t="str">
        <f t="shared" si="643"/>
        <v/>
      </c>
      <c r="C730" s="27" t="str" cm="1">
        <f t="array" ref="C730">IF(ISNUMBER(A730),IF(A730=A729,INDEX(BackgroundCalcs!$AV$2:$AV$500,'Grading Formulas'!$A730),"Results"),"")</f>
        <v/>
      </c>
      <c r="D730" s="8" t="str" cm="1">
        <f t="array" ref="D730">IF(ISNUMBER($A730),IF(A730=A729,INDEX(BackgroundCalcs!$AW$2:$AW$500,'Grading Formulas'!$A730),"C"&amp;A730+9),"")</f>
        <v/>
      </c>
      <c r="E730" s="4" t="str" cm="1">
        <f t="array" ref="E730">IF(ISNUMBER($A730),IF(A730=A729,"Reference2(False,True,"&amp;INDEX(BackgroundCalcs!$AX$2:$AX$500,'Grading Formulas'!$A730)&amp;")","MOEValue(.0001)"),"")</f>
        <v/>
      </c>
      <c r="F730" s="4" t="str">
        <f t="shared" si="644"/>
        <v/>
      </c>
      <c r="G730" s="4" t="str">
        <f t="shared" si="645"/>
        <v/>
      </c>
      <c r="H730" s="4" t="str">
        <f t="shared" si="646"/>
        <v/>
      </c>
      <c r="I730" s="4" t="str" cm="1">
        <f t="array" ref="I730">IF(ISNUMBER(A730),_xlfn.LET(_xlpm.array,_xlfn.SEQUENCE(LEN(D730)),_xlfn.TEXTJOIN("",TRUE,IF(ISERR(MID(D730,_xlpm.array,1)+0),MID(D730,_xlpm.array,1),""))),"")</f>
        <v/>
      </c>
      <c r="J730" s="4" t="str" cm="1">
        <f t="array" aca="1" ref="J730" ca="1">IF(ISNUMBER(A730),_xlfn.TEXTJOIN("", TRUE, IFERROR(MID(D730, ROW(INDIRECT("1:"&amp;LEN(D730))), 1) *1,"")),"")</f>
        <v/>
      </c>
      <c r="K730" s="4" t="str" cm="1">
        <f t="array" aca="1" ref="K730" ca="1">IF(ISNUMBER(A730),COLUMN(INDIRECT(I730&amp;1))+1,"")</f>
        <v/>
      </c>
      <c r="L730" s="4" t="str">
        <f t="shared" si="647"/>
        <v/>
      </c>
    </row>
    <row r="731" spans="2:12" x14ac:dyDescent="0.25">
      <c r="B731" s="5" t="str">
        <f t="shared" si="643"/>
        <v/>
      </c>
      <c r="C731" s="27" t="str" cm="1">
        <f t="array" ref="C731">IF(ISNUMBER(A731),IF(A731=A730,INDEX(BackgroundCalcs!$AV$2:$AV$500,'Grading Formulas'!$A731),"Results"),"")</f>
        <v/>
      </c>
      <c r="D731" s="8" t="str" cm="1">
        <f t="array" ref="D731">IF(ISNUMBER($A731),IF(A731=A730,INDEX(BackgroundCalcs!$AW$2:$AW$500,'Grading Formulas'!$A731),"C"&amp;A731+9),"")</f>
        <v/>
      </c>
      <c r="E731" s="4" t="str" cm="1">
        <f t="array" ref="E731">IF(ISNUMBER($A731),IF(A731=A730,"Reference2(False,True,"&amp;INDEX(BackgroundCalcs!$AX$2:$AX$500,'Grading Formulas'!$A731)&amp;")","MOEValue(.0001)"),"")</f>
        <v/>
      </c>
      <c r="F731" s="4" t="str">
        <f t="shared" si="644"/>
        <v/>
      </c>
      <c r="G731" s="4" t="str">
        <f t="shared" si="645"/>
        <v/>
      </c>
      <c r="H731" s="4" t="str">
        <f t="shared" si="646"/>
        <v/>
      </c>
      <c r="I731" s="4" t="str" cm="1">
        <f t="array" ref="I731">IF(ISNUMBER(A731),_xlfn.LET(_xlpm.array,_xlfn.SEQUENCE(LEN(D731)),_xlfn.TEXTJOIN("",TRUE,IF(ISERR(MID(D731,_xlpm.array,1)+0),MID(D731,_xlpm.array,1),""))),"")</f>
        <v/>
      </c>
      <c r="J731" s="4" t="str" cm="1">
        <f t="array" aca="1" ref="J731" ca="1">IF(ISNUMBER(A731),_xlfn.TEXTJOIN("", TRUE, IFERROR(MID(D731, ROW(INDIRECT("1:"&amp;LEN(D731))), 1) *1,"")),"")</f>
        <v/>
      </c>
      <c r="K731" s="4" t="str" cm="1">
        <f t="array" aca="1" ref="K731" ca="1">IF(ISNUMBER(A731),COLUMN(INDIRECT(I731&amp;1))+1,"")</f>
        <v/>
      </c>
      <c r="L731" s="4" t="str">
        <f t="shared" si="647"/>
        <v/>
      </c>
    </row>
    <row r="732" spans="2:12" x14ac:dyDescent="0.25">
      <c r="B732" s="5" t="str">
        <f t="shared" si="643"/>
        <v/>
      </c>
      <c r="C732" s="27" t="str" cm="1">
        <f t="array" ref="C732">IF(ISNUMBER(A732),IF(A732=A731,INDEX(BackgroundCalcs!$AV$2:$AV$500,'Grading Formulas'!$A732),"Results"),"")</f>
        <v/>
      </c>
      <c r="D732" s="8" t="str" cm="1">
        <f t="array" ref="D732">IF(ISNUMBER($A732),IF(A732=A731,INDEX(BackgroundCalcs!$AW$2:$AW$500,'Grading Formulas'!$A732),"C"&amp;A732+9),"")</f>
        <v/>
      </c>
      <c r="E732" s="4" t="str" cm="1">
        <f t="array" ref="E732">IF(ISNUMBER($A732),IF(A732=A731,"Reference2(False,True,"&amp;INDEX(BackgroundCalcs!$AX$2:$AX$500,'Grading Formulas'!$A732)&amp;")","MOEValue(.0001)"),"")</f>
        <v/>
      </c>
      <c r="F732" s="4" t="str">
        <f t="shared" si="644"/>
        <v/>
      </c>
      <c r="G732" s="4" t="str">
        <f t="shared" si="645"/>
        <v/>
      </c>
      <c r="H732" s="4" t="str">
        <f t="shared" si="646"/>
        <v/>
      </c>
      <c r="I732" s="4" t="str" cm="1">
        <f t="array" ref="I732">IF(ISNUMBER(A732),_xlfn.LET(_xlpm.array,_xlfn.SEQUENCE(LEN(D732)),_xlfn.TEXTJOIN("",TRUE,IF(ISERR(MID(D732,_xlpm.array,1)+0),MID(D732,_xlpm.array,1),""))),"")</f>
        <v/>
      </c>
      <c r="J732" s="4" t="str" cm="1">
        <f t="array" aca="1" ref="J732" ca="1">IF(ISNUMBER(A732),_xlfn.TEXTJOIN("", TRUE, IFERROR(MID(D732, ROW(INDIRECT("1:"&amp;LEN(D732))), 1) *1,"")),"")</f>
        <v/>
      </c>
      <c r="K732" s="4" t="str" cm="1">
        <f t="array" aca="1" ref="K732" ca="1">IF(ISNUMBER(A732),COLUMN(INDIRECT(I732&amp;1))+1,"")</f>
        <v/>
      </c>
      <c r="L732" s="4" t="str">
        <f t="shared" si="647"/>
        <v/>
      </c>
    </row>
    <row r="733" spans="2:12" x14ac:dyDescent="0.25">
      <c r="B733" s="5" t="str">
        <f t="shared" si="643"/>
        <v/>
      </c>
      <c r="C733" s="27" t="str" cm="1">
        <f t="array" ref="C733">IF(ISNUMBER(A733),IF(A733=A732,INDEX(BackgroundCalcs!$AV$2:$AV$500,'Grading Formulas'!$A733),"Results"),"")</f>
        <v/>
      </c>
      <c r="D733" s="8" t="str" cm="1">
        <f t="array" ref="D733">IF(ISNUMBER($A733),IF(A733=A732,INDEX(BackgroundCalcs!$AW$2:$AW$500,'Grading Formulas'!$A733),"C"&amp;A733+9),"")</f>
        <v/>
      </c>
      <c r="E733" s="4" t="str" cm="1">
        <f t="array" ref="E733">IF(ISNUMBER($A733),IF(A733=A732,"Reference2(False,True,"&amp;INDEX(BackgroundCalcs!$AX$2:$AX$500,'Grading Formulas'!$A733)&amp;")","MOEValue(.0001)"),"")</f>
        <v/>
      </c>
      <c r="F733" s="4" t="str">
        <f t="shared" si="644"/>
        <v/>
      </c>
      <c r="G733" s="4" t="str">
        <f t="shared" si="645"/>
        <v/>
      </c>
      <c r="H733" s="4" t="str">
        <f t="shared" si="646"/>
        <v/>
      </c>
      <c r="I733" s="4" t="str" cm="1">
        <f t="array" ref="I733">IF(ISNUMBER(A733),_xlfn.LET(_xlpm.array,_xlfn.SEQUENCE(LEN(D733)),_xlfn.TEXTJOIN("",TRUE,IF(ISERR(MID(D733,_xlpm.array,1)+0),MID(D733,_xlpm.array,1),""))),"")</f>
        <v/>
      </c>
      <c r="J733" s="4" t="str" cm="1">
        <f t="array" aca="1" ref="J733" ca="1">IF(ISNUMBER(A733),_xlfn.TEXTJOIN("", TRUE, IFERROR(MID(D733, ROW(INDIRECT("1:"&amp;LEN(D733))), 1) *1,"")),"")</f>
        <v/>
      </c>
      <c r="K733" s="4" t="str" cm="1">
        <f t="array" aca="1" ref="K733" ca="1">IF(ISNUMBER(A733),COLUMN(INDIRECT(I733&amp;1))+1,"")</f>
        <v/>
      </c>
      <c r="L733" s="4" t="str">
        <f t="shared" si="647"/>
        <v/>
      </c>
    </row>
    <row r="734" spans="2:12" x14ac:dyDescent="0.25">
      <c r="B734" s="5" t="str">
        <f t="shared" si="643"/>
        <v/>
      </c>
      <c r="C734" s="27" t="str" cm="1">
        <f t="array" ref="C734">IF(ISNUMBER(A734),IF(A734=A733,INDEX(BackgroundCalcs!$AV$2:$AV$500,'Grading Formulas'!$A734),"Results"),"")</f>
        <v/>
      </c>
      <c r="D734" s="8" t="str" cm="1">
        <f t="array" ref="D734">IF(ISNUMBER($A734),IF(A734=A733,INDEX(BackgroundCalcs!$AW$2:$AW$500,'Grading Formulas'!$A734),"C"&amp;A734+9),"")</f>
        <v/>
      </c>
      <c r="E734" s="4" t="str" cm="1">
        <f t="array" ref="E734">IF(ISNUMBER($A734),IF(A734=A733,"Reference2(False,True,"&amp;INDEX(BackgroundCalcs!$AX$2:$AX$500,'Grading Formulas'!$A734)&amp;")","MOEValue(.0001)"),"")</f>
        <v/>
      </c>
      <c r="F734" s="4" t="str">
        <f t="shared" si="644"/>
        <v/>
      </c>
      <c r="G734" s="4" t="str">
        <f t="shared" si="645"/>
        <v/>
      </c>
      <c r="H734" s="4" t="str">
        <f t="shared" si="646"/>
        <v/>
      </c>
      <c r="I734" s="4" t="str" cm="1">
        <f t="array" ref="I734">IF(ISNUMBER(A734),_xlfn.LET(_xlpm.array,_xlfn.SEQUENCE(LEN(D734)),_xlfn.TEXTJOIN("",TRUE,IF(ISERR(MID(D734,_xlpm.array,1)+0),MID(D734,_xlpm.array,1),""))),"")</f>
        <v/>
      </c>
      <c r="J734" s="4" t="str" cm="1">
        <f t="array" aca="1" ref="J734" ca="1">IF(ISNUMBER(A734),_xlfn.TEXTJOIN("", TRUE, IFERROR(MID(D734, ROW(INDIRECT("1:"&amp;LEN(D734))), 1) *1,"")),"")</f>
        <v/>
      </c>
      <c r="K734" s="4" t="str" cm="1">
        <f t="array" aca="1" ref="K734" ca="1">IF(ISNUMBER(A734),COLUMN(INDIRECT(I734&amp;1))+1,"")</f>
        <v/>
      </c>
      <c r="L734" s="4" t="str">
        <f t="shared" si="647"/>
        <v/>
      </c>
    </row>
    <row r="735" spans="2:12" x14ac:dyDescent="0.25">
      <c r="B735" s="5" t="str">
        <f t="shared" si="643"/>
        <v/>
      </c>
      <c r="C735" s="27" t="str" cm="1">
        <f t="array" ref="C735">IF(ISNUMBER(A735),IF(A735=A734,INDEX(BackgroundCalcs!$AV$2:$AV$500,'Grading Formulas'!$A735),"Results"),"")</f>
        <v/>
      </c>
      <c r="D735" s="8" t="str" cm="1">
        <f t="array" ref="D735">IF(ISNUMBER($A735),IF(A735=A734,INDEX(BackgroundCalcs!$AW$2:$AW$500,'Grading Formulas'!$A735),"C"&amp;A735+9),"")</f>
        <v/>
      </c>
      <c r="E735" s="4" t="str" cm="1">
        <f t="array" ref="E735">IF(ISNUMBER($A735),IF(A735=A734,"Reference2(False,True,"&amp;INDEX(BackgroundCalcs!$AX$2:$AX$500,'Grading Formulas'!$A735)&amp;")","MOEValue(.0001)"),"")</f>
        <v/>
      </c>
      <c r="F735" s="4" t="str">
        <f t="shared" si="644"/>
        <v/>
      </c>
      <c r="G735" s="4" t="str">
        <f t="shared" si="645"/>
        <v/>
      </c>
      <c r="H735" s="4" t="str">
        <f t="shared" si="646"/>
        <v/>
      </c>
      <c r="I735" s="4" t="str" cm="1">
        <f t="array" ref="I735">IF(ISNUMBER(A735),_xlfn.LET(_xlpm.array,_xlfn.SEQUENCE(LEN(D735)),_xlfn.TEXTJOIN("",TRUE,IF(ISERR(MID(D735,_xlpm.array,1)+0),MID(D735,_xlpm.array,1),""))),"")</f>
        <v/>
      </c>
      <c r="J735" s="4" t="str" cm="1">
        <f t="array" aca="1" ref="J735" ca="1">IF(ISNUMBER(A735),_xlfn.TEXTJOIN("", TRUE, IFERROR(MID(D735, ROW(INDIRECT("1:"&amp;LEN(D735))), 1) *1,"")),"")</f>
        <v/>
      </c>
      <c r="K735" s="4" t="str" cm="1">
        <f t="array" aca="1" ref="K735" ca="1">IF(ISNUMBER(A735),COLUMN(INDIRECT(I735&amp;1))+1,"")</f>
        <v/>
      </c>
      <c r="L735" s="4" t="str">
        <f t="shared" si="647"/>
        <v/>
      </c>
    </row>
    <row r="736" spans="2:12" x14ac:dyDescent="0.25">
      <c r="B736" s="5" t="str">
        <f t="shared" si="643"/>
        <v/>
      </c>
      <c r="C736" s="27" t="str" cm="1">
        <f t="array" ref="C736">IF(ISNUMBER(A736),IF(A736=A735,INDEX(BackgroundCalcs!$AV$2:$AV$500,'Grading Formulas'!$A736),"Results"),"")</f>
        <v/>
      </c>
      <c r="D736" s="8" t="str" cm="1">
        <f t="array" ref="D736">IF(ISNUMBER($A736),IF(A736=A735,INDEX(BackgroundCalcs!$AW$2:$AW$500,'Grading Formulas'!$A736),"C"&amp;A736+9),"")</f>
        <v/>
      </c>
      <c r="E736" s="4" t="str" cm="1">
        <f t="array" ref="E736">IF(ISNUMBER($A736),IF(A736=A735,"Reference2(False,True,"&amp;INDEX(BackgroundCalcs!$AX$2:$AX$500,'Grading Formulas'!$A736)&amp;")","MOEValue(.0001)"),"")</f>
        <v/>
      </c>
      <c r="F736" s="4" t="str">
        <f t="shared" si="644"/>
        <v/>
      </c>
      <c r="G736" s="4" t="str">
        <f t="shared" si="645"/>
        <v/>
      </c>
      <c r="H736" s="4" t="str">
        <f t="shared" si="646"/>
        <v/>
      </c>
      <c r="I736" s="4" t="str" cm="1">
        <f t="array" ref="I736">IF(ISNUMBER(A736),_xlfn.LET(_xlpm.array,_xlfn.SEQUENCE(LEN(D736)),_xlfn.TEXTJOIN("",TRUE,IF(ISERR(MID(D736,_xlpm.array,1)+0),MID(D736,_xlpm.array,1),""))),"")</f>
        <v/>
      </c>
      <c r="J736" s="4" t="str" cm="1">
        <f t="array" aca="1" ref="J736" ca="1">IF(ISNUMBER(A736),_xlfn.TEXTJOIN("", TRUE, IFERROR(MID(D736, ROW(INDIRECT("1:"&amp;LEN(D736))), 1) *1,"")),"")</f>
        <v/>
      </c>
      <c r="K736" s="4" t="str" cm="1">
        <f t="array" aca="1" ref="K736" ca="1">IF(ISNUMBER(A736),COLUMN(INDIRECT(I736&amp;1))+1,"")</f>
        <v/>
      </c>
      <c r="L736" s="4" t="str">
        <f t="shared" si="647"/>
        <v/>
      </c>
    </row>
    <row r="737" spans="2:12" x14ac:dyDescent="0.25">
      <c r="B737" s="5" t="str">
        <f t="shared" si="643"/>
        <v/>
      </c>
      <c r="C737" s="27" t="str" cm="1">
        <f t="array" ref="C737">IF(ISNUMBER(A737),IF(A737=A736,INDEX(BackgroundCalcs!$AV$2:$AV$500,'Grading Formulas'!$A737),"Results"),"")</f>
        <v/>
      </c>
      <c r="D737" s="8" t="str" cm="1">
        <f t="array" ref="D737">IF(ISNUMBER($A737),IF(A737=A736,INDEX(BackgroundCalcs!$AW$2:$AW$500,'Grading Formulas'!$A737),"C"&amp;A737+9),"")</f>
        <v/>
      </c>
      <c r="E737" s="4" t="str" cm="1">
        <f t="array" ref="E737">IF(ISNUMBER($A737),IF(A737=A736,"Reference2(False,True,"&amp;INDEX(BackgroundCalcs!$AX$2:$AX$500,'Grading Formulas'!$A737)&amp;")","MOEValue(.0001)"),"")</f>
        <v/>
      </c>
      <c r="F737" s="4" t="str">
        <f t="shared" si="644"/>
        <v/>
      </c>
      <c r="G737" s="4" t="str">
        <f t="shared" si="645"/>
        <v/>
      </c>
      <c r="H737" s="4" t="str">
        <f t="shared" si="646"/>
        <v/>
      </c>
      <c r="I737" s="4" t="str" cm="1">
        <f t="array" ref="I737">IF(ISNUMBER(A737),_xlfn.LET(_xlpm.array,_xlfn.SEQUENCE(LEN(D737)),_xlfn.TEXTJOIN("",TRUE,IF(ISERR(MID(D737,_xlpm.array,1)+0),MID(D737,_xlpm.array,1),""))),"")</f>
        <v/>
      </c>
      <c r="J737" s="4" t="str" cm="1">
        <f t="array" aca="1" ref="J737" ca="1">IF(ISNUMBER(A737),_xlfn.TEXTJOIN("", TRUE, IFERROR(MID(D737, ROW(INDIRECT("1:"&amp;LEN(D737))), 1) *1,"")),"")</f>
        <v/>
      </c>
      <c r="K737" s="4" t="str" cm="1">
        <f t="array" aca="1" ref="K737" ca="1">IF(ISNUMBER(A737),COLUMN(INDIRECT(I737&amp;1))+1,"")</f>
        <v/>
      </c>
      <c r="L737" s="4" t="str">
        <f t="shared" si="647"/>
        <v/>
      </c>
    </row>
    <row r="738" spans="2:12" x14ac:dyDescent="0.25">
      <c r="B738" s="5" t="str">
        <f t="shared" si="643"/>
        <v/>
      </c>
      <c r="C738" s="27" t="str" cm="1">
        <f t="array" ref="C738">IF(ISNUMBER(A738),IF(A738=A737,INDEX(BackgroundCalcs!$AV$2:$AV$500,'Grading Formulas'!$A738),"Results"),"")</f>
        <v/>
      </c>
      <c r="D738" s="8" t="str" cm="1">
        <f t="array" ref="D738">IF(ISNUMBER($A738),IF(A738=A737,INDEX(BackgroundCalcs!$AW$2:$AW$500,'Grading Formulas'!$A738),"C"&amp;A738+9),"")</f>
        <v/>
      </c>
      <c r="E738" s="4" t="str" cm="1">
        <f t="array" ref="E738">IF(ISNUMBER($A738),IF(A738=A737,"Reference2(False,True,"&amp;INDEX(BackgroundCalcs!$AX$2:$AX$500,'Grading Formulas'!$A738)&amp;")","MOEValue(.0001)"),"")</f>
        <v/>
      </c>
      <c r="F738" s="4" t="str">
        <f t="shared" si="644"/>
        <v/>
      </c>
      <c r="G738" s="4" t="str">
        <f t="shared" si="645"/>
        <v/>
      </c>
      <c r="H738" s="4" t="str">
        <f t="shared" si="646"/>
        <v/>
      </c>
      <c r="I738" s="4" t="str" cm="1">
        <f t="array" ref="I738">IF(ISNUMBER(A738),_xlfn.LET(_xlpm.array,_xlfn.SEQUENCE(LEN(D738)),_xlfn.TEXTJOIN("",TRUE,IF(ISERR(MID(D738,_xlpm.array,1)+0),MID(D738,_xlpm.array,1),""))),"")</f>
        <v/>
      </c>
      <c r="J738" s="4" t="str" cm="1">
        <f t="array" aca="1" ref="J738" ca="1">IF(ISNUMBER(A738),_xlfn.TEXTJOIN("", TRUE, IFERROR(MID(D738, ROW(INDIRECT("1:"&amp;LEN(D738))), 1) *1,"")),"")</f>
        <v/>
      </c>
      <c r="K738" s="4" t="str" cm="1">
        <f t="array" aca="1" ref="K738" ca="1">IF(ISNUMBER(A738),COLUMN(INDIRECT(I738&amp;1))+1,"")</f>
        <v/>
      </c>
      <c r="L738" s="4" t="str">
        <f t="shared" si="647"/>
        <v/>
      </c>
    </row>
    <row r="739" spans="2:12" x14ac:dyDescent="0.25">
      <c r="B739" s="5" t="str">
        <f t="shared" si="643"/>
        <v/>
      </c>
      <c r="C739" s="27" t="str" cm="1">
        <f t="array" ref="C739">IF(ISNUMBER(A739),IF(A739=A738,INDEX(BackgroundCalcs!$AV$2:$AV$500,'Grading Formulas'!$A739),"Results"),"")</f>
        <v/>
      </c>
      <c r="D739" s="8" t="str" cm="1">
        <f t="array" ref="D739">IF(ISNUMBER($A739),IF(A739=A738,INDEX(BackgroundCalcs!$AW$2:$AW$500,'Grading Formulas'!$A739),"C"&amp;A739+9),"")</f>
        <v/>
      </c>
      <c r="E739" s="4" t="str" cm="1">
        <f t="array" ref="E739">IF(ISNUMBER($A739),IF(A739=A738,"Reference2(False,True,"&amp;INDEX(BackgroundCalcs!$AX$2:$AX$500,'Grading Formulas'!$A739)&amp;")","MOEValue(.0001)"),"")</f>
        <v/>
      </c>
      <c r="F739" s="4" t="str">
        <f t="shared" si="644"/>
        <v/>
      </c>
      <c r="G739" s="4" t="str">
        <f t="shared" si="645"/>
        <v/>
      </c>
      <c r="H739" s="4" t="str">
        <f t="shared" si="646"/>
        <v/>
      </c>
      <c r="I739" s="4" t="str" cm="1">
        <f t="array" ref="I739">IF(ISNUMBER(A739),_xlfn.LET(_xlpm.array,_xlfn.SEQUENCE(LEN(D739)),_xlfn.TEXTJOIN("",TRUE,IF(ISERR(MID(D739,_xlpm.array,1)+0),MID(D739,_xlpm.array,1),""))),"")</f>
        <v/>
      </c>
      <c r="J739" s="4" t="str" cm="1">
        <f t="array" aca="1" ref="J739" ca="1">IF(ISNUMBER(A739),_xlfn.TEXTJOIN("", TRUE, IFERROR(MID(D739, ROW(INDIRECT("1:"&amp;LEN(D739))), 1) *1,"")),"")</f>
        <v/>
      </c>
      <c r="K739" s="4" t="str" cm="1">
        <f t="array" aca="1" ref="K739" ca="1">IF(ISNUMBER(A739),COLUMN(INDIRECT(I739&amp;1))+1,"")</f>
        <v/>
      </c>
      <c r="L739" s="4" t="str">
        <f t="shared" si="647"/>
        <v/>
      </c>
    </row>
    <row r="740" spans="2:12" x14ac:dyDescent="0.25">
      <c r="B740" s="5" t="str">
        <f t="shared" si="643"/>
        <v/>
      </c>
      <c r="C740" s="27" t="str" cm="1">
        <f t="array" ref="C740">IF(ISNUMBER(A740),IF(A740=A739,INDEX(BackgroundCalcs!$AV$2:$AV$500,'Grading Formulas'!$A740),"Results"),"")</f>
        <v/>
      </c>
      <c r="D740" s="8" t="str" cm="1">
        <f t="array" ref="D740">IF(ISNUMBER($A740),IF(A740=A739,INDEX(BackgroundCalcs!$AW$2:$AW$500,'Grading Formulas'!$A740),"C"&amp;A740+9),"")</f>
        <v/>
      </c>
      <c r="E740" s="4" t="str" cm="1">
        <f t="array" ref="E740">IF(ISNUMBER($A740),IF(A740=A739,"Reference2(False,True,"&amp;INDEX(BackgroundCalcs!$AX$2:$AX$500,'Grading Formulas'!$A740)&amp;")","MOEValue(.0001)"),"")</f>
        <v/>
      </c>
      <c r="F740" s="4" t="str">
        <f t="shared" si="644"/>
        <v/>
      </c>
      <c r="G740" s="4" t="str">
        <f t="shared" si="645"/>
        <v/>
      </c>
      <c r="H740" s="4" t="str">
        <f t="shared" si="646"/>
        <v/>
      </c>
      <c r="I740" s="4" t="str" cm="1">
        <f t="array" ref="I740">IF(ISNUMBER(A740),_xlfn.LET(_xlpm.array,_xlfn.SEQUENCE(LEN(D740)),_xlfn.TEXTJOIN("",TRUE,IF(ISERR(MID(D740,_xlpm.array,1)+0),MID(D740,_xlpm.array,1),""))),"")</f>
        <v/>
      </c>
      <c r="J740" s="4" t="str" cm="1">
        <f t="array" aca="1" ref="J740" ca="1">IF(ISNUMBER(A740),_xlfn.TEXTJOIN("", TRUE, IFERROR(MID(D740, ROW(INDIRECT("1:"&amp;LEN(D740))), 1) *1,"")),"")</f>
        <v/>
      </c>
      <c r="K740" s="4" t="str" cm="1">
        <f t="array" aca="1" ref="K740" ca="1">IF(ISNUMBER(A740),COLUMN(INDIRECT(I740&amp;1))+1,"")</f>
        <v/>
      </c>
      <c r="L740" s="4" t="str">
        <f t="shared" si="647"/>
        <v/>
      </c>
    </row>
    <row r="741" spans="2:12" x14ac:dyDescent="0.25">
      <c r="B741" s="5" t="str">
        <f t="shared" si="643"/>
        <v/>
      </c>
      <c r="C741" s="27" t="str" cm="1">
        <f t="array" ref="C741">IF(ISNUMBER(A741),IF(A741=A740,INDEX(BackgroundCalcs!$AV$2:$AV$500,'Grading Formulas'!$A741),"Results"),"")</f>
        <v/>
      </c>
      <c r="D741" s="8" t="str" cm="1">
        <f t="array" ref="D741">IF(ISNUMBER($A741),IF(A741=A740,INDEX(BackgroundCalcs!$AW$2:$AW$500,'Grading Formulas'!$A741),"C"&amp;A741+9),"")</f>
        <v/>
      </c>
      <c r="E741" s="4" t="str" cm="1">
        <f t="array" ref="E741">IF(ISNUMBER($A741),IF(A741=A740,"Reference2(False,True,"&amp;INDEX(BackgroundCalcs!$AX$2:$AX$500,'Grading Formulas'!$A741)&amp;")","MOEValue(.0001)"),"")</f>
        <v/>
      </c>
      <c r="F741" s="4" t="str">
        <f t="shared" si="644"/>
        <v/>
      </c>
      <c r="G741" s="4" t="str">
        <f t="shared" si="645"/>
        <v/>
      </c>
      <c r="H741" s="4" t="str">
        <f t="shared" si="646"/>
        <v/>
      </c>
      <c r="I741" s="4" t="str" cm="1">
        <f t="array" ref="I741">IF(ISNUMBER(A741),_xlfn.LET(_xlpm.array,_xlfn.SEQUENCE(LEN(D741)),_xlfn.TEXTJOIN("",TRUE,IF(ISERR(MID(D741,_xlpm.array,1)+0),MID(D741,_xlpm.array,1),""))),"")</f>
        <v/>
      </c>
      <c r="J741" s="4" t="str" cm="1">
        <f t="array" aca="1" ref="J741" ca="1">IF(ISNUMBER(A741),_xlfn.TEXTJOIN("", TRUE, IFERROR(MID(D741, ROW(INDIRECT("1:"&amp;LEN(D741))), 1) *1,"")),"")</f>
        <v/>
      </c>
      <c r="K741" s="4" t="str" cm="1">
        <f t="array" aca="1" ref="K741" ca="1">IF(ISNUMBER(A741),COLUMN(INDIRECT(I741&amp;1))+1,"")</f>
        <v/>
      </c>
      <c r="L741" s="4" t="str">
        <f t="shared" si="647"/>
        <v/>
      </c>
    </row>
    <row r="742" spans="2:12" x14ac:dyDescent="0.25">
      <c r="B742" s="5" t="str">
        <f t="shared" si="643"/>
        <v/>
      </c>
      <c r="C742" s="27" t="str" cm="1">
        <f t="array" ref="C742">IF(ISNUMBER(A742),IF(A742=A741,INDEX(BackgroundCalcs!$AV$2:$AV$500,'Grading Formulas'!$A742),"Results"),"")</f>
        <v/>
      </c>
      <c r="D742" s="8" t="str" cm="1">
        <f t="array" ref="D742">IF(ISNUMBER($A742),IF(A742=A741,INDEX(BackgroundCalcs!$AW$2:$AW$500,'Grading Formulas'!$A742),"C"&amp;A742+9),"")</f>
        <v/>
      </c>
      <c r="E742" s="4" t="str" cm="1">
        <f t="array" ref="E742">IF(ISNUMBER($A742),IF(A742=A741,"Reference2(False,True,"&amp;INDEX(BackgroundCalcs!$AX$2:$AX$500,'Grading Formulas'!$A742)&amp;")","MOEValue(.0001)"),"")</f>
        <v/>
      </c>
      <c r="F742" s="4" t="str">
        <f t="shared" si="644"/>
        <v/>
      </c>
      <c r="G742" s="4" t="str">
        <f t="shared" si="645"/>
        <v/>
      </c>
      <c r="H742" s="4" t="str">
        <f t="shared" si="646"/>
        <v/>
      </c>
      <c r="I742" s="4" t="str" cm="1">
        <f t="array" ref="I742">IF(ISNUMBER(A742),_xlfn.LET(_xlpm.array,_xlfn.SEQUENCE(LEN(D742)),_xlfn.TEXTJOIN("",TRUE,IF(ISERR(MID(D742,_xlpm.array,1)+0),MID(D742,_xlpm.array,1),""))),"")</f>
        <v/>
      </c>
      <c r="J742" s="4" t="str" cm="1">
        <f t="array" aca="1" ref="J742" ca="1">IF(ISNUMBER(A742),_xlfn.TEXTJOIN("", TRUE, IFERROR(MID(D742, ROW(INDIRECT("1:"&amp;LEN(D742))), 1) *1,"")),"")</f>
        <v/>
      </c>
      <c r="K742" s="4" t="str" cm="1">
        <f t="array" aca="1" ref="K742" ca="1">IF(ISNUMBER(A742),COLUMN(INDIRECT(I742&amp;1))+1,"")</f>
        <v/>
      </c>
      <c r="L742" s="4" t="str">
        <f t="shared" si="647"/>
        <v/>
      </c>
    </row>
    <row r="743" spans="2:12" x14ac:dyDescent="0.25">
      <c r="B743" s="5" t="str">
        <f t="shared" si="643"/>
        <v/>
      </c>
      <c r="C743" s="27" t="str" cm="1">
        <f t="array" ref="C743">IF(ISNUMBER(A743),IF(A743=A742,INDEX(BackgroundCalcs!$AV$2:$AV$500,'Grading Formulas'!$A743),"Results"),"")</f>
        <v/>
      </c>
      <c r="D743" s="8" t="str" cm="1">
        <f t="array" ref="D743">IF(ISNUMBER($A743),IF(A743=A742,INDEX(BackgroundCalcs!$AW$2:$AW$500,'Grading Formulas'!$A743),"C"&amp;A743+9),"")</f>
        <v/>
      </c>
      <c r="E743" s="4" t="str" cm="1">
        <f t="array" ref="E743">IF(ISNUMBER($A743),IF(A743=A742,"Reference2(False,True,"&amp;INDEX(BackgroundCalcs!$AX$2:$AX$500,'Grading Formulas'!$A743)&amp;")","MOEValue(.0001)"),"")</f>
        <v/>
      </c>
      <c r="F743" s="4" t="str">
        <f t="shared" si="644"/>
        <v/>
      </c>
      <c r="G743" s="4" t="str">
        <f t="shared" si="645"/>
        <v/>
      </c>
      <c r="H743" s="4" t="str">
        <f t="shared" si="646"/>
        <v/>
      </c>
      <c r="I743" s="4" t="str" cm="1">
        <f t="array" ref="I743">IF(ISNUMBER(A743),_xlfn.LET(_xlpm.array,_xlfn.SEQUENCE(LEN(D743)),_xlfn.TEXTJOIN("",TRUE,IF(ISERR(MID(D743,_xlpm.array,1)+0),MID(D743,_xlpm.array,1),""))),"")</f>
        <v/>
      </c>
      <c r="J743" s="4" t="str" cm="1">
        <f t="array" aca="1" ref="J743" ca="1">IF(ISNUMBER(A743),_xlfn.TEXTJOIN("", TRUE, IFERROR(MID(D743, ROW(INDIRECT("1:"&amp;LEN(D743))), 1) *1,"")),"")</f>
        <v/>
      </c>
      <c r="K743" s="4" t="str" cm="1">
        <f t="array" aca="1" ref="K743" ca="1">IF(ISNUMBER(A743),COLUMN(INDIRECT(I743&amp;1))+1,"")</f>
        <v/>
      </c>
      <c r="L743" s="4" t="str">
        <f t="shared" si="647"/>
        <v/>
      </c>
    </row>
    <row r="744" spans="2:12" x14ac:dyDescent="0.25">
      <c r="B744" s="5" t="str">
        <f t="shared" si="643"/>
        <v/>
      </c>
      <c r="C744" s="27" t="str" cm="1">
        <f t="array" ref="C744">IF(ISNUMBER(A744),IF(A744=A743,INDEX(BackgroundCalcs!$AV$2:$AV$500,'Grading Formulas'!$A744),"Results"),"")</f>
        <v/>
      </c>
      <c r="D744" s="8" t="str" cm="1">
        <f t="array" ref="D744">IF(ISNUMBER($A744),IF(A744=A743,INDEX(BackgroundCalcs!$AW$2:$AW$500,'Grading Formulas'!$A744),"C"&amp;A744+9),"")</f>
        <v/>
      </c>
      <c r="E744" s="4" t="str" cm="1">
        <f t="array" ref="E744">IF(ISNUMBER($A744),IF(A744=A743,"Reference2(False,True,"&amp;INDEX(BackgroundCalcs!$AX$2:$AX$500,'Grading Formulas'!$A744)&amp;")","MOEValue(.0001)"),"")</f>
        <v/>
      </c>
      <c r="F744" s="4" t="str">
        <f t="shared" si="644"/>
        <v/>
      </c>
      <c r="G744" s="4" t="str">
        <f t="shared" si="645"/>
        <v/>
      </c>
      <c r="H744" s="4" t="str">
        <f t="shared" si="646"/>
        <v/>
      </c>
      <c r="I744" s="4" t="str" cm="1">
        <f t="array" ref="I744">IF(ISNUMBER(A744),_xlfn.LET(_xlpm.array,_xlfn.SEQUENCE(LEN(D744)),_xlfn.TEXTJOIN("",TRUE,IF(ISERR(MID(D744,_xlpm.array,1)+0),MID(D744,_xlpm.array,1),""))),"")</f>
        <v/>
      </c>
      <c r="J744" s="4" t="str" cm="1">
        <f t="array" aca="1" ref="J744" ca="1">IF(ISNUMBER(A744),_xlfn.TEXTJOIN("", TRUE, IFERROR(MID(D744, ROW(INDIRECT("1:"&amp;LEN(D744))), 1) *1,"")),"")</f>
        <v/>
      </c>
      <c r="K744" s="4" t="str" cm="1">
        <f t="array" aca="1" ref="K744" ca="1">IF(ISNUMBER(A744),COLUMN(INDIRECT(I744&amp;1))+1,"")</f>
        <v/>
      </c>
      <c r="L744" s="4" t="str">
        <f t="shared" si="647"/>
        <v/>
      </c>
    </row>
    <row r="745" spans="2:12" x14ac:dyDescent="0.25">
      <c r="B745" s="5" t="str">
        <f t="shared" si="643"/>
        <v/>
      </c>
      <c r="C745" s="27" t="str" cm="1">
        <f t="array" ref="C745">IF(ISNUMBER(A745),IF(A745=A744,INDEX(BackgroundCalcs!$AV$2:$AV$500,'Grading Formulas'!$A745),"Results"),"")</f>
        <v/>
      </c>
      <c r="D745" s="8" t="str" cm="1">
        <f t="array" ref="D745">IF(ISNUMBER($A745),IF(A745=A744,INDEX(BackgroundCalcs!$AW$2:$AW$500,'Grading Formulas'!$A745),"C"&amp;A745+9),"")</f>
        <v/>
      </c>
      <c r="E745" s="4" t="str" cm="1">
        <f t="array" ref="E745">IF(ISNUMBER($A745),IF(A745=A744,"Reference2(False,True,"&amp;INDEX(BackgroundCalcs!$AX$2:$AX$500,'Grading Formulas'!$A745)&amp;")","MOEValue(.0001)"),"")</f>
        <v/>
      </c>
      <c r="F745" s="4" t="str">
        <f t="shared" si="644"/>
        <v/>
      </c>
      <c r="G745" s="4" t="str">
        <f t="shared" si="645"/>
        <v/>
      </c>
      <c r="H745" s="4" t="str">
        <f t="shared" si="646"/>
        <v/>
      </c>
      <c r="I745" s="4" t="str" cm="1">
        <f t="array" ref="I745">IF(ISNUMBER(A745),_xlfn.LET(_xlpm.array,_xlfn.SEQUENCE(LEN(D745)),_xlfn.TEXTJOIN("",TRUE,IF(ISERR(MID(D745,_xlpm.array,1)+0),MID(D745,_xlpm.array,1),""))),"")</f>
        <v/>
      </c>
      <c r="J745" s="4" t="str" cm="1">
        <f t="array" aca="1" ref="J745" ca="1">IF(ISNUMBER(A745),_xlfn.TEXTJOIN("", TRUE, IFERROR(MID(D745, ROW(INDIRECT("1:"&amp;LEN(D745))), 1) *1,"")),"")</f>
        <v/>
      </c>
      <c r="K745" s="4" t="str" cm="1">
        <f t="array" aca="1" ref="K745" ca="1">IF(ISNUMBER(A745),COLUMN(INDIRECT(I745&amp;1))+1,"")</f>
        <v/>
      </c>
      <c r="L745" s="4" t="str">
        <f t="shared" si="647"/>
        <v/>
      </c>
    </row>
    <row r="746" spans="2:12" x14ac:dyDescent="0.25">
      <c r="B746" s="5" t="str">
        <f t="shared" si="643"/>
        <v/>
      </c>
      <c r="C746" s="27" t="str" cm="1">
        <f t="array" ref="C746">IF(ISNUMBER(A746),IF(A746=A745,INDEX(BackgroundCalcs!$AV$2:$AV$500,'Grading Formulas'!$A746),"Results"),"")</f>
        <v/>
      </c>
      <c r="D746" s="8" t="str" cm="1">
        <f t="array" ref="D746">IF(ISNUMBER($A746),IF(A746=A745,INDEX(BackgroundCalcs!$AW$2:$AW$500,'Grading Formulas'!$A746),"C"&amp;A746+9),"")</f>
        <v/>
      </c>
      <c r="E746" s="4" t="str" cm="1">
        <f t="array" ref="E746">IF(ISNUMBER($A746),IF(A746=A745,"Reference2(False,True,"&amp;INDEX(BackgroundCalcs!$AX$2:$AX$500,'Grading Formulas'!$A746)&amp;")","MOEValue(.0001)"),"")</f>
        <v/>
      </c>
      <c r="F746" s="4" t="str">
        <f t="shared" si="644"/>
        <v/>
      </c>
      <c r="G746" s="4" t="str">
        <f t="shared" si="645"/>
        <v/>
      </c>
      <c r="H746" s="4" t="str">
        <f t="shared" si="646"/>
        <v/>
      </c>
      <c r="I746" s="4" t="str" cm="1">
        <f t="array" ref="I746">IF(ISNUMBER(A746),_xlfn.LET(_xlpm.array,_xlfn.SEQUENCE(LEN(D746)),_xlfn.TEXTJOIN("",TRUE,IF(ISERR(MID(D746,_xlpm.array,1)+0),MID(D746,_xlpm.array,1),""))),"")</f>
        <v/>
      </c>
      <c r="J746" s="4" t="str" cm="1">
        <f t="array" aca="1" ref="J746" ca="1">IF(ISNUMBER(A746),_xlfn.TEXTJOIN("", TRUE, IFERROR(MID(D746, ROW(INDIRECT("1:"&amp;LEN(D746))), 1) *1,"")),"")</f>
        <v/>
      </c>
      <c r="K746" s="4" t="str" cm="1">
        <f t="array" aca="1" ref="K746" ca="1">IF(ISNUMBER(A746),COLUMN(INDIRECT(I746&amp;1))+1,"")</f>
        <v/>
      </c>
      <c r="L746" s="4" t="str">
        <f t="shared" si="647"/>
        <v/>
      </c>
    </row>
    <row r="747" spans="2:12" x14ac:dyDescent="0.25">
      <c r="B747" s="5" t="str">
        <f t="shared" si="643"/>
        <v/>
      </c>
      <c r="C747" s="27" t="str" cm="1">
        <f t="array" ref="C747">IF(ISNUMBER(A747),IF(A747=A746,INDEX(BackgroundCalcs!$AV$2:$AV$500,'Grading Formulas'!$A747),"Results"),"")</f>
        <v/>
      </c>
      <c r="D747" s="8" t="str" cm="1">
        <f t="array" ref="D747">IF(ISNUMBER($A747),IF(A747=A746,INDEX(BackgroundCalcs!$AW$2:$AW$500,'Grading Formulas'!$A747),"C"&amp;A747+9),"")</f>
        <v/>
      </c>
      <c r="E747" s="4" t="str" cm="1">
        <f t="array" ref="E747">IF(ISNUMBER($A747),IF(A747=A746,"Reference2(False,True,"&amp;INDEX(BackgroundCalcs!$AX$2:$AX$500,'Grading Formulas'!$A747)&amp;")","MOEValue(.0001)"),"")</f>
        <v/>
      </c>
      <c r="F747" s="4" t="str">
        <f t="shared" si="644"/>
        <v/>
      </c>
      <c r="G747" s="4" t="str">
        <f t="shared" si="645"/>
        <v/>
      </c>
      <c r="H747" s="4" t="str">
        <f t="shared" si="646"/>
        <v/>
      </c>
      <c r="I747" s="4" t="str" cm="1">
        <f t="array" ref="I747">IF(ISNUMBER(A747),_xlfn.LET(_xlpm.array,_xlfn.SEQUENCE(LEN(D747)),_xlfn.TEXTJOIN("",TRUE,IF(ISERR(MID(D747,_xlpm.array,1)+0),MID(D747,_xlpm.array,1),""))),"")</f>
        <v/>
      </c>
      <c r="J747" s="4" t="str" cm="1">
        <f t="array" aca="1" ref="J747" ca="1">IF(ISNUMBER(A747),_xlfn.TEXTJOIN("", TRUE, IFERROR(MID(D747, ROW(INDIRECT("1:"&amp;LEN(D747))), 1) *1,"")),"")</f>
        <v/>
      </c>
      <c r="K747" s="4" t="str" cm="1">
        <f t="array" aca="1" ref="K747" ca="1">IF(ISNUMBER(A747),COLUMN(INDIRECT(I747&amp;1))+1,"")</f>
        <v/>
      </c>
      <c r="L747" s="4" t="str">
        <f t="shared" si="647"/>
        <v/>
      </c>
    </row>
    <row r="748" spans="2:12" x14ac:dyDescent="0.25">
      <c r="B748" s="5" t="str">
        <f t="shared" si="643"/>
        <v/>
      </c>
      <c r="C748" s="27" t="str" cm="1">
        <f t="array" ref="C748">IF(ISNUMBER(A748),IF(A748=A747,INDEX(BackgroundCalcs!$AV$2:$AV$500,'Grading Formulas'!$A748),"Results"),"")</f>
        <v/>
      </c>
      <c r="D748" s="8" t="str" cm="1">
        <f t="array" ref="D748">IF(ISNUMBER($A748),IF(A748=A747,INDEX(BackgroundCalcs!$AW$2:$AW$500,'Grading Formulas'!$A748),"C"&amp;A748+9),"")</f>
        <v/>
      </c>
      <c r="E748" s="4" t="str" cm="1">
        <f t="array" ref="E748">IF(ISNUMBER($A748),IF(A748=A747,"Reference2(False,True,"&amp;INDEX(BackgroundCalcs!$AX$2:$AX$500,'Grading Formulas'!$A748)&amp;")","MOEValue(.0001)"),"")</f>
        <v/>
      </c>
      <c r="F748" s="4" t="str">
        <f t="shared" si="644"/>
        <v/>
      </c>
      <c r="G748" s="4" t="str">
        <f t="shared" si="645"/>
        <v/>
      </c>
      <c r="H748" s="4" t="str">
        <f t="shared" si="646"/>
        <v/>
      </c>
      <c r="I748" s="4" t="str" cm="1">
        <f t="array" ref="I748">IF(ISNUMBER(A748),_xlfn.LET(_xlpm.array,_xlfn.SEQUENCE(LEN(D748)),_xlfn.TEXTJOIN("",TRUE,IF(ISERR(MID(D748,_xlpm.array,1)+0),MID(D748,_xlpm.array,1),""))),"")</f>
        <v/>
      </c>
      <c r="J748" s="4" t="str" cm="1">
        <f t="array" aca="1" ref="J748" ca="1">IF(ISNUMBER(A748),_xlfn.TEXTJOIN("", TRUE, IFERROR(MID(D748, ROW(INDIRECT("1:"&amp;LEN(D748))), 1) *1,"")),"")</f>
        <v/>
      </c>
      <c r="K748" s="4" t="str" cm="1">
        <f t="array" aca="1" ref="K748" ca="1">IF(ISNUMBER(A748),COLUMN(INDIRECT(I748&amp;1))+1,"")</f>
        <v/>
      </c>
      <c r="L748" s="4" t="str">
        <f t="shared" si="647"/>
        <v/>
      </c>
    </row>
    <row r="749" spans="2:12" x14ac:dyDescent="0.25">
      <c r="B749" s="5" t="str">
        <f t="shared" si="643"/>
        <v/>
      </c>
      <c r="C749" s="27" t="str" cm="1">
        <f t="array" ref="C749">IF(ISNUMBER(A749),IF(A749=A748,INDEX(BackgroundCalcs!$AV$2:$AV$500,'Grading Formulas'!$A749),"Results"),"")</f>
        <v/>
      </c>
      <c r="D749" s="8" t="str" cm="1">
        <f t="array" ref="D749">IF(ISNUMBER($A749),IF(A749=A748,INDEX(BackgroundCalcs!$AW$2:$AW$500,'Grading Formulas'!$A749),"C"&amp;A749+9),"")</f>
        <v/>
      </c>
      <c r="E749" s="4" t="str" cm="1">
        <f t="array" ref="E749">IF(ISNUMBER($A749),IF(A749=A748,"Reference2(False,True,"&amp;INDEX(BackgroundCalcs!$AX$2:$AX$500,'Grading Formulas'!$A749)&amp;")","MOEValue(.0001)"),"")</f>
        <v/>
      </c>
      <c r="F749" s="4" t="str">
        <f t="shared" si="644"/>
        <v/>
      </c>
      <c r="G749" s="4" t="str">
        <f t="shared" si="645"/>
        <v/>
      </c>
      <c r="H749" s="4" t="str">
        <f t="shared" si="646"/>
        <v/>
      </c>
      <c r="I749" s="4" t="str" cm="1">
        <f t="array" ref="I749">IF(ISNUMBER(A749),_xlfn.LET(_xlpm.array,_xlfn.SEQUENCE(LEN(D749)),_xlfn.TEXTJOIN("",TRUE,IF(ISERR(MID(D749,_xlpm.array,1)+0),MID(D749,_xlpm.array,1),""))),"")</f>
        <v/>
      </c>
      <c r="J749" s="4" t="str" cm="1">
        <f t="array" aca="1" ref="J749" ca="1">IF(ISNUMBER(A749),_xlfn.TEXTJOIN("", TRUE, IFERROR(MID(D749, ROW(INDIRECT("1:"&amp;LEN(D749))), 1) *1,"")),"")</f>
        <v/>
      </c>
      <c r="K749" s="4" t="str" cm="1">
        <f t="array" aca="1" ref="K749" ca="1">IF(ISNUMBER(A749),COLUMN(INDIRECT(I749&amp;1))+1,"")</f>
        <v/>
      </c>
      <c r="L749" s="4" t="str">
        <f t="shared" si="647"/>
        <v/>
      </c>
    </row>
    <row r="750" spans="2:12" x14ac:dyDescent="0.25">
      <c r="B750" s="5" t="str">
        <f t="shared" si="643"/>
        <v/>
      </c>
      <c r="C750" s="27" t="str" cm="1">
        <f t="array" ref="C750">IF(ISNUMBER(A750),IF(A750=A749,INDEX(BackgroundCalcs!$AV$2:$AV$500,'Grading Formulas'!$A750),"Results"),"")</f>
        <v/>
      </c>
      <c r="D750" s="8" t="str" cm="1">
        <f t="array" ref="D750">IF(ISNUMBER($A750),IF(A750=A749,INDEX(BackgroundCalcs!$AW$2:$AW$500,'Grading Formulas'!$A750),"C"&amp;A750+9),"")</f>
        <v/>
      </c>
      <c r="E750" s="4" t="str" cm="1">
        <f t="array" ref="E750">IF(ISNUMBER($A750),IF(A750=A749,"Reference2(False,True,"&amp;INDEX(BackgroundCalcs!$AX$2:$AX$500,'Grading Formulas'!$A750)&amp;")","MOEValue(.0001)"),"")</f>
        <v/>
      </c>
      <c r="F750" s="4" t="str">
        <f t="shared" si="644"/>
        <v/>
      </c>
      <c r="G750" s="4" t="str">
        <f t="shared" si="645"/>
        <v/>
      </c>
      <c r="H750" s="4" t="str">
        <f t="shared" si="646"/>
        <v/>
      </c>
      <c r="I750" s="4" t="str" cm="1">
        <f t="array" ref="I750">IF(ISNUMBER(A750),_xlfn.LET(_xlpm.array,_xlfn.SEQUENCE(LEN(D750)),_xlfn.TEXTJOIN("",TRUE,IF(ISERR(MID(D750,_xlpm.array,1)+0),MID(D750,_xlpm.array,1),""))),"")</f>
        <v/>
      </c>
      <c r="J750" s="4" t="str" cm="1">
        <f t="array" aca="1" ref="J750" ca="1">IF(ISNUMBER(A750),_xlfn.TEXTJOIN("", TRUE, IFERROR(MID(D750, ROW(INDIRECT("1:"&amp;LEN(D750))), 1) *1,"")),"")</f>
        <v/>
      </c>
      <c r="K750" s="4" t="str" cm="1">
        <f t="array" aca="1" ref="K750" ca="1">IF(ISNUMBER(A750),COLUMN(INDIRECT(I750&amp;1))+1,"")</f>
        <v/>
      </c>
      <c r="L750" s="4" t="str">
        <f t="shared" si="647"/>
        <v/>
      </c>
    </row>
    <row r="751" spans="2:12" x14ac:dyDescent="0.25">
      <c r="B751" s="5" t="str">
        <f t="shared" si="643"/>
        <v/>
      </c>
      <c r="C751" s="27" t="str" cm="1">
        <f t="array" ref="C751">IF(ISNUMBER(A751),IF(A751=A750,INDEX(BackgroundCalcs!$AV$2:$AV$500,'Grading Formulas'!$A751),"Results"),"")</f>
        <v/>
      </c>
      <c r="D751" s="8" t="str" cm="1">
        <f t="array" ref="D751">IF(ISNUMBER($A751),IF(A751=A750,INDEX(BackgroundCalcs!$AW$2:$AW$500,'Grading Formulas'!$A751),"C"&amp;A751+9),"")</f>
        <v/>
      </c>
      <c r="E751" s="4" t="str" cm="1">
        <f t="array" ref="E751">IF(ISNUMBER($A751),IF(A751=A750,"Reference2(False,True,"&amp;INDEX(BackgroundCalcs!$AX$2:$AX$500,'Grading Formulas'!$A751)&amp;")","MOEValue(.0001)"),"")</f>
        <v/>
      </c>
      <c r="F751" s="4" t="str">
        <f t="shared" si="644"/>
        <v/>
      </c>
      <c r="G751" s="4" t="str">
        <f t="shared" si="645"/>
        <v/>
      </c>
      <c r="H751" s="4" t="str">
        <f t="shared" si="646"/>
        <v/>
      </c>
      <c r="I751" s="4" t="str" cm="1">
        <f t="array" ref="I751">IF(ISNUMBER(A751),_xlfn.LET(_xlpm.array,_xlfn.SEQUENCE(LEN(D751)),_xlfn.TEXTJOIN("",TRUE,IF(ISERR(MID(D751,_xlpm.array,1)+0),MID(D751,_xlpm.array,1),""))),"")</f>
        <v/>
      </c>
      <c r="J751" s="4" t="str" cm="1">
        <f t="array" aca="1" ref="J751" ca="1">IF(ISNUMBER(A751),_xlfn.TEXTJOIN("", TRUE, IFERROR(MID(D751, ROW(INDIRECT("1:"&amp;LEN(D751))), 1) *1,"")),"")</f>
        <v/>
      </c>
      <c r="K751" s="4" t="str" cm="1">
        <f t="array" aca="1" ref="K751" ca="1">IF(ISNUMBER(A751),COLUMN(INDIRECT(I751&amp;1))+1,"")</f>
        <v/>
      </c>
      <c r="L751" s="4" t="str">
        <f t="shared" si="647"/>
        <v/>
      </c>
    </row>
    <row r="752" spans="2:12" x14ac:dyDescent="0.25">
      <c r="B752" s="5" t="str">
        <f t="shared" si="643"/>
        <v/>
      </c>
      <c r="C752" s="27" t="str" cm="1">
        <f t="array" ref="C752">IF(ISNUMBER(A752),IF(A752=A751,INDEX(BackgroundCalcs!$AV$2:$AV$500,'Grading Formulas'!$A752),"Results"),"")</f>
        <v/>
      </c>
      <c r="D752" s="8" t="str" cm="1">
        <f t="array" ref="D752">IF(ISNUMBER($A752),IF(A752=A751,INDEX(BackgroundCalcs!$AW$2:$AW$500,'Grading Formulas'!$A752),"C"&amp;A752+9),"")</f>
        <v/>
      </c>
      <c r="E752" s="4" t="str" cm="1">
        <f t="array" ref="E752">IF(ISNUMBER($A752),IF(A752=A751,"Reference2(False,True,"&amp;INDEX(BackgroundCalcs!$AX$2:$AX$500,'Grading Formulas'!$A752)&amp;")","MOEValue(.0001)"),"")</f>
        <v/>
      </c>
      <c r="F752" s="4" t="str">
        <f t="shared" si="644"/>
        <v/>
      </c>
      <c r="G752" s="4" t="str">
        <f t="shared" si="645"/>
        <v/>
      </c>
      <c r="H752" s="4" t="str">
        <f t="shared" si="646"/>
        <v/>
      </c>
      <c r="I752" s="4" t="str" cm="1">
        <f t="array" ref="I752">IF(ISNUMBER(A752),_xlfn.LET(_xlpm.array,_xlfn.SEQUENCE(LEN(D752)),_xlfn.TEXTJOIN("",TRUE,IF(ISERR(MID(D752,_xlpm.array,1)+0),MID(D752,_xlpm.array,1),""))),"")</f>
        <v/>
      </c>
      <c r="J752" s="4" t="str" cm="1">
        <f t="array" aca="1" ref="J752" ca="1">IF(ISNUMBER(A752),_xlfn.TEXTJOIN("", TRUE, IFERROR(MID(D752, ROW(INDIRECT("1:"&amp;LEN(D752))), 1) *1,"")),"")</f>
        <v/>
      </c>
      <c r="K752" s="4" t="str" cm="1">
        <f t="array" aca="1" ref="K752" ca="1">IF(ISNUMBER(A752),COLUMN(INDIRECT(I752&amp;1))+1,"")</f>
        <v/>
      </c>
      <c r="L752" s="4" t="str">
        <f t="shared" si="647"/>
        <v/>
      </c>
    </row>
    <row r="753" spans="2:12" x14ac:dyDescent="0.25">
      <c r="B753" s="5" t="str">
        <f t="shared" si="643"/>
        <v/>
      </c>
      <c r="C753" s="27" t="str" cm="1">
        <f t="array" ref="C753">IF(ISNUMBER(A753),IF(A753=A752,INDEX(BackgroundCalcs!$AV$2:$AV$500,'Grading Formulas'!$A753),"Results"),"")</f>
        <v/>
      </c>
      <c r="D753" s="8" t="str" cm="1">
        <f t="array" ref="D753">IF(ISNUMBER($A753),IF(A753=A752,INDEX(BackgroundCalcs!$AW$2:$AW$500,'Grading Formulas'!$A753),"C"&amp;A753+9),"")</f>
        <v/>
      </c>
      <c r="E753" s="4" t="str" cm="1">
        <f t="array" ref="E753">IF(ISNUMBER($A753),IF(A753=A752,"Reference2(False,True,"&amp;INDEX(BackgroundCalcs!$AX$2:$AX$500,'Grading Formulas'!$A753)&amp;")","MOEValue(.0001)"),"")</f>
        <v/>
      </c>
      <c r="F753" s="4" t="str">
        <f t="shared" si="644"/>
        <v/>
      </c>
      <c r="G753" s="4" t="str">
        <f t="shared" si="645"/>
        <v/>
      </c>
      <c r="H753" s="4" t="str">
        <f t="shared" si="646"/>
        <v/>
      </c>
      <c r="I753" s="4" t="str" cm="1">
        <f t="array" ref="I753">IF(ISNUMBER(A753),_xlfn.LET(_xlpm.array,_xlfn.SEQUENCE(LEN(D753)),_xlfn.TEXTJOIN("",TRUE,IF(ISERR(MID(D753,_xlpm.array,1)+0),MID(D753,_xlpm.array,1),""))),"")</f>
        <v/>
      </c>
      <c r="J753" s="4" t="str" cm="1">
        <f t="array" aca="1" ref="J753" ca="1">IF(ISNUMBER(A753),_xlfn.TEXTJOIN("", TRUE, IFERROR(MID(D753, ROW(INDIRECT("1:"&amp;LEN(D753))), 1) *1,"")),"")</f>
        <v/>
      </c>
      <c r="K753" s="4" t="str" cm="1">
        <f t="array" aca="1" ref="K753" ca="1">IF(ISNUMBER(A753),COLUMN(INDIRECT(I753&amp;1))+1,"")</f>
        <v/>
      </c>
      <c r="L753" s="4" t="str">
        <f t="shared" si="647"/>
        <v/>
      </c>
    </row>
    <row r="754" spans="2:12" x14ac:dyDescent="0.25">
      <c r="B754" s="5" t="str">
        <f t="shared" si="643"/>
        <v/>
      </c>
      <c r="C754" s="27" t="str" cm="1">
        <f t="array" ref="C754">IF(ISNUMBER(A754),IF(A754=A753,INDEX(BackgroundCalcs!$AV$2:$AV$500,'Grading Formulas'!$A754),"Results"),"")</f>
        <v/>
      </c>
      <c r="D754" s="8" t="str" cm="1">
        <f t="array" ref="D754">IF(ISNUMBER($A754),IF(A754=A753,INDEX(BackgroundCalcs!$AW$2:$AW$500,'Grading Formulas'!$A754),"C"&amp;A754+9),"")</f>
        <v/>
      </c>
      <c r="E754" s="4" t="str" cm="1">
        <f t="array" ref="E754">IF(ISNUMBER($A754),IF(A754=A753,"Reference2(False,True,"&amp;INDEX(BackgroundCalcs!$AX$2:$AX$500,'Grading Formulas'!$A754)&amp;")","MOEValue(.0001)"),"")</f>
        <v/>
      </c>
      <c r="F754" s="4" t="str">
        <f t="shared" si="644"/>
        <v/>
      </c>
      <c r="G754" s="4" t="str">
        <f t="shared" si="645"/>
        <v/>
      </c>
      <c r="H754" s="4" t="str">
        <f t="shared" si="646"/>
        <v/>
      </c>
      <c r="I754" s="4" t="str" cm="1">
        <f t="array" ref="I754">IF(ISNUMBER(A754),_xlfn.LET(_xlpm.array,_xlfn.SEQUENCE(LEN(D754)),_xlfn.TEXTJOIN("",TRUE,IF(ISERR(MID(D754,_xlpm.array,1)+0),MID(D754,_xlpm.array,1),""))),"")</f>
        <v/>
      </c>
      <c r="J754" s="4" t="str" cm="1">
        <f t="array" aca="1" ref="J754" ca="1">IF(ISNUMBER(A754),_xlfn.TEXTJOIN("", TRUE, IFERROR(MID(D754, ROW(INDIRECT("1:"&amp;LEN(D754))), 1) *1,"")),"")</f>
        <v/>
      </c>
      <c r="K754" s="4" t="str" cm="1">
        <f t="array" aca="1" ref="K754" ca="1">IF(ISNUMBER(A754),COLUMN(INDIRECT(I754&amp;1))+1,"")</f>
        <v/>
      </c>
      <c r="L754" s="4" t="str">
        <f t="shared" si="647"/>
        <v/>
      </c>
    </row>
    <row r="755" spans="2:12" x14ac:dyDescent="0.25">
      <c r="B755" s="5" t="str">
        <f t="shared" si="643"/>
        <v/>
      </c>
      <c r="C755" s="27" t="str" cm="1">
        <f t="array" ref="C755">IF(ISNUMBER(A755),IF(A755=A754,INDEX(BackgroundCalcs!$AV$2:$AV$500,'Grading Formulas'!$A755),"Results"),"")</f>
        <v/>
      </c>
      <c r="D755" s="8" t="str" cm="1">
        <f t="array" ref="D755">IF(ISNUMBER($A755),IF(A755=A754,INDEX(BackgroundCalcs!$AW$2:$AW$500,'Grading Formulas'!$A755),"C"&amp;A755+9),"")</f>
        <v/>
      </c>
      <c r="E755" s="4" t="str" cm="1">
        <f t="array" ref="E755">IF(ISNUMBER($A755),IF(A755=A754,"Reference2(False,True,"&amp;INDEX(BackgroundCalcs!$AX$2:$AX$500,'Grading Formulas'!$A755)&amp;")","MOEValue(.0001)"),"")</f>
        <v/>
      </c>
      <c r="F755" s="4" t="str">
        <f t="shared" si="644"/>
        <v/>
      </c>
      <c r="G755" s="4" t="str">
        <f t="shared" si="645"/>
        <v/>
      </c>
      <c r="H755" s="4" t="str">
        <f t="shared" si="646"/>
        <v/>
      </c>
      <c r="I755" s="4" t="str" cm="1">
        <f t="array" ref="I755">IF(ISNUMBER(A755),_xlfn.LET(_xlpm.array,_xlfn.SEQUENCE(LEN(D755)),_xlfn.TEXTJOIN("",TRUE,IF(ISERR(MID(D755,_xlpm.array,1)+0),MID(D755,_xlpm.array,1),""))),"")</f>
        <v/>
      </c>
      <c r="J755" s="4" t="str" cm="1">
        <f t="array" aca="1" ref="J755" ca="1">IF(ISNUMBER(A755),_xlfn.TEXTJOIN("", TRUE, IFERROR(MID(D755, ROW(INDIRECT("1:"&amp;LEN(D755))), 1) *1,"")),"")</f>
        <v/>
      </c>
      <c r="K755" s="4" t="str" cm="1">
        <f t="array" aca="1" ref="K755" ca="1">IF(ISNUMBER(A755),COLUMN(INDIRECT(I755&amp;1))+1,"")</f>
        <v/>
      </c>
      <c r="L755" s="4" t="str">
        <f t="shared" si="647"/>
        <v/>
      </c>
    </row>
    <row r="756" spans="2:12" x14ac:dyDescent="0.25">
      <c r="B756" s="5" t="str">
        <f t="shared" si="643"/>
        <v/>
      </c>
      <c r="C756" s="27" t="str" cm="1">
        <f t="array" ref="C756">IF(ISNUMBER(A756),IF(A756=A755,INDEX(BackgroundCalcs!$AV$2:$AV$500,'Grading Formulas'!$A756),"Results"),"")</f>
        <v/>
      </c>
      <c r="D756" s="8" t="str" cm="1">
        <f t="array" ref="D756">IF(ISNUMBER($A756),IF(A756=A755,INDEX(BackgroundCalcs!$AW$2:$AW$500,'Grading Formulas'!$A756),"C"&amp;A756+9),"")</f>
        <v/>
      </c>
      <c r="E756" s="4" t="str" cm="1">
        <f t="array" ref="E756">IF(ISNUMBER($A756),IF(A756=A755,"Reference2(False,True,"&amp;INDEX(BackgroundCalcs!$AX$2:$AX$500,'Grading Formulas'!$A756)&amp;")","MOEValue(.0001)"),"")</f>
        <v/>
      </c>
      <c r="F756" s="4" t="str">
        <f t="shared" si="644"/>
        <v/>
      </c>
      <c r="G756" s="4" t="str">
        <f t="shared" si="645"/>
        <v/>
      </c>
      <c r="H756" s="4" t="str">
        <f t="shared" si="646"/>
        <v/>
      </c>
      <c r="I756" s="4" t="str" cm="1">
        <f t="array" ref="I756">IF(ISNUMBER(A756),_xlfn.LET(_xlpm.array,_xlfn.SEQUENCE(LEN(D756)),_xlfn.TEXTJOIN("",TRUE,IF(ISERR(MID(D756,_xlpm.array,1)+0),MID(D756,_xlpm.array,1),""))),"")</f>
        <v/>
      </c>
      <c r="J756" s="4" t="str" cm="1">
        <f t="array" aca="1" ref="J756" ca="1">IF(ISNUMBER(A756),_xlfn.TEXTJOIN("", TRUE, IFERROR(MID(D756, ROW(INDIRECT("1:"&amp;LEN(D756))), 1) *1,"")),"")</f>
        <v/>
      </c>
      <c r="K756" s="4" t="str" cm="1">
        <f t="array" aca="1" ref="K756" ca="1">IF(ISNUMBER(A756),COLUMN(INDIRECT(I756&amp;1))+1,"")</f>
        <v/>
      </c>
      <c r="L756" s="4" t="str">
        <f t="shared" si="647"/>
        <v/>
      </c>
    </row>
    <row r="757" spans="2:12" x14ac:dyDescent="0.25">
      <c r="B757" s="5" t="str">
        <f t="shared" si="643"/>
        <v/>
      </c>
      <c r="C757" s="27" t="str" cm="1">
        <f t="array" ref="C757">IF(ISNUMBER(A757),IF(A757=A756,INDEX(BackgroundCalcs!$AV$2:$AV$500,'Grading Formulas'!$A757),"Results"),"")</f>
        <v/>
      </c>
      <c r="D757" s="8" t="str" cm="1">
        <f t="array" ref="D757">IF(ISNUMBER($A757),IF(A757=A756,INDEX(BackgroundCalcs!$AW$2:$AW$500,'Grading Formulas'!$A757),"C"&amp;A757+9),"")</f>
        <v/>
      </c>
      <c r="E757" s="4" t="str" cm="1">
        <f t="array" ref="E757">IF(ISNUMBER($A757),IF(A757=A756,"Reference2(False,True,"&amp;INDEX(BackgroundCalcs!$AX$2:$AX$500,'Grading Formulas'!$A757)&amp;")","MOEValue(.0001)"),"")</f>
        <v/>
      </c>
      <c r="F757" s="4" t="str">
        <f t="shared" si="644"/>
        <v/>
      </c>
      <c r="G757" s="4" t="str">
        <f t="shared" si="645"/>
        <v/>
      </c>
      <c r="H757" s="4" t="str">
        <f t="shared" si="646"/>
        <v/>
      </c>
      <c r="I757" s="4" t="str" cm="1">
        <f t="array" ref="I757">IF(ISNUMBER(A757),_xlfn.LET(_xlpm.array,_xlfn.SEQUENCE(LEN(D757)),_xlfn.TEXTJOIN("",TRUE,IF(ISERR(MID(D757,_xlpm.array,1)+0),MID(D757,_xlpm.array,1),""))),"")</f>
        <v/>
      </c>
      <c r="J757" s="4" t="str" cm="1">
        <f t="array" aca="1" ref="J757" ca="1">IF(ISNUMBER(A757),_xlfn.TEXTJOIN("", TRUE, IFERROR(MID(D757, ROW(INDIRECT("1:"&amp;LEN(D757))), 1) *1,"")),"")</f>
        <v/>
      </c>
      <c r="K757" s="4" t="str" cm="1">
        <f t="array" aca="1" ref="K757" ca="1">IF(ISNUMBER(A757),COLUMN(INDIRECT(I757&amp;1))+1,"")</f>
        <v/>
      </c>
      <c r="L757" s="4" t="str">
        <f t="shared" si="647"/>
        <v/>
      </c>
    </row>
    <row r="758" spans="2:12" x14ac:dyDescent="0.25">
      <c r="B758" s="5" t="str">
        <f t="shared" si="643"/>
        <v/>
      </c>
      <c r="C758" s="27" t="str" cm="1">
        <f t="array" ref="C758">IF(ISNUMBER(A758),IF(A758=A757,INDEX(BackgroundCalcs!$AV$2:$AV$500,'Grading Formulas'!$A758),"Results"),"")</f>
        <v/>
      </c>
      <c r="D758" s="8" t="str" cm="1">
        <f t="array" ref="D758">IF(ISNUMBER($A758),IF(A758=A757,INDEX(BackgroundCalcs!$AW$2:$AW$500,'Grading Formulas'!$A758),"C"&amp;A758+9),"")</f>
        <v/>
      </c>
      <c r="E758" s="4" t="str" cm="1">
        <f t="array" ref="E758">IF(ISNUMBER($A758),IF(A758=A757,"Reference2(False,True,"&amp;INDEX(BackgroundCalcs!$AX$2:$AX$500,'Grading Formulas'!$A758)&amp;")","MOEValue(.0001)"),"")</f>
        <v/>
      </c>
      <c r="F758" s="4" t="str">
        <f t="shared" si="644"/>
        <v/>
      </c>
      <c r="G758" s="4" t="str">
        <f t="shared" si="645"/>
        <v/>
      </c>
      <c r="H758" s="4" t="str">
        <f t="shared" si="646"/>
        <v/>
      </c>
      <c r="I758" s="4" t="str" cm="1">
        <f t="array" ref="I758">IF(ISNUMBER(A758),_xlfn.LET(_xlpm.array,_xlfn.SEQUENCE(LEN(D758)),_xlfn.TEXTJOIN("",TRUE,IF(ISERR(MID(D758,_xlpm.array,1)+0),MID(D758,_xlpm.array,1),""))),"")</f>
        <v/>
      </c>
      <c r="J758" s="4" t="str" cm="1">
        <f t="array" aca="1" ref="J758" ca="1">IF(ISNUMBER(A758),_xlfn.TEXTJOIN("", TRUE, IFERROR(MID(D758, ROW(INDIRECT("1:"&amp;LEN(D758))), 1) *1,"")),"")</f>
        <v/>
      </c>
      <c r="K758" s="4" t="str" cm="1">
        <f t="array" aca="1" ref="K758" ca="1">IF(ISNUMBER(A758),COLUMN(INDIRECT(I758&amp;1))+1,"")</f>
        <v/>
      </c>
      <c r="L758" s="4" t="str">
        <f t="shared" si="647"/>
        <v/>
      </c>
    </row>
    <row r="759" spans="2:12" x14ac:dyDescent="0.25">
      <c r="B759" s="5" t="str">
        <f t="shared" si="643"/>
        <v/>
      </c>
      <c r="C759" s="27" t="str" cm="1">
        <f t="array" ref="C759">IF(ISNUMBER(A759),IF(A759=A758,INDEX(BackgroundCalcs!$AV$2:$AV$500,'Grading Formulas'!$A759),"Results"),"")</f>
        <v/>
      </c>
      <c r="D759" s="8" t="str" cm="1">
        <f t="array" ref="D759">IF(ISNUMBER($A759),IF(A759=A758,INDEX(BackgroundCalcs!$AW$2:$AW$500,'Grading Formulas'!$A759),"C"&amp;A759+9),"")</f>
        <v/>
      </c>
      <c r="E759" s="4" t="str" cm="1">
        <f t="array" ref="E759">IF(ISNUMBER($A759),IF(A759=A758,"Reference2(False,True,"&amp;INDEX(BackgroundCalcs!$AX$2:$AX$500,'Grading Formulas'!$A759)&amp;")","MOEValue(.0001)"),"")</f>
        <v/>
      </c>
      <c r="F759" s="4" t="str">
        <f t="shared" si="644"/>
        <v/>
      </c>
      <c r="G759" s="4" t="str">
        <f t="shared" si="645"/>
        <v/>
      </c>
      <c r="H759" s="4" t="str">
        <f t="shared" si="646"/>
        <v/>
      </c>
      <c r="I759" s="4" t="str" cm="1">
        <f t="array" ref="I759">IF(ISNUMBER(A759),_xlfn.LET(_xlpm.array,_xlfn.SEQUENCE(LEN(D759)),_xlfn.TEXTJOIN("",TRUE,IF(ISERR(MID(D759,_xlpm.array,1)+0),MID(D759,_xlpm.array,1),""))),"")</f>
        <v/>
      </c>
      <c r="J759" s="4" t="str" cm="1">
        <f t="array" aca="1" ref="J759" ca="1">IF(ISNUMBER(A759),_xlfn.TEXTJOIN("", TRUE, IFERROR(MID(D759, ROW(INDIRECT("1:"&amp;LEN(D759))), 1) *1,"")),"")</f>
        <v/>
      </c>
      <c r="K759" s="4" t="str" cm="1">
        <f t="array" aca="1" ref="K759" ca="1">IF(ISNUMBER(A759),COLUMN(INDIRECT(I759&amp;1))+1,"")</f>
        <v/>
      </c>
      <c r="L759" s="4" t="str">
        <f t="shared" si="647"/>
        <v/>
      </c>
    </row>
    <row r="760" spans="2:12" x14ac:dyDescent="0.25">
      <c r="B760" s="5" t="str">
        <f t="shared" si="643"/>
        <v/>
      </c>
      <c r="C760" s="27" t="str" cm="1">
        <f t="array" ref="C760">IF(ISNUMBER(A760),IF(A760=A759,INDEX(BackgroundCalcs!$AV$2:$AV$500,'Grading Formulas'!$A760),"Results"),"")</f>
        <v/>
      </c>
      <c r="D760" s="8" t="str" cm="1">
        <f t="array" ref="D760">IF(ISNUMBER($A760),IF(A760=A759,INDEX(BackgroundCalcs!$AW$2:$AW$500,'Grading Formulas'!$A760),"C"&amp;A760+9),"")</f>
        <v/>
      </c>
      <c r="E760" s="4" t="str" cm="1">
        <f t="array" ref="E760">IF(ISNUMBER($A760),IF(A760=A759,"Reference2(False,True,"&amp;INDEX(BackgroundCalcs!$AX$2:$AX$500,'Grading Formulas'!$A760)&amp;")","MOEValue(.0001)"),"")</f>
        <v/>
      </c>
      <c r="F760" s="4" t="str">
        <f t="shared" si="644"/>
        <v/>
      </c>
      <c r="G760" s="4" t="str">
        <f t="shared" si="645"/>
        <v/>
      </c>
      <c r="H760" s="4" t="str">
        <f t="shared" si="646"/>
        <v/>
      </c>
      <c r="I760" s="4" t="str" cm="1">
        <f t="array" ref="I760">IF(ISNUMBER(A760),_xlfn.LET(_xlpm.array,_xlfn.SEQUENCE(LEN(D760)),_xlfn.TEXTJOIN("",TRUE,IF(ISERR(MID(D760,_xlpm.array,1)+0),MID(D760,_xlpm.array,1),""))),"")</f>
        <v/>
      </c>
      <c r="J760" s="4" t="str" cm="1">
        <f t="array" aca="1" ref="J760" ca="1">IF(ISNUMBER(A760),_xlfn.TEXTJOIN("", TRUE, IFERROR(MID(D760, ROW(INDIRECT("1:"&amp;LEN(D760))), 1) *1,"")),"")</f>
        <v/>
      </c>
      <c r="K760" s="4" t="str" cm="1">
        <f t="array" aca="1" ref="K760" ca="1">IF(ISNUMBER(A760),COLUMN(INDIRECT(I760&amp;1))+1,"")</f>
        <v/>
      </c>
      <c r="L760" s="4" t="str">
        <f t="shared" si="647"/>
        <v/>
      </c>
    </row>
    <row r="761" spans="2:12" x14ac:dyDescent="0.25">
      <c r="B761" s="5" t="str">
        <f t="shared" si="643"/>
        <v/>
      </c>
      <c r="C761" s="27" t="str" cm="1">
        <f t="array" ref="C761">IF(ISNUMBER(A761),IF(A761=A760,INDEX(BackgroundCalcs!$AV$2:$AV$500,'Grading Formulas'!$A761),"Results"),"")</f>
        <v/>
      </c>
      <c r="D761" s="8" t="str" cm="1">
        <f t="array" ref="D761">IF(ISNUMBER($A761),IF(A761=A760,INDEX(BackgroundCalcs!$AW$2:$AW$500,'Grading Formulas'!$A761),"C"&amp;A761+9),"")</f>
        <v/>
      </c>
      <c r="E761" s="4" t="str" cm="1">
        <f t="array" ref="E761">IF(ISNUMBER($A761),IF(A761=A760,"Reference2(False,True,"&amp;INDEX(BackgroundCalcs!$AX$2:$AX$500,'Grading Formulas'!$A761)&amp;")","MOEValue(.0001)"),"")</f>
        <v/>
      </c>
      <c r="F761" s="4" t="str">
        <f t="shared" si="644"/>
        <v/>
      </c>
      <c r="G761" s="4" t="str">
        <f t="shared" si="645"/>
        <v/>
      </c>
      <c r="H761" s="4" t="str">
        <f t="shared" si="646"/>
        <v/>
      </c>
      <c r="I761" s="4" t="str" cm="1">
        <f t="array" ref="I761">IF(ISNUMBER(A761),_xlfn.LET(_xlpm.array,_xlfn.SEQUENCE(LEN(D761)),_xlfn.TEXTJOIN("",TRUE,IF(ISERR(MID(D761,_xlpm.array,1)+0),MID(D761,_xlpm.array,1),""))),"")</f>
        <v/>
      </c>
      <c r="J761" s="4" t="str" cm="1">
        <f t="array" aca="1" ref="J761" ca="1">IF(ISNUMBER(A761),_xlfn.TEXTJOIN("", TRUE, IFERROR(MID(D761, ROW(INDIRECT("1:"&amp;LEN(D761))), 1) *1,"")),"")</f>
        <v/>
      </c>
      <c r="K761" s="4" t="str" cm="1">
        <f t="array" aca="1" ref="K761" ca="1">IF(ISNUMBER(A761),COLUMN(INDIRECT(I761&amp;1))+1,"")</f>
        <v/>
      </c>
      <c r="L761" s="4" t="str">
        <f t="shared" si="647"/>
        <v/>
      </c>
    </row>
    <row r="762" spans="2:12" x14ac:dyDescent="0.25">
      <c r="B762" s="5" t="str">
        <f t="shared" si="643"/>
        <v/>
      </c>
      <c r="C762" s="27" t="str" cm="1">
        <f t="array" ref="C762">IF(ISNUMBER(A762),IF(A762=A761,INDEX(BackgroundCalcs!$AV$2:$AV$500,'Grading Formulas'!$A762),"Results"),"")</f>
        <v/>
      </c>
      <c r="D762" s="8" t="str" cm="1">
        <f t="array" ref="D762">IF(ISNUMBER($A762),IF(A762=A761,INDEX(BackgroundCalcs!$AW$2:$AW$500,'Grading Formulas'!$A762),"C"&amp;A762+9),"")</f>
        <v/>
      </c>
      <c r="E762" s="4" t="str" cm="1">
        <f t="array" ref="E762">IF(ISNUMBER($A762),IF(A762=A761,"Reference2(False,True,"&amp;INDEX(BackgroundCalcs!$AX$2:$AX$500,'Grading Formulas'!$A762)&amp;")","MOEValue(.0001)"),"")</f>
        <v/>
      </c>
      <c r="F762" s="4" t="str">
        <f t="shared" si="644"/>
        <v/>
      </c>
      <c r="G762" s="4" t="str">
        <f t="shared" si="645"/>
        <v/>
      </c>
      <c r="H762" s="4" t="str">
        <f t="shared" si="646"/>
        <v/>
      </c>
      <c r="I762" s="4" t="str" cm="1">
        <f t="array" ref="I762">IF(ISNUMBER(A762),_xlfn.LET(_xlpm.array,_xlfn.SEQUENCE(LEN(D762)),_xlfn.TEXTJOIN("",TRUE,IF(ISERR(MID(D762,_xlpm.array,1)+0),MID(D762,_xlpm.array,1),""))),"")</f>
        <v/>
      </c>
      <c r="J762" s="4" t="str" cm="1">
        <f t="array" aca="1" ref="J762" ca="1">IF(ISNUMBER(A762),_xlfn.TEXTJOIN("", TRUE, IFERROR(MID(D762, ROW(INDIRECT("1:"&amp;LEN(D762))), 1) *1,"")),"")</f>
        <v/>
      </c>
      <c r="K762" s="4" t="str" cm="1">
        <f t="array" aca="1" ref="K762" ca="1">IF(ISNUMBER(A762),COLUMN(INDIRECT(I762&amp;1))+1,"")</f>
        <v/>
      </c>
      <c r="L762" s="4" t="str">
        <f t="shared" si="647"/>
        <v/>
      </c>
    </row>
    <row r="763" spans="2:12" x14ac:dyDescent="0.25">
      <c r="B763" s="5" t="str">
        <f t="shared" si="643"/>
        <v/>
      </c>
      <c r="C763" s="27" t="str" cm="1">
        <f t="array" ref="C763">IF(ISNUMBER(A763),IF(A763=A762,INDEX(BackgroundCalcs!$AV$2:$AV$500,'Grading Formulas'!$A763),"Results"),"")</f>
        <v/>
      </c>
      <c r="D763" s="8" t="str" cm="1">
        <f t="array" ref="D763">IF(ISNUMBER($A763),IF(A763=A762,INDEX(BackgroundCalcs!$AW$2:$AW$500,'Grading Formulas'!$A763),"C"&amp;A763+9),"")</f>
        <v/>
      </c>
      <c r="E763" s="4" t="str" cm="1">
        <f t="array" ref="E763">IF(ISNUMBER($A763),IF(A763=A762,"Reference2(False,True,"&amp;INDEX(BackgroundCalcs!$AX$2:$AX$500,'Grading Formulas'!$A763)&amp;")","MOEValue(.0001)"),"")</f>
        <v/>
      </c>
      <c r="F763" s="4" t="str">
        <f t="shared" si="644"/>
        <v/>
      </c>
      <c r="G763" s="4" t="str">
        <f t="shared" si="645"/>
        <v/>
      </c>
      <c r="H763" s="4" t="str">
        <f t="shared" si="646"/>
        <v/>
      </c>
      <c r="I763" s="4" t="str" cm="1">
        <f t="array" ref="I763">IF(ISNUMBER(A763),_xlfn.LET(_xlpm.array,_xlfn.SEQUENCE(LEN(D763)),_xlfn.TEXTJOIN("",TRUE,IF(ISERR(MID(D763,_xlpm.array,1)+0),MID(D763,_xlpm.array,1),""))),"")</f>
        <v/>
      </c>
      <c r="J763" s="4" t="str" cm="1">
        <f t="array" aca="1" ref="J763" ca="1">IF(ISNUMBER(A763),_xlfn.TEXTJOIN("", TRUE, IFERROR(MID(D763, ROW(INDIRECT("1:"&amp;LEN(D763))), 1) *1,"")),"")</f>
        <v/>
      </c>
      <c r="K763" s="4" t="str" cm="1">
        <f t="array" aca="1" ref="K763" ca="1">IF(ISNUMBER(A763),COLUMN(INDIRECT(I763&amp;1))+1,"")</f>
        <v/>
      </c>
      <c r="L763" s="4" t="str">
        <f t="shared" si="647"/>
        <v/>
      </c>
    </row>
    <row r="764" spans="2:12" x14ac:dyDescent="0.25">
      <c r="B764" s="5" t="str">
        <f t="shared" si="643"/>
        <v/>
      </c>
      <c r="C764" s="27" t="str" cm="1">
        <f t="array" ref="C764">IF(ISNUMBER(A764),IF(A764=A763,INDEX(BackgroundCalcs!$AV$2:$AV$500,'Grading Formulas'!$A764),"Results"),"")</f>
        <v/>
      </c>
      <c r="D764" s="8" t="str" cm="1">
        <f t="array" ref="D764">IF(ISNUMBER($A764),IF(A764=A763,INDEX(BackgroundCalcs!$AW$2:$AW$500,'Grading Formulas'!$A764),"C"&amp;A764+9),"")</f>
        <v/>
      </c>
      <c r="E764" s="4" t="str" cm="1">
        <f t="array" ref="E764">IF(ISNUMBER($A764),IF(A764=A763,"Reference2(False,True,"&amp;INDEX(BackgroundCalcs!$AX$2:$AX$500,'Grading Formulas'!$A764)&amp;")","MOEValue(.0001)"),"")</f>
        <v/>
      </c>
      <c r="F764" s="4" t="str">
        <f t="shared" si="644"/>
        <v/>
      </c>
      <c r="G764" s="4" t="str">
        <f t="shared" si="645"/>
        <v/>
      </c>
      <c r="H764" s="4" t="str">
        <f t="shared" si="646"/>
        <v/>
      </c>
      <c r="I764" s="4" t="str" cm="1">
        <f t="array" ref="I764">IF(ISNUMBER(A764),_xlfn.LET(_xlpm.array,_xlfn.SEQUENCE(LEN(D764)),_xlfn.TEXTJOIN("",TRUE,IF(ISERR(MID(D764,_xlpm.array,1)+0),MID(D764,_xlpm.array,1),""))),"")</f>
        <v/>
      </c>
      <c r="J764" s="4" t="str" cm="1">
        <f t="array" aca="1" ref="J764" ca="1">IF(ISNUMBER(A764),_xlfn.TEXTJOIN("", TRUE, IFERROR(MID(D764, ROW(INDIRECT("1:"&amp;LEN(D764))), 1) *1,"")),"")</f>
        <v/>
      </c>
      <c r="K764" s="4" t="str" cm="1">
        <f t="array" aca="1" ref="K764" ca="1">IF(ISNUMBER(A764),COLUMN(INDIRECT(I764&amp;1))+1,"")</f>
        <v/>
      </c>
      <c r="L764" s="4" t="str">
        <f t="shared" si="647"/>
        <v/>
      </c>
    </row>
    <row r="765" spans="2:12" x14ac:dyDescent="0.25">
      <c r="B765" s="5" t="str">
        <f t="shared" si="643"/>
        <v/>
      </c>
      <c r="C765" s="27" t="str" cm="1">
        <f t="array" ref="C765">IF(ISNUMBER(A765),IF(A765=A764,INDEX(BackgroundCalcs!$AV$2:$AV$500,'Grading Formulas'!$A765),"Results"),"")</f>
        <v/>
      </c>
      <c r="D765" s="8" t="str" cm="1">
        <f t="array" ref="D765">IF(ISNUMBER($A765),IF(A765=A764,INDEX(BackgroundCalcs!$AW$2:$AW$500,'Grading Formulas'!$A765),"C"&amp;A765+9),"")</f>
        <v/>
      </c>
      <c r="E765" s="4" t="str" cm="1">
        <f t="array" ref="E765">IF(ISNUMBER($A765),IF(A765=A764,"Reference2(False,True,"&amp;INDEX(BackgroundCalcs!$AX$2:$AX$500,'Grading Formulas'!$A765)&amp;")","MOEValue(.0001)"),"")</f>
        <v/>
      </c>
      <c r="F765" s="4" t="str">
        <f t="shared" si="644"/>
        <v/>
      </c>
      <c r="G765" s="4" t="str">
        <f t="shared" si="645"/>
        <v/>
      </c>
      <c r="H765" s="4" t="str">
        <f t="shared" si="646"/>
        <v/>
      </c>
      <c r="I765" s="4" t="str" cm="1">
        <f t="array" ref="I765">IF(ISNUMBER(A765),_xlfn.LET(_xlpm.array,_xlfn.SEQUENCE(LEN(D765)),_xlfn.TEXTJOIN("",TRUE,IF(ISERR(MID(D765,_xlpm.array,1)+0),MID(D765,_xlpm.array,1),""))),"")</f>
        <v/>
      </c>
      <c r="J765" s="4" t="str" cm="1">
        <f t="array" aca="1" ref="J765" ca="1">IF(ISNUMBER(A765),_xlfn.TEXTJOIN("", TRUE, IFERROR(MID(D765, ROW(INDIRECT("1:"&amp;LEN(D765))), 1) *1,"")),"")</f>
        <v/>
      </c>
      <c r="K765" s="4" t="str" cm="1">
        <f t="array" aca="1" ref="K765" ca="1">IF(ISNUMBER(A765),COLUMN(INDIRECT(I765&amp;1))+1,"")</f>
        <v/>
      </c>
      <c r="L765" s="4" t="str">
        <f t="shared" si="647"/>
        <v/>
      </c>
    </row>
    <row r="766" spans="2:12" x14ac:dyDescent="0.25">
      <c r="B766" s="5" t="str">
        <f t="shared" si="643"/>
        <v/>
      </c>
      <c r="C766" s="27" t="str" cm="1">
        <f t="array" ref="C766">IF(ISNUMBER(A766),IF(A766=A765,INDEX(BackgroundCalcs!$AV$2:$AV$500,'Grading Formulas'!$A766),"Results"),"")</f>
        <v/>
      </c>
      <c r="D766" s="8" t="str" cm="1">
        <f t="array" ref="D766">IF(ISNUMBER($A766),IF(A766=A765,INDEX(BackgroundCalcs!$AW$2:$AW$500,'Grading Formulas'!$A766),"C"&amp;A766+9),"")</f>
        <v/>
      </c>
      <c r="E766" s="4" t="str" cm="1">
        <f t="array" ref="E766">IF(ISNUMBER($A766),IF(A766=A765,"Reference2(False,True,"&amp;INDEX(BackgroundCalcs!$AX$2:$AX$500,'Grading Formulas'!$A766)&amp;")","MOEValue(.0001)"),"")</f>
        <v/>
      </c>
      <c r="F766" s="4" t="str">
        <f t="shared" si="644"/>
        <v/>
      </c>
      <c r="G766" s="4" t="str">
        <f t="shared" si="645"/>
        <v/>
      </c>
      <c r="H766" s="4" t="str">
        <f t="shared" si="646"/>
        <v/>
      </c>
      <c r="I766" s="4" t="str" cm="1">
        <f t="array" ref="I766">IF(ISNUMBER(A766),_xlfn.LET(_xlpm.array,_xlfn.SEQUENCE(LEN(D766)),_xlfn.TEXTJOIN("",TRUE,IF(ISERR(MID(D766,_xlpm.array,1)+0),MID(D766,_xlpm.array,1),""))),"")</f>
        <v/>
      </c>
      <c r="J766" s="4" t="str" cm="1">
        <f t="array" aca="1" ref="J766" ca="1">IF(ISNUMBER(A766),_xlfn.TEXTJOIN("", TRUE, IFERROR(MID(D766, ROW(INDIRECT("1:"&amp;LEN(D766))), 1) *1,"")),"")</f>
        <v/>
      </c>
      <c r="K766" s="4" t="str" cm="1">
        <f t="array" aca="1" ref="K766" ca="1">IF(ISNUMBER(A766),COLUMN(INDIRECT(I766&amp;1))+1,"")</f>
        <v/>
      </c>
      <c r="L766" s="4" t="str">
        <f t="shared" si="647"/>
        <v/>
      </c>
    </row>
    <row r="767" spans="2:12" x14ac:dyDescent="0.25">
      <c r="B767" s="5" t="str">
        <f t="shared" si="643"/>
        <v/>
      </c>
      <c r="C767" s="27" t="str" cm="1">
        <f t="array" ref="C767">IF(ISNUMBER(A767),IF(A767=A766,INDEX(BackgroundCalcs!$AV$2:$AV$500,'Grading Formulas'!$A767),"Results"),"")</f>
        <v/>
      </c>
      <c r="D767" s="8" t="str" cm="1">
        <f t="array" ref="D767">IF(ISNUMBER($A767),IF(A767=A766,INDEX(BackgroundCalcs!$AW$2:$AW$500,'Grading Formulas'!$A767),"C"&amp;A767+9),"")</f>
        <v/>
      </c>
      <c r="E767" s="4" t="str" cm="1">
        <f t="array" ref="E767">IF(ISNUMBER($A767),IF(A767=A766,"Reference2(False,True,"&amp;INDEX(BackgroundCalcs!$AX$2:$AX$500,'Grading Formulas'!$A767)&amp;")","MOEValue(.0001)"),"")</f>
        <v/>
      </c>
      <c r="F767" s="4" t="str">
        <f t="shared" si="644"/>
        <v/>
      </c>
      <c r="G767" s="4" t="str">
        <f t="shared" si="645"/>
        <v/>
      </c>
      <c r="H767" s="4" t="str">
        <f t="shared" si="646"/>
        <v/>
      </c>
      <c r="I767" s="4" t="str" cm="1">
        <f t="array" ref="I767">IF(ISNUMBER(A767),_xlfn.LET(_xlpm.array,_xlfn.SEQUENCE(LEN(D767)),_xlfn.TEXTJOIN("",TRUE,IF(ISERR(MID(D767,_xlpm.array,1)+0),MID(D767,_xlpm.array,1),""))),"")</f>
        <v/>
      </c>
      <c r="J767" s="4" t="str" cm="1">
        <f t="array" aca="1" ref="J767" ca="1">IF(ISNUMBER(A767),_xlfn.TEXTJOIN("", TRUE, IFERROR(MID(D767, ROW(INDIRECT("1:"&amp;LEN(D767))), 1) *1,"")),"")</f>
        <v/>
      </c>
      <c r="K767" s="4" t="str" cm="1">
        <f t="array" aca="1" ref="K767" ca="1">IF(ISNUMBER(A767),COLUMN(INDIRECT(I767&amp;1))+1,"")</f>
        <v/>
      </c>
      <c r="L767" s="4" t="str">
        <f t="shared" si="647"/>
        <v/>
      </c>
    </row>
    <row r="768" spans="2:12" x14ac:dyDescent="0.25">
      <c r="B768" s="5" t="str">
        <f t="shared" si="643"/>
        <v/>
      </c>
      <c r="C768" s="27" t="str" cm="1">
        <f t="array" ref="C768">IF(ISNUMBER(A768),IF(A768=A767,INDEX(BackgroundCalcs!$AV$2:$AV$500,'Grading Formulas'!$A768),"Results"),"")</f>
        <v/>
      </c>
      <c r="D768" s="8" t="str" cm="1">
        <f t="array" ref="D768">IF(ISNUMBER($A768),IF(A768=A767,INDEX(BackgroundCalcs!$AW$2:$AW$500,'Grading Formulas'!$A768),"C"&amp;A768+9),"")</f>
        <v/>
      </c>
      <c r="E768" s="4" t="str" cm="1">
        <f t="array" ref="E768">IF(ISNUMBER($A768),IF(A768=A767,"Reference2(False,True,"&amp;INDEX(BackgroundCalcs!$AX$2:$AX$500,'Grading Formulas'!$A768)&amp;")","MOEValue(.0001)"),"")</f>
        <v/>
      </c>
      <c r="F768" s="4" t="str">
        <f t="shared" si="644"/>
        <v/>
      </c>
      <c r="G768" s="4" t="str">
        <f t="shared" si="645"/>
        <v/>
      </c>
      <c r="H768" s="4" t="str">
        <f t="shared" si="646"/>
        <v/>
      </c>
      <c r="I768" s="4" t="str" cm="1">
        <f t="array" ref="I768">IF(ISNUMBER(A768),_xlfn.LET(_xlpm.array,_xlfn.SEQUENCE(LEN(D768)),_xlfn.TEXTJOIN("",TRUE,IF(ISERR(MID(D768,_xlpm.array,1)+0),MID(D768,_xlpm.array,1),""))),"")</f>
        <v/>
      </c>
      <c r="J768" s="4" t="str" cm="1">
        <f t="array" aca="1" ref="J768" ca="1">IF(ISNUMBER(A768),_xlfn.TEXTJOIN("", TRUE, IFERROR(MID(D768, ROW(INDIRECT("1:"&amp;LEN(D768))), 1) *1,"")),"")</f>
        <v/>
      </c>
      <c r="K768" s="4" t="str" cm="1">
        <f t="array" aca="1" ref="K768" ca="1">IF(ISNUMBER(A768),COLUMN(INDIRECT(I768&amp;1))+1,"")</f>
        <v/>
      </c>
      <c r="L768" s="4" t="str">
        <f t="shared" si="647"/>
        <v/>
      </c>
    </row>
    <row r="769" spans="2:12" x14ac:dyDescent="0.25">
      <c r="B769" s="5" t="str">
        <f t="shared" si="643"/>
        <v/>
      </c>
      <c r="C769" s="27" t="str" cm="1">
        <f t="array" ref="C769">IF(ISNUMBER(A769),IF(A769=A768,INDEX(BackgroundCalcs!$AV$2:$AV$500,'Grading Formulas'!$A769),"Results"),"")</f>
        <v/>
      </c>
      <c r="D769" s="8" t="str" cm="1">
        <f t="array" ref="D769">IF(ISNUMBER($A769),IF(A769=A768,INDEX(BackgroundCalcs!$AW$2:$AW$500,'Grading Formulas'!$A769),"C"&amp;A769+9),"")</f>
        <v/>
      </c>
      <c r="E769" s="4" t="str" cm="1">
        <f t="array" ref="E769">IF(ISNUMBER($A769),IF(A769=A768,"Reference2(False,True,"&amp;INDEX(BackgroundCalcs!$AX$2:$AX$500,'Grading Formulas'!$A769)&amp;")","MOEValue(.0001)"),"")</f>
        <v/>
      </c>
      <c r="F769" s="4" t="str">
        <f t="shared" si="644"/>
        <v/>
      </c>
      <c r="G769" s="4" t="str">
        <f t="shared" si="645"/>
        <v/>
      </c>
      <c r="H769" s="4" t="str">
        <f t="shared" si="646"/>
        <v/>
      </c>
      <c r="I769" s="4" t="str" cm="1">
        <f t="array" ref="I769">IF(ISNUMBER(A769),_xlfn.LET(_xlpm.array,_xlfn.SEQUENCE(LEN(D769)),_xlfn.TEXTJOIN("",TRUE,IF(ISERR(MID(D769,_xlpm.array,1)+0),MID(D769,_xlpm.array,1),""))),"")</f>
        <v/>
      </c>
      <c r="J769" s="4" t="str" cm="1">
        <f t="array" aca="1" ref="J769" ca="1">IF(ISNUMBER(A769),_xlfn.TEXTJOIN("", TRUE, IFERROR(MID(D769, ROW(INDIRECT("1:"&amp;LEN(D769))), 1) *1,"")),"")</f>
        <v/>
      </c>
      <c r="K769" s="4" t="str" cm="1">
        <f t="array" aca="1" ref="K769" ca="1">IF(ISNUMBER(A769),COLUMN(INDIRECT(I769&amp;1))+1,"")</f>
        <v/>
      </c>
      <c r="L769" s="4" t="str">
        <f t="shared" si="647"/>
        <v/>
      </c>
    </row>
    <row r="770" spans="2:12" x14ac:dyDescent="0.25">
      <c r="B770" s="5" t="str">
        <f t="shared" si="643"/>
        <v/>
      </c>
      <c r="C770" s="27" t="str" cm="1">
        <f t="array" ref="C770">IF(ISNUMBER(A770),IF(A770=A769,INDEX(BackgroundCalcs!$AV$2:$AV$500,'Grading Formulas'!$A770),"Results"),"")</f>
        <v/>
      </c>
      <c r="D770" s="8" t="str" cm="1">
        <f t="array" ref="D770">IF(ISNUMBER($A770),IF(A770=A769,INDEX(BackgroundCalcs!$AW$2:$AW$500,'Grading Formulas'!$A770),"C"&amp;A770+9),"")</f>
        <v/>
      </c>
      <c r="E770" s="4" t="str" cm="1">
        <f t="array" ref="E770">IF(ISNUMBER($A770),IF(A770=A769,"Reference2(False,True,"&amp;INDEX(BackgroundCalcs!$AX$2:$AX$500,'Grading Formulas'!$A770)&amp;")","MOEValue(.0001)"),"")</f>
        <v/>
      </c>
      <c r="F770" s="4" t="str">
        <f t="shared" si="644"/>
        <v/>
      </c>
      <c r="G770" s="4" t="str">
        <f t="shared" si="645"/>
        <v/>
      </c>
      <c r="H770" s="4" t="str">
        <f t="shared" si="646"/>
        <v/>
      </c>
      <c r="I770" s="4" t="str" cm="1">
        <f t="array" ref="I770">IF(ISNUMBER(A770),_xlfn.LET(_xlpm.array,_xlfn.SEQUENCE(LEN(D770)),_xlfn.TEXTJOIN("",TRUE,IF(ISERR(MID(D770,_xlpm.array,1)+0),MID(D770,_xlpm.array,1),""))),"")</f>
        <v/>
      </c>
      <c r="J770" s="4" t="str" cm="1">
        <f t="array" aca="1" ref="J770" ca="1">IF(ISNUMBER(A770),_xlfn.TEXTJOIN("", TRUE, IFERROR(MID(D770, ROW(INDIRECT("1:"&amp;LEN(D770))), 1) *1,"")),"")</f>
        <v/>
      </c>
      <c r="K770" s="4" t="str" cm="1">
        <f t="array" aca="1" ref="K770" ca="1">IF(ISNUMBER(A770),COLUMN(INDIRECT(I770&amp;1))+1,"")</f>
        <v/>
      </c>
      <c r="L770" s="4" t="str">
        <f t="shared" si="647"/>
        <v/>
      </c>
    </row>
    <row r="771" spans="2:12" x14ac:dyDescent="0.25">
      <c r="B771" s="5" t="str">
        <f t="shared" ref="B771:B834" si="648">IF(ISNUMBER(A771),"CELL","")</f>
        <v/>
      </c>
      <c r="C771" s="27" t="str" cm="1">
        <f t="array" ref="C771">IF(ISNUMBER(A771),IF(A771=A770,INDEX(BackgroundCalcs!$AV$2:$AV$500,'Grading Formulas'!$A771),"Results"),"")</f>
        <v/>
      </c>
      <c r="D771" s="8" t="str" cm="1">
        <f t="array" ref="D771">IF(ISNUMBER($A771),IF(A771=A770,INDEX(BackgroundCalcs!$AW$2:$AW$500,'Grading Formulas'!$A771),"C"&amp;A771+9),"")</f>
        <v/>
      </c>
      <c r="E771" s="4" t="str" cm="1">
        <f t="array" ref="E771">IF(ISNUMBER($A771),IF(A771=A770,"Reference2(False,True,"&amp;INDEX(BackgroundCalcs!$AX$2:$AX$500,'Grading Formulas'!$A771)&amp;")","MOEValue(.0001)"),"")</f>
        <v/>
      </c>
      <c r="F771" s="4" t="str">
        <f t="shared" ref="F771:F834" si="649">IF(ISNUMBER($A771),IF(A771=A770,-1000,1),"")</f>
        <v/>
      </c>
      <c r="G771" s="4" t="str">
        <f t="shared" ref="G771:G834" si="650">IF(ISNUMBER($A771),IF(A771=A770,"You should not be referencing the answer cell","Correct"),"")</f>
        <v/>
      </c>
      <c r="H771" s="4" t="str">
        <f t="shared" ref="H771:H834" si="651">IF(ISNUMBER($A771),IF(A771=A770,"N/A","Incorrect"),"")</f>
        <v/>
      </c>
      <c r="I771" s="4" t="str" cm="1">
        <f t="array" ref="I771">IF(ISNUMBER(A771),_xlfn.LET(_xlpm.array,_xlfn.SEQUENCE(LEN(D771)),_xlfn.TEXTJOIN("",TRUE,IF(ISERR(MID(D771,_xlpm.array,1)+0),MID(D771,_xlpm.array,1),""))),"")</f>
        <v/>
      </c>
      <c r="J771" s="4" t="str" cm="1">
        <f t="array" aca="1" ref="J771" ca="1">IF(ISNUMBER(A771),_xlfn.TEXTJOIN("", TRUE, IFERROR(MID(D771, ROW(INDIRECT("1:"&amp;LEN(D771))), 1) *1,"")),"")</f>
        <v/>
      </c>
      <c r="K771" s="4" t="str" cm="1">
        <f t="array" aca="1" ref="K771" ca="1">IF(ISNUMBER(A771),COLUMN(INDIRECT(I771&amp;1))+1,"")</f>
        <v/>
      </c>
      <c r="L771" s="4" t="str">
        <f t="shared" ref="L771:L834" si="652">IF(ISNUMBER(A771),ADDRESS(J771,K771,4),"")</f>
        <v/>
      </c>
    </row>
    <row r="772" spans="2:12" x14ac:dyDescent="0.25">
      <c r="B772" s="5" t="str">
        <f t="shared" si="648"/>
        <v/>
      </c>
      <c r="C772" s="27" t="str" cm="1">
        <f t="array" ref="C772">IF(ISNUMBER(A772),IF(A772=A771,INDEX(BackgroundCalcs!$AV$2:$AV$500,'Grading Formulas'!$A772),"Results"),"")</f>
        <v/>
      </c>
      <c r="D772" s="8" t="str" cm="1">
        <f t="array" ref="D772">IF(ISNUMBER($A772),IF(A772=A771,INDEX(BackgroundCalcs!$AW$2:$AW$500,'Grading Formulas'!$A772),"C"&amp;A772+9),"")</f>
        <v/>
      </c>
      <c r="E772" s="4" t="str" cm="1">
        <f t="array" ref="E772">IF(ISNUMBER($A772),IF(A772=A771,"Reference2(False,True,"&amp;INDEX(BackgroundCalcs!$AX$2:$AX$500,'Grading Formulas'!$A772)&amp;")","MOEValue(.0001)"),"")</f>
        <v/>
      </c>
      <c r="F772" s="4" t="str">
        <f t="shared" si="649"/>
        <v/>
      </c>
      <c r="G772" s="4" t="str">
        <f t="shared" si="650"/>
        <v/>
      </c>
      <c r="H772" s="4" t="str">
        <f t="shared" si="651"/>
        <v/>
      </c>
      <c r="I772" s="4" t="str" cm="1">
        <f t="array" ref="I772">IF(ISNUMBER(A772),_xlfn.LET(_xlpm.array,_xlfn.SEQUENCE(LEN(D772)),_xlfn.TEXTJOIN("",TRUE,IF(ISERR(MID(D772,_xlpm.array,1)+0),MID(D772,_xlpm.array,1),""))),"")</f>
        <v/>
      </c>
      <c r="J772" s="4" t="str" cm="1">
        <f t="array" aca="1" ref="J772" ca="1">IF(ISNUMBER(A772),_xlfn.TEXTJOIN("", TRUE, IFERROR(MID(D772, ROW(INDIRECT("1:"&amp;LEN(D772))), 1) *1,"")),"")</f>
        <v/>
      </c>
      <c r="K772" s="4" t="str" cm="1">
        <f t="array" aca="1" ref="K772" ca="1">IF(ISNUMBER(A772),COLUMN(INDIRECT(I772&amp;1))+1,"")</f>
        <v/>
      </c>
      <c r="L772" s="4" t="str">
        <f t="shared" si="652"/>
        <v/>
      </c>
    </row>
    <row r="773" spans="2:12" x14ac:dyDescent="0.25">
      <c r="B773" s="5" t="str">
        <f t="shared" si="648"/>
        <v/>
      </c>
      <c r="C773" s="27" t="str" cm="1">
        <f t="array" ref="C773">IF(ISNUMBER(A773),IF(A773=A772,INDEX(BackgroundCalcs!$AV$2:$AV$500,'Grading Formulas'!$A773),"Results"),"")</f>
        <v/>
      </c>
      <c r="D773" s="8" t="str" cm="1">
        <f t="array" ref="D773">IF(ISNUMBER($A773),IF(A773=A772,INDEX(BackgroundCalcs!$AW$2:$AW$500,'Grading Formulas'!$A773),"C"&amp;A773+9),"")</f>
        <v/>
      </c>
      <c r="E773" s="4" t="str" cm="1">
        <f t="array" ref="E773">IF(ISNUMBER($A773),IF(A773=A772,"Reference2(False,True,"&amp;INDEX(BackgroundCalcs!$AX$2:$AX$500,'Grading Formulas'!$A773)&amp;")","MOEValue(.0001)"),"")</f>
        <v/>
      </c>
      <c r="F773" s="4" t="str">
        <f t="shared" si="649"/>
        <v/>
      </c>
      <c r="G773" s="4" t="str">
        <f t="shared" si="650"/>
        <v/>
      </c>
      <c r="H773" s="4" t="str">
        <f t="shared" si="651"/>
        <v/>
      </c>
      <c r="I773" s="4" t="str" cm="1">
        <f t="array" ref="I773">IF(ISNUMBER(A773),_xlfn.LET(_xlpm.array,_xlfn.SEQUENCE(LEN(D773)),_xlfn.TEXTJOIN("",TRUE,IF(ISERR(MID(D773,_xlpm.array,1)+0),MID(D773,_xlpm.array,1),""))),"")</f>
        <v/>
      </c>
      <c r="J773" s="4" t="str" cm="1">
        <f t="array" aca="1" ref="J773" ca="1">IF(ISNUMBER(A773),_xlfn.TEXTJOIN("", TRUE, IFERROR(MID(D773, ROW(INDIRECT("1:"&amp;LEN(D773))), 1) *1,"")),"")</f>
        <v/>
      </c>
      <c r="K773" s="4" t="str" cm="1">
        <f t="array" aca="1" ref="K773" ca="1">IF(ISNUMBER(A773),COLUMN(INDIRECT(I773&amp;1))+1,"")</f>
        <v/>
      </c>
      <c r="L773" s="4" t="str">
        <f t="shared" si="652"/>
        <v/>
      </c>
    </row>
    <row r="774" spans="2:12" x14ac:dyDescent="0.25">
      <c r="B774" s="5" t="str">
        <f t="shared" si="648"/>
        <v/>
      </c>
      <c r="C774" s="27" t="str" cm="1">
        <f t="array" ref="C774">IF(ISNUMBER(A774),IF(A774=A773,INDEX(BackgroundCalcs!$AV$2:$AV$500,'Grading Formulas'!$A774),"Results"),"")</f>
        <v/>
      </c>
      <c r="D774" s="8" t="str" cm="1">
        <f t="array" ref="D774">IF(ISNUMBER($A774),IF(A774=A773,INDEX(BackgroundCalcs!$AW$2:$AW$500,'Grading Formulas'!$A774),"C"&amp;A774+9),"")</f>
        <v/>
      </c>
      <c r="E774" s="4" t="str" cm="1">
        <f t="array" ref="E774">IF(ISNUMBER($A774),IF(A774=A773,"Reference2(False,True,"&amp;INDEX(BackgroundCalcs!$AX$2:$AX$500,'Grading Formulas'!$A774)&amp;")","MOEValue(.0001)"),"")</f>
        <v/>
      </c>
      <c r="F774" s="4" t="str">
        <f t="shared" si="649"/>
        <v/>
      </c>
      <c r="G774" s="4" t="str">
        <f t="shared" si="650"/>
        <v/>
      </c>
      <c r="H774" s="4" t="str">
        <f t="shared" si="651"/>
        <v/>
      </c>
      <c r="I774" s="4" t="str" cm="1">
        <f t="array" ref="I774">IF(ISNUMBER(A774),_xlfn.LET(_xlpm.array,_xlfn.SEQUENCE(LEN(D774)),_xlfn.TEXTJOIN("",TRUE,IF(ISERR(MID(D774,_xlpm.array,1)+0),MID(D774,_xlpm.array,1),""))),"")</f>
        <v/>
      </c>
      <c r="J774" s="4" t="str" cm="1">
        <f t="array" aca="1" ref="J774" ca="1">IF(ISNUMBER(A774),_xlfn.TEXTJOIN("", TRUE, IFERROR(MID(D774, ROW(INDIRECT("1:"&amp;LEN(D774))), 1) *1,"")),"")</f>
        <v/>
      </c>
      <c r="K774" s="4" t="str" cm="1">
        <f t="array" aca="1" ref="K774" ca="1">IF(ISNUMBER(A774),COLUMN(INDIRECT(I774&amp;1))+1,"")</f>
        <v/>
      </c>
      <c r="L774" s="4" t="str">
        <f t="shared" si="652"/>
        <v/>
      </c>
    </row>
    <row r="775" spans="2:12" x14ac:dyDescent="0.25">
      <c r="B775" s="5" t="str">
        <f t="shared" si="648"/>
        <v/>
      </c>
      <c r="C775" s="27" t="str" cm="1">
        <f t="array" ref="C775">IF(ISNUMBER(A775),IF(A775=A774,INDEX(BackgroundCalcs!$AV$2:$AV$500,'Grading Formulas'!$A775),"Results"),"")</f>
        <v/>
      </c>
      <c r="D775" s="8" t="str" cm="1">
        <f t="array" ref="D775">IF(ISNUMBER($A775),IF(A775=A774,INDEX(BackgroundCalcs!$AW$2:$AW$500,'Grading Formulas'!$A775),"C"&amp;A775+9),"")</f>
        <v/>
      </c>
      <c r="E775" s="4" t="str" cm="1">
        <f t="array" ref="E775">IF(ISNUMBER($A775),IF(A775=A774,"Reference2(False,True,"&amp;INDEX(BackgroundCalcs!$AX$2:$AX$500,'Grading Formulas'!$A775)&amp;")","MOEValue(.0001)"),"")</f>
        <v/>
      </c>
      <c r="F775" s="4" t="str">
        <f t="shared" si="649"/>
        <v/>
      </c>
      <c r="G775" s="4" t="str">
        <f t="shared" si="650"/>
        <v/>
      </c>
      <c r="H775" s="4" t="str">
        <f t="shared" si="651"/>
        <v/>
      </c>
      <c r="I775" s="4" t="str" cm="1">
        <f t="array" ref="I775">IF(ISNUMBER(A775),_xlfn.LET(_xlpm.array,_xlfn.SEQUENCE(LEN(D775)),_xlfn.TEXTJOIN("",TRUE,IF(ISERR(MID(D775,_xlpm.array,1)+0),MID(D775,_xlpm.array,1),""))),"")</f>
        <v/>
      </c>
      <c r="J775" s="4" t="str" cm="1">
        <f t="array" aca="1" ref="J775" ca="1">IF(ISNUMBER(A775),_xlfn.TEXTJOIN("", TRUE, IFERROR(MID(D775, ROW(INDIRECT("1:"&amp;LEN(D775))), 1) *1,"")),"")</f>
        <v/>
      </c>
      <c r="K775" s="4" t="str" cm="1">
        <f t="array" aca="1" ref="K775" ca="1">IF(ISNUMBER(A775),COLUMN(INDIRECT(I775&amp;1))+1,"")</f>
        <v/>
      </c>
      <c r="L775" s="4" t="str">
        <f t="shared" si="652"/>
        <v/>
      </c>
    </row>
    <row r="776" spans="2:12" x14ac:dyDescent="0.25">
      <c r="B776" s="5" t="str">
        <f t="shared" si="648"/>
        <v/>
      </c>
      <c r="C776" s="27" t="str" cm="1">
        <f t="array" ref="C776">IF(ISNUMBER(A776),IF(A776=A775,INDEX(BackgroundCalcs!$AV$2:$AV$500,'Grading Formulas'!$A776),"Results"),"")</f>
        <v/>
      </c>
      <c r="D776" s="8" t="str" cm="1">
        <f t="array" ref="D776">IF(ISNUMBER($A776),IF(A776=A775,INDEX(BackgroundCalcs!$AW$2:$AW$500,'Grading Formulas'!$A776),"C"&amp;A776+9),"")</f>
        <v/>
      </c>
      <c r="E776" s="4" t="str" cm="1">
        <f t="array" ref="E776">IF(ISNUMBER($A776),IF(A776=A775,"Reference2(False,True,"&amp;INDEX(BackgroundCalcs!$AX$2:$AX$500,'Grading Formulas'!$A776)&amp;")","MOEValue(.0001)"),"")</f>
        <v/>
      </c>
      <c r="F776" s="4" t="str">
        <f t="shared" si="649"/>
        <v/>
      </c>
      <c r="G776" s="4" t="str">
        <f t="shared" si="650"/>
        <v/>
      </c>
      <c r="H776" s="4" t="str">
        <f t="shared" si="651"/>
        <v/>
      </c>
      <c r="I776" s="4" t="str" cm="1">
        <f t="array" ref="I776">IF(ISNUMBER(A776),_xlfn.LET(_xlpm.array,_xlfn.SEQUENCE(LEN(D776)),_xlfn.TEXTJOIN("",TRUE,IF(ISERR(MID(D776,_xlpm.array,1)+0),MID(D776,_xlpm.array,1),""))),"")</f>
        <v/>
      </c>
      <c r="J776" s="4" t="str" cm="1">
        <f t="array" aca="1" ref="J776" ca="1">IF(ISNUMBER(A776),_xlfn.TEXTJOIN("", TRUE, IFERROR(MID(D776, ROW(INDIRECT("1:"&amp;LEN(D776))), 1) *1,"")),"")</f>
        <v/>
      </c>
      <c r="K776" s="4" t="str" cm="1">
        <f t="array" aca="1" ref="K776" ca="1">IF(ISNUMBER(A776),COLUMN(INDIRECT(I776&amp;1))+1,"")</f>
        <v/>
      </c>
      <c r="L776" s="4" t="str">
        <f t="shared" si="652"/>
        <v/>
      </c>
    </row>
    <row r="777" spans="2:12" x14ac:dyDescent="0.25">
      <c r="B777" s="5" t="str">
        <f t="shared" si="648"/>
        <v/>
      </c>
      <c r="C777" s="27" t="str" cm="1">
        <f t="array" ref="C777">IF(ISNUMBER(A777),IF(A777=A776,INDEX(BackgroundCalcs!$AV$2:$AV$500,'Grading Formulas'!$A777),"Results"),"")</f>
        <v/>
      </c>
      <c r="D777" s="8" t="str" cm="1">
        <f t="array" ref="D777">IF(ISNUMBER($A777),IF(A777=A776,INDEX(BackgroundCalcs!$AW$2:$AW$500,'Grading Formulas'!$A777),"C"&amp;A777+9),"")</f>
        <v/>
      </c>
      <c r="E777" s="4" t="str" cm="1">
        <f t="array" ref="E777">IF(ISNUMBER($A777),IF(A777=A776,"Reference2(False,True,"&amp;INDEX(BackgroundCalcs!$AX$2:$AX$500,'Grading Formulas'!$A777)&amp;")","MOEValue(.0001)"),"")</f>
        <v/>
      </c>
      <c r="F777" s="4" t="str">
        <f t="shared" si="649"/>
        <v/>
      </c>
      <c r="G777" s="4" t="str">
        <f t="shared" si="650"/>
        <v/>
      </c>
      <c r="H777" s="4" t="str">
        <f t="shared" si="651"/>
        <v/>
      </c>
      <c r="I777" s="4" t="str" cm="1">
        <f t="array" ref="I777">IF(ISNUMBER(A777),_xlfn.LET(_xlpm.array,_xlfn.SEQUENCE(LEN(D777)),_xlfn.TEXTJOIN("",TRUE,IF(ISERR(MID(D777,_xlpm.array,1)+0),MID(D777,_xlpm.array,1),""))),"")</f>
        <v/>
      </c>
      <c r="J777" s="4" t="str" cm="1">
        <f t="array" aca="1" ref="J777" ca="1">IF(ISNUMBER(A777),_xlfn.TEXTJOIN("", TRUE, IFERROR(MID(D777, ROW(INDIRECT("1:"&amp;LEN(D777))), 1) *1,"")),"")</f>
        <v/>
      </c>
      <c r="K777" s="4" t="str" cm="1">
        <f t="array" aca="1" ref="K777" ca="1">IF(ISNUMBER(A777),COLUMN(INDIRECT(I777&amp;1))+1,"")</f>
        <v/>
      </c>
      <c r="L777" s="4" t="str">
        <f t="shared" si="652"/>
        <v/>
      </c>
    </row>
    <row r="778" spans="2:12" x14ac:dyDescent="0.25">
      <c r="B778" s="5" t="str">
        <f t="shared" si="648"/>
        <v/>
      </c>
      <c r="C778" s="27" t="str" cm="1">
        <f t="array" ref="C778">IF(ISNUMBER(A778),IF(A778=A777,INDEX(BackgroundCalcs!$AV$2:$AV$500,'Grading Formulas'!$A778),"Results"),"")</f>
        <v/>
      </c>
      <c r="D778" s="8" t="str" cm="1">
        <f t="array" ref="D778">IF(ISNUMBER($A778),IF(A778=A777,INDEX(BackgroundCalcs!$AW$2:$AW$500,'Grading Formulas'!$A778),"C"&amp;A778+9),"")</f>
        <v/>
      </c>
      <c r="E778" s="4" t="str" cm="1">
        <f t="array" ref="E778">IF(ISNUMBER($A778),IF(A778=A777,"Reference2(False,True,"&amp;INDEX(BackgroundCalcs!$AX$2:$AX$500,'Grading Formulas'!$A778)&amp;")","MOEValue(.0001)"),"")</f>
        <v/>
      </c>
      <c r="F778" s="4" t="str">
        <f t="shared" si="649"/>
        <v/>
      </c>
      <c r="G778" s="4" t="str">
        <f t="shared" si="650"/>
        <v/>
      </c>
      <c r="H778" s="4" t="str">
        <f t="shared" si="651"/>
        <v/>
      </c>
      <c r="I778" s="4" t="str" cm="1">
        <f t="array" ref="I778">IF(ISNUMBER(A778),_xlfn.LET(_xlpm.array,_xlfn.SEQUENCE(LEN(D778)),_xlfn.TEXTJOIN("",TRUE,IF(ISERR(MID(D778,_xlpm.array,1)+0),MID(D778,_xlpm.array,1),""))),"")</f>
        <v/>
      </c>
      <c r="J778" s="4" t="str" cm="1">
        <f t="array" aca="1" ref="J778" ca="1">IF(ISNUMBER(A778),_xlfn.TEXTJOIN("", TRUE, IFERROR(MID(D778, ROW(INDIRECT("1:"&amp;LEN(D778))), 1) *1,"")),"")</f>
        <v/>
      </c>
      <c r="K778" s="4" t="str" cm="1">
        <f t="array" aca="1" ref="K778" ca="1">IF(ISNUMBER(A778),COLUMN(INDIRECT(I778&amp;1))+1,"")</f>
        <v/>
      </c>
      <c r="L778" s="4" t="str">
        <f t="shared" si="652"/>
        <v/>
      </c>
    </row>
    <row r="779" spans="2:12" x14ac:dyDescent="0.25">
      <c r="B779" s="5" t="str">
        <f t="shared" si="648"/>
        <v/>
      </c>
      <c r="C779" s="27" t="str" cm="1">
        <f t="array" ref="C779">IF(ISNUMBER(A779),IF(A779=A778,INDEX(BackgroundCalcs!$AV$2:$AV$500,'Grading Formulas'!$A779),"Results"),"")</f>
        <v/>
      </c>
      <c r="D779" s="8" t="str" cm="1">
        <f t="array" ref="D779">IF(ISNUMBER($A779),IF(A779=A778,INDEX(BackgroundCalcs!$AW$2:$AW$500,'Grading Formulas'!$A779),"C"&amp;A779+9),"")</f>
        <v/>
      </c>
      <c r="E779" s="4" t="str" cm="1">
        <f t="array" ref="E779">IF(ISNUMBER($A779),IF(A779=A778,"Reference2(False,True,"&amp;INDEX(BackgroundCalcs!$AX$2:$AX$500,'Grading Formulas'!$A779)&amp;")","MOEValue(.0001)"),"")</f>
        <v/>
      </c>
      <c r="F779" s="4" t="str">
        <f t="shared" si="649"/>
        <v/>
      </c>
      <c r="G779" s="4" t="str">
        <f t="shared" si="650"/>
        <v/>
      </c>
      <c r="H779" s="4" t="str">
        <f t="shared" si="651"/>
        <v/>
      </c>
      <c r="I779" s="4" t="str" cm="1">
        <f t="array" ref="I779">IF(ISNUMBER(A779),_xlfn.LET(_xlpm.array,_xlfn.SEQUENCE(LEN(D779)),_xlfn.TEXTJOIN("",TRUE,IF(ISERR(MID(D779,_xlpm.array,1)+0),MID(D779,_xlpm.array,1),""))),"")</f>
        <v/>
      </c>
      <c r="J779" s="4" t="str" cm="1">
        <f t="array" aca="1" ref="J779" ca="1">IF(ISNUMBER(A779),_xlfn.TEXTJOIN("", TRUE, IFERROR(MID(D779, ROW(INDIRECT("1:"&amp;LEN(D779))), 1) *1,"")),"")</f>
        <v/>
      </c>
      <c r="K779" s="4" t="str" cm="1">
        <f t="array" aca="1" ref="K779" ca="1">IF(ISNUMBER(A779),COLUMN(INDIRECT(I779&amp;1))+1,"")</f>
        <v/>
      </c>
      <c r="L779" s="4" t="str">
        <f t="shared" si="652"/>
        <v/>
      </c>
    </row>
    <row r="780" spans="2:12" x14ac:dyDescent="0.25">
      <c r="B780" s="5" t="str">
        <f t="shared" si="648"/>
        <v/>
      </c>
      <c r="C780" s="27" t="str" cm="1">
        <f t="array" ref="C780">IF(ISNUMBER(A780),IF(A780=A779,INDEX(BackgroundCalcs!$AV$2:$AV$500,'Grading Formulas'!$A780),"Results"),"")</f>
        <v/>
      </c>
      <c r="D780" s="8" t="str" cm="1">
        <f t="array" ref="D780">IF(ISNUMBER($A780),IF(A780=A779,INDEX(BackgroundCalcs!$AW$2:$AW$500,'Grading Formulas'!$A780),"C"&amp;A780+9),"")</f>
        <v/>
      </c>
      <c r="E780" s="4" t="str" cm="1">
        <f t="array" ref="E780">IF(ISNUMBER($A780),IF(A780=A779,"Reference2(False,True,"&amp;INDEX(BackgroundCalcs!$AX$2:$AX$500,'Grading Formulas'!$A780)&amp;")","MOEValue(.0001)"),"")</f>
        <v/>
      </c>
      <c r="F780" s="4" t="str">
        <f t="shared" si="649"/>
        <v/>
      </c>
      <c r="G780" s="4" t="str">
        <f t="shared" si="650"/>
        <v/>
      </c>
      <c r="H780" s="4" t="str">
        <f t="shared" si="651"/>
        <v/>
      </c>
      <c r="I780" s="4" t="str" cm="1">
        <f t="array" ref="I780">IF(ISNUMBER(A780),_xlfn.LET(_xlpm.array,_xlfn.SEQUENCE(LEN(D780)),_xlfn.TEXTJOIN("",TRUE,IF(ISERR(MID(D780,_xlpm.array,1)+0),MID(D780,_xlpm.array,1),""))),"")</f>
        <v/>
      </c>
      <c r="J780" s="4" t="str" cm="1">
        <f t="array" aca="1" ref="J780" ca="1">IF(ISNUMBER(A780),_xlfn.TEXTJOIN("", TRUE, IFERROR(MID(D780, ROW(INDIRECT("1:"&amp;LEN(D780))), 1) *1,"")),"")</f>
        <v/>
      </c>
      <c r="K780" s="4" t="str" cm="1">
        <f t="array" aca="1" ref="K780" ca="1">IF(ISNUMBER(A780),COLUMN(INDIRECT(I780&amp;1))+1,"")</f>
        <v/>
      </c>
      <c r="L780" s="4" t="str">
        <f t="shared" si="652"/>
        <v/>
      </c>
    </row>
    <row r="781" spans="2:12" x14ac:dyDescent="0.25">
      <c r="B781" s="5" t="str">
        <f t="shared" si="648"/>
        <v/>
      </c>
      <c r="C781" s="27" t="str" cm="1">
        <f t="array" ref="C781">IF(ISNUMBER(A781),IF(A781=A780,INDEX(BackgroundCalcs!$AV$2:$AV$500,'Grading Formulas'!$A781),"Results"),"")</f>
        <v/>
      </c>
      <c r="D781" s="8" t="str" cm="1">
        <f t="array" ref="D781">IF(ISNUMBER($A781),IF(A781=A780,INDEX(BackgroundCalcs!$AW$2:$AW$500,'Grading Formulas'!$A781),"C"&amp;A781+9),"")</f>
        <v/>
      </c>
      <c r="E781" s="4" t="str" cm="1">
        <f t="array" ref="E781">IF(ISNUMBER($A781),IF(A781=A780,"Reference2(False,True,"&amp;INDEX(BackgroundCalcs!$AX$2:$AX$500,'Grading Formulas'!$A781)&amp;")","MOEValue(.0001)"),"")</f>
        <v/>
      </c>
      <c r="F781" s="4" t="str">
        <f t="shared" si="649"/>
        <v/>
      </c>
      <c r="G781" s="4" t="str">
        <f t="shared" si="650"/>
        <v/>
      </c>
      <c r="H781" s="4" t="str">
        <f t="shared" si="651"/>
        <v/>
      </c>
      <c r="I781" s="4" t="str" cm="1">
        <f t="array" ref="I781">IF(ISNUMBER(A781),_xlfn.LET(_xlpm.array,_xlfn.SEQUENCE(LEN(D781)),_xlfn.TEXTJOIN("",TRUE,IF(ISERR(MID(D781,_xlpm.array,1)+0),MID(D781,_xlpm.array,1),""))),"")</f>
        <v/>
      </c>
      <c r="J781" s="4" t="str" cm="1">
        <f t="array" aca="1" ref="J781" ca="1">IF(ISNUMBER(A781),_xlfn.TEXTJOIN("", TRUE, IFERROR(MID(D781, ROW(INDIRECT("1:"&amp;LEN(D781))), 1) *1,"")),"")</f>
        <v/>
      </c>
      <c r="K781" s="4" t="str" cm="1">
        <f t="array" aca="1" ref="K781" ca="1">IF(ISNUMBER(A781),COLUMN(INDIRECT(I781&amp;1))+1,"")</f>
        <v/>
      </c>
      <c r="L781" s="4" t="str">
        <f t="shared" si="652"/>
        <v/>
      </c>
    </row>
    <row r="782" spans="2:12" x14ac:dyDescent="0.25">
      <c r="B782" s="5" t="str">
        <f t="shared" si="648"/>
        <v/>
      </c>
      <c r="C782" s="27" t="str" cm="1">
        <f t="array" ref="C782">IF(ISNUMBER(A782),IF(A782=A781,INDEX(BackgroundCalcs!$AV$2:$AV$500,'Grading Formulas'!$A782),"Results"),"")</f>
        <v/>
      </c>
      <c r="D782" s="8" t="str" cm="1">
        <f t="array" ref="D782">IF(ISNUMBER($A782),IF(A782=A781,INDEX(BackgroundCalcs!$AW$2:$AW$500,'Grading Formulas'!$A782),"C"&amp;A782+9),"")</f>
        <v/>
      </c>
      <c r="E782" s="4" t="str" cm="1">
        <f t="array" ref="E782">IF(ISNUMBER($A782),IF(A782=A781,"Reference2(False,True,"&amp;INDEX(BackgroundCalcs!$AX$2:$AX$500,'Grading Formulas'!$A782)&amp;")","MOEValue(.0001)"),"")</f>
        <v/>
      </c>
      <c r="F782" s="4" t="str">
        <f t="shared" si="649"/>
        <v/>
      </c>
      <c r="G782" s="4" t="str">
        <f t="shared" si="650"/>
        <v/>
      </c>
      <c r="H782" s="4" t="str">
        <f t="shared" si="651"/>
        <v/>
      </c>
      <c r="I782" s="4" t="str" cm="1">
        <f t="array" ref="I782">IF(ISNUMBER(A782),_xlfn.LET(_xlpm.array,_xlfn.SEQUENCE(LEN(D782)),_xlfn.TEXTJOIN("",TRUE,IF(ISERR(MID(D782,_xlpm.array,1)+0),MID(D782,_xlpm.array,1),""))),"")</f>
        <v/>
      </c>
      <c r="J782" s="4" t="str" cm="1">
        <f t="array" aca="1" ref="J782" ca="1">IF(ISNUMBER(A782),_xlfn.TEXTJOIN("", TRUE, IFERROR(MID(D782, ROW(INDIRECT("1:"&amp;LEN(D782))), 1) *1,"")),"")</f>
        <v/>
      </c>
      <c r="K782" s="4" t="str" cm="1">
        <f t="array" aca="1" ref="K782" ca="1">IF(ISNUMBER(A782),COLUMN(INDIRECT(I782&amp;1))+1,"")</f>
        <v/>
      </c>
      <c r="L782" s="4" t="str">
        <f t="shared" si="652"/>
        <v/>
      </c>
    </row>
    <row r="783" spans="2:12" x14ac:dyDescent="0.25">
      <c r="B783" s="5" t="str">
        <f t="shared" si="648"/>
        <v/>
      </c>
      <c r="C783" s="27" t="str" cm="1">
        <f t="array" ref="C783">IF(ISNUMBER(A783),IF(A783=A782,INDEX(BackgroundCalcs!$AV$2:$AV$500,'Grading Formulas'!$A783),"Results"),"")</f>
        <v/>
      </c>
      <c r="D783" s="8" t="str" cm="1">
        <f t="array" ref="D783">IF(ISNUMBER($A783),IF(A783=A782,INDEX(BackgroundCalcs!$AW$2:$AW$500,'Grading Formulas'!$A783),"C"&amp;A783+9),"")</f>
        <v/>
      </c>
      <c r="E783" s="4" t="str" cm="1">
        <f t="array" ref="E783">IF(ISNUMBER($A783),IF(A783=A782,"Reference2(False,True,"&amp;INDEX(BackgroundCalcs!$AX$2:$AX$500,'Grading Formulas'!$A783)&amp;")","MOEValue(.0001)"),"")</f>
        <v/>
      </c>
      <c r="F783" s="4" t="str">
        <f t="shared" si="649"/>
        <v/>
      </c>
      <c r="G783" s="4" t="str">
        <f t="shared" si="650"/>
        <v/>
      </c>
      <c r="H783" s="4" t="str">
        <f t="shared" si="651"/>
        <v/>
      </c>
      <c r="I783" s="4" t="str" cm="1">
        <f t="array" ref="I783">IF(ISNUMBER(A783),_xlfn.LET(_xlpm.array,_xlfn.SEQUENCE(LEN(D783)),_xlfn.TEXTJOIN("",TRUE,IF(ISERR(MID(D783,_xlpm.array,1)+0),MID(D783,_xlpm.array,1),""))),"")</f>
        <v/>
      </c>
      <c r="J783" s="4" t="str" cm="1">
        <f t="array" aca="1" ref="J783" ca="1">IF(ISNUMBER(A783),_xlfn.TEXTJOIN("", TRUE, IFERROR(MID(D783, ROW(INDIRECT("1:"&amp;LEN(D783))), 1) *1,"")),"")</f>
        <v/>
      </c>
      <c r="K783" s="4" t="str" cm="1">
        <f t="array" aca="1" ref="K783" ca="1">IF(ISNUMBER(A783),COLUMN(INDIRECT(I783&amp;1))+1,"")</f>
        <v/>
      </c>
      <c r="L783" s="4" t="str">
        <f t="shared" si="652"/>
        <v/>
      </c>
    </row>
    <row r="784" spans="2:12" x14ac:dyDescent="0.25">
      <c r="B784" s="5" t="str">
        <f t="shared" si="648"/>
        <v/>
      </c>
      <c r="C784" s="27" t="str" cm="1">
        <f t="array" ref="C784">IF(ISNUMBER(A784),IF(A784=A783,INDEX(BackgroundCalcs!$AV$2:$AV$500,'Grading Formulas'!$A784),"Results"),"")</f>
        <v/>
      </c>
      <c r="D784" s="8" t="str" cm="1">
        <f t="array" ref="D784">IF(ISNUMBER($A784),IF(A784=A783,INDEX(BackgroundCalcs!$AW$2:$AW$500,'Grading Formulas'!$A784),"C"&amp;A784+9),"")</f>
        <v/>
      </c>
      <c r="E784" s="4" t="str" cm="1">
        <f t="array" ref="E784">IF(ISNUMBER($A784),IF(A784=A783,"Reference2(False,True,"&amp;INDEX(BackgroundCalcs!$AX$2:$AX$500,'Grading Formulas'!$A784)&amp;")","MOEValue(.0001)"),"")</f>
        <v/>
      </c>
      <c r="F784" s="4" t="str">
        <f t="shared" si="649"/>
        <v/>
      </c>
      <c r="G784" s="4" t="str">
        <f t="shared" si="650"/>
        <v/>
      </c>
      <c r="H784" s="4" t="str">
        <f t="shared" si="651"/>
        <v/>
      </c>
      <c r="I784" s="4" t="str" cm="1">
        <f t="array" ref="I784">IF(ISNUMBER(A784),_xlfn.LET(_xlpm.array,_xlfn.SEQUENCE(LEN(D784)),_xlfn.TEXTJOIN("",TRUE,IF(ISERR(MID(D784,_xlpm.array,1)+0),MID(D784,_xlpm.array,1),""))),"")</f>
        <v/>
      </c>
      <c r="J784" s="4" t="str" cm="1">
        <f t="array" aca="1" ref="J784" ca="1">IF(ISNUMBER(A784),_xlfn.TEXTJOIN("", TRUE, IFERROR(MID(D784, ROW(INDIRECT("1:"&amp;LEN(D784))), 1) *1,"")),"")</f>
        <v/>
      </c>
      <c r="K784" s="4" t="str" cm="1">
        <f t="array" aca="1" ref="K784" ca="1">IF(ISNUMBER(A784),COLUMN(INDIRECT(I784&amp;1))+1,"")</f>
        <v/>
      </c>
      <c r="L784" s="4" t="str">
        <f t="shared" si="652"/>
        <v/>
      </c>
    </row>
    <row r="785" spans="2:12" x14ac:dyDescent="0.25">
      <c r="B785" s="5" t="str">
        <f t="shared" si="648"/>
        <v/>
      </c>
      <c r="C785" s="27" t="str" cm="1">
        <f t="array" ref="C785">IF(ISNUMBER(A785),IF(A785=A784,INDEX(BackgroundCalcs!$AV$2:$AV$500,'Grading Formulas'!$A785),"Results"),"")</f>
        <v/>
      </c>
      <c r="D785" s="8" t="str" cm="1">
        <f t="array" ref="D785">IF(ISNUMBER($A785),IF(A785=A784,INDEX(BackgroundCalcs!$AW$2:$AW$500,'Grading Formulas'!$A785),"C"&amp;A785+9),"")</f>
        <v/>
      </c>
      <c r="E785" s="4" t="str" cm="1">
        <f t="array" ref="E785">IF(ISNUMBER($A785),IF(A785=A784,"Reference2(False,True,"&amp;INDEX(BackgroundCalcs!$AX$2:$AX$500,'Grading Formulas'!$A785)&amp;")","MOEValue(.0001)"),"")</f>
        <v/>
      </c>
      <c r="F785" s="4" t="str">
        <f t="shared" si="649"/>
        <v/>
      </c>
      <c r="G785" s="4" t="str">
        <f t="shared" si="650"/>
        <v/>
      </c>
      <c r="H785" s="4" t="str">
        <f t="shared" si="651"/>
        <v/>
      </c>
      <c r="I785" s="4" t="str" cm="1">
        <f t="array" ref="I785">IF(ISNUMBER(A785),_xlfn.LET(_xlpm.array,_xlfn.SEQUENCE(LEN(D785)),_xlfn.TEXTJOIN("",TRUE,IF(ISERR(MID(D785,_xlpm.array,1)+0),MID(D785,_xlpm.array,1),""))),"")</f>
        <v/>
      </c>
      <c r="J785" s="4" t="str" cm="1">
        <f t="array" aca="1" ref="J785" ca="1">IF(ISNUMBER(A785),_xlfn.TEXTJOIN("", TRUE, IFERROR(MID(D785, ROW(INDIRECT("1:"&amp;LEN(D785))), 1) *1,"")),"")</f>
        <v/>
      </c>
      <c r="K785" s="4" t="str" cm="1">
        <f t="array" aca="1" ref="K785" ca="1">IF(ISNUMBER(A785),COLUMN(INDIRECT(I785&amp;1))+1,"")</f>
        <v/>
      </c>
      <c r="L785" s="4" t="str">
        <f t="shared" si="652"/>
        <v/>
      </c>
    </row>
    <row r="786" spans="2:12" x14ac:dyDescent="0.25">
      <c r="B786" s="5" t="str">
        <f t="shared" si="648"/>
        <v/>
      </c>
      <c r="C786" s="27" t="str" cm="1">
        <f t="array" ref="C786">IF(ISNUMBER(A786),IF(A786=A785,INDEX(BackgroundCalcs!$AV$2:$AV$500,'Grading Formulas'!$A786),"Results"),"")</f>
        <v/>
      </c>
      <c r="D786" s="8" t="str" cm="1">
        <f t="array" ref="D786">IF(ISNUMBER($A786),IF(A786=A785,INDEX(BackgroundCalcs!$AW$2:$AW$500,'Grading Formulas'!$A786),"C"&amp;A786+9),"")</f>
        <v/>
      </c>
      <c r="E786" s="4" t="str" cm="1">
        <f t="array" ref="E786">IF(ISNUMBER($A786),IF(A786=A785,"Reference2(False,True,"&amp;INDEX(BackgroundCalcs!$AX$2:$AX$500,'Grading Formulas'!$A786)&amp;")","MOEValue(.0001)"),"")</f>
        <v/>
      </c>
      <c r="F786" s="4" t="str">
        <f t="shared" si="649"/>
        <v/>
      </c>
      <c r="G786" s="4" t="str">
        <f t="shared" si="650"/>
        <v/>
      </c>
      <c r="H786" s="4" t="str">
        <f t="shared" si="651"/>
        <v/>
      </c>
      <c r="I786" s="4" t="str" cm="1">
        <f t="array" ref="I786">IF(ISNUMBER(A786),_xlfn.LET(_xlpm.array,_xlfn.SEQUENCE(LEN(D786)),_xlfn.TEXTJOIN("",TRUE,IF(ISERR(MID(D786,_xlpm.array,1)+0),MID(D786,_xlpm.array,1),""))),"")</f>
        <v/>
      </c>
      <c r="J786" s="4" t="str" cm="1">
        <f t="array" aca="1" ref="J786" ca="1">IF(ISNUMBER(A786),_xlfn.TEXTJOIN("", TRUE, IFERROR(MID(D786, ROW(INDIRECT("1:"&amp;LEN(D786))), 1) *1,"")),"")</f>
        <v/>
      </c>
      <c r="K786" s="4" t="str" cm="1">
        <f t="array" aca="1" ref="K786" ca="1">IF(ISNUMBER(A786),COLUMN(INDIRECT(I786&amp;1))+1,"")</f>
        <v/>
      </c>
      <c r="L786" s="4" t="str">
        <f t="shared" si="652"/>
        <v/>
      </c>
    </row>
    <row r="787" spans="2:12" x14ac:dyDescent="0.25">
      <c r="B787" s="5" t="str">
        <f t="shared" si="648"/>
        <v/>
      </c>
      <c r="C787" s="27" t="str" cm="1">
        <f t="array" ref="C787">IF(ISNUMBER(A787),IF(A787=A786,INDEX(BackgroundCalcs!$AV$2:$AV$500,'Grading Formulas'!$A787),"Results"),"")</f>
        <v/>
      </c>
      <c r="D787" s="8" t="str" cm="1">
        <f t="array" ref="D787">IF(ISNUMBER($A787),IF(A787=A786,INDEX(BackgroundCalcs!$AW$2:$AW$500,'Grading Formulas'!$A787),"C"&amp;A787+9),"")</f>
        <v/>
      </c>
      <c r="E787" s="4" t="str" cm="1">
        <f t="array" ref="E787">IF(ISNUMBER($A787),IF(A787=A786,"Reference2(False,True,"&amp;INDEX(BackgroundCalcs!$AX$2:$AX$500,'Grading Formulas'!$A787)&amp;")","MOEValue(.0001)"),"")</f>
        <v/>
      </c>
      <c r="F787" s="4" t="str">
        <f t="shared" si="649"/>
        <v/>
      </c>
      <c r="G787" s="4" t="str">
        <f t="shared" si="650"/>
        <v/>
      </c>
      <c r="H787" s="4" t="str">
        <f t="shared" si="651"/>
        <v/>
      </c>
      <c r="I787" s="4" t="str" cm="1">
        <f t="array" ref="I787">IF(ISNUMBER(A787),_xlfn.LET(_xlpm.array,_xlfn.SEQUENCE(LEN(D787)),_xlfn.TEXTJOIN("",TRUE,IF(ISERR(MID(D787,_xlpm.array,1)+0),MID(D787,_xlpm.array,1),""))),"")</f>
        <v/>
      </c>
      <c r="J787" s="4" t="str" cm="1">
        <f t="array" aca="1" ref="J787" ca="1">IF(ISNUMBER(A787),_xlfn.TEXTJOIN("", TRUE, IFERROR(MID(D787, ROW(INDIRECT("1:"&amp;LEN(D787))), 1) *1,"")),"")</f>
        <v/>
      </c>
      <c r="K787" s="4" t="str" cm="1">
        <f t="array" aca="1" ref="K787" ca="1">IF(ISNUMBER(A787),COLUMN(INDIRECT(I787&amp;1))+1,"")</f>
        <v/>
      </c>
      <c r="L787" s="4" t="str">
        <f t="shared" si="652"/>
        <v/>
      </c>
    </row>
    <row r="788" spans="2:12" x14ac:dyDescent="0.25">
      <c r="B788" s="5" t="str">
        <f t="shared" si="648"/>
        <v/>
      </c>
      <c r="C788" s="27" t="str" cm="1">
        <f t="array" ref="C788">IF(ISNUMBER(A788),IF(A788=A787,INDEX(BackgroundCalcs!$AV$2:$AV$500,'Grading Formulas'!$A788),"Results"),"")</f>
        <v/>
      </c>
      <c r="D788" s="8" t="str" cm="1">
        <f t="array" ref="D788">IF(ISNUMBER($A788),IF(A788=A787,INDEX(BackgroundCalcs!$AW$2:$AW$500,'Grading Formulas'!$A788),"C"&amp;A788+9),"")</f>
        <v/>
      </c>
      <c r="E788" s="4" t="str" cm="1">
        <f t="array" ref="E788">IF(ISNUMBER($A788),IF(A788=A787,"Reference2(False,True,"&amp;INDEX(BackgroundCalcs!$AX$2:$AX$500,'Grading Formulas'!$A788)&amp;")","MOEValue(.0001)"),"")</f>
        <v/>
      </c>
      <c r="F788" s="4" t="str">
        <f t="shared" si="649"/>
        <v/>
      </c>
      <c r="G788" s="4" t="str">
        <f t="shared" si="650"/>
        <v/>
      </c>
      <c r="H788" s="4" t="str">
        <f t="shared" si="651"/>
        <v/>
      </c>
      <c r="I788" s="4" t="str" cm="1">
        <f t="array" ref="I788">IF(ISNUMBER(A788),_xlfn.LET(_xlpm.array,_xlfn.SEQUENCE(LEN(D788)),_xlfn.TEXTJOIN("",TRUE,IF(ISERR(MID(D788,_xlpm.array,1)+0),MID(D788,_xlpm.array,1),""))),"")</f>
        <v/>
      </c>
      <c r="J788" s="4" t="str" cm="1">
        <f t="array" aca="1" ref="J788" ca="1">IF(ISNUMBER(A788),_xlfn.TEXTJOIN("", TRUE, IFERROR(MID(D788, ROW(INDIRECT("1:"&amp;LEN(D788))), 1) *1,"")),"")</f>
        <v/>
      </c>
      <c r="K788" s="4" t="str" cm="1">
        <f t="array" aca="1" ref="K788" ca="1">IF(ISNUMBER(A788),COLUMN(INDIRECT(I788&amp;1))+1,"")</f>
        <v/>
      </c>
      <c r="L788" s="4" t="str">
        <f t="shared" si="652"/>
        <v/>
      </c>
    </row>
    <row r="789" spans="2:12" x14ac:dyDescent="0.25">
      <c r="B789" s="5" t="str">
        <f t="shared" si="648"/>
        <v/>
      </c>
      <c r="C789" s="27" t="str" cm="1">
        <f t="array" ref="C789">IF(ISNUMBER(A789),IF(A789=A788,INDEX(BackgroundCalcs!$AV$2:$AV$500,'Grading Formulas'!$A789),"Results"),"")</f>
        <v/>
      </c>
      <c r="D789" s="8" t="str" cm="1">
        <f t="array" ref="D789">IF(ISNUMBER($A789),IF(A789=A788,INDEX(BackgroundCalcs!$AW$2:$AW$500,'Grading Formulas'!$A789),"C"&amp;A789+9),"")</f>
        <v/>
      </c>
      <c r="E789" s="4" t="str" cm="1">
        <f t="array" ref="E789">IF(ISNUMBER($A789),IF(A789=A788,"Reference2(False,True,"&amp;INDEX(BackgroundCalcs!$AX$2:$AX$500,'Grading Formulas'!$A789)&amp;")","MOEValue(.0001)"),"")</f>
        <v/>
      </c>
      <c r="F789" s="4" t="str">
        <f t="shared" si="649"/>
        <v/>
      </c>
      <c r="G789" s="4" t="str">
        <f t="shared" si="650"/>
        <v/>
      </c>
      <c r="H789" s="4" t="str">
        <f t="shared" si="651"/>
        <v/>
      </c>
      <c r="I789" s="4" t="str" cm="1">
        <f t="array" ref="I789">IF(ISNUMBER(A789),_xlfn.LET(_xlpm.array,_xlfn.SEQUENCE(LEN(D789)),_xlfn.TEXTJOIN("",TRUE,IF(ISERR(MID(D789,_xlpm.array,1)+0),MID(D789,_xlpm.array,1),""))),"")</f>
        <v/>
      </c>
      <c r="J789" s="4" t="str" cm="1">
        <f t="array" aca="1" ref="J789" ca="1">IF(ISNUMBER(A789),_xlfn.TEXTJOIN("", TRUE, IFERROR(MID(D789, ROW(INDIRECT("1:"&amp;LEN(D789))), 1) *1,"")),"")</f>
        <v/>
      </c>
      <c r="K789" s="4" t="str" cm="1">
        <f t="array" aca="1" ref="K789" ca="1">IF(ISNUMBER(A789),COLUMN(INDIRECT(I789&amp;1))+1,"")</f>
        <v/>
      </c>
      <c r="L789" s="4" t="str">
        <f t="shared" si="652"/>
        <v/>
      </c>
    </row>
    <row r="790" spans="2:12" x14ac:dyDescent="0.25">
      <c r="B790" s="5" t="str">
        <f t="shared" si="648"/>
        <v/>
      </c>
      <c r="C790" s="27" t="str" cm="1">
        <f t="array" ref="C790">IF(ISNUMBER(A790),IF(A790=A789,INDEX(BackgroundCalcs!$AV$2:$AV$500,'Grading Formulas'!$A790),"Results"),"")</f>
        <v/>
      </c>
      <c r="D790" s="8" t="str" cm="1">
        <f t="array" ref="D790">IF(ISNUMBER($A790),IF(A790=A789,INDEX(BackgroundCalcs!$AW$2:$AW$500,'Grading Formulas'!$A790),"C"&amp;A790+9),"")</f>
        <v/>
      </c>
      <c r="E790" s="4" t="str" cm="1">
        <f t="array" ref="E790">IF(ISNUMBER($A790),IF(A790=A789,"Reference2(False,True,"&amp;INDEX(BackgroundCalcs!$AX$2:$AX$500,'Grading Formulas'!$A790)&amp;")","MOEValue(.0001)"),"")</f>
        <v/>
      </c>
      <c r="F790" s="4" t="str">
        <f t="shared" si="649"/>
        <v/>
      </c>
      <c r="G790" s="4" t="str">
        <f t="shared" si="650"/>
        <v/>
      </c>
      <c r="H790" s="4" t="str">
        <f t="shared" si="651"/>
        <v/>
      </c>
      <c r="I790" s="4" t="str" cm="1">
        <f t="array" ref="I790">IF(ISNUMBER(A790),_xlfn.LET(_xlpm.array,_xlfn.SEQUENCE(LEN(D790)),_xlfn.TEXTJOIN("",TRUE,IF(ISERR(MID(D790,_xlpm.array,1)+0),MID(D790,_xlpm.array,1),""))),"")</f>
        <v/>
      </c>
      <c r="J790" s="4" t="str" cm="1">
        <f t="array" aca="1" ref="J790" ca="1">IF(ISNUMBER(A790),_xlfn.TEXTJOIN("", TRUE, IFERROR(MID(D790, ROW(INDIRECT("1:"&amp;LEN(D790))), 1) *1,"")),"")</f>
        <v/>
      </c>
      <c r="K790" s="4" t="str" cm="1">
        <f t="array" aca="1" ref="K790" ca="1">IF(ISNUMBER(A790),COLUMN(INDIRECT(I790&amp;1))+1,"")</f>
        <v/>
      </c>
      <c r="L790" s="4" t="str">
        <f t="shared" si="652"/>
        <v/>
      </c>
    </row>
    <row r="791" spans="2:12" x14ac:dyDescent="0.25">
      <c r="B791" s="5" t="str">
        <f t="shared" si="648"/>
        <v/>
      </c>
      <c r="C791" s="27" t="str" cm="1">
        <f t="array" ref="C791">IF(ISNUMBER(A791),IF(A791=A790,INDEX(BackgroundCalcs!$AV$2:$AV$500,'Grading Formulas'!$A791),"Results"),"")</f>
        <v/>
      </c>
      <c r="D791" s="8" t="str" cm="1">
        <f t="array" ref="D791">IF(ISNUMBER($A791),IF(A791=A790,INDEX(BackgroundCalcs!$AW$2:$AW$500,'Grading Formulas'!$A791),"C"&amp;A791+9),"")</f>
        <v/>
      </c>
      <c r="E791" s="4" t="str" cm="1">
        <f t="array" ref="E791">IF(ISNUMBER($A791),IF(A791=A790,"Reference2(False,True,"&amp;INDEX(BackgroundCalcs!$AX$2:$AX$500,'Grading Formulas'!$A791)&amp;")","MOEValue(.0001)"),"")</f>
        <v/>
      </c>
      <c r="F791" s="4" t="str">
        <f t="shared" si="649"/>
        <v/>
      </c>
      <c r="G791" s="4" t="str">
        <f t="shared" si="650"/>
        <v/>
      </c>
      <c r="H791" s="4" t="str">
        <f t="shared" si="651"/>
        <v/>
      </c>
      <c r="I791" s="4" t="str" cm="1">
        <f t="array" ref="I791">IF(ISNUMBER(A791),_xlfn.LET(_xlpm.array,_xlfn.SEQUENCE(LEN(D791)),_xlfn.TEXTJOIN("",TRUE,IF(ISERR(MID(D791,_xlpm.array,1)+0),MID(D791,_xlpm.array,1),""))),"")</f>
        <v/>
      </c>
      <c r="J791" s="4" t="str" cm="1">
        <f t="array" aca="1" ref="J791" ca="1">IF(ISNUMBER(A791),_xlfn.TEXTJOIN("", TRUE, IFERROR(MID(D791, ROW(INDIRECT("1:"&amp;LEN(D791))), 1) *1,"")),"")</f>
        <v/>
      </c>
      <c r="K791" s="4" t="str" cm="1">
        <f t="array" aca="1" ref="K791" ca="1">IF(ISNUMBER(A791),COLUMN(INDIRECT(I791&amp;1))+1,"")</f>
        <v/>
      </c>
      <c r="L791" s="4" t="str">
        <f t="shared" si="652"/>
        <v/>
      </c>
    </row>
    <row r="792" spans="2:12" x14ac:dyDescent="0.25">
      <c r="B792" s="5" t="str">
        <f t="shared" si="648"/>
        <v/>
      </c>
      <c r="C792" s="27" t="str" cm="1">
        <f t="array" ref="C792">IF(ISNUMBER(A792),IF(A792=A791,INDEX(BackgroundCalcs!$AV$2:$AV$500,'Grading Formulas'!$A792),"Results"),"")</f>
        <v/>
      </c>
      <c r="D792" s="8" t="str" cm="1">
        <f t="array" ref="D792">IF(ISNUMBER($A792),IF(A792=A791,INDEX(BackgroundCalcs!$AW$2:$AW$500,'Grading Formulas'!$A792),"C"&amp;A792+9),"")</f>
        <v/>
      </c>
      <c r="E792" s="4" t="str" cm="1">
        <f t="array" ref="E792">IF(ISNUMBER($A792),IF(A792=A791,"Reference2(False,True,"&amp;INDEX(BackgroundCalcs!$AX$2:$AX$500,'Grading Formulas'!$A792)&amp;")","MOEValue(.0001)"),"")</f>
        <v/>
      </c>
      <c r="F792" s="4" t="str">
        <f t="shared" si="649"/>
        <v/>
      </c>
      <c r="G792" s="4" t="str">
        <f t="shared" si="650"/>
        <v/>
      </c>
      <c r="H792" s="4" t="str">
        <f t="shared" si="651"/>
        <v/>
      </c>
      <c r="I792" s="4" t="str" cm="1">
        <f t="array" ref="I792">IF(ISNUMBER(A792),_xlfn.LET(_xlpm.array,_xlfn.SEQUENCE(LEN(D792)),_xlfn.TEXTJOIN("",TRUE,IF(ISERR(MID(D792,_xlpm.array,1)+0),MID(D792,_xlpm.array,1),""))),"")</f>
        <v/>
      </c>
      <c r="J792" s="4" t="str" cm="1">
        <f t="array" aca="1" ref="J792" ca="1">IF(ISNUMBER(A792),_xlfn.TEXTJOIN("", TRUE, IFERROR(MID(D792, ROW(INDIRECT("1:"&amp;LEN(D792))), 1) *1,"")),"")</f>
        <v/>
      </c>
      <c r="K792" s="4" t="str" cm="1">
        <f t="array" aca="1" ref="K792" ca="1">IF(ISNUMBER(A792),COLUMN(INDIRECT(I792&amp;1))+1,"")</f>
        <v/>
      </c>
      <c r="L792" s="4" t="str">
        <f t="shared" si="652"/>
        <v/>
      </c>
    </row>
    <row r="793" spans="2:12" x14ac:dyDescent="0.25">
      <c r="B793" s="5" t="str">
        <f t="shared" si="648"/>
        <v/>
      </c>
      <c r="C793" s="27" t="str" cm="1">
        <f t="array" ref="C793">IF(ISNUMBER(A793),IF(A793=A792,INDEX(BackgroundCalcs!$AV$2:$AV$500,'Grading Formulas'!$A793),"Results"),"")</f>
        <v/>
      </c>
      <c r="D793" s="8" t="str" cm="1">
        <f t="array" ref="D793">IF(ISNUMBER($A793),IF(A793=A792,INDEX(BackgroundCalcs!$AW$2:$AW$500,'Grading Formulas'!$A793),"C"&amp;A793+9),"")</f>
        <v/>
      </c>
      <c r="E793" s="4" t="str" cm="1">
        <f t="array" ref="E793">IF(ISNUMBER($A793),IF(A793=A792,"Reference2(False,True,"&amp;INDEX(BackgroundCalcs!$AX$2:$AX$500,'Grading Formulas'!$A793)&amp;")","MOEValue(.0001)"),"")</f>
        <v/>
      </c>
      <c r="F793" s="4" t="str">
        <f t="shared" si="649"/>
        <v/>
      </c>
      <c r="G793" s="4" t="str">
        <f t="shared" si="650"/>
        <v/>
      </c>
      <c r="H793" s="4" t="str">
        <f t="shared" si="651"/>
        <v/>
      </c>
      <c r="I793" s="4" t="str" cm="1">
        <f t="array" ref="I793">IF(ISNUMBER(A793),_xlfn.LET(_xlpm.array,_xlfn.SEQUENCE(LEN(D793)),_xlfn.TEXTJOIN("",TRUE,IF(ISERR(MID(D793,_xlpm.array,1)+0),MID(D793,_xlpm.array,1),""))),"")</f>
        <v/>
      </c>
      <c r="J793" s="4" t="str" cm="1">
        <f t="array" aca="1" ref="J793" ca="1">IF(ISNUMBER(A793),_xlfn.TEXTJOIN("", TRUE, IFERROR(MID(D793, ROW(INDIRECT("1:"&amp;LEN(D793))), 1) *1,"")),"")</f>
        <v/>
      </c>
      <c r="K793" s="4" t="str" cm="1">
        <f t="array" aca="1" ref="K793" ca="1">IF(ISNUMBER(A793),COLUMN(INDIRECT(I793&amp;1))+1,"")</f>
        <v/>
      </c>
      <c r="L793" s="4" t="str">
        <f t="shared" si="652"/>
        <v/>
      </c>
    </row>
    <row r="794" spans="2:12" x14ac:dyDescent="0.25">
      <c r="B794" s="5" t="str">
        <f t="shared" si="648"/>
        <v/>
      </c>
      <c r="C794" s="27" t="str" cm="1">
        <f t="array" ref="C794">IF(ISNUMBER(A794),IF(A794=A793,INDEX(BackgroundCalcs!$AV$2:$AV$500,'Grading Formulas'!$A794),"Results"),"")</f>
        <v/>
      </c>
      <c r="D794" s="8" t="str" cm="1">
        <f t="array" ref="D794">IF(ISNUMBER($A794),IF(A794=A793,INDEX(BackgroundCalcs!$AW$2:$AW$500,'Grading Formulas'!$A794),"C"&amp;A794+9),"")</f>
        <v/>
      </c>
      <c r="E794" s="4" t="str" cm="1">
        <f t="array" ref="E794">IF(ISNUMBER($A794),IF(A794=A793,"Reference2(False,True,"&amp;INDEX(BackgroundCalcs!$AX$2:$AX$500,'Grading Formulas'!$A794)&amp;")","MOEValue(.0001)"),"")</f>
        <v/>
      </c>
      <c r="F794" s="4" t="str">
        <f t="shared" si="649"/>
        <v/>
      </c>
      <c r="G794" s="4" t="str">
        <f t="shared" si="650"/>
        <v/>
      </c>
      <c r="H794" s="4" t="str">
        <f t="shared" si="651"/>
        <v/>
      </c>
      <c r="I794" s="4" t="str" cm="1">
        <f t="array" ref="I794">IF(ISNUMBER(A794),_xlfn.LET(_xlpm.array,_xlfn.SEQUENCE(LEN(D794)),_xlfn.TEXTJOIN("",TRUE,IF(ISERR(MID(D794,_xlpm.array,1)+0),MID(D794,_xlpm.array,1),""))),"")</f>
        <v/>
      </c>
      <c r="J794" s="4" t="str" cm="1">
        <f t="array" aca="1" ref="J794" ca="1">IF(ISNUMBER(A794),_xlfn.TEXTJOIN("", TRUE, IFERROR(MID(D794, ROW(INDIRECT("1:"&amp;LEN(D794))), 1) *1,"")),"")</f>
        <v/>
      </c>
      <c r="K794" s="4" t="str" cm="1">
        <f t="array" aca="1" ref="K794" ca="1">IF(ISNUMBER(A794),COLUMN(INDIRECT(I794&amp;1))+1,"")</f>
        <v/>
      </c>
      <c r="L794" s="4" t="str">
        <f t="shared" si="652"/>
        <v/>
      </c>
    </row>
    <row r="795" spans="2:12" x14ac:dyDescent="0.25">
      <c r="B795" s="5" t="str">
        <f t="shared" si="648"/>
        <v/>
      </c>
      <c r="C795" s="27" t="str" cm="1">
        <f t="array" ref="C795">IF(ISNUMBER(A795),IF(A795=A794,INDEX(BackgroundCalcs!$AV$2:$AV$500,'Grading Formulas'!$A795),"Results"),"")</f>
        <v/>
      </c>
      <c r="D795" s="8" t="str" cm="1">
        <f t="array" ref="D795">IF(ISNUMBER($A795),IF(A795=A794,INDEX(BackgroundCalcs!$AW$2:$AW$500,'Grading Formulas'!$A795),"C"&amp;A795+9),"")</f>
        <v/>
      </c>
      <c r="E795" s="4" t="str" cm="1">
        <f t="array" ref="E795">IF(ISNUMBER($A795),IF(A795=A794,"Reference2(False,True,"&amp;INDEX(BackgroundCalcs!$AX$2:$AX$500,'Grading Formulas'!$A795)&amp;")","MOEValue(.0001)"),"")</f>
        <v/>
      </c>
      <c r="F795" s="4" t="str">
        <f t="shared" si="649"/>
        <v/>
      </c>
      <c r="G795" s="4" t="str">
        <f t="shared" si="650"/>
        <v/>
      </c>
      <c r="H795" s="4" t="str">
        <f t="shared" si="651"/>
        <v/>
      </c>
      <c r="I795" s="4" t="str" cm="1">
        <f t="array" ref="I795">IF(ISNUMBER(A795),_xlfn.LET(_xlpm.array,_xlfn.SEQUENCE(LEN(D795)),_xlfn.TEXTJOIN("",TRUE,IF(ISERR(MID(D795,_xlpm.array,1)+0),MID(D795,_xlpm.array,1),""))),"")</f>
        <v/>
      </c>
      <c r="J795" s="4" t="str" cm="1">
        <f t="array" aca="1" ref="J795" ca="1">IF(ISNUMBER(A795),_xlfn.TEXTJOIN("", TRUE, IFERROR(MID(D795, ROW(INDIRECT("1:"&amp;LEN(D795))), 1) *1,"")),"")</f>
        <v/>
      </c>
      <c r="K795" s="4" t="str" cm="1">
        <f t="array" aca="1" ref="K795" ca="1">IF(ISNUMBER(A795),COLUMN(INDIRECT(I795&amp;1))+1,"")</f>
        <v/>
      </c>
      <c r="L795" s="4" t="str">
        <f t="shared" si="652"/>
        <v/>
      </c>
    </row>
    <row r="796" spans="2:12" x14ac:dyDescent="0.25">
      <c r="B796" s="5" t="str">
        <f t="shared" si="648"/>
        <v/>
      </c>
      <c r="C796" s="27" t="str" cm="1">
        <f t="array" ref="C796">IF(ISNUMBER(A796),IF(A796=A795,INDEX(BackgroundCalcs!$AV$2:$AV$500,'Grading Formulas'!$A796),"Results"),"")</f>
        <v/>
      </c>
      <c r="D796" s="8" t="str" cm="1">
        <f t="array" ref="D796">IF(ISNUMBER($A796),IF(A796=A795,INDEX(BackgroundCalcs!$AW$2:$AW$500,'Grading Formulas'!$A796),"C"&amp;A796+9),"")</f>
        <v/>
      </c>
      <c r="E796" s="4" t="str" cm="1">
        <f t="array" ref="E796">IF(ISNUMBER($A796),IF(A796=A795,"Reference2(False,True,"&amp;INDEX(BackgroundCalcs!$AX$2:$AX$500,'Grading Formulas'!$A796)&amp;")","MOEValue(.0001)"),"")</f>
        <v/>
      </c>
      <c r="F796" s="4" t="str">
        <f t="shared" si="649"/>
        <v/>
      </c>
      <c r="G796" s="4" t="str">
        <f t="shared" si="650"/>
        <v/>
      </c>
      <c r="H796" s="4" t="str">
        <f t="shared" si="651"/>
        <v/>
      </c>
      <c r="I796" s="4" t="str" cm="1">
        <f t="array" ref="I796">IF(ISNUMBER(A796),_xlfn.LET(_xlpm.array,_xlfn.SEQUENCE(LEN(D796)),_xlfn.TEXTJOIN("",TRUE,IF(ISERR(MID(D796,_xlpm.array,1)+0),MID(D796,_xlpm.array,1),""))),"")</f>
        <v/>
      </c>
      <c r="J796" s="4" t="str" cm="1">
        <f t="array" aca="1" ref="J796" ca="1">IF(ISNUMBER(A796),_xlfn.TEXTJOIN("", TRUE, IFERROR(MID(D796, ROW(INDIRECT("1:"&amp;LEN(D796))), 1) *1,"")),"")</f>
        <v/>
      </c>
      <c r="K796" s="4" t="str" cm="1">
        <f t="array" aca="1" ref="K796" ca="1">IF(ISNUMBER(A796),COLUMN(INDIRECT(I796&amp;1))+1,"")</f>
        <v/>
      </c>
      <c r="L796" s="4" t="str">
        <f t="shared" si="652"/>
        <v/>
      </c>
    </row>
    <row r="797" spans="2:12" x14ac:dyDescent="0.25">
      <c r="B797" s="5" t="str">
        <f t="shared" si="648"/>
        <v/>
      </c>
      <c r="C797" s="27" t="str" cm="1">
        <f t="array" ref="C797">IF(ISNUMBER(A797),IF(A797=A796,INDEX(BackgroundCalcs!$AV$2:$AV$500,'Grading Formulas'!$A797),"Results"),"")</f>
        <v/>
      </c>
      <c r="D797" s="8" t="str" cm="1">
        <f t="array" ref="D797">IF(ISNUMBER($A797),IF(A797=A796,INDEX(BackgroundCalcs!$AW$2:$AW$500,'Grading Formulas'!$A797),"C"&amp;A797+9),"")</f>
        <v/>
      </c>
      <c r="E797" s="4" t="str" cm="1">
        <f t="array" ref="E797">IF(ISNUMBER($A797),IF(A797=A796,"Reference2(False,True,"&amp;INDEX(BackgroundCalcs!$AX$2:$AX$500,'Grading Formulas'!$A797)&amp;")","MOEValue(.0001)"),"")</f>
        <v/>
      </c>
      <c r="F797" s="4" t="str">
        <f t="shared" si="649"/>
        <v/>
      </c>
      <c r="G797" s="4" t="str">
        <f t="shared" si="650"/>
        <v/>
      </c>
      <c r="H797" s="4" t="str">
        <f t="shared" si="651"/>
        <v/>
      </c>
      <c r="I797" s="4" t="str" cm="1">
        <f t="array" ref="I797">IF(ISNUMBER(A797),_xlfn.LET(_xlpm.array,_xlfn.SEQUENCE(LEN(D797)),_xlfn.TEXTJOIN("",TRUE,IF(ISERR(MID(D797,_xlpm.array,1)+0),MID(D797,_xlpm.array,1),""))),"")</f>
        <v/>
      </c>
      <c r="J797" s="4" t="str" cm="1">
        <f t="array" aca="1" ref="J797" ca="1">IF(ISNUMBER(A797),_xlfn.TEXTJOIN("", TRUE, IFERROR(MID(D797, ROW(INDIRECT("1:"&amp;LEN(D797))), 1) *1,"")),"")</f>
        <v/>
      </c>
      <c r="K797" s="4" t="str" cm="1">
        <f t="array" aca="1" ref="K797" ca="1">IF(ISNUMBER(A797),COLUMN(INDIRECT(I797&amp;1))+1,"")</f>
        <v/>
      </c>
      <c r="L797" s="4" t="str">
        <f t="shared" si="652"/>
        <v/>
      </c>
    </row>
    <row r="798" spans="2:12" x14ac:dyDescent="0.25">
      <c r="B798" s="5" t="str">
        <f t="shared" si="648"/>
        <v/>
      </c>
      <c r="C798" s="27" t="str" cm="1">
        <f t="array" ref="C798">IF(ISNUMBER(A798),IF(A798=A797,INDEX(BackgroundCalcs!$AV$2:$AV$500,'Grading Formulas'!$A798),"Results"),"")</f>
        <v/>
      </c>
      <c r="D798" s="8" t="str" cm="1">
        <f t="array" ref="D798">IF(ISNUMBER($A798),IF(A798=A797,INDEX(BackgroundCalcs!$AW$2:$AW$500,'Grading Formulas'!$A798),"C"&amp;A798+9),"")</f>
        <v/>
      </c>
      <c r="E798" s="4" t="str" cm="1">
        <f t="array" ref="E798">IF(ISNUMBER($A798),IF(A798=A797,"Reference2(False,True,"&amp;INDEX(BackgroundCalcs!$AX$2:$AX$500,'Grading Formulas'!$A798)&amp;")","MOEValue(.0001)"),"")</f>
        <v/>
      </c>
      <c r="F798" s="4" t="str">
        <f t="shared" si="649"/>
        <v/>
      </c>
      <c r="G798" s="4" t="str">
        <f t="shared" si="650"/>
        <v/>
      </c>
      <c r="H798" s="4" t="str">
        <f t="shared" si="651"/>
        <v/>
      </c>
      <c r="I798" s="4" t="str" cm="1">
        <f t="array" ref="I798">IF(ISNUMBER(A798),_xlfn.LET(_xlpm.array,_xlfn.SEQUENCE(LEN(D798)),_xlfn.TEXTJOIN("",TRUE,IF(ISERR(MID(D798,_xlpm.array,1)+0),MID(D798,_xlpm.array,1),""))),"")</f>
        <v/>
      </c>
      <c r="J798" s="4" t="str" cm="1">
        <f t="array" aca="1" ref="J798" ca="1">IF(ISNUMBER(A798),_xlfn.TEXTJOIN("", TRUE, IFERROR(MID(D798, ROW(INDIRECT("1:"&amp;LEN(D798))), 1) *1,"")),"")</f>
        <v/>
      </c>
      <c r="K798" s="4" t="str" cm="1">
        <f t="array" aca="1" ref="K798" ca="1">IF(ISNUMBER(A798),COLUMN(INDIRECT(I798&amp;1))+1,"")</f>
        <v/>
      </c>
      <c r="L798" s="4" t="str">
        <f t="shared" si="652"/>
        <v/>
      </c>
    </row>
    <row r="799" spans="2:12" x14ac:dyDescent="0.25">
      <c r="B799" s="5" t="str">
        <f t="shared" si="648"/>
        <v/>
      </c>
      <c r="C799" s="27" t="str" cm="1">
        <f t="array" ref="C799">IF(ISNUMBER(A799),IF(A799=A798,INDEX(BackgroundCalcs!$AV$2:$AV$500,'Grading Formulas'!$A799),"Results"),"")</f>
        <v/>
      </c>
      <c r="D799" s="8" t="str" cm="1">
        <f t="array" ref="D799">IF(ISNUMBER($A799),IF(A799=A798,INDEX(BackgroundCalcs!$AW$2:$AW$500,'Grading Formulas'!$A799),"C"&amp;A799+9),"")</f>
        <v/>
      </c>
      <c r="E799" s="4" t="str" cm="1">
        <f t="array" ref="E799">IF(ISNUMBER($A799),IF(A799=A798,"Reference2(False,True,"&amp;INDEX(BackgroundCalcs!$AX$2:$AX$500,'Grading Formulas'!$A799)&amp;")","MOEValue(.0001)"),"")</f>
        <v/>
      </c>
      <c r="F799" s="4" t="str">
        <f t="shared" si="649"/>
        <v/>
      </c>
      <c r="G799" s="4" t="str">
        <f t="shared" si="650"/>
        <v/>
      </c>
      <c r="H799" s="4" t="str">
        <f t="shared" si="651"/>
        <v/>
      </c>
      <c r="I799" s="4" t="str" cm="1">
        <f t="array" ref="I799">IF(ISNUMBER(A799),_xlfn.LET(_xlpm.array,_xlfn.SEQUENCE(LEN(D799)),_xlfn.TEXTJOIN("",TRUE,IF(ISERR(MID(D799,_xlpm.array,1)+0),MID(D799,_xlpm.array,1),""))),"")</f>
        <v/>
      </c>
      <c r="J799" s="4" t="str" cm="1">
        <f t="array" aca="1" ref="J799" ca="1">IF(ISNUMBER(A799),_xlfn.TEXTJOIN("", TRUE, IFERROR(MID(D799, ROW(INDIRECT("1:"&amp;LEN(D799))), 1) *1,"")),"")</f>
        <v/>
      </c>
      <c r="K799" s="4" t="str" cm="1">
        <f t="array" aca="1" ref="K799" ca="1">IF(ISNUMBER(A799),COLUMN(INDIRECT(I799&amp;1))+1,"")</f>
        <v/>
      </c>
      <c r="L799" s="4" t="str">
        <f t="shared" si="652"/>
        <v/>
      </c>
    </row>
    <row r="800" spans="2:12" x14ac:dyDescent="0.25">
      <c r="B800" s="5" t="str">
        <f t="shared" si="648"/>
        <v/>
      </c>
      <c r="C800" s="27" t="str" cm="1">
        <f t="array" ref="C800">IF(ISNUMBER(A800),IF(A800=A799,INDEX(BackgroundCalcs!$AV$2:$AV$500,'Grading Formulas'!$A800),"Results"),"")</f>
        <v/>
      </c>
      <c r="D800" s="8" t="str" cm="1">
        <f t="array" ref="D800">IF(ISNUMBER($A800),IF(A800=A799,INDEX(BackgroundCalcs!$AW$2:$AW$500,'Grading Formulas'!$A800),"C"&amp;A800+9),"")</f>
        <v/>
      </c>
      <c r="E800" s="4" t="str" cm="1">
        <f t="array" ref="E800">IF(ISNUMBER($A800),IF(A800=A799,"Reference2(False,True,"&amp;INDEX(BackgroundCalcs!$AX$2:$AX$500,'Grading Formulas'!$A800)&amp;")","MOEValue(.0001)"),"")</f>
        <v/>
      </c>
      <c r="F800" s="4" t="str">
        <f t="shared" si="649"/>
        <v/>
      </c>
      <c r="G800" s="4" t="str">
        <f t="shared" si="650"/>
        <v/>
      </c>
      <c r="H800" s="4" t="str">
        <f t="shared" si="651"/>
        <v/>
      </c>
      <c r="I800" s="4" t="str" cm="1">
        <f t="array" ref="I800">IF(ISNUMBER(A800),_xlfn.LET(_xlpm.array,_xlfn.SEQUENCE(LEN(D800)),_xlfn.TEXTJOIN("",TRUE,IF(ISERR(MID(D800,_xlpm.array,1)+0),MID(D800,_xlpm.array,1),""))),"")</f>
        <v/>
      </c>
      <c r="J800" s="4" t="str" cm="1">
        <f t="array" aca="1" ref="J800" ca="1">IF(ISNUMBER(A800),_xlfn.TEXTJOIN("", TRUE, IFERROR(MID(D800, ROW(INDIRECT("1:"&amp;LEN(D800))), 1) *1,"")),"")</f>
        <v/>
      </c>
      <c r="K800" s="4" t="str" cm="1">
        <f t="array" aca="1" ref="K800" ca="1">IF(ISNUMBER(A800),COLUMN(INDIRECT(I800&amp;1))+1,"")</f>
        <v/>
      </c>
      <c r="L800" s="4" t="str">
        <f t="shared" si="652"/>
        <v/>
      </c>
    </row>
    <row r="801" spans="2:12" x14ac:dyDescent="0.25">
      <c r="B801" s="5" t="str">
        <f t="shared" si="648"/>
        <v/>
      </c>
      <c r="C801" s="27" t="str" cm="1">
        <f t="array" ref="C801">IF(ISNUMBER(A801),IF(A801=A800,INDEX(BackgroundCalcs!$AV$2:$AV$500,'Grading Formulas'!$A801),"Results"),"")</f>
        <v/>
      </c>
      <c r="D801" s="8" t="str" cm="1">
        <f t="array" ref="D801">IF(ISNUMBER($A801),IF(A801=A800,INDEX(BackgroundCalcs!$AW$2:$AW$500,'Grading Formulas'!$A801),"C"&amp;A801+9),"")</f>
        <v/>
      </c>
      <c r="E801" s="4" t="str" cm="1">
        <f t="array" ref="E801">IF(ISNUMBER($A801),IF(A801=A800,"Reference2(False,True,"&amp;INDEX(BackgroundCalcs!$AX$2:$AX$500,'Grading Formulas'!$A801)&amp;")","MOEValue(.0001)"),"")</f>
        <v/>
      </c>
      <c r="F801" s="4" t="str">
        <f t="shared" si="649"/>
        <v/>
      </c>
      <c r="G801" s="4" t="str">
        <f t="shared" si="650"/>
        <v/>
      </c>
      <c r="H801" s="4" t="str">
        <f t="shared" si="651"/>
        <v/>
      </c>
      <c r="I801" s="4" t="str" cm="1">
        <f t="array" ref="I801">IF(ISNUMBER(A801),_xlfn.LET(_xlpm.array,_xlfn.SEQUENCE(LEN(D801)),_xlfn.TEXTJOIN("",TRUE,IF(ISERR(MID(D801,_xlpm.array,1)+0),MID(D801,_xlpm.array,1),""))),"")</f>
        <v/>
      </c>
      <c r="J801" s="4" t="str" cm="1">
        <f t="array" aca="1" ref="J801" ca="1">IF(ISNUMBER(A801),_xlfn.TEXTJOIN("", TRUE, IFERROR(MID(D801, ROW(INDIRECT("1:"&amp;LEN(D801))), 1) *1,"")),"")</f>
        <v/>
      </c>
      <c r="K801" s="4" t="str" cm="1">
        <f t="array" aca="1" ref="K801" ca="1">IF(ISNUMBER(A801),COLUMN(INDIRECT(I801&amp;1))+1,"")</f>
        <v/>
      </c>
      <c r="L801" s="4" t="str">
        <f t="shared" si="652"/>
        <v/>
      </c>
    </row>
    <row r="802" spans="2:12" x14ac:dyDescent="0.25">
      <c r="B802" s="5" t="str">
        <f t="shared" si="648"/>
        <v/>
      </c>
      <c r="C802" s="27" t="str" cm="1">
        <f t="array" ref="C802">IF(ISNUMBER(A802),IF(A802=A801,INDEX(BackgroundCalcs!$AV$2:$AV$500,'Grading Formulas'!$A802),"Results"),"")</f>
        <v/>
      </c>
      <c r="D802" s="8" t="str" cm="1">
        <f t="array" ref="D802">IF(ISNUMBER($A802),IF(A802=A801,INDEX(BackgroundCalcs!$AW$2:$AW$500,'Grading Formulas'!$A802),"C"&amp;A802+9),"")</f>
        <v/>
      </c>
      <c r="E802" s="4" t="str" cm="1">
        <f t="array" ref="E802">IF(ISNUMBER($A802),IF(A802=A801,"Reference2(False,True,"&amp;INDEX(BackgroundCalcs!$AX$2:$AX$500,'Grading Formulas'!$A802)&amp;")","MOEValue(.0001)"),"")</f>
        <v/>
      </c>
      <c r="F802" s="4" t="str">
        <f t="shared" si="649"/>
        <v/>
      </c>
      <c r="G802" s="4" t="str">
        <f t="shared" si="650"/>
        <v/>
      </c>
      <c r="H802" s="4" t="str">
        <f t="shared" si="651"/>
        <v/>
      </c>
      <c r="I802" s="4" t="str" cm="1">
        <f t="array" ref="I802">IF(ISNUMBER(A802),_xlfn.LET(_xlpm.array,_xlfn.SEQUENCE(LEN(D802)),_xlfn.TEXTJOIN("",TRUE,IF(ISERR(MID(D802,_xlpm.array,1)+0),MID(D802,_xlpm.array,1),""))),"")</f>
        <v/>
      </c>
      <c r="J802" s="4" t="str" cm="1">
        <f t="array" aca="1" ref="J802" ca="1">IF(ISNUMBER(A802),_xlfn.TEXTJOIN("", TRUE, IFERROR(MID(D802, ROW(INDIRECT("1:"&amp;LEN(D802))), 1) *1,"")),"")</f>
        <v/>
      </c>
      <c r="K802" s="4" t="str" cm="1">
        <f t="array" aca="1" ref="K802" ca="1">IF(ISNUMBER(A802),COLUMN(INDIRECT(I802&amp;1))+1,"")</f>
        <v/>
      </c>
      <c r="L802" s="4" t="str">
        <f t="shared" si="652"/>
        <v/>
      </c>
    </row>
    <row r="803" spans="2:12" x14ac:dyDescent="0.25">
      <c r="B803" s="5" t="str">
        <f t="shared" si="648"/>
        <v/>
      </c>
      <c r="C803" s="27" t="str" cm="1">
        <f t="array" ref="C803">IF(ISNUMBER(A803),IF(A803=A802,INDEX(BackgroundCalcs!$AV$2:$AV$500,'Grading Formulas'!$A803),"Results"),"")</f>
        <v/>
      </c>
      <c r="D803" s="8" t="str" cm="1">
        <f t="array" ref="D803">IF(ISNUMBER($A803),IF(A803=A802,INDEX(BackgroundCalcs!$AW$2:$AW$500,'Grading Formulas'!$A803),"C"&amp;A803+9),"")</f>
        <v/>
      </c>
      <c r="E803" s="4" t="str" cm="1">
        <f t="array" ref="E803">IF(ISNUMBER($A803),IF(A803=A802,"Reference2(False,True,"&amp;INDEX(BackgroundCalcs!$AX$2:$AX$500,'Grading Formulas'!$A803)&amp;")","MOEValue(.0001)"),"")</f>
        <v/>
      </c>
      <c r="F803" s="4" t="str">
        <f t="shared" si="649"/>
        <v/>
      </c>
      <c r="G803" s="4" t="str">
        <f t="shared" si="650"/>
        <v/>
      </c>
      <c r="H803" s="4" t="str">
        <f t="shared" si="651"/>
        <v/>
      </c>
      <c r="I803" s="4" t="str" cm="1">
        <f t="array" ref="I803">IF(ISNUMBER(A803),_xlfn.LET(_xlpm.array,_xlfn.SEQUENCE(LEN(D803)),_xlfn.TEXTJOIN("",TRUE,IF(ISERR(MID(D803,_xlpm.array,1)+0),MID(D803,_xlpm.array,1),""))),"")</f>
        <v/>
      </c>
      <c r="J803" s="4" t="str" cm="1">
        <f t="array" aca="1" ref="J803" ca="1">IF(ISNUMBER(A803),_xlfn.TEXTJOIN("", TRUE, IFERROR(MID(D803, ROW(INDIRECT("1:"&amp;LEN(D803))), 1) *1,"")),"")</f>
        <v/>
      </c>
      <c r="K803" s="4" t="str" cm="1">
        <f t="array" aca="1" ref="K803" ca="1">IF(ISNUMBER(A803),COLUMN(INDIRECT(I803&amp;1))+1,"")</f>
        <v/>
      </c>
      <c r="L803" s="4" t="str">
        <f t="shared" si="652"/>
        <v/>
      </c>
    </row>
    <row r="804" spans="2:12" x14ac:dyDescent="0.25">
      <c r="B804" s="5" t="str">
        <f t="shared" si="648"/>
        <v/>
      </c>
      <c r="C804" s="27" t="str" cm="1">
        <f t="array" ref="C804">IF(ISNUMBER(A804),IF(A804=A803,INDEX(BackgroundCalcs!$AV$2:$AV$500,'Grading Formulas'!$A804),"Results"),"")</f>
        <v/>
      </c>
      <c r="D804" s="8" t="str" cm="1">
        <f t="array" ref="D804">IF(ISNUMBER($A804),IF(A804=A803,INDEX(BackgroundCalcs!$AW$2:$AW$500,'Grading Formulas'!$A804),"C"&amp;A804+9),"")</f>
        <v/>
      </c>
      <c r="E804" s="4" t="str" cm="1">
        <f t="array" ref="E804">IF(ISNUMBER($A804),IF(A804=A803,"Reference2(False,True,"&amp;INDEX(BackgroundCalcs!$AX$2:$AX$500,'Grading Formulas'!$A804)&amp;")","MOEValue(.0001)"),"")</f>
        <v/>
      </c>
      <c r="F804" s="4" t="str">
        <f t="shared" si="649"/>
        <v/>
      </c>
      <c r="G804" s="4" t="str">
        <f t="shared" si="650"/>
        <v/>
      </c>
      <c r="H804" s="4" t="str">
        <f t="shared" si="651"/>
        <v/>
      </c>
      <c r="I804" s="4" t="str" cm="1">
        <f t="array" ref="I804">IF(ISNUMBER(A804),_xlfn.LET(_xlpm.array,_xlfn.SEQUENCE(LEN(D804)),_xlfn.TEXTJOIN("",TRUE,IF(ISERR(MID(D804,_xlpm.array,1)+0),MID(D804,_xlpm.array,1),""))),"")</f>
        <v/>
      </c>
      <c r="J804" s="4" t="str" cm="1">
        <f t="array" aca="1" ref="J804" ca="1">IF(ISNUMBER(A804),_xlfn.TEXTJOIN("", TRUE, IFERROR(MID(D804, ROW(INDIRECT("1:"&amp;LEN(D804))), 1) *1,"")),"")</f>
        <v/>
      </c>
      <c r="K804" s="4" t="str" cm="1">
        <f t="array" aca="1" ref="K804" ca="1">IF(ISNUMBER(A804),COLUMN(INDIRECT(I804&amp;1))+1,"")</f>
        <v/>
      </c>
      <c r="L804" s="4" t="str">
        <f t="shared" si="652"/>
        <v/>
      </c>
    </row>
    <row r="805" spans="2:12" x14ac:dyDescent="0.25">
      <c r="B805" s="5" t="str">
        <f t="shared" si="648"/>
        <v/>
      </c>
      <c r="C805" s="27" t="str" cm="1">
        <f t="array" ref="C805">IF(ISNUMBER(A805),IF(A805=A804,INDEX(BackgroundCalcs!$AV$2:$AV$500,'Grading Formulas'!$A805),"Results"),"")</f>
        <v/>
      </c>
      <c r="D805" s="8" t="str" cm="1">
        <f t="array" ref="D805">IF(ISNUMBER($A805),IF(A805=A804,INDEX(BackgroundCalcs!$AW$2:$AW$500,'Grading Formulas'!$A805),"C"&amp;A805+9),"")</f>
        <v/>
      </c>
      <c r="E805" s="4" t="str" cm="1">
        <f t="array" ref="E805">IF(ISNUMBER($A805),IF(A805=A804,"Reference2(False,True,"&amp;INDEX(BackgroundCalcs!$AX$2:$AX$500,'Grading Formulas'!$A805)&amp;")","MOEValue(.0001)"),"")</f>
        <v/>
      </c>
      <c r="F805" s="4" t="str">
        <f t="shared" si="649"/>
        <v/>
      </c>
      <c r="G805" s="4" t="str">
        <f t="shared" si="650"/>
        <v/>
      </c>
      <c r="H805" s="4" t="str">
        <f t="shared" si="651"/>
        <v/>
      </c>
      <c r="I805" s="4" t="str" cm="1">
        <f t="array" ref="I805">IF(ISNUMBER(A805),_xlfn.LET(_xlpm.array,_xlfn.SEQUENCE(LEN(D805)),_xlfn.TEXTJOIN("",TRUE,IF(ISERR(MID(D805,_xlpm.array,1)+0),MID(D805,_xlpm.array,1),""))),"")</f>
        <v/>
      </c>
      <c r="J805" s="4" t="str" cm="1">
        <f t="array" aca="1" ref="J805" ca="1">IF(ISNUMBER(A805),_xlfn.TEXTJOIN("", TRUE, IFERROR(MID(D805, ROW(INDIRECT("1:"&amp;LEN(D805))), 1) *1,"")),"")</f>
        <v/>
      </c>
      <c r="K805" s="4" t="str" cm="1">
        <f t="array" aca="1" ref="K805" ca="1">IF(ISNUMBER(A805),COLUMN(INDIRECT(I805&amp;1))+1,"")</f>
        <v/>
      </c>
      <c r="L805" s="4" t="str">
        <f t="shared" si="652"/>
        <v/>
      </c>
    </row>
    <row r="806" spans="2:12" x14ac:dyDescent="0.25">
      <c r="B806" s="5" t="str">
        <f t="shared" si="648"/>
        <v/>
      </c>
      <c r="C806" s="27" t="str" cm="1">
        <f t="array" ref="C806">IF(ISNUMBER(A806),IF(A806=A805,INDEX(BackgroundCalcs!$AV$2:$AV$500,'Grading Formulas'!$A806),"Results"),"")</f>
        <v/>
      </c>
      <c r="D806" s="8" t="str" cm="1">
        <f t="array" ref="D806">IF(ISNUMBER($A806),IF(A806=A805,INDEX(BackgroundCalcs!$AW$2:$AW$500,'Grading Formulas'!$A806),"C"&amp;A806+9),"")</f>
        <v/>
      </c>
      <c r="E806" s="4" t="str" cm="1">
        <f t="array" ref="E806">IF(ISNUMBER($A806),IF(A806=A805,"Reference2(False,True,"&amp;INDEX(BackgroundCalcs!$AX$2:$AX$500,'Grading Formulas'!$A806)&amp;")","MOEValue(.0001)"),"")</f>
        <v/>
      </c>
      <c r="F806" s="4" t="str">
        <f t="shared" si="649"/>
        <v/>
      </c>
      <c r="G806" s="4" t="str">
        <f t="shared" si="650"/>
        <v/>
      </c>
      <c r="H806" s="4" t="str">
        <f t="shared" si="651"/>
        <v/>
      </c>
      <c r="I806" s="4" t="str" cm="1">
        <f t="array" ref="I806">IF(ISNUMBER(A806),_xlfn.LET(_xlpm.array,_xlfn.SEQUENCE(LEN(D806)),_xlfn.TEXTJOIN("",TRUE,IF(ISERR(MID(D806,_xlpm.array,1)+0),MID(D806,_xlpm.array,1),""))),"")</f>
        <v/>
      </c>
      <c r="J806" s="4" t="str" cm="1">
        <f t="array" aca="1" ref="J806" ca="1">IF(ISNUMBER(A806),_xlfn.TEXTJOIN("", TRUE, IFERROR(MID(D806, ROW(INDIRECT("1:"&amp;LEN(D806))), 1) *1,"")),"")</f>
        <v/>
      </c>
      <c r="K806" s="4" t="str" cm="1">
        <f t="array" aca="1" ref="K806" ca="1">IF(ISNUMBER(A806),COLUMN(INDIRECT(I806&amp;1))+1,"")</f>
        <v/>
      </c>
      <c r="L806" s="4" t="str">
        <f t="shared" si="652"/>
        <v/>
      </c>
    </row>
    <row r="807" spans="2:12" x14ac:dyDescent="0.25">
      <c r="B807" s="5" t="str">
        <f t="shared" si="648"/>
        <v/>
      </c>
      <c r="C807" s="27" t="str" cm="1">
        <f t="array" ref="C807">IF(ISNUMBER(A807),IF(A807=A806,INDEX(BackgroundCalcs!$AV$2:$AV$500,'Grading Formulas'!$A807),"Results"),"")</f>
        <v/>
      </c>
      <c r="D807" s="8" t="str" cm="1">
        <f t="array" ref="D807">IF(ISNUMBER($A807),IF(A807=A806,INDEX(BackgroundCalcs!$AW$2:$AW$500,'Grading Formulas'!$A807),"C"&amp;A807+9),"")</f>
        <v/>
      </c>
      <c r="E807" s="4" t="str" cm="1">
        <f t="array" ref="E807">IF(ISNUMBER($A807),IF(A807=A806,"Reference2(False,True,"&amp;INDEX(BackgroundCalcs!$AX$2:$AX$500,'Grading Formulas'!$A807)&amp;")","MOEValue(.0001)"),"")</f>
        <v/>
      </c>
      <c r="F807" s="4" t="str">
        <f t="shared" si="649"/>
        <v/>
      </c>
      <c r="G807" s="4" t="str">
        <f t="shared" si="650"/>
        <v/>
      </c>
      <c r="H807" s="4" t="str">
        <f t="shared" si="651"/>
        <v/>
      </c>
      <c r="I807" s="4" t="str" cm="1">
        <f t="array" ref="I807">IF(ISNUMBER(A807),_xlfn.LET(_xlpm.array,_xlfn.SEQUENCE(LEN(D807)),_xlfn.TEXTJOIN("",TRUE,IF(ISERR(MID(D807,_xlpm.array,1)+0),MID(D807,_xlpm.array,1),""))),"")</f>
        <v/>
      </c>
      <c r="J807" s="4" t="str" cm="1">
        <f t="array" aca="1" ref="J807" ca="1">IF(ISNUMBER(A807),_xlfn.TEXTJOIN("", TRUE, IFERROR(MID(D807, ROW(INDIRECT("1:"&amp;LEN(D807))), 1) *1,"")),"")</f>
        <v/>
      </c>
      <c r="K807" s="4" t="str" cm="1">
        <f t="array" aca="1" ref="K807" ca="1">IF(ISNUMBER(A807),COLUMN(INDIRECT(I807&amp;1))+1,"")</f>
        <v/>
      </c>
      <c r="L807" s="4" t="str">
        <f t="shared" si="652"/>
        <v/>
      </c>
    </row>
    <row r="808" spans="2:12" x14ac:dyDescent="0.25">
      <c r="B808" s="5" t="str">
        <f t="shared" si="648"/>
        <v/>
      </c>
      <c r="C808" s="27" t="str" cm="1">
        <f t="array" ref="C808">IF(ISNUMBER(A808),IF(A808=A807,INDEX(BackgroundCalcs!$AV$2:$AV$500,'Grading Formulas'!$A808),"Results"),"")</f>
        <v/>
      </c>
      <c r="D808" s="8" t="str" cm="1">
        <f t="array" ref="D808">IF(ISNUMBER($A808),IF(A808=A807,INDEX(BackgroundCalcs!$AW$2:$AW$500,'Grading Formulas'!$A808),"C"&amp;A808+9),"")</f>
        <v/>
      </c>
      <c r="E808" s="4" t="str" cm="1">
        <f t="array" ref="E808">IF(ISNUMBER($A808),IF(A808=A807,"Reference2(False,True,"&amp;INDEX(BackgroundCalcs!$AX$2:$AX$500,'Grading Formulas'!$A808)&amp;")","MOEValue(.0001)"),"")</f>
        <v/>
      </c>
      <c r="F808" s="4" t="str">
        <f t="shared" si="649"/>
        <v/>
      </c>
      <c r="G808" s="4" t="str">
        <f t="shared" si="650"/>
        <v/>
      </c>
      <c r="H808" s="4" t="str">
        <f t="shared" si="651"/>
        <v/>
      </c>
      <c r="I808" s="4" t="str" cm="1">
        <f t="array" ref="I808">IF(ISNUMBER(A808),_xlfn.LET(_xlpm.array,_xlfn.SEQUENCE(LEN(D808)),_xlfn.TEXTJOIN("",TRUE,IF(ISERR(MID(D808,_xlpm.array,1)+0),MID(D808,_xlpm.array,1),""))),"")</f>
        <v/>
      </c>
      <c r="J808" s="4" t="str" cm="1">
        <f t="array" aca="1" ref="J808" ca="1">IF(ISNUMBER(A808),_xlfn.TEXTJOIN("", TRUE, IFERROR(MID(D808, ROW(INDIRECT("1:"&amp;LEN(D808))), 1) *1,"")),"")</f>
        <v/>
      </c>
      <c r="K808" s="4" t="str" cm="1">
        <f t="array" aca="1" ref="K808" ca="1">IF(ISNUMBER(A808),COLUMN(INDIRECT(I808&amp;1))+1,"")</f>
        <v/>
      </c>
      <c r="L808" s="4" t="str">
        <f t="shared" si="652"/>
        <v/>
      </c>
    </row>
    <row r="809" spans="2:12" x14ac:dyDescent="0.25">
      <c r="B809" s="5" t="str">
        <f t="shared" si="648"/>
        <v/>
      </c>
      <c r="C809" s="27" t="str" cm="1">
        <f t="array" ref="C809">IF(ISNUMBER(A809),IF(A809=A808,INDEX(BackgroundCalcs!$AV$2:$AV$500,'Grading Formulas'!$A809),"Results"),"")</f>
        <v/>
      </c>
      <c r="D809" s="8" t="str" cm="1">
        <f t="array" ref="D809">IF(ISNUMBER($A809),IF(A809=A808,INDEX(BackgroundCalcs!$AW$2:$AW$500,'Grading Formulas'!$A809),"C"&amp;A809+9),"")</f>
        <v/>
      </c>
      <c r="E809" s="4" t="str" cm="1">
        <f t="array" ref="E809">IF(ISNUMBER($A809),IF(A809=A808,"Reference2(False,True,"&amp;INDEX(BackgroundCalcs!$AX$2:$AX$500,'Grading Formulas'!$A809)&amp;")","MOEValue(.0001)"),"")</f>
        <v/>
      </c>
      <c r="F809" s="4" t="str">
        <f t="shared" si="649"/>
        <v/>
      </c>
      <c r="G809" s="4" t="str">
        <f t="shared" si="650"/>
        <v/>
      </c>
      <c r="H809" s="4" t="str">
        <f t="shared" si="651"/>
        <v/>
      </c>
      <c r="I809" s="4" t="str" cm="1">
        <f t="array" ref="I809">IF(ISNUMBER(A809),_xlfn.LET(_xlpm.array,_xlfn.SEQUENCE(LEN(D809)),_xlfn.TEXTJOIN("",TRUE,IF(ISERR(MID(D809,_xlpm.array,1)+0),MID(D809,_xlpm.array,1),""))),"")</f>
        <v/>
      </c>
      <c r="J809" s="4" t="str" cm="1">
        <f t="array" aca="1" ref="J809" ca="1">IF(ISNUMBER(A809),_xlfn.TEXTJOIN("", TRUE, IFERROR(MID(D809, ROW(INDIRECT("1:"&amp;LEN(D809))), 1) *1,"")),"")</f>
        <v/>
      </c>
      <c r="K809" s="4" t="str" cm="1">
        <f t="array" aca="1" ref="K809" ca="1">IF(ISNUMBER(A809),COLUMN(INDIRECT(I809&amp;1))+1,"")</f>
        <v/>
      </c>
      <c r="L809" s="4" t="str">
        <f t="shared" si="652"/>
        <v/>
      </c>
    </row>
    <row r="810" spans="2:12" x14ac:dyDescent="0.25">
      <c r="B810" s="5" t="str">
        <f t="shared" si="648"/>
        <v/>
      </c>
      <c r="C810" s="27" t="str" cm="1">
        <f t="array" ref="C810">IF(ISNUMBER(A810),IF(A810=A809,INDEX(BackgroundCalcs!$AV$2:$AV$500,'Grading Formulas'!$A810),"Results"),"")</f>
        <v/>
      </c>
      <c r="D810" s="8" t="str" cm="1">
        <f t="array" ref="D810">IF(ISNUMBER($A810),IF(A810=A809,INDEX(BackgroundCalcs!$AW$2:$AW$500,'Grading Formulas'!$A810),"C"&amp;A810+9),"")</f>
        <v/>
      </c>
      <c r="E810" s="4" t="str" cm="1">
        <f t="array" ref="E810">IF(ISNUMBER($A810),IF(A810=A809,"Reference2(False,True,"&amp;INDEX(BackgroundCalcs!$AX$2:$AX$500,'Grading Formulas'!$A810)&amp;")","MOEValue(.0001)"),"")</f>
        <v/>
      </c>
      <c r="F810" s="4" t="str">
        <f t="shared" si="649"/>
        <v/>
      </c>
      <c r="G810" s="4" t="str">
        <f t="shared" si="650"/>
        <v/>
      </c>
      <c r="H810" s="4" t="str">
        <f t="shared" si="651"/>
        <v/>
      </c>
      <c r="I810" s="4" t="str" cm="1">
        <f t="array" ref="I810">IF(ISNUMBER(A810),_xlfn.LET(_xlpm.array,_xlfn.SEQUENCE(LEN(D810)),_xlfn.TEXTJOIN("",TRUE,IF(ISERR(MID(D810,_xlpm.array,1)+0),MID(D810,_xlpm.array,1),""))),"")</f>
        <v/>
      </c>
      <c r="J810" s="4" t="str" cm="1">
        <f t="array" aca="1" ref="J810" ca="1">IF(ISNUMBER(A810),_xlfn.TEXTJOIN("", TRUE, IFERROR(MID(D810, ROW(INDIRECT("1:"&amp;LEN(D810))), 1) *1,"")),"")</f>
        <v/>
      </c>
      <c r="K810" s="4" t="str" cm="1">
        <f t="array" aca="1" ref="K810" ca="1">IF(ISNUMBER(A810),COLUMN(INDIRECT(I810&amp;1))+1,"")</f>
        <v/>
      </c>
      <c r="L810" s="4" t="str">
        <f t="shared" si="652"/>
        <v/>
      </c>
    </row>
    <row r="811" spans="2:12" x14ac:dyDescent="0.25">
      <c r="B811" s="5" t="str">
        <f t="shared" si="648"/>
        <v/>
      </c>
      <c r="C811" s="27" t="str" cm="1">
        <f t="array" ref="C811">IF(ISNUMBER(A811),IF(A811=A810,INDEX(BackgroundCalcs!$AV$2:$AV$500,'Grading Formulas'!$A811),"Results"),"")</f>
        <v/>
      </c>
      <c r="D811" s="8" t="str" cm="1">
        <f t="array" ref="D811">IF(ISNUMBER($A811),IF(A811=A810,INDEX(BackgroundCalcs!$AW$2:$AW$500,'Grading Formulas'!$A811),"C"&amp;A811+9),"")</f>
        <v/>
      </c>
      <c r="E811" s="4" t="str" cm="1">
        <f t="array" ref="E811">IF(ISNUMBER($A811),IF(A811=A810,"Reference2(False,True,"&amp;INDEX(BackgroundCalcs!$AX$2:$AX$500,'Grading Formulas'!$A811)&amp;")","MOEValue(.0001)"),"")</f>
        <v/>
      </c>
      <c r="F811" s="4" t="str">
        <f t="shared" si="649"/>
        <v/>
      </c>
      <c r="G811" s="4" t="str">
        <f t="shared" si="650"/>
        <v/>
      </c>
      <c r="H811" s="4" t="str">
        <f t="shared" si="651"/>
        <v/>
      </c>
      <c r="I811" s="4" t="str" cm="1">
        <f t="array" ref="I811">IF(ISNUMBER(A811),_xlfn.LET(_xlpm.array,_xlfn.SEQUENCE(LEN(D811)),_xlfn.TEXTJOIN("",TRUE,IF(ISERR(MID(D811,_xlpm.array,1)+0),MID(D811,_xlpm.array,1),""))),"")</f>
        <v/>
      </c>
      <c r="J811" s="4" t="str" cm="1">
        <f t="array" aca="1" ref="J811" ca="1">IF(ISNUMBER(A811),_xlfn.TEXTJOIN("", TRUE, IFERROR(MID(D811, ROW(INDIRECT("1:"&amp;LEN(D811))), 1) *1,"")),"")</f>
        <v/>
      </c>
      <c r="K811" s="4" t="str" cm="1">
        <f t="array" aca="1" ref="K811" ca="1">IF(ISNUMBER(A811),COLUMN(INDIRECT(I811&amp;1))+1,"")</f>
        <v/>
      </c>
      <c r="L811" s="4" t="str">
        <f t="shared" si="652"/>
        <v/>
      </c>
    </row>
    <row r="812" spans="2:12" x14ac:dyDescent="0.25">
      <c r="B812" s="5" t="str">
        <f t="shared" si="648"/>
        <v/>
      </c>
      <c r="C812" s="27" t="str" cm="1">
        <f t="array" ref="C812">IF(ISNUMBER(A812),IF(A812=A811,INDEX(BackgroundCalcs!$AV$2:$AV$500,'Grading Formulas'!$A812),"Results"),"")</f>
        <v/>
      </c>
      <c r="D812" s="8" t="str" cm="1">
        <f t="array" ref="D812">IF(ISNUMBER($A812),IF(A812=A811,INDEX(BackgroundCalcs!$AW$2:$AW$500,'Grading Formulas'!$A812),"C"&amp;A812+9),"")</f>
        <v/>
      </c>
      <c r="E812" s="4" t="str" cm="1">
        <f t="array" ref="E812">IF(ISNUMBER($A812),IF(A812=A811,"Reference2(False,True,"&amp;INDEX(BackgroundCalcs!$AX$2:$AX$500,'Grading Formulas'!$A812)&amp;")","MOEValue(.0001)"),"")</f>
        <v/>
      </c>
      <c r="F812" s="4" t="str">
        <f t="shared" si="649"/>
        <v/>
      </c>
      <c r="G812" s="4" t="str">
        <f t="shared" si="650"/>
        <v/>
      </c>
      <c r="H812" s="4" t="str">
        <f t="shared" si="651"/>
        <v/>
      </c>
      <c r="I812" s="4" t="str" cm="1">
        <f t="array" ref="I812">IF(ISNUMBER(A812),_xlfn.LET(_xlpm.array,_xlfn.SEQUENCE(LEN(D812)),_xlfn.TEXTJOIN("",TRUE,IF(ISERR(MID(D812,_xlpm.array,1)+0),MID(D812,_xlpm.array,1),""))),"")</f>
        <v/>
      </c>
      <c r="J812" s="4" t="str" cm="1">
        <f t="array" aca="1" ref="J812" ca="1">IF(ISNUMBER(A812),_xlfn.TEXTJOIN("", TRUE, IFERROR(MID(D812, ROW(INDIRECT("1:"&amp;LEN(D812))), 1) *1,"")),"")</f>
        <v/>
      </c>
      <c r="K812" s="4" t="str" cm="1">
        <f t="array" aca="1" ref="K812" ca="1">IF(ISNUMBER(A812),COLUMN(INDIRECT(I812&amp;1))+1,"")</f>
        <v/>
      </c>
      <c r="L812" s="4" t="str">
        <f t="shared" si="652"/>
        <v/>
      </c>
    </row>
    <row r="813" spans="2:12" x14ac:dyDescent="0.25">
      <c r="B813" s="5" t="str">
        <f t="shared" si="648"/>
        <v/>
      </c>
      <c r="C813" s="27" t="str" cm="1">
        <f t="array" ref="C813">IF(ISNUMBER(A813),IF(A813=A812,INDEX(BackgroundCalcs!$AV$2:$AV$500,'Grading Formulas'!$A813),"Results"),"")</f>
        <v/>
      </c>
      <c r="D813" s="8" t="str" cm="1">
        <f t="array" ref="D813">IF(ISNUMBER($A813),IF(A813=A812,INDEX(BackgroundCalcs!$AW$2:$AW$500,'Grading Formulas'!$A813),"C"&amp;A813+9),"")</f>
        <v/>
      </c>
      <c r="E813" s="4" t="str" cm="1">
        <f t="array" ref="E813">IF(ISNUMBER($A813),IF(A813=A812,"Reference2(False,True,"&amp;INDEX(BackgroundCalcs!$AX$2:$AX$500,'Grading Formulas'!$A813)&amp;")","MOEValue(.0001)"),"")</f>
        <v/>
      </c>
      <c r="F813" s="4" t="str">
        <f t="shared" si="649"/>
        <v/>
      </c>
      <c r="G813" s="4" t="str">
        <f t="shared" si="650"/>
        <v/>
      </c>
      <c r="H813" s="4" t="str">
        <f t="shared" si="651"/>
        <v/>
      </c>
      <c r="I813" s="4" t="str" cm="1">
        <f t="array" ref="I813">IF(ISNUMBER(A813),_xlfn.LET(_xlpm.array,_xlfn.SEQUENCE(LEN(D813)),_xlfn.TEXTJOIN("",TRUE,IF(ISERR(MID(D813,_xlpm.array,1)+0),MID(D813,_xlpm.array,1),""))),"")</f>
        <v/>
      </c>
      <c r="J813" s="4" t="str" cm="1">
        <f t="array" aca="1" ref="J813" ca="1">IF(ISNUMBER(A813),_xlfn.TEXTJOIN("", TRUE, IFERROR(MID(D813, ROW(INDIRECT("1:"&amp;LEN(D813))), 1) *1,"")),"")</f>
        <v/>
      </c>
      <c r="K813" s="4" t="str" cm="1">
        <f t="array" aca="1" ref="K813" ca="1">IF(ISNUMBER(A813),COLUMN(INDIRECT(I813&amp;1))+1,"")</f>
        <v/>
      </c>
      <c r="L813" s="4" t="str">
        <f t="shared" si="652"/>
        <v/>
      </c>
    </row>
    <row r="814" spans="2:12" x14ac:dyDescent="0.25">
      <c r="B814" s="5" t="str">
        <f t="shared" si="648"/>
        <v/>
      </c>
      <c r="C814" s="27" t="str" cm="1">
        <f t="array" ref="C814">IF(ISNUMBER(A814),IF(A814=A813,INDEX(BackgroundCalcs!$AV$2:$AV$500,'Grading Formulas'!$A814),"Results"),"")</f>
        <v/>
      </c>
      <c r="D814" s="8" t="str" cm="1">
        <f t="array" ref="D814">IF(ISNUMBER($A814),IF(A814=A813,INDEX(BackgroundCalcs!$AW$2:$AW$500,'Grading Formulas'!$A814),"C"&amp;A814+9),"")</f>
        <v/>
      </c>
      <c r="E814" s="4" t="str" cm="1">
        <f t="array" ref="E814">IF(ISNUMBER($A814),IF(A814=A813,"Reference2(False,True,"&amp;INDEX(BackgroundCalcs!$AX$2:$AX$500,'Grading Formulas'!$A814)&amp;")","MOEValue(.0001)"),"")</f>
        <v/>
      </c>
      <c r="F814" s="4" t="str">
        <f t="shared" si="649"/>
        <v/>
      </c>
      <c r="G814" s="4" t="str">
        <f t="shared" si="650"/>
        <v/>
      </c>
      <c r="H814" s="4" t="str">
        <f t="shared" si="651"/>
        <v/>
      </c>
      <c r="I814" s="4" t="str" cm="1">
        <f t="array" ref="I814">IF(ISNUMBER(A814),_xlfn.LET(_xlpm.array,_xlfn.SEQUENCE(LEN(D814)),_xlfn.TEXTJOIN("",TRUE,IF(ISERR(MID(D814,_xlpm.array,1)+0),MID(D814,_xlpm.array,1),""))),"")</f>
        <v/>
      </c>
      <c r="J814" s="4" t="str" cm="1">
        <f t="array" aca="1" ref="J814" ca="1">IF(ISNUMBER(A814),_xlfn.TEXTJOIN("", TRUE, IFERROR(MID(D814, ROW(INDIRECT("1:"&amp;LEN(D814))), 1) *1,"")),"")</f>
        <v/>
      </c>
      <c r="K814" s="4" t="str" cm="1">
        <f t="array" aca="1" ref="K814" ca="1">IF(ISNUMBER(A814),COLUMN(INDIRECT(I814&amp;1))+1,"")</f>
        <v/>
      </c>
      <c r="L814" s="4" t="str">
        <f t="shared" si="652"/>
        <v/>
      </c>
    </row>
    <row r="815" spans="2:12" x14ac:dyDescent="0.25">
      <c r="B815" s="5" t="str">
        <f t="shared" si="648"/>
        <v/>
      </c>
      <c r="C815" s="27" t="str" cm="1">
        <f t="array" ref="C815">IF(ISNUMBER(A815),IF(A815=A814,INDEX(BackgroundCalcs!$AV$2:$AV$500,'Grading Formulas'!$A815),"Results"),"")</f>
        <v/>
      </c>
      <c r="D815" s="8" t="str" cm="1">
        <f t="array" ref="D815">IF(ISNUMBER($A815),IF(A815=A814,INDEX(BackgroundCalcs!$AW$2:$AW$500,'Grading Formulas'!$A815),"C"&amp;A815+9),"")</f>
        <v/>
      </c>
      <c r="E815" s="4" t="str" cm="1">
        <f t="array" ref="E815">IF(ISNUMBER($A815),IF(A815=A814,"Reference2(False,True,"&amp;INDEX(BackgroundCalcs!$AX$2:$AX$500,'Grading Formulas'!$A815)&amp;")","MOEValue(.0001)"),"")</f>
        <v/>
      </c>
      <c r="F815" s="4" t="str">
        <f t="shared" si="649"/>
        <v/>
      </c>
      <c r="G815" s="4" t="str">
        <f t="shared" si="650"/>
        <v/>
      </c>
      <c r="H815" s="4" t="str">
        <f t="shared" si="651"/>
        <v/>
      </c>
      <c r="I815" s="4" t="str" cm="1">
        <f t="array" ref="I815">IF(ISNUMBER(A815),_xlfn.LET(_xlpm.array,_xlfn.SEQUENCE(LEN(D815)),_xlfn.TEXTJOIN("",TRUE,IF(ISERR(MID(D815,_xlpm.array,1)+0),MID(D815,_xlpm.array,1),""))),"")</f>
        <v/>
      </c>
      <c r="J815" s="4" t="str" cm="1">
        <f t="array" aca="1" ref="J815" ca="1">IF(ISNUMBER(A815),_xlfn.TEXTJOIN("", TRUE, IFERROR(MID(D815, ROW(INDIRECT("1:"&amp;LEN(D815))), 1) *1,"")),"")</f>
        <v/>
      </c>
      <c r="K815" s="4" t="str" cm="1">
        <f t="array" aca="1" ref="K815" ca="1">IF(ISNUMBER(A815),COLUMN(INDIRECT(I815&amp;1))+1,"")</f>
        <v/>
      </c>
      <c r="L815" s="4" t="str">
        <f t="shared" si="652"/>
        <v/>
      </c>
    </row>
    <row r="816" spans="2:12" x14ac:dyDescent="0.25">
      <c r="B816" s="5" t="str">
        <f t="shared" si="648"/>
        <v/>
      </c>
      <c r="C816" s="27" t="str" cm="1">
        <f t="array" ref="C816">IF(ISNUMBER(A816),IF(A816=A815,INDEX(BackgroundCalcs!$AV$2:$AV$500,'Grading Formulas'!$A816),"Results"),"")</f>
        <v/>
      </c>
      <c r="D816" s="8" t="str" cm="1">
        <f t="array" ref="D816">IF(ISNUMBER($A816),IF(A816=A815,INDEX(BackgroundCalcs!$AW$2:$AW$500,'Grading Formulas'!$A816),"C"&amp;A816+9),"")</f>
        <v/>
      </c>
      <c r="E816" s="4" t="str" cm="1">
        <f t="array" ref="E816">IF(ISNUMBER($A816),IF(A816=A815,"Reference2(False,True,"&amp;INDEX(BackgroundCalcs!$AX$2:$AX$500,'Grading Formulas'!$A816)&amp;")","MOEValue(.0001)"),"")</f>
        <v/>
      </c>
      <c r="F816" s="4" t="str">
        <f t="shared" si="649"/>
        <v/>
      </c>
      <c r="G816" s="4" t="str">
        <f t="shared" si="650"/>
        <v/>
      </c>
      <c r="H816" s="4" t="str">
        <f t="shared" si="651"/>
        <v/>
      </c>
      <c r="I816" s="4" t="str" cm="1">
        <f t="array" ref="I816">IF(ISNUMBER(A816),_xlfn.LET(_xlpm.array,_xlfn.SEQUENCE(LEN(D816)),_xlfn.TEXTJOIN("",TRUE,IF(ISERR(MID(D816,_xlpm.array,1)+0),MID(D816,_xlpm.array,1),""))),"")</f>
        <v/>
      </c>
      <c r="J816" s="4" t="str" cm="1">
        <f t="array" aca="1" ref="J816" ca="1">IF(ISNUMBER(A816),_xlfn.TEXTJOIN("", TRUE, IFERROR(MID(D816, ROW(INDIRECT("1:"&amp;LEN(D816))), 1) *1,"")),"")</f>
        <v/>
      </c>
      <c r="K816" s="4" t="str" cm="1">
        <f t="array" aca="1" ref="K816" ca="1">IF(ISNUMBER(A816),COLUMN(INDIRECT(I816&amp;1))+1,"")</f>
        <v/>
      </c>
      <c r="L816" s="4" t="str">
        <f t="shared" si="652"/>
        <v/>
      </c>
    </row>
    <row r="817" spans="2:12" x14ac:dyDescent="0.25">
      <c r="B817" s="5" t="str">
        <f t="shared" si="648"/>
        <v/>
      </c>
      <c r="C817" s="27" t="str" cm="1">
        <f t="array" ref="C817">IF(ISNUMBER(A817),IF(A817=A816,INDEX(BackgroundCalcs!$AV$2:$AV$500,'Grading Formulas'!$A817),"Results"),"")</f>
        <v/>
      </c>
      <c r="D817" s="8" t="str" cm="1">
        <f t="array" ref="D817">IF(ISNUMBER($A817),IF(A817=A816,INDEX(BackgroundCalcs!$AW$2:$AW$500,'Grading Formulas'!$A817),"C"&amp;A817+9),"")</f>
        <v/>
      </c>
      <c r="E817" s="4" t="str" cm="1">
        <f t="array" ref="E817">IF(ISNUMBER($A817),IF(A817=A816,"Reference2(False,True,"&amp;INDEX(BackgroundCalcs!$AX$2:$AX$500,'Grading Formulas'!$A817)&amp;")","MOEValue(.0001)"),"")</f>
        <v/>
      </c>
      <c r="F817" s="4" t="str">
        <f t="shared" si="649"/>
        <v/>
      </c>
      <c r="G817" s="4" t="str">
        <f t="shared" si="650"/>
        <v/>
      </c>
      <c r="H817" s="4" t="str">
        <f t="shared" si="651"/>
        <v/>
      </c>
      <c r="I817" s="4" t="str" cm="1">
        <f t="array" ref="I817">IF(ISNUMBER(A817),_xlfn.LET(_xlpm.array,_xlfn.SEQUENCE(LEN(D817)),_xlfn.TEXTJOIN("",TRUE,IF(ISERR(MID(D817,_xlpm.array,1)+0),MID(D817,_xlpm.array,1),""))),"")</f>
        <v/>
      </c>
      <c r="J817" s="4" t="str" cm="1">
        <f t="array" aca="1" ref="J817" ca="1">IF(ISNUMBER(A817),_xlfn.TEXTJOIN("", TRUE, IFERROR(MID(D817, ROW(INDIRECT("1:"&amp;LEN(D817))), 1) *1,"")),"")</f>
        <v/>
      </c>
      <c r="K817" s="4" t="str" cm="1">
        <f t="array" aca="1" ref="K817" ca="1">IF(ISNUMBER(A817),COLUMN(INDIRECT(I817&amp;1))+1,"")</f>
        <v/>
      </c>
      <c r="L817" s="4" t="str">
        <f t="shared" si="652"/>
        <v/>
      </c>
    </row>
    <row r="818" spans="2:12" x14ac:dyDescent="0.25">
      <c r="B818" s="5" t="str">
        <f t="shared" si="648"/>
        <v/>
      </c>
      <c r="C818" s="27" t="str" cm="1">
        <f t="array" ref="C818">IF(ISNUMBER(A818),IF(A818=A817,INDEX(BackgroundCalcs!$AV$2:$AV$500,'Grading Formulas'!$A818),"Results"),"")</f>
        <v/>
      </c>
      <c r="D818" s="8" t="str" cm="1">
        <f t="array" ref="D818">IF(ISNUMBER($A818),IF(A818=A817,INDEX(BackgroundCalcs!$AW$2:$AW$500,'Grading Formulas'!$A818),"C"&amp;A818+9),"")</f>
        <v/>
      </c>
      <c r="E818" s="4" t="str" cm="1">
        <f t="array" ref="E818">IF(ISNUMBER($A818),IF(A818=A817,"Reference2(False,True,"&amp;INDEX(BackgroundCalcs!$AX$2:$AX$500,'Grading Formulas'!$A818)&amp;")","MOEValue(.0001)"),"")</f>
        <v/>
      </c>
      <c r="F818" s="4" t="str">
        <f t="shared" si="649"/>
        <v/>
      </c>
      <c r="G818" s="4" t="str">
        <f t="shared" si="650"/>
        <v/>
      </c>
      <c r="H818" s="4" t="str">
        <f t="shared" si="651"/>
        <v/>
      </c>
      <c r="I818" s="4" t="str" cm="1">
        <f t="array" ref="I818">IF(ISNUMBER(A818),_xlfn.LET(_xlpm.array,_xlfn.SEQUENCE(LEN(D818)),_xlfn.TEXTJOIN("",TRUE,IF(ISERR(MID(D818,_xlpm.array,1)+0),MID(D818,_xlpm.array,1),""))),"")</f>
        <v/>
      </c>
      <c r="J818" s="4" t="str" cm="1">
        <f t="array" aca="1" ref="J818" ca="1">IF(ISNUMBER(A818),_xlfn.TEXTJOIN("", TRUE, IFERROR(MID(D818, ROW(INDIRECT("1:"&amp;LEN(D818))), 1) *1,"")),"")</f>
        <v/>
      </c>
      <c r="K818" s="4" t="str" cm="1">
        <f t="array" aca="1" ref="K818" ca="1">IF(ISNUMBER(A818),COLUMN(INDIRECT(I818&amp;1))+1,"")</f>
        <v/>
      </c>
      <c r="L818" s="4" t="str">
        <f t="shared" si="652"/>
        <v/>
      </c>
    </row>
    <row r="819" spans="2:12" x14ac:dyDescent="0.25">
      <c r="B819" s="5" t="str">
        <f t="shared" si="648"/>
        <v/>
      </c>
      <c r="C819" s="27" t="str" cm="1">
        <f t="array" ref="C819">IF(ISNUMBER(A819),IF(A819=A818,INDEX(BackgroundCalcs!$AV$2:$AV$500,'Grading Formulas'!$A819),"Results"),"")</f>
        <v/>
      </c>
      <c r="D819" s="8" t="str" cm="1">
        <f t="array" ref="D819">IF(ISNUMBER($A819),IF(A819=A818,INDEX(BackgroundCalcs!$AW$2:$AW$500,'Grading Formulas'!$A819),"C"&amp;A819+9),"")</f>
        <v/>
      </c>
      <c r="E819" s="4" t="str" cm="1">
        <f t="array" ref="E819">IF(ISNUMBER($A819),IF(A819=A818,"Reference2(False,True,"&amp;INDEX(BackgroundCalcs!$AX$2:$AX$500,'Grading Formulas'!$A819)&amp;")","MOEValue(.0001)"),"")</f>
        <v/>
      </c>
      <c r="F819" s="4" t="str">
        <f t="shared" si="649"/>
        <v/>
      </c>
      <c r="G819" s="4" t="str">
        <f t="shared" si="650"/>
        <v/>
      </c>
      <c r="H819" s="4" t="str">
        <f t="shared" si="651"/>
        <v/>
      </c>
      <c r="I819" s="4" t="str" cm="1">
        <f t="array" ref="I819">IF(ISNUMBER(A819),_xlfn.LET(_xlpm.array,_xlfn.SEQUENCE(LEN(D819)),_xlfn.TEXTJOIN("",TRUE,IF(ISERR(MID(D819,_xlpm.array,1)+0),MID(D819,_xlpm.array,1),""))),"")</f>
        <v/>
      </c>
      <c r="J819" s="4" t="str" cm="1">
        <f t="array" aca="1" ref="J819" ca="1">IF(ISNUMBER(A819),_xlfn.TEXTJOIN("", TRUE, IFERROR(MID(D819, ROW(INDIRECT("1:"&amp;LEN(D819))), 1) *1,"")),"")</f>
        <v/>
      </c>
      <c r="K819" s="4" t="str" cm="1">
        <f t="array" aca="1" ref="K819" ca="1">IF(ISNUMBER(A819),COLUMN(INDIRECT(I819&amp;1))+1,"")</f>
        <v/>
      </c>
      <c r="L819" s="4" t="str">
        <f t="shared" si="652"/>
        <v/>
      </c>
    </row>
    <row r="820" spans="2:12" x14ac:dyDescent="0.25">
      <c r="B820" s="5" t="str">
        <f t="shared" si="648"/>
        <v/>
      </c>
      <c r="C820" s="27" t="str" cm="1">
        <f t="array" ref="C820">IF(ISNUMBER(A820),IF(A820=A819,INDEX(BackgroundCalcs!$AV$2:$AV$500,'Grading Formulas'!$A820),"Results"),"")</f>
        <v/>
      </c>
      <c r="D820" s="8" t="str" cm="1">
        <f t="array" ref="D820">IF(ISNUMBER($A820),IF(A820=A819,INDEX(BackgroundCalcs!$AW$2:$AW$500,'Grading Formulas'!$A820),"C"&amp;A820+9),"")</f>
        <v/>
      </c>
      <c r="E820" s="4" t="str" cm="1">
        <f t="array" ref="E820">IF(ISNUMBER($A820),IF(A820=A819,"Reference2(False,True,"&amp;INDEX(BackgroundCalcs!$AX$2:$AX$500,'Grading Formulas'!$A820)&amp;")","MOEValue(.0001)"),"")</f>
        <v/>
      </c>
      <c r="F820" s="4" t="str">
        <f t="shared" si="649"/>
        <v/>
      </c>
      <c r="G820" s="4" t="str">
        <f t="shared" si="650"/>
        <v/>
      </c>
      <c r="H820" s="4" t="str">
        <f t="shared" si="651"/>
        <v/>
      </c>
      <c r="I820" s="4" t="str" cm="1">
        <f t="array" ref="I820">IF(ISNUMBER(A820),_xlfn.LET(_xlpm.array,_xlfn.SEQUENCE(LEN(D820)),_xlfn.TEXTJOIN("",TRUE,IF(ISERR(MID(D820,_xlpm.array,1)+0),MID(D820,_xlpm.array,1),""))),"")</f>
        <v/>
      </c>
      <c r="J820" s="4" t="str" cm="1">
        <f t="array" aca="1" ref="J820" ca="1">IF(ISNUMBER(A820),_xlfn.TEXTJOIN("", TRUE, IFERROR(MID(D820, ROW(INDIRECT("1:"&amp;LEN(D820))), 1) *1,"")),"")</f>
        <v/>
      </c>
      <c r="K820" s="4" t="str" cm="1">
        <f t="array" aca="1" ref="K820" ca="1">IF(ISNUMBER(A820),COLUMN(INDIRECT(I820&amp;1))+1,"")</f>
        <v/>
      </c>
      <c r="L820" s="4" t="str">
        <f t="shared" si="652"/>
        <v/>
      </c>
    </row>
    <row r="821" spans="2:12" x14ac:dyDescent="0.25">
      <c r="B821" s="5" t="str">
        <f t="shared" si="648"/>
        <v/>
      </c>
      <c r="C821" s="27" t="str" cm="1">
        <f t="array" ref="C821">IF(ISNUMBER(A821),IF(A821=A820,INDEX(BackgroundCalcs!$AV$2:$AV$500,'Grading Formulas'!$A821),"Results"),"")</f>
        <v/>
      </c>
      <c r="D821" s="8" t="str" cm="1">
        <f t="array" ref="D821">IF(ISNUMBER($A821),IF(A821=A820,INDEX(BackgroundCalcs!$AW$2:$AW$500,'Grading Formulas'!$A821),"C"&amp;A821+9),"")</f>
        <v/>
      </c>
      <c r="E821" s="4" t="str" cm="1">
        <f t="array" ref="E821">IF(ISNUMBER($A821),IF(A821=A820,"Reference2(False,True,"&amp;INDEX(BackgroundCalcs!$AX$2:$AX$500,'Grading Formulas'!$A821)&amp;")","MOEValue(.0001)"),"")</f>
        <v/>
      </c>
      <c r="F821" s="4" t="str">
        <f t="shared" si="649"/>
        <v/>
      </c>
      <c r="G821" s="4" t="str">
        <f t="shared" si="650"/>
        <v/>
      </c>
      <c r="H821" s="4" t="str">
        <f t="shared" si="651"/>
        <v/>
      </c>
      <c r="I821" s="4" t="str" cm="1">
        <f t="array" ref="I821">IF(ISNUMBER(A821),_xlfn.LET(_xlpm.array,_xlfn.SEQUENCE(LEN(D821)),_xlfn.TEXTJOIN("",TRUE,IF(ISERR(MID(D821,_xlpm.array,1)+0),MID(D821,_xlpm.array,1),""))),"")</f>
        <v/>
      </c>
      <c r="J821" s="4" t="str" cm="1">
        <f t="array" aca="1" ref="J821" ca="1">IF(ISNUMBER(A821),_xlfn.TEXTJOIN("", TRUE, IFERROR(MID(D821, ROW(INDIRECT("1:"&amp;LEN(D821))), 1) *1,"")),"")</f>
        <v/>
      </c>
      <c r="K821" s="4" t="str" cm="1">
        <f t="array" aca="1" ref="K821" ca="1">IF(ISNUMBER(A821),COLUMN(INDIRECT(I821&amp;1))+1,"")</f>
        <v/>
      </c>
      <c r="L821" s="4" t="str">
        <f t="shared" si="652"/>
        <v/>
      </c>
    </row>
    <row r="822" spans="2:12" x14ac:dyDescent="0.25">
      <c r="B822" s="5" t="str">
        <f t="shared" si="648"/>
        <v/>
      </c>
      <c r="C822" s="27" t="str" cm="1">
        <f t="array" ref="C822">IF(ISNUMBER(A822),IF(A822=A821,INDEX(BackgroundCalcs!$AV$2:$AV$500,'Grading Formulas'!$A822),"Results"),"")</f>
        <v/>
      </c>
      <c r="D822" s="8" t="str" cm="1">
        <f t="array" ref="D822">IF(ISNUMBER($A822),IF(A822=A821,INDEX(BackgroundCalcs!$AW$2:$AW$500,'Grading Formulas'!$A822),"C"&amp;A822+9),"")</f>
        <v/>
      </c>
      <c r="E822" s="4" t="str" cm="1">
        <f t="array" ref="E822">IF(ISNUMBER($A822),IF(A822=A821,"Reference2(False,True,"&amp;INDEX(BackgroundCalcs!$AX$2:$AX$500,'Grading Formulas'!$A822)&amp;")","MOEValue(.0001)"),"")</f>
        <v/>
      </c>
      <c r="F822" s="4" t="str">
        <f t="shared" si="649"/>
        <v/>
      </c>
      <c r="G822" s="4" t="str">
        <f t="shared" si="650"/>
        <v/>
      </c>
      <c r="H822" s="4" t="str">
        <f t="shared" si="651"/>
        <v/>
      </c>
      <c r="I822" s="4" t="str" cm="1">
        <f t="array" ref="I822">IF(ISNUMBER(A822),_xlfn.LET(_xlpm.array,_xlfn.SEQUENCE(LEN(D822)),_xlfn.TEXTJOIN("",TRUE,IF(ISERR(MID(D822,_xlpm.array,1)+0),MID(D822,_xlpm.array,1),""))),"")</f>
        <v/>
      </c>
      <c r="J822" s="4" t="str" cm="1">
        <f t="array" aca="1" ref="J822" ca="1">IF(ISNUMBER(A822),_xlfn.TEXTJOIN("", TRUE, IFERROR(MID(D822, ROW(INDIRECT("1:"&amp;LEN(D822))), 1) *1,"")),"")</f>
        <v/>
      </c>
      <c r="K822" s="4" t="str" cm="1">
        <f t="array" aca="1" ref="K822" ca="1">IF(ISNUMBER(A822),COLUMN(INDIRECT(I822&amp;1))+1,"")</f>
        <v/>
      </c>
      <c r="L822" s="4" t="str">
        <f t="shared" si="652"/>
        <v/>
      </c>
    </row>
    <row r="823" spans="2:12" x14ac:dyDescent="0.25">
      <c r="B823" s="5" t="str">
        <f t="shared" si="648"/>
        <v/>
      </c>
      <c r="C823" s="27" t="str" cm="1">
        <f t="array" ref="C823">IF(ISNUMBER(A823),IF(A823=A822,INDEX(BackgroundCalcs!$AV$2:$AV$500,'Grading Formulas'!$A823),"Results"),"")</f>
        <v/>
      </c>
      <c r="D823" s="8" t="str" cm="1">
        <f t="array" ref="D823">IF(ISNUMBER($A823),IF(A823=A822,INDEX(BackgroundCalcs!$AW$2:$AW$500,'Grading Formulas'!$A823),"C"&amp;A823+9),"")</f>
        <v/>
      </c>
      <c r="E823" s="4" t="str" cm="1">
        <f t="array" ref="E823">IF(ISNUMBER($A823),IF(A823=A822,"Reference2(False,True,"&amp;INDEX(BackgroundCalcs!$AX$2:$AX$500,'Grading Formulas'!$A823)&amp;")","MOEValue(.0001)"),"")</f>
        <v/>
      </c>
      <c r="F823" s="4" t="str">
        <f t="shared" si="649"/>
        <v/>
      </c>
      <c r="G823" s="4" t="str">
        <f t="shared" si="650"/>
        <v/>
      </c>
      <c r="H823" s="4" t="str">
        <f t="shared" si="651"/>
        <v/>
      </c>
      <c r="I823" s="4" t="str" cm="1">
        <f t="array" ref="I823">IF(ISNUMBER(A823),_xlfn.LET(_xlpm.array,_xlfn.SEQUENCE(LEN(D823)),_xlfn.TEXTJOIN("",TRUE,IF(ISERR(MID(D823,_xlpm.array,1)+0),MID(D823,_xlpm.array,1),""))),"")</f>
        <v/>
      </c>
      <c r="J823" s="4" t="str" cm="1">
        <f t="array" aca="1" ref="J823" ca="1">IF(ISNUMBER(A823),_xlfn.TEXTJOIN("", TRUE, IFERROR(MID(D823, ROW(INDIRECT("1:"&amp;LEN(D823))), 1) *1,"")),"")</f>
        <v/>
      </c>
      <c r="K823" s="4" t="str" cm="1">
        <f t="array" aca="1" ref="K823" ca="1">IF(ISNUMBER(A823),COLUMN(INDIRECT(I823&amp;1))+1,"")</f>
        <v/>
      </c>
      <c r="L823" s="4" t="str">
        <f t="shared" si="652"/>
        <v/>
      </c>
    </row>
    <row r="824" spans="2:12" x14ac:dyDescent="0.25">
      <c r="B824" s="5" t="str">
        <f t="shared" si="648"/>
        <v/>
      </c>
      <c r="C824" s="27" t="str" cm="1">
        <f t="array" ref="C824">IF(ISNUMBER(A824),IF(A824=A823,INDEX(BackgroundCalcs!$AV$2:$AV$500,'Grading Formulas'!$A824),"Results"),"")</f>
        <v/>
      </c>
      <c r="D824" s="8" t="str" cm="1">
        <f t="array" ref="D824">IF(ISNUMBER($A824),IF(A824=A823,INDEX(BackgroundCalcs!$AW$2:$AW$500,'Grading Formulas'!$A824),"C"&amp;A824+9),"")</f>
        <v/>
      </c>
      <c r="E824" s="4" t="str" cm="1">
        <f t="array" ref="E824">IF(ISNUMBER($A824),IF(A824=A823,"Reference2(False,True,"&amp;INDEX(BackgroundCalcs!$AX$2:$AX$500,'Grading Formulas'!$A824)&amp;")","MOEValue(.0001)"),"")</f>
        <v/>
      </c>
      <c r="F824" s="4" t="str">
        <f t="shared" si="649"/>
        <v/>
      </c>
      <c r="G824" s="4" t="str">
        <f t="shared" si="650"/>
        <v/>
      </c>
      <c r="H824" s="4" t="str">
        <f t="shared" si="651"/>
        <v/>
      </c>
      <c r="I824" s="4" t="str" cm="1">
        <f t="array" ref="I824">IF(ISNUMBER(A824),_xlfn.LET(_xlpm.array,_xlfn.SEQUENCE(LEN(D824)),_xlfn.TEXTJOIN("",TRUE,IF(ISERR(MID(D824,_xlpm.array,1)+0),MID(D824,_xlpm.array,1),""))),"")</f>
        <v/>
      </c>
      <c r="J824" s="4" t="str" cm="1">
        <f t="array" aca="1" ref="J824" ca="1">IF(ISNUMBER(A824),_xlfn.TEXTJOIN("", TRUE, IFERROR(MID(D824, ROW(INDIRECT("1:"&amp;LEN(D824))), 1) *1,"")),"")</f>
        <v/>
      </c>
      <c r="K824" s="4" t="str" cm="1">
        <f t="array" aca="1" ref="K824" ca="1">IF(ISNUMBER(A824),COLUMN(INDIRECT(I824&amp;1))+1,"")</f>
        <v/>
      </c>
      <c r="L824" s="4" t="str">
        <f t="shared" si="652"/>
        <v/>
      </c>
    </row>
    <row r="825" spans="2:12" x14ac:dyDescent="0.25">
      <c r="B825" s="5" t="str">
        <f t="shared" si="648"/>
        <v/>
      </c>
      <c r="C825" s="27" t="str" cm="1">
        <f t="array" ref="C825">IF(ISNUMBER(A825),IF(A825=A824,INDEX(BackgroundCalcs!$AV$2:$AV$500,'Grading Formulas'!$A825),"Results"),"")</f>
        <v/>
      </c>
      <c r="D825" s="8" t="str" cm="1">
        <f t="array" ref="D825">IF(ISNUMBER($A825),IF(A825=A824,INDEX(BackgroundCalcs!$AW$2:$AW$500,'Grading Formulas'!$A825),"C"&amp;A825+9),"")</f>
        <v/>
      </c>
      <c r="E825" s="4" t="str" cm="1">
        <f t="array" ref="E825">IF(ISNUMBER($A825),IF(A825=A824,"Reference2(False,True,"&amp;INDEX(BackgroundCalcs!$AX$2:$AX$500,'Grading Formulas'!$A825)&amp;")","MOEValue(.0001)"),"")</f>
        <v/>
      </c>
      <c r="F825" s="4" t="str">
        <f t="shared" si="649"/>
        <v/>
      </c>
      <c r="G825" s="4" t="str">
        <f t="shared" si="650"/>
        <v/>
      </c>
      <c r="H825" s="4" t="str">
        <f t="shared" si="651"/>
        <v/>
      </c>
      <c r="I825" s="4" t="str" cm="1">
        <f t="array" ref="I825">IF(ISNUMBER(A825),_xlfn.LET(_xlpm.array,_xlfn.SEQUENCE(LEN(D825)),_xlfn.TEXTJOIN("",TRUE,IF(ISERR(MID(D825,_xlpm.array,1)+0),MID(D825,_xlpm.array,1),""))),"")</f>
        <v/>
      </c>
      <c r="J825" s="4" t="str" cm="1">
        <f t="array" aca="1" ref="J825" ca="1">IF(ISNUMBER(A825),_xlfn.TEXTJOIN("", TRUE, IFERROR(MID(D825, ROW(INDIRECT("1:"&amp;LEN(D825))), 1) *1,"")),"")</f>
        <v/>
      </c>
      <c r="K825" s="4" t="str" cm="1">
        <f t="array" aca="1" ref="K825" ca="1">IF(ISNUMBER(A825),COLUMN(INDIRECT(I825&amp;1))+1,"")</f>
        <v/>
      </c>
      <c r="L825" s="4" t="str">
        <f t="shared" si="652"/>
        <v/>
      </c>
    </row>
    <row r="826" spans="2:12" x14ac:dyDescent="0.25">
      <c r="B826" s="5" t="str">
        <f t="shared" si="648"/>
        <v/>
      </c>
      <c r="C826" s="27" t="str" cm="1">
        <f t="array" ref="C826">IF(ISNUMBER(A826),IF(A826=A825,INDEX(BackgroundCalcs!$AV$2:$AV$500,'Grading Formulas'!$A826),"Results"),"")</f>
        <v/>
      </c>
      <c r="D826" s="8" t="str" cm="1">
        <f t="array" ref="D826">IF(ISNUMBER($A826),IF(A826=A825,INDEX(BackgroundCalcs!$AW$2:$AW$500,'Grading Formulas'!$A826),"C"&amp;A826+9),"")</f>
        <v/>
      </c>
      <c r="E826" s="4" t="str" cm="1">
        <f t="array" ref="E826">IF(ISNUMBER($A826),IF(A826=A825,"Reference2(False,True,"&amp;INDEX(BackgroundCalcs!$AX$2:$AX$500,'Grading Formulas'!$A826)&amp;")","MOEValue(.0001)"),"")</f>
        <v/>
      </c>
      <c r="F826" s="4" t="str">
        <f t="shared" si="649"/>
        <v/>
      </c>
      <c r="G826" s="4" t="str">
        <f t="shared" si="650"/>
        <v/>
      </c>
      <c r="H826" s="4" t="str">
        <f t="shared" si="651"/>
        <v/>
      </c>
      <c r="I826" s="4" t="str" cm="1">
        <f t="array" ref="I826">IF(ISNUMBER(A826),_xlfn.LET(_xlpm.array,_xlfn.SEQUENCE(LEN(D826)),_xlfn.TEXTJOIN("",TRUE,IF(ISERR(MID(D826,_xlpm.array,1)+0),MID(D826,_xlpm.array,1),""))),"")</f>
        <v/>
      </c>
      <c r="J826" s="4" t="str" cm="1">
        <f t="array" aca="1" ref="J826" ca="1">IF(ISNUMBER(A826),_xlfn.TEXTJOIN("", TRUE, IFERROR(MID(D826, ROW(INDIRECT("1:"&amp;LEN(D826))), 1) *1,"")),"")</f>
        <v/>
      </c>
      <c r="K826" s="4" t="str" cm="1">
        <f t="array" aca="1" ref="K826" ca="1">IF(ISNUMBER(A826),COLUMN(INDIRECT(I826&amp;1))+1,"")</f>
        <v/>
      </c>
      <c r="L826" s="4" t="str">
        <f t="shared" si="652"/>
        <v/>
      </c>
    </row>
    <row r="827" spans="2:12" x14ac:dyDescent="0.25">
      <c r="B827" s="5" t="str">
        <f t="shared" si="648"/>
        <v/>
      </c>
      <c r="C827" s="27" t="str" cm="1">
        <f t="array" ref="C827">IF(ISNUMBER(A827),IF(A827=A826,INDEX(BackgroundCalcs!$AV$2:$AV$500,'Grading Formulas'!$A827),"Results"),"")</f>
        <v/>
      </c>
      <c r="D827" s="8" t="str" cm="1">
        <f t="array" ref="D827">IF(ISNUMBER($A827),IF(A827=A826,INDEX(BackgroundCalcs!$AW$2:$AW$500,'Grading Formulas'!$A827),"C"&amp;A827+9),"")</f>
        <v/>
      </c>
      <c r="E827" s="4" t="str" cm="1">
        <f t="array" ref="E827">IF(ISNUMBER($A827),IF(A827=A826,"Reference2(False,True,"&amp;INDEX(BackgroundCalcs!$AX$2:$AX$500,'Grading Formulas'!$A827)&amp;")","MOEValue(.0001)"),"")</f>
        <v/>
      </c>
      <c r="F827" s="4" t="str">
        <f t="shared" si="649"/>
        <v/>
      </c>
      <c r="G827" s="4" t="str">
        <f t="shared" si="650"/>
        <v/>
      </c>
      <c r="H827" s="4" t="str">
        <f t="shared" si="651"/>
        <v/>
      </c>
      <c r="I827" s="4" t="str" cm="1">
        <f t="array" ref="I827">IF(ISNUMBER(A827),_xlfn.LET(_xlpm.array,_xlfn.SEQUENCE(LEN(D827)),_xlfn.TEXTJOIN("",TRUE,IF(ISERR(MID(D827,_xlpm.array,1)+0),MID(D827,_xlpm.array,1),""))),"")</f>
        <v/>
      </c>
      <c r="J827" s="4" t="str" cm="1">
        <f t="array" aca="1" ref="J827" ca="1">IF(ISNUMBER(A827),_xlfn.TEXTJOIN("", TRUE, IFERROR(MID(D827, ROW(INDIRECT("1:"&amp;LEN(D827))), 1) *1,"")),"")</f>
        <v/>
      </c>
      <c r="K827" s="4" t="str" cm="1">
        <f t="array" aca="1" ref="K827" ca="1">IF(ISNUMBER(A827),COLUMN(INDIRECT(I827&amp;1))+1,"")</f>
        <v/>
      </c>
      <c r="L827" s="4" t="str">
        <f t="shared" si="652"/>
        <v/>
      </c>
    </row>
    <row r="828" spans="2:12" x14ac:dyDescent="0.25">
      <c r="B828" s="5" t="str">
        <f t="shared" si="648"/>
        <v/>
      </c>
      <c r="C828" s="27" t="str" cm="1">
        <f t="array" ref="C828">IF(ISNUMBER(A828),IF(A828=A827,INDEX(BackgroundCalcs!$AV$2:$AV$500,'Grading Formulas'!$A828),"Results"),"")</f>
        <v/>
      </c>
      <c r="D828" s="8" t="str" cm="1">
        <f t="array" ref="D828">IF(ISNUMBER($A828),IF(A828=A827,INDEX(BackgroundCalcs!$AW$2:$AW$500,'Grading Formulas'!$A828),"C"&amp;A828+9),"")</f>
        <v/>
      </c>
      <c r="E828" s="4" t="str" cm="1">
        <f t="array" ref="E828">IF(ISNUMBER($A828),IF(A828=A827,"Reference2(False,True,"&amp;INDEX(BackgroundCalcs!$AX$2:$AX$500,'Grading Formulas'!$A828)&amp;")","MOEValue(.0001)"),"")</f>
        <v/>
      </c>
      <c r="F828" s="4" t="str">
        <f t="shared" si="649"/>
        <v/>
      </c>
      <c r="G828" s="4" t="str">
        <f t="shared" si="650"/>
        <v/>
      </c>
      <c r="H828" s="4" t="str">
        <f t="shared" si="651"/>
        <v/>
      </c>
      <c r="I828" s="4" t="str" cm="1">
        <f t="array" ref="I828">IF(ISNUMBER(A828),_xlfn.LET(_xlpm.array,_xlfn.SEQUENCE(LEN(D828)),_xlfn.TEXTJOIN("",TRUE,IF(ISERR(MID(D828,_xlpm.array,1)+0),MID(D828,_xlpm.array,1),""))),"")</f>
        <v/>
      </c>
      <c r="J828" s="4" t="str" cm="1">
        <f t="array" aca="1" ref="J828" ca="1">IF(ISNUMBER(A828),_xlfn.TEXTJOIN("", TRUE, IFERROR(MID(D828, ROW(INDIRECT("1:"&amp;LEN(D828))), 1) *1,"")),"")</f>
        <v/>
      </c>
      <c r="K828" s="4" t="str" cm="1">
        <f t="array" aca="1" ref="K828" ca="1">IF(ISNUMBER(A828),COLUMN(INDIRECT(I828&amp;1))+1,"")</f>
        <v/>
      </c>
      <c r="L828" s="4" t="str">
        <f t="shared" si="652"/>
        <v/>
      </c>
    </row>
    <row r="829" spans="2:12" x14ac:dyDescent="0.25">
      <c r="B829" s="5" t="str">
        <f t="shared" si="648"/>
        <v/>
      </c>
      <c r="C829" s="27" t="str" cm="1">
        <f t="array" ref="C829">IF(ISNUMBER(A829),IF(A829=A828,INDEX(BackgroundCalcs!$AV$2:$AV$500,'Grading Formulas'!$A829),"Results"),"")</f>
        <v/>
      </c>
      <c r="D829" s="8" t="str" cm="1">
        <f t="array" ref="D829">IF(ISNUMBER($A829),IF(A829=A828,INDEX(BackgroundCalcs!$AW$2:$AW$500,'Grading Formulas'!$A829),"C"&amp;A829+9),"")</f>
        <v/>
      </c>
      <c r="E829" s="4" t="str" cm="1">
        <f t="array" ref="E829">IF(ISNUMBER($A829),IF(A829=A828,"Reference2(False,True,"&amp;INDEX(BackgroundCalcs!$AX$2:$AX$500,'Grading Formulas'!$A829)&amp;")","MOEValue(.0001)"),"")</f>
        <v/>
      </c>
      <c r="F829" s="4" t="str">
        <f t="shared" si="649"/>
        <v/>
      </c>
      <c r="G829" s="4" t="str">
        <f t="shared" si="650"/>
        <v/>
      </c>
      <c r="H829" s="4" t="str">
        <f t="shared" si="651"/>
        <v/>
      </c>
      <c r="I829" s="4" t="str" cm="1">
        <f t="array" ref="I829">IF(ISNUMBER(A829),_xlfn.LET(_xlpm.array,_xlfn.SEQUENCE(LEN(D829)),_xlfn.TEXTJOIN("",TRUE,IF(ISERR(MID(D829,_xlpm.array,1)+0),MID(D829,_xlpm.array,1),""))),"")</f>
        <v/>
      </c>
      <c r="J829" s="4" t="str" cm="1">
        <f t="array" aca="1" ref="J829" ca="1">IF(ISNUMBER(A829),_xlfn.TEXTJOIN("", TRUE, IFERROR(MID(D829, ROW(INDIRECT("1:"&amp;LEN(D829))), 1) *1,"")),"")</f>
        <v/>
      </c>
      <c r="K829" s="4" t="str" cm="1">
        <f t="array" aca="1" ref="K829" ca="1">IF(ISNUMBER(A829),COLUMN(INDIRECT(I829&amp;1))+1,"")</f>
        <v/>
      </c>
      <c r="L829" s="4" t="str">
        <f t="shared" si="652"/>
        <v/>
      </c>
    </row>
    <row r="830" spans="2:12" x14ac:dyDescent="0.25">
      <c r="B830" s="5" t="str">
        <f t="shared" si="648"/>
        <v/>
      </c>
      <c r="C830" s="27" t="str" cm="1">
        <f t="array" ref="C830">IF(ISNUMBER(A830),IF(A830=A829,INDEX(BackgroundCalcs!$AV$2:$AV$500,'Grading Formulas'!$A830),"Results"),"")</f>
        <v/>
      </c>
      <c r="D830" s="8" t="str" cm="1">
        <f t="array" ref="D830">IF(ISNUMBER($A830),IF(A830=A829,INDEX(BackgroundCalcs!$AW$2:$AW$500,'Grading Formulas'!$A830),"C"&amp;A830+9),"")</f>
        <v/>
      </c>
      <c r="E830" s="4" t="str" cm="1">
        <f t="array" ref="E830">IF(ISNUMBER($A830),IF(A830=A829,"Reference2(False,True,"&amp;INDEX(BackgroundCalcs!$AX$2:$AX$500,'Grading Formulas'!$A830)&amp;")","MOEValue(.0001)"),"")</f>
        <v/>
      </c>
      <c r="F830" s="4" t="str">
        <f t="shared" si="649"/>
        <v/>
      </c>
      <c r="G830" s="4" t="str">
        <f t="shared" si="650"/>
        <v/>
      </c>
      <c r="H830" s="4" t="str">
        <f t="shared" si="651"/>
        <v/>
      </c>
      <c r="I830" s="4" t="str" cm="1">
        <f t="array" ref="I830">IF(ISNUMBER(A830),_xlfn.LET(_xlpm.array,_xlfn.SEQUENCE(LEN(D830)),_xlfn.TEXTJOIN("",TRUE,IF(ISERR(MID(D830,_xlpm.array,1)+0),MID(D830,_xlpm.array,1),""))),"")</f>
        <v/>
      </c>
      <c r="J830" s="4" t="str" cm="1">
        <f t="array" aca="1" ref="J830" ca="1">IF(ISNUMBER(A830),_xlfn.TEXTJOIN("", TRUE, IFERROR(MID(D830, ROW(INDIRECT("1:"&amp;LEN(D830))), 1) *1,"")),"")</f>
        <v/>
      </c>
      <c r="K830" s="4" t="str" cm="1">
        <f t="array" aca="1" ref="K830" ca="1">IF(ISNUMBER(A830),COLUMN(INDIRECT(I830&amp;1))+1,"")</f>
        <v/>
      </c>
      <c r="L830" s="4" t="str">
        <f t="shared" si="652"/>
        <v/>
      </c>
    </row>
    <row r="831" spans="2:12" x14ac:dyDescent="0.25">
      <c r="B831" s="5" t="str">
        <f t="shared" si="648"/>
        <v/>
      </c>
      <c r="C831" s="27" t="str" cm="1">
        <f t="array" ref="C831">IF(ISNUMBER(A831),IF(A831=A830,INDEX(BackgroundCalcs!$AV$2:$AV$500,'Grading Formulas'!$A831),"Results"),"")</f>
        <v/>
      </c>
      <c r="D831" s="8" t="str" cm="1">
        <f t="array" ref="D831">IF(ISNUMBER($A831),IF(A831=A830,INDEX(BackgroundCalcs!$AW$2:$AW$500,'Grading Formulas'!$A831),"C"&amp;A831+9),"")</f>
        <v/>
      </c>
      <c r="E831" s="4" t="str" cm="1">
        <f t="array" ref="E831">IF(ISNUMBER($A831),IF(A831=A830,"Reference2(False,True,"&amp;INDEX(BackgroundCalcs!$AX$2:$AX$500,'Grading Formulas'!$A831)&amp;")","MOEValue(.0001)"),"")</f>
        <v/>
      </c>
      <c r="F831" s="4" t="str">
        <f t="shared" si="649"/>
        <v/>
      </c>
      <c r="G831" s="4" t="str">
        <f t="shared" si="650"/>
        <v/>
      </c>
      <c r="H831" s="4" t="str">
        <f t="shared" si="651"/>
        <v/>
      </c>
      <c r="I831" s="4" t="str" cm="1">
        <f t="array" ref="I831">IF(ISNUMBER(A831),_xlfn.LET(_xlpm.array,_xlfn.SEQUENCE(LEN(D831)),_xlfn.TEXTJOIN("",TRUE,IF(ISERR(MID(D831,_xlpm.array,1)+0),MID(D831,_xlpm.array,1),""))),"")</f>
        <v/>
      </c>
      <c r="J831" s="4" t="str" cm="1">
        <f t="array" aca="1" ref="J831" ca="1">IF(ISNUMBER(A831),_xlfn.TEXTJOIN("", TRUE, IFERROR(MID(D831, ROW(INDIRECT("1:"&amp;LEN(D831))), 1) *1,"")),"")</f>
        <v/>
      </c>
      <c r="K831" s="4" t="str" cm="1">
        <f t="array" aca="1" ref="K831" ca="1">IF(ISNUMBER(A831),COLUMN(INDIRECT(I831&amp;1))+1,"")</f>
        <v/>
      </c>
      <c r="L831" s="4" t="str">
        <f t="shared" si="652"/>
        <v/>
      </c>
    </row>
    <row r="832" spans="2:12" x14ac:dyDescent="0.25">
      <c r="B832" s="5" t="str">
        <f t="shared" si="648"/>
        <v/>
      </c>
      <c r="C832" s="27" t="str" cm="1">
        <f t="array" ref="C832">IF(ISNUMBER(A832),IF(A832=A831,INDEX(BackgroundCalcs!$AV$2:$AV$500,'Grading Formulas'!$A832),"Results"),"")</f>
        <v/>
      </c>
      <c r="D832" s="8" t="str" cm="1">
        <f t="array" ref="D832">IF(ISNUMBER($A832),IF(A832=A831,INDEX(BackgroundCalcs!$AW$2:$AW$500,'Grading Formulas'!$A832),"C"&amp;A832+9),"")</f>
        <v/>
      </c>
      <c r="E832" s="4" t="str" cm="1">
        <f t="array" ref="E832">IF(ISNUMBER($A832),IF(A832=A831,"Reference2(False,True,"&amp;INDEX(BackgroundCalcs!$AX$2:$AX$500,'Grading Formulas'!$A832)&amp;")","MOEValue(.0001)"),"")</f>
        <v/>
      </c>
      <c r="F832" s="4" t="str">
        <f t="shared" si="649"/>
        <v/>
      </c>
      <c r="G832" s="4" t="str">
        <f t="shared" si="650"/>
        <v/>
      </c>
      <c r="H832" s="4" t="str">
        <f t="shared" si="651"/>
        <v/>
      </c>
      <c r="I832" s="4" t="str" cm="1">
        <f t="array" ref="I832">IF(ISNUMBER(A832),_xlfn.LET(_xlpm.array,_xlfn.SEQUENCE(LEN(D832)),_xlfn.TEXTJOIN("",TRUE,IF(ISERR(MID(D832,_xlpm.array,1)+0),MID(D832,_xlpm.array,1),""))),"")</f>
        <v/>
      </c>
      <c r="J832" s="4" t="str" cm="1">
        <f t="array" aca="1" ref="J832" ca="1">IF(ISNUMBER(A832),_xlfn.TEXTJOIN("", TRUE, IFERROR(MID(D832, ROW(INDIRECT("1:"&amp;LEN(D832))), 1) *1,"")),"")</f>
        <v/>
      </c>
      <c r="K832" s="4" t="str" cm="1">
        <f t="array" aca="1" ref="K832" ca="1">IF(ISNUMBER(A832),COLUMN(INDIRECT(I832&amp;1))+1,"")</f>
        <v/>
      </c>
      <c r="L832" s="4" t="str">
        <f t="shared" si="652"/>
        <v/>
      </c>
    </row>
    <row r="833" spans="2:12" x14ac:dyDescent="0.25">
      <c r="B833" s="5" t="str">
        <f t="shared" si="648"/>
        <v/>
      </c>
      <c r="C833" s="27" t="str" cm="1">
        <f t="array" ref="C833">IF(ISNUMBER(A833),IF(A833=A832,INDEX(BackgroundCalcs!$AV$2:$AV$500,'Grading Formulas'!$A833),"Results"),"")</f>
        <v/>
      </c>
      <c r="D833" s="8" t="str" cm="1">
        <f t="array" ref="D833">IF(ISNUMBER($A833),IF(A833=A832,INDEX(BackgroundCalcs!$AW$2:$AW$500,'Grading Formulas'!$A833),"C"&amp;A833+9),"")</f>
        <v/>
      </c>
      <c r="E833" s="4" t="str" cm="1">
        <f t="array" ref="E833">IF(ISNUMBER($A833),IF(A833=A832,"Reference2(False,True,"&amp;INDEX(BackgroundCalcs!$AX$2:$AX$500,'Grading Formulas'!$A833)&amp;")","MOEValue(.0001)"),"")</f>
        <v/>
      </c>
      <c r="F833" s="4" t="str">
        <f t="shared" si="649"/>
        <v/>
      </c>
      <c r="G833" s="4" t="str">
        <f t="shared" si="650"/>
        <v/>
      </c>
      <c r="H833" s="4" t="str">
        <f t="shared" si="651"/>
        <v/>
      </c>
      <c r="I833" s="4" t="str" cm="1">
        <f t="array" ref="I833">IF(ISNUMBER(A833),_xlfn.LET(_xlpm.array,_xlfn.SEQUENCE(LEN(D833)),_xlfn.TEXTJOIN("",TRUE,IF(ISERR(MID(D833,_xlpm.array,1)+0),MID(D833,_xlpm.array,1),""))),"")</f>
        <v/>
      </c>
      <c r="J833" s="4" t="str" cm="1">
        <f t="array" aca="1" ref="J833" ca="1">IF(ISNUMBER(A833),_xlfn.TEXTJOIN("", TRUE, IFERROR(MID(D833, ROW(INDIRECT("1:"&amp;LEN(D833))), 1) *1,"")),"")</f>
        <v/>
      </c>
      <c r="K833" s="4" t="str" cm="1">
        <f t="array" aca="1" ref="K833" ca="1">IF(ISNUMBER(A833),COLUMN(INDIRECT(I833&amp;1))+1,"")</f>
        <v/>
      </c>
      <c r="L833" s="4" t="str">
        <f t="shared" si="652"/>
        <v/>
      </c>
    </row>
    <row r="834" spans="2:12" x14ac:dyDescent="0.25">
      <c r="B834" s="5" t="str">
        <f t="shared" si="648"/>
        <v/>
      </c>
      <c r="C834" s="27" t="str" cm="1">
        <f t="array" ref="C834">IF(ISNUMBER(A834),IF(A834=A833,INDEX(BackgroundCalcs!$AV$2:$AV$500,'Grading Formulas'!$A834),"Results"),"")</f>
        <v/>
      </c>
      <c r="D834" s="8" t="str" cm="1">
        <f t="array" ref="D834">IF(ISNUMBER($A834),IF(A834=A833,INDEX(BackgroundCalcs!$AW$2:$AW$500,'Grading Formulas'!$A834),"C"&amp;A834+9),"")</f>
        <v/>
      </c>
      <c r="E834" s="4" t="str" cm="1">
        <f t="array" ref="E834">IF(ISNUMBER($A834),IF(A834=A833,"Reference2(False,True,"&amp;INDEX(BackgroundCalcs!$AX$2:$AX$500,'Grading Formulas'!$A834)&amp;")","MOEValue(.0001)"),"")</f>
        <v/>
      </c>
      <c r="F834" s="4" t="str">
        <f t="shared" si="649"/>
        <v/>
      </c>
      <c r="G834" s="4" t="str">
        <f t="shared" si="650"/>
        <v/>
      </c>
      <c r="H834" s="4" t="str">
        <f t="shared" si="651"/>
        <v/>
      </c>
      <c r="I834" s="4" t="str" cm="1">
        <f t="array" ref="I834">IF(ISNUMBER(A834),_xlfn.LET(_xlpm.array,_xlfn.SEQUENCE(LEN(D834)),_xlfn.TEXTJOIN("",TRUE,IF(ISERR(MID(D834,_xlpm.array,1)+0),MID(D834,_xlpm.array,1),""))),"")</f>
        <v/>
      </c>
      <c r="J834" s="4" t="str" cm="1">
        <f t="array" aca="1" ref="J834" ca="1">IF(ISNUMBER(A834),_xlfn.TEXTJOIN("", TRUE, IFERROR(MID(D834, ROW(INDIRECT("1:"&amp;LEN(D834))), 1) *1,"")),"")</f>
        <v/>
      </c>
      <c r="K834" s="4" t="str" cm="1">
        <f t="array" aca="1" ref="K834" ca="1">IF(ISNUMBER(A834),COLUMN(INDIRECT(I834&amp;1))+1,"")</f>
        <v/>
      </c>
      <c r="L834" s="4" t="str">
        <f t="shared" si="652"/>
        <v/>
      </c>
    </row>
    <row r="835" spans="2:12" x14ac:dyDescent="0.25">
      <c r="B835" s="5" t="str">
        <f t="shared" ref="B835:B898" si="653">IF(ISNUMBER(A835),"CELL","")</f>
        <v/>
      </c>
      <c r="C835" s="27" t="str" cm="1">
        <f t="array" ref="C835">IF(ISNUMBER(A835),IF(A835=A834,INDEX(BackgroundCalcs!$AV$2:$AV$500,'Grading Formulas'!$A835),"Results"),"")</f>
        <v/>
      </c>
      <c r="D835" s="8" t="str" cm="1">
        <f t="array" ref="D835">IF(ISNUMBER($A835),IF(A835=A834,INDEX(BackgroundCalcs!$AW$2:$AW$500,'Grading Formulas'!$A835),"C"&amp;A835+9),"")</f>
        <v/>
      </c>
      <c r="E835" s="4" t="str" cm="1">
        <f t="array" ref="E835">IF(ISNUMBER($A835),IF(A835=A834,"Reference2(False,True,"&amp;INDEX(BackgroundCalcs!$AX$2:$AX$500,'Grading Formulas'!$A835)&amp;")","MOEValue(.0001)"),"")</f>
        <v/>
      </c>
      <c r="F835" s="4" t="str">
        <f t="shared" ref="F835:F898" si="654">IF(ISNUMBER($A835),IF(A835=A834,-1000,1),"")</f>
        <v/>
      </c>
      <c r="G835" s="4" t="str">
        <f t="shared" ref="G835:G898" si="655">IF(ISNUMBER($A835),IF(A835=A834,"You should not be referencing the answer cell","Correct"),"")</f>
        <v/>
      </c>
      <c r="H835" s="4" t="str">
        <f t="shared" ref="H835:H898" si="656">IF(ISNUMBER($A835),IF(A835=A834,"N/A","Incorrect"),"")</f>
        <v/>
      </c>
      <c r="I835" s="4" t="str" cm="1">
        <f t="array" ref="I835">IF(ISNUMBER(A835),_xlfn.LET(_xlpm.array,_xlfn.SEQUENCE(LEN(D835)),_xlfn.TEXTJOIN("",TRUE,IF(ISERR(MID(D835,_xlpm.array,1)+0),MID(D835,_xlpm.array,1),""))),"")</f>
        <v/>
      </c>
      <c r="J835" s="4" t="str" cm="1">
        <f t="array" aca="1" ref="J835" ca="1">IF(ISNUMBER(A835),_xlfn.TEXTJOIN("", TRUE, IFERROR(MID(D835, ROW(INDIRECT("1:"&amp;LEN(D835))), 1) *1,"")),"")</f>
        <v/>
      </c>
      <c r="K835" s="4" t="str" cm="1">
        <f t="array" aca="1" ref="K835" ca="1">IF(ISNUMBER(A835),COLUMN(INDIRECT(I835&amp;1))+1,"")</f>
        <v/>
      </c>
      <c r="L835" s="4" t="str">
        <f t="shared" ref="L835:L898" si="657">IF(ISNUMBER(A835),ADDRESS(J835,K835,4),"")</f>
        <v/>
      </c>
    </row>
    <row r="836" spans="2:12" x14ac:dyDescent="0.25">
      <c r="B836" s="5" t="str">
        <f t="shared" si="653"/>
        <v/>
      </c>
      <c r="C836" s="27" t="str" cm="1">
        <f t="array" ref="C836">IF(ISNUMBER(A836),IF(A836=A835,INDEX(BackgroundCalcs!$AV$2:$AV$500,'Grading Formulas'!$A836),"Results"),"")</f>
        <v/>
      </c>
      <c r="D836" s="8" t="str" cm="1">
        <f t="array" ref="D836">IF(ISNUMBER($A836),IF(A836=A835,INDEX(BackgroundCalcs!$AW$2:$AW$500,'Grading Formulas'!$A836),"C"&amp;A836+9),"")</f>
        <v/>
      </c>
      <c r="E836" s="4" t="str" cm="1">
        <f t="array" ref="E836">IF(ISNUMBER($A836),IF(A836=A835,"Reference2(False,True,"&amp;INDEX(BackgroundCalcs!$AX$2:$AX$500,'Grading Formulas'!$A836)&amp;")","MOEValue(.0001)"),"")</f>
        <v/>
      </c>
      <c r="F836" s="4" t="str">
        <f t="shared" si="654"/>
        <v/>
      </c>
      <c r="G836" s="4" t="str">
        <f t="shared" si="655"/>
        <v/>
      </c>
      <c r="H836" s="4" t="str">
        <f t="shared" si="656"/>
        <v/>
      </c>
      <c r="I836" s="4" t="str" cm="1">
        <f t="array" ref="I836">IF(ISNUMBER(A836),_xlfn.LET(_xlpm.array,_xlfn.SEQUENCE(LEN(D836)),_xlfn.TEXTJOIN("",TRUE,IF(ISERR(MID(D836,_xlpm.array,1)+0),MID(D836,_xlpm.array,1),""))),"")</f>
        <v/>
      </c>
      <c r="J836" s="4" t="str" cm="1">
        <f t="array" aca="1" ref="J836" ca="1">IF(ISNUMBER(A836),_xlfn.TEXTJOIN("", TRUE, IFERROR(MID(D836, ROW(INDIRECT("1:"&amp;LEN(D836))), 1) *1,"")),"")</f>
        <v/>
      </c>
      <c r="K836" s="4" t="str" cm="1">
        <f t="array" aca="1" ref="K836" ca="1">IF(ISNUMBER(A836),COLUMN(INDIRECT(I836&amp;1))+1,"")</f>
        <v/>
      </c>
      <c r="L836" s="4" t="str">
        <f t="shared" si="657"/>
        <v/>
      </c>
    </row>
    <row r="837" spans="2:12" x14ac:dyDescent="0.25">
      <c r="B837" s="5" t="str">
        <f t="shared" si="653"/>
        <v/>
      </c>
      <c r="C837" s="27" t="str" cm="1">
        <f t="array" ref="C837">IF(ISNUMBER(A837),IF(A837=A836,INDEX(BackgroundCalcs!$AV$2:$AV$500,'Grading Formulas'!$A837),"Results"),"")</f>
        <v/>
      </c>
      <c r="D837" s="8" t="str" cm="1">
        <f t="array" ref="D837">IF(ISNUMBER($A837),IF(A837=A836,INDEX(BackgroundCalcs!$AW$2:$AW$500,'Grading Formulas'!$A837),"C"&amp;A837+9),"")</f>
        <v/>
      </c>
      <c r="E837" s="4" t="str" cm="1">
        <f t="array" ref="E837">IF(ISNUMBER($A837),IF(A837=A836,"Reference2(False,True,"&amp;INDEX(BackgroundCalcs!$AX$2:$AX$500,'Grading Formulas'!$A837)&amp;")","MOEValue(.0001)"),"")</f>
        <v/>
      </c>
      <c r="F837" s="4" t="str">
        <f t="shared" si="654"/>
        <v/>
      </c>
      <c r="G837" s="4" t="str">
        <f t="shared" si="655"/>
        <v/>
      </c>
      <c r="H837" s="4" t="str">
        <f t="shared" si="656"/>
        <v/>
      </c>
      <c r="I837" s="4" t="str" cm="1">
        <f t="array" ref="I837">IF(ISNUMBER(A837),_xlfn.LET(_xlpm.array,_xlfn.SEQUENCE(LEN(D837)),_xlfn.TEXTJOIN("",TRUE,IF(ISERR(MID(D837,_xlpm.array,1)+0),MID(D837,_xlpm.array,1),""))),"")</f>
        <v/>
      </c>
      <c r="J837" s="4" t="str" cm="1">
        <f t="array" aca="1" ref="J837" ca="1">IF(ISNUMBER(A837),_xlfn.TEXTJOIN("", TRUE, IFERROR(MID(D837, ROW(INDIRECT("1:"&amp;LEN(D837))), 1) *1,"")),"")</f>
        <v/>
      </c>
      <c r="K837" s="4" t="str" cm="1">
        <f t="array" aca="1" ref="K837" ca="1">IF(ISNUMBER(A837),COLUMN(INDIRECT(I837&amp;1))+1,"")</f>
        <v/>
      </c>
      <c r="L837" s="4" t="str">
        <f t="shared" si="657"/>
        <v/>
      </c>
    </row>
    <row r="838" spans="2:12" x14ac:dyDescent="0.25">
      <c r="B838" s="5" t="str">
        <f t="shared" si="653"/>
        <v/>
      </c>
      <c r="C838" s="27" t="str" cm="1">
        <f t="array" ref="C838">IF(ISNUMBER(A838),IF(A838=A837,INDEX(BackgroundCalcs!$AV$2:$AV$500,'Grading Formulas'!$A838),"Results"),"")</f>
        <v/>
      </c>
      <c r="D838" s="8" t="str" cm="1">
        <f t="array" ref="D838">IF(ISNUMBER($A838),IF(A838=A837,INDEX(BackgroundCalcs!$AW$2:$AW$500,'Grading Formulas'!$A838),"C"&amp;A838+9),"")</f>
        <v/>
      </c>
      <c r="E838" s="4" t="str" cm="1">
        <f t="array" ref="E838">IF(ISNUMBER($A838),IF(A838=A837,"Reference2(False,True,"&amp;INDEX(BackgroundCalcs!$AX$2:$AX$500,'Grading Formulas'!$A838)&amp;")","MOEValue(.0001)"),"")</f>
        <v/>
      </c>
      <c r="F838" s="4" t="str">
        <f t="shared" si="654"/>
        <v/>
      </c>
      <c r="G838" s="4" t="str">
        <f t="shared" si="655"/>
        <v/>
      </c>
      <c r="H838" s="4" t="str">
        <f t="shared" si="656"/>
        <v/>
      </c>
      <c r="I838" s="4" t="str" cm="1">
        <f t="array" ref="I838">IF(ISNUMBER(A838),_xlfn.LET(_xlpm.array,_xlfn.SEQUENCE(LEN(D838)),_xlfn.TEXTJOIN("",TRUE,IF(ISERR(MID(D838,_xlpm.array,1)+0),MID(D838,_xlpm.array,1),""))),"")</f>
        <v/>
      </c>
      <c r="J838" s="4" t="str" cm="1">
        <f t="array" aca="1" ref="J838" ca="1">IF(ISNUMBER(A838),_xlfn.TEXTJOIN("", TRUE, IFERROR(MID(D838, ROW(INDIRECT("1:"&amp;LEN(D838))), 1) *1,"")),"")</f>
        <v/>
      </c>
      <c r="K838" s="4" t="str" cm="1">
        <f t="array" aca="1" ref="K838" ca="1">IF(ISNUMBER(A838),COLUMN(INDIRECT(I838&amp;1))+1,"")</f>
        <v/>
      </c>
      <c r="L838" s="4" t="str">
        <f t="shared" si="657"/>
        <v/>
      </c>
    </row>
    <row r="839" spans="2:12" x14ac:dyDescent="0.25">
      <c r="B839" s="5" t="str">
        <f t="shared" si="653"/>
        <v/>
      </c>
      <c r="C839" s="27" t="str" cm="1">
        <f t="array" ref="C839">IF(ISNUMBER(A839),IF(A839=A838,INDEX(BackgroundCalcs!$AV$2:$AV$500,'Grading Formulas'!$A839),"Results"),"")</f>
        <v/>
      </c>
      <c r="D839" s="8" t="str" cm="1">
        <f t="array" ref="D839">IF(ISNUMBER($A839),IF(A839=A838,INDEX(BackgroundCalcs!$AW$2:$AW$500,'Grading Formulas'!$A839),"C"&amp;A839+9),"")</f>
        <v/>
      </c>
      <c r="E839" s="4" t="str" cm="1">
        <f t="array" ref="E839">IF(ISNUMBER($A839),IF(A839=A838,"Reference2(False,True,"&amp;INDEX(BackgroundCalcs!$AX$2:$AX$500,'Grading Formulas'!$A839)&amp;")","MOEValue(.0001)"),"")</f>
        <v/>
      </c>
      <c r="F839" s="4" t="str">
        <f t="shared" si="654"/>
        <v/>
      </c>
      <c r="G839" s="4" t="str">
        <f t="shared" si="655"/>
        <v/>
      </c>
      <c r="H839" s="4" t="str">
        <f t="shared" si="656"/>
        <v/>
      </c>
      <c r="I839" s="4" t="str" cm="1">
        <f t="array" ref="I839">IF(ISNUMBER(A839),_xlfn.LET(_xlpm.array,_xlfn.SEQUENCE(LEN(D839)),_xlfn.TEXTJOIN("",TRUE,IF(ISERR(MID(D839,_xlpm.array,1)+0),MID(D839,_xlpm.array,1),""))),"")</f>
        <v/>
      </c>
      <c r="J839" s="4" t="str" cm="1">
        <f t="array" aca="1" ref="J839" ca="1">IF(ISNUMBER(A839),_xlfn.TEXTJOIN("", TRUE, IFERROR(MID(D839, ROW(INDIRECT("1:"&amp;LEN(D839))), 1) *1,"")),"")</f>
        <v/>
      </c>
      <c r="K839" s="4" t="str" cm="1">
        <f t="array" aca="1" ref="K839" ca="1">IF(ISNUMBER(A839),COLUMN(INDIRECT(I839&amp;1))+1,"")</f>
        <v/>
      </c>
      <c r="L839" s="4" t="str">
        <f t="shared" si="657"/>
        <v/>
      </c>
    </row>
    <row r="840" spans="2:12" x14ac:dyDescent="0.25">
      <c r="B840" s="5" t="str">
        <f t="shared" si="653"/>
        <v/>
      </c>
      <c r="C840" s="27" t="str" cm="1">
        <f t="array" ref="C840">IF(ISNUMBER(A840),IF(A840=A839,INDEX(BackgroundCalcs!$AV$2:$AV$500,'Grading Formulas'!$A840),"Results"),"")</f>
        <v/>
      </c>
      <c r="D840" s="8" t="str" cm="1">
        <f t="array" ref="D840">IF(ISNUMBER($A840),IF(A840=A839,INDEX(BackgroundCalcs!$AW$2:$AW$500,'Grading Formulas'!$A840),"C"&amp;A840+9),"")</f>
        <v/>
      </c>
      <c r="E840" s="4" t="str" cm="1">
        <f t="array" ref="E840">IF(ISNUMBER($A840),IF(A840=A839,"Reference2(False,True,"&amp;INDEX(BackgroundCalcs!$AX$2:$AX$500,'Grading Formulas'!$A840)&amp;")","MOEValue(.0001)"),"")</f>
        <v/>
      </c>
      <c r="F840" s="4" t="str">
        <f t="shared" si="654"/>
        <v/>
      </c>
      <c r="G840" s="4" t="str">
        <f t="shared" si="655"/>
        <v/>
      </c>
      <c r="H840" s="4" t="str">
        <f t="shared" si="656"/>
        <v/>
      </c>
      <c r="I840" s="4" t="str" cm="1">
        <f t="array" ref="I840">IF(ISNUMBER(A840),_xlfn.LET(_xlpm.array,_xlfn.SEQUENCE(LEN(D840)),_xlfn.TEXTJOIN("",TRUE,IF(ISERR(MID(D840,_xlpm.array,1)+0),MID(D840,_xlpm.array,1),""))),"")</f>
        <v/>
      </c>
      <c r="J840" s="4" t="str" cm="1">
        <f t="array" aca="1" ref="J840" ca="1">IF(ISNUMBER(A840),_xlfn.TEXTJOIN("", TRUE, IFERROR(MID(D840, ROW(INDIRECT("1:"&amp;LEN(D840))), 1) *1,"")),"")</f>
        <v/>
      </c>
      <c r="K840" s="4" t="str" cm="1">
        <f t="array" aca="1" ref="K840" ca="1">IF(ISNUMBER(A840),COLUMN(INDIRECT(I840&amp;1))+1,"")</f>
        <v/>
      </c>
      <c r="L840" s="4" t="str">
        <f t="shared" si="657"/>
        <v/>
      </c>
    </row>
    <row r="841" spans="2:12" x14ac:dyDescent="0.25">
      <c r="B841" s="5" t="str">
        <f t="shared" si="653"/>
        <v/>
      </c>
      <c r="C841" s="27" t="str" cm="1">
        <f t="array" ref="C841">IF(ISNUMBER(A841),IF(A841=A840,INDEX(BackgroundCalcs!$AV$2:$AV$500,'Grading Formulas'!$A841),"Results"),"")</f>
        <v/>
      </c>
      <c r="D841" s="8" t="str" cm="1">
        <f t="array" ref="D841">IF(ISNUMBER($A841),IF(A841=A840,INDEX(BackgroundCalcs!$AW$2:$AW$500,'Grading Formulas'!$A841),"C"&amp;A841+9),"")</f>
        <v/>
      </c>
      <c r="E841" s="4" t="str" cm="1">
        <f t="array" ref="E841">IF(ISNUMBER($A841),IF(A841=A840,"Reference2(False,True,"&amp;INDEX(BackgroundCalcs!$AX$2:$AX$500,'Grading Formulas'!$A841)&amp;")","MOEValue(.0001)"),"")</f>
        <v/>
      </c>
      <c r="F841" s="4" t="str">
        <f t="shared" si="654"/>
        <v/>
      </c>
      <c r="G841" s="4" t="str">
        <f t="shared" si="655"/>
        <v/>
      </c>
      <c r="H841" s="4" t="str">
        <f t="shared" si="656"/>
        <v/>
      </c>
      <c r="I841" s="4" t="str" cm="1">
        <f t="array" ref="I841">IF(ISNUMBER(A841),_xlfn.LET(_xlpm.array,_xlfn.SEQUENCE(LEN(D841)),_xlfn.TEXTJOIN("",TRUE,IF(ISERR(MID(D841,_xlpm.array,1)+0),MID(D841,_xlpm.array,1),""))),"")</f>
        <v/>
      </c>
      <c r="J841" s="4" t="str" cm="1">
        <f t="array" aca="1" ref="J841" ca="1">IF(ISNUMBER(A841),_xlfn.TEXTJOIN("", TRUE, IFERROR(MID(D841, ROW(INDIRECT("1:"&amp;LEN(D841))), 1) *1,"")),"")</f>
        <v/>
      </c>
      <c r="K841" s="4" t="str" cm="1">
        <f t="array" aca="1" ref="K841" ca="1">IF(ISNUMBER(A841),COLUMN(INDIRECT(I841&amp;1))+1,"")</f>
        <v/>
      </c>
      <c r="L841" s="4" t="str">
        <f t="shared" si="657"/>
        <v/>
      </c>
    </row>
    <row r="842" spans="2:12" x14ac:dyDescent="0.25">
      <c r="B842" s="5" t="str">
        <f t="shared" si="653"/>
        <v/>
      </c>
      <c r="C842" s="27" t="str" cm="1">
        <f t="array" ref="C842">IF(ISNUMBER(A842),IF(A842=A841,INDEX(BackgroundCalcs!$AV$2:$AV$500,'Grading Formulas'!$A842),"Results"),"")</f>
        <v/>
      </c>
      <c r="D842" s="8" t="str" cm="1">
        <f t="array" ref="D842">IF(ISNUMBER($A842),IF(A842=A841,INDEX(BackgroundCalcs!$AW$2:$AW$500,'Grading Formulas'!$A842),"C"&amp;A842+9),"")</f>
        <v/>
      </c>
      <c r="E842" s="4" t="str" cm="1">
        <f t="array" ref="E842">IF(ISNUMBER($A842),IF(A842=A841,"Reference2(False,True,"&amp;INDEX(BackgroundCalcs!$AX$2:$AX$500,'Grading Formulas'!$A842)&amp;")","MOEValue(.0001)"),"")</f>
        <v/>
      </c>
      <c r="F842" s="4" t="str">
        <f t="shared" si="654"/>
        <v/>
      </c>
      <c r="G842" s="4" t="str">
        <f t="shared" si="655"/>
        <v/>
      </c>
      <c r="H842" s="4" t="str">
        <f t="shared" si="656"/>
        <v/>
      </c>
      <c r="I842" s="4" t="str" cm="1">
        <f t="array" ref="I842">IF(ISNUMBER(A842),_xlfn.LET(_xlpm.array,_xlfn.SEQUENCE(LEN(D842)),_xlfn.TEXTJOIN("",TRUE,IF(ISERR(MID(D842,_xlpm.array,1)+0),MID(D842,_xlpm.array,1),""))),"")</f>
        <v/>
      </c>
      <c r="J842" s="4" t="str" cm="1">
        <f t="array" aca="1" ref="J842" ca="1">IF(ISNUMBER(A842),_xlfn.TEXTJOIN("", TRUE, IFERROR(MID(D842, ROW(INDIRECT("1:"&amp;LEN(D842))), 1) *1,"")),"")</f>
        <v/>
      </c>
      <c r="K842" s="4" t="str" cm="1">
        <f t="array" aca="1" ref="K842" ca="1">IF(ISNUMBER(A842),COLUMN(INDIRECT(I842&amp;1))+1,"")</f>
        <v/>
      </c>
      <c r="L842" s="4" t="str">
        <f t="shared" si="657"/>
        <v/>
      </c>
    </row>
    <row r="843" spans="2:12" x14ac:dyDescent="0.25">
      <c r="B843" s="5" t="str">
        <f t="shared" si="653"/>
        <v/>
      </c>
      <c r="C843" s="27" t="str" cm="1">
        <f t="array" ref="C843">IF(ISNUMBER(A843),IF(A843=A842,INDEX(BackgroundCalcs!$AV$2:$AV$500,'Grading Formulas'!$A843),"Results"),"")</f>
        <v/>
      </c>
      <c r="D843" s="8" t="str" cm="1">
        <f t="array" ref="D843">IF(ISNUMBER($A843),IF(A843=A842,INDEX(BackgroundCalcs!$AW$2:$AW$500,'Grading Formulas'!$A843),"C"&amp;A843+9),"")</f>
        <v/>
      </c>
      <c r="E843" s="4" t="str" cm="1">
        <f t="array" ref="E843">IF(ISNUMBER($A843),IF(A843=A842,"Reference2(False,True,"&amp;INDEX(BackgroundCalcs!$AX$2:$AX$500,'Grading Formulas'!$A843)&amp;")","MOEValue(.0001)"),"")</f>
        <v/>
      </c>
      <c r="F843" s="4" t="str">
        <f t="shared" si="654"/>
        <v/>
      </c>
      <c r="G843" s="4" t="str">
        <f t="shared" si="655"/>
        <v/>
      </c>
      <c r="H843" s="4" t="str">
        <f t="shared" si="656"/>
        <v/>
      </c>
      <c r="I843" s="4" t="str" cm="1">
        <f t="array" ref="I843">IF(ISNUMBER(A843),_xlfn.LET(_xlpm.array,_xlfn.SEQUENCE(LEN(D843)),_xlfn.TEXTJOIN("",TRUE,IF(ISERR(MID(D843,_xlpm.array,1)+0),MID(D843,_xlpm.array,1),""))),"")</f>
        <v/>
      </c>
      <c r="J843" s="4" t="str" cm="1">
        <f t="array" aca="1" ref="J843" ca="1">IF(ISNUMBER(A843),_xlfn.TEXTJOIN("", TRUE, IFERROR(MID(D843, ROW(INDIRECT("1:"&amp;LEN(D843))), 1) *1,"")),"")</f>
        <v/>
      </c>
      <c r="K843" s="4" t="str" cm="1">
        <f t="array" aca="1" ref="K843" ca="1">IF(ISNUMBER(A843),COLUMN(INDIRECT(I843&amp;1))+1,"")</f>
        <v/>
      </c>
      <c r="L843" s="4" t="str">
        <f t="shared" si="657"/>
        <v/>
      </c>
    </row>
    <row r="844" spans="2:12" x14ac:dyDescent="0.25">
      <c r="B844" s="5" t="str">
        <f t="shared" si="653"/>
        <v/>
      </c>
      <c r="C844" s="27" t="str" cm="1">
        <f t="array" ref="C844">IF(ISNUMBER(A844),IF(A844=A843,INDEX(BackgroundCalcs!$AV$2:$AV$500,'Grading Formulas'!$A844),"Results"),"")</f>
        <v/>
      </c>
      <c r="D844" s="8" t="str" cm="1">
        <f t="array" ref="D844">IF(ISNUMBER($A844),IF(A844=A843,INDEX(BackgroundCalcs!$AW$2:$AW$500,'Grading Formulas'!$A844),"C"&amp;A844+9),"")</f>
        <v/>
      </c>
      <c r="E844" s="4" t="str" cm="1">
        <f t="array" ref="E844">IF(ISNUMBER($A844),IF(A844=A843,"Reference2(False,True,"&amp;INDEX(BackgroundCalcs!$AX$2:$AX$500,'Grading Formulas'!$A844)&amp;")","MOEValue(.0001)"),"")</f>
        <v/>
      </c>
      <c r="F844" s="4" t="str">
        <f t="shared" si="654"/>
        <v/>
      </c>
      <c r="G844" s="4" t="str">
        <f t="shared" si="655"/>
        <v/>
      </c>
      <c r="H844" s="4" t="str">
        <f t="shared" si="656"/>
        <v/>
      </c>
      <c r="I844" s="4" t="str" cm="1">
        <f t="array" ref="I844">IF(ISNUMBER(A844),_xlfn.LET(_xlpm.array,_xlfn.SEQUENCE(LEN(D844)),_xlfn.TEXTJOIN("",TRUE,IF(ISERR(MID(D844,_xlpm.array,1)+0),MID(D844,_xlpm.array,1),""))),"")</f>
        <v/>
      </c>
      <c r="J844" s="4" t="str" cm="1">
        <f t="array" aca="1" ref="J844" ca="1">IF(ISNUMBER(A844),_xlfn.TEXTJOIN("", TRUE, IFERROR(MID(D844, ROW(INDIRECT("1:"&amp;LEN(D844))), 1) *1,"")),"")</f>
        <v/>
      </c>
      <c r="K844" s="4" t="str" cm="1">
        <f t="array" aca="1" ref="K844" ca="1">IF(ISNUMBER(A844),COLUMN(INDIRECT(I844&amp;1))+1,"")</f>
        <v/>
      </c>
      <c r="L844" s="4" t="str">
        <f t="shared" si="657"/>
        <v/>
      </c>
    </row>
    <row r="845" spans="2:12" x14ac:dyDescent="0.25">
      <c r="B845" s="5" t="str">
        <f t="shared" si="653"/>
        <v/>
      </c>
      <c r="C845" s="27" t="str" cm="1">
        <f t="array" ref="C845">IF(ISNUMBER(A845),IF(A845=A844,INDEX(BackgroundCalcs!$AV$2:$AV$500,'Grading Formulas'!$A845),"Results"),"")</f>
        <v/>
      </c>
      <c r="D845" s="8" t="str" cm="1">
        <f t="array" ref="D845">IF(ISNUMBER($A845),IF(A845=A844,INDEX(BackgroundCalcs!$AW$2:$AW$500,'Grading Formulas'!$A845),"C"&amp;A845+9),"")</f>
        <v/>
      </c>
      <c r="E845" s="4" t="str" cm="1">
        <f t="array" ref="E845">IF(ISNUMBER($A845),IF(A845=A844,"Reference2(False,True,"&amp;INDEX(BackgroundCalcs!$AX$2:$AX$500,'Grading Formulas'!$A845)&amp;")","MOEValue(.0001)"),"")</f>
        <v/>
      </c>
      <c r="F845" s="4" t="str">
        <f t="shared" si="654"/>
        <v/>
      </c>
      <c r="G845" s="4" t="str">
        <f t="shared" si="655"/>
        <v/>
      </c>
      <c r="H845" s="4" t="str">
        <f t="shared" si="656"/>
        <v/>
      </c>
      <c r="I845" s="4" t="str" cm="1">
        <f t="array" ref="I845">IF(ISNUMBER(A845),_xlfn.LET(_xlpm.array,_xlfn.SEQUENCE(LEN(D845)),_xlfn.TEXTJOIN("",TRUE,IF(ISERR(MID(D845,_xlpm.array,1)+0),MID(D845,_xlpm.array,1),""))),"")</f>
        <v/>
      </c>
      <c r="J845" s="4" t="str" cm="1">
        <f t="array" aca="1" ref="J845" ca="1">IF(ISNUMBER(A845),_xlfn.TEXTJOIN("", TRUE, IFERROR(MID(D845, ROW(INDIRECT("1:"&amp;LEN(D845))), 1) *1,"")),"")</f>
        <v/>
      </c>
      <c r="K845" s="4" t="str" cm="1">
        <f t="array" aca="1" ref="K845" ca="1">IF(ISNUMBER(A845),COLUMN(INDIRECT(I845&amp;1))+1,"")</f>
        <v/>
      </c>
      <c r="L845" s="4" t="str">
        <f t="shared" si="657"/>
        <v/>
      </c>
    </row>
    <row r="846" spans="2:12" x14ac:dyDescent="0.25">
      <c r="B846" s="5" t="str">
        <f t="shared" si="653"/>
        <v/>
      </c>
      <c r="C846" s="27" t="str" cm="1">
        <f t="array" ref="C846">IF(ISNUMBER(A846),IF(A846=A845,INDEX(BackgroundCalcs!$AV$2:$AV$500,'Grading Formulas'!$A846),"Results"),"")</f>
        <v/>
      </c>
      <c r="D846" s="8" t="str" cm="1">
        <f t="array" ref="D846">IF(ISNUMBER($A846),IF(A846=A845,INDEX(BackgroundCalcs!$AW$2:$AW$500,'Grading Formulas'!$A846),"C"&amp;A846+9),"")</f>
        <v/>
      </c>
      <c r="E846" s="4" t="str" cm="1">
        <f t="array" ref="E846">IF(ISNUMBER($A846),IF(A846=A845,"Reference2(False,True,"&amp;INDEX(BackgroundCalcs!$AX$2:$AX$500,'Grading Formulas'!$A846)&amp;")","MOEValue(.0001)"),"")</f>
        <v/>
      </c>
      <c r="F846" s="4" t="str">
        <f t="shared" si="654"/>
        <v/>
      </c>
      <c r="G846" s="4" t="str">
        <f t="shared" si="655"/>
        <v/>
      </c>
      <c r="H846" s="4" t="str">
        <f t="shared" si="656"/>
        <v/>
      </c>
      <c r="I846" s="4" t="str" cm="1">
        <f t="array" ref="I846">IF(ISNUMBER(A846),_xlfn.LET(_xlpm.array,_xlfn.SEQUENCE(LEN(D846)),_xlfn.TEXTJOIN("",TRUE,IF(ISERR(MID(D846,_xlpm.array,1)+0),MID(D846,_xlpm.array,1),""))),"")</f>
        <v/>
      </c>
      <c r="J846" s="4" t="str" cm="1">
        <f t="array" aca="1" ref="J846" ca="1">IF(ISNUMBER(A846),_xlfn.TEXTJOIN("", TRUE, IFERROR(MID(D846, ROW(INDIRECT("1:"&amp;LEN(D846))), 1) *1,"")),"")</f>
        <v/>
      </c>
      <c r="K846" s="4" t="str" cm="1">
        <f t="array" aca="1" ref="K846" ca="1">IF(ISNUMBER(A846),COLUMN(INDIRECT(I846&amp;1))+1,"")</f>
        <v/>
      </c>
      <c r="L846" s="4" t="str">
        <f t="shared" si="657"/>
        <v/>
      </c>
    </row>
    <row r="847" spans="2:12" x14ac:dyDescent="0.25">
      <c r="B847" s="5" t="str">
        <f t="shared" si="653"/>
        <v/>
      </c>
      <c r="C847" s="27" t="str" cm="1">
        <f t="array" ref="C847">IF(ISNUMBER(A847),IF(A847=A846,INDEX(BackgroundCalcs!$AV$2:$AV$500,'Grading Formulas'!$A847),"Results"),"")</f>
        <v/>
      </c>
      <c r="D847" s="8" t="str" cm="1">
        <f t="array" ref="D847">IF(ISNUMBER($A847),IF(A847=A846,INDEX(BackgroundCalcs!$AW$2:$AW$500,'Grading Formulas'!$A847),"C"&amp;A847+9),"")</f>
        <v/>
      </c>
      <c r="E847" s="4" t="str" cm="1">
        <f t="array" ref="E847">IF(ISNUMBER($A847),IF(A847=A846,"Reference2(False,True,"&amp;INDEX(BackgroundCalcs!$AX$2:$AX$500,'Grading Formulas'!$A847)&amp;")","MOEValue(.0001)"),"")</f>
        <v/>
      </c>
      <c r="F847" s="4" t="str">
        <f t="shared" si="654"/>
        <v/>
      </c>
      <c r="G847" s="4" t="str">
        <f t="shared" si="655"/>
        <v/>
      </c>
      <c r="H847" s="4" t="str">
        <f t="shared" si="656"/>
        <v/>
      </c>
      <c r="I847" s="4" t="str" cm="1">
        <f t="array" ref="I847">IF(ISNUMBER(A847),_xlfn.LET(_xlpm.array,_xlfn.SEQUENCE(LEN(D847)),_xlfn.TEXTJOIN("",TRUE,IF(ISERR(MID(D847,_xlpm.array,1)+0),MID(D847,_xlpm.array,1),""))),"")</f>
        <v/>
      </c>
      <c r="J847" s="4" t="str" cm="1">
        <f t="array" aca="1" ref="J847" ca="1">IF(ISNUMBER(A847),_xlfn.TEXTJOIN("", TRUE, IFERROR(MID(D847, ROW(INDIRECT("1:"&amp;LEN(D847))), 1) *1,"")),"")</f>
        <v/>
      </c>
      <c r="K847" s="4" t="str" cm="1">
        <f t="array" aca="1" ref="K847" ca="1">IF(ISNUMBER(A847),COLUMN(INDIRECT(I847&amp;1))+1,"")</f>
        <v/>
      </c>
      <c r="L847" s="4" t="str">
        <f t="shared" si="657"/>
        <v/>
      </c>
    </row>
    <row r="848" spans="2:12" x14ac:dyDescent="0.25">
      <c r="B848" s="5" t="str">
        <f t="shared" si="653"/>
        <v/>
      </c>
      <c r="C848" s="27" t="str" cm="1">
        <f t="array" ref="C848">IF(ISNUMBER(A848),IF(A848=A847,INDEX(BackgroundCalcs!$AV$2:$AV$500,'Grading Formulas'!$A848),"Results"),"")</f>
        <v/>
      </c>
      <c r="D848" s="8" t="str" cm="1">
        <f t="array" ref="D848">IF(ISNUMBER($A848),IF(A848=A847,INDEX(BackgroundCalcs!$AW$2:$AW$500,'Grading Formulas'!$A848),"C"&amp;A848+9),"")</f>
        <v/>
      </c>
      <c r="E848" s="4" t="str" cm="1">
        <f t="array" ref="E848">IF(ISNUMBER($A848),IF(A848=A847,"Reference2(False,True,"&amp;INDEX(BackgroundCalcs!$AX$2:$AX$500,'Grading Formulas'!$A848)&amp;")","MOEValue(.0001)"),"")</f>
        <v/>
      </c>
      <c r="F848" s="4" t="str">
        <f t="shared" si="654"/>
        <v/>
      </c>
      <c r="G848" s="4" t="str">
        <f t="shared" si="655"/>
        <v/>
      </c>
      <c r="H848" s="4" t="str">
        <f t="shared" si="656"/>
        <v/>
      </c>
      <c r="I848" s="4" t="str" cm="1">
        <f t="array" ref="I848">IF(ISNUMBER(A848),_xlfn.LET(_xlpm.array,_xlfn.SEQUENCE(LEN(D848)),_xlfn.TEXTJOIN("",TRUE,IF(ISERR(MID(D848,_xlpm.array,1)+0),MID(D848,_xlpm.array,1),""))),"")</f>
        <v/>
      </c>
      <c r="J848" s="4" t="str" cm="1">
        <f t="array" aca="1" ref="J848" ca="1">IF(ISNUMBER(A848),_xlfn.TEXTJOIN("", TRUE, IFERROR(MID(D848, ROW(INDIRECT("1:"&amp;LEN(D848))), 1) *1,"")),"")</f>
        <v/>
      </c>
      <c r="K848" s="4" t="str" cm="1">
        <f t="array" aca="1" ref="K848" ca="1">IF(ISNUMBER(A848),COLUMN(INDIRECT(I848&amp;1))+1,"")</f>
        <v/>
      </c>
      <c r="L848" s="4" t="str">
        <f t="shared" si="657"/>
        <v/>
      </c>
    </row>
    <row r="849" spans="2:12" x14ac:dyDescent="0.25">
      <c r="B849" s="5" t="str">
        <f t="shared" si="653"/>
        <v/>
      </c>
      <c r="C849" s="27" t="str" cm="1">
        <f t="array" ref="C849">IF(ISNUMBER(A849),IF(A849=A848,INDEX(BackgroundCalcs!$AV$2:$AV$500,'Grading Formulas'!$A849),"Results"),"")</f>
        <v/>
      </c>
      <c r="D849" s="8" t="str" cm="1">
        <f t="array" ref="D849">IF(ISNUMBER($A849),IF(A849=A848,INDEX(BackgroundCalcs!$AW$2:$AW$500,'Grading Formulas'!$A849),"C"&amp;A849+9),"")</f>
        <v/>
      </c>
      <c r="E849" s="4" t="str" cm="1">
        <f t="array" ref="E849">IF(ISNUMBER($A849),IF(A849=A848,"Reference2(False,True,"&amp;INDEX(BackgroundCalcs!$AX$2:$AX$500,'Grading Formulas'!$A849)&amp;")","MOEValue(.0001)"),"")</f>
        <v/>
      </c>
      <c r="F849" s="4" t="str">
        <f t="shared" si="654"/>
        <v/>
      </c>
      <c r="G849" s="4" t="str">
        <f t="shared" si="655"/>
        <v/>
      </c>
      <c r="H849" s="4" t="str">
        <f t="shared" si="656"/>
        <v/>
      </c>
      <c r="I849" s="4" t="str" cm="1">
        <f t="array" ref="I849">IF(ISNUMBER(A849),_xlfn.LET(_xlpm.array,_xlfn.SEQUENCE(LEN(D849)),_xlfn.TEXTJOIN("",TRUE,IF(ISERR(MID(D849,_xlpm.array,1)+0),MID(D849,_xlpm.array,1),""))),"")</f>
        <v/>
      </c>
      <c r="J849" s="4" t="str" cm="1">
        <f t="array" aca="1" ref="J849" ca="1">IF(ISNUMBER(A849),_xlfn.TEXTJOIN("", TRUE, IFERROR(MID(D849, ROW(INDIRECT("1:"&amp;LEN(D849))), 1) *1,"")),"")</f>
        <v/>
      </c>
      <c r="K849" s="4" t="str" cm="1">
        <f t="array" aca="1" ref="K849" ca="1">IF(ISNUMBER(A849),COLUMN(INDIRECT(I849&amp;1))+1,"")</f>
        <v/>
      </c>
      <c r="L849" s="4" t="str">
        <f t="shared" si="657"/>
        <v/>
      </c>
    </row>
    <row r="850" spans="2:12" x14ac:dyDescent="0.25">
      <c r="B850" s="5" t="str">
        <f t="shared" si="653"/>
        <v/>
      </c>
      <c r="C850" s="27" t="str" cm="1">
        <f t="array" ref="C850">IF(ISNUMBER(A850),IF(A850=A849,INDEX(BackgroundCalcs!$AV$2:$AV$500,'Grading Formulas'!$A850),"Results"),"")</f>
        <v/>
      </c>
      <c r="D850" s="8" t="str" cm="1">
        <f t="array" ref="D850">IF(ISNUMBER($A850),IF(A850=A849,INDEX(BackgroundCalcs!$AW$2:$AW$500,'Grading Formulas'!$A850),"C"&amp;A850+9),"")</f>
        <v/>
      </c>
      <c r="E850" s="4" t="str" cm="1">
        <f t="array" ref="E850">IF(ISNUMBER($A850),IF(A850=A849,"Reference2(False,True,"&amp;INDEX(BackgroundCalcs!$AX$2:$AX$500,'Grading Formulas'!$A850)&amp;")","MOEValue(.0001)"),"")</f>
        <v/>
      </c>
      <c r="F850" s="4" t="str">
        <f t="shared" si="654"/>
        <v/>
      </c>
      <c r="G850" s="4" t="str">
        <f t="shared" si="655"/>
        <v/>
      </c>
      <c r="H850" s="4" t="str">
        <f t="shared" si="656"/>
        <v/>
      </c>
      <c r="I850" s="4" t="str" cm="1">
        <f t="array" ref="I850">IF(ISNUMBER(A850),_xlfn.LET(_xlpm.array,_xlfn.SEQUENCE(LEN(D850)),_xlfn.TEXTJOIN("",TRUE,IF(ISERR(MID(D850,_xlpm.array,1)+0),MID(D850,_xlpm.array,1),""))),"")</f>
        <v/>
      </c>
      <c r="J850" s="4" t="str" cm="1">
        <f t="array" aca="1" ref="J850" ca="1">IF(ISNUMBER(A850),_xlfn.TEXTJOIN("", TRUE, IFERROR(MID(D850, ROW(INDIRECT("1:"&amp;LEN(D850))), 1) *1,"")),"")</f>
        <v/>
      </c>
      <c r="K850" s="4" t="str" cm="1">
        <f t="array" aca="1" ref="K850" ca="1">IF(ISNUMBER(A850),COLUMN(INDIRECT(I850&amp;1))+1,"")</f>
        <v/>
      </c>
      <c r="L850" s="4" t="str">
        <f t="shared" si="657"/>
        <v/>
      </c>
    </row>
    <row r="851" spans="2:12" x14ac:dyDescent="0.25">
      <c r="B851" s="5" t="str">
        <f t="shared" si="653"/>
        <v/>
      </c>
      <c r="C851" s="27" t="str" cm="1">
        <f t="array" ref="C851">IF(ISNUMBER(A851),IF(A851=A850,INDEX(BackgroundCalcs!$AV$2:$AV$500,'Grading Formulas'!$A851),"Results"),"")</f>
        <v/>
      </c>
      <c r="D851" s="8" t="str" cm="1">
        <f t="array" ref="D851">IF(ISNUMBER($A851),IF(A851=A850,INDEX(BackgroundCalcs!$AW$2:$AW$500,'Grading Formulas'!$A851),"C"&amp;A851+9),"")</f>
        <v/>
      </c>
      <c r="E851" s="4" t="str" cm="1">
        <f t="array" ref="E851">IF(ISNUMBER($A851),IF(A851=A850,"Reference2(False,True,"&amp;INDEX(BackgroundCalcs!$AX$2:$AX$500,'Grading Formulas'!$A851)&amp;")","MOEValue(.0001)"),"")</f>
        <v/>
      </c>
      <c r="F851" s="4" t="str">
        <f t="shared" si="654"/>
        <v/>
      </c>
      <c r="G851" s="4" t="str">
        <f t="shared" si="655"/>
        <v/>
      </c>
      <c r="H851" s="4" t="str">
        <f t="shared" si="656"/>
        <v/>
      </c>
      <c r="I851" s="4" t="str" cm="1">
        <f t="array" ref="I851">IF(ISNUMBER(A851),_xlfn.LET(_xlpm.array,_xlfn.SEQUENCE(LEN(D851)),_xlfn.TEXTJOIN("",TRUE,IF(ISERR(MID(D851,_xlpm.array,1)+0),MID(D851,_xlpm.array,1),""))),"")</f>
        <v/>
      </c>
      <c r="J851" s="4" t="str" cm="1">
        <f t="array" aca="1" ref="J851" ca="1">IF(ISNUMBER(A851),_xlfn.TEXTJOIN("", TRUE, IFERROR(MID(D851, ROW(INDIRECT("1:"&amp;LEN(D851))), 1) *1,"")),"")</f>
        <v/>
      </c>
      <c r="K851" s="4" t="str" cm="1">
        <f t="array" aca="1" ref="K851" ca="1">IF(ISNUMBER(A851),COLUMN(INDIRECT(I851&amp;1))+1,"")</f>
        <v/>
      </c>
      <c r="L851" s="4" t="str">
        <f t="shared" si="657"/>
        <v/>
      </c>
    </row>
    <row r="852" spans="2:12" x14ac:dyDescent="0.25">
      <c r="B852" s="5" t="str">
        <f t="shared" si="653"/>
        <v/>
      </c>
      <c r="C852" s="27" t="str" cm="1">
        <f t="array" ref="C852">IF(ISNUMBER(A852),IF(A852=A851,INDEX(BackgroundCalcs!$AV$2:$AV$500,'Grading Formulas'!$A852),"Results"),"")</f>
        <v/>
      </c>
      <c r="D852" s="8" t="str" cm="1">
        <f t="array" ref="D852">IF(ISNUMBER($A852),IF(A852=A851,INDEX(BackgroundCalcs!$AW$2:$AW$500,'Grading Formulas'!$A852),"C"&amp;A852+9),"")</f>
        <v/>
      </c>
      <c r="E852" s="4" t="str" cm="1">
        <f t="array" ref="E852">IF(ISNUMBER($A852),IF(A852=A851,"Reference2(False,True,"&amp;INDEX(BackgroundCalcs!$AX$2:$AX$500,'Grading Formulas'!$A852)&amp;")","MOEValue(.0001)"),"")</f>
        <v/>
      </c>
      <c r="F852" s="4" t="str">
        <f t="shared" si="654"/>
        <v/>
      </c>
      <c r="G852" s="4" t="str">
        <f t="shared" si="655"/>
        <v/>
      </c>
      <c r="H852" s="4" t="str">
        <f t="shared" si="656"/>
        <v/>
      </c>
      <c r="I852" s="4" t="str" cm="1">
        <f t="array" ref="I852">IF(ISNUMBER(A852),_xlfn.LET(_xlpm.array,_xlfn.SEQUENCE(LEN(D852)),_xlfn.TEXTJOIN("",TRUE,IF(ISERR(MID(D852,_xlpm.array,1)+0),MID(D852,_xlpm.array,1),""))),"")</f>
        <v/>
      </c>
      <c r="J852" s="4" t="str" cm="1">
        <f t="array" aca="1" ref="J852" ca="1">IF(ISNUMBER(A852),_xlfn.TEXTJOIN("", TRUE, IFERROR(MID(D852, ROW(INDIRECT("1:"&amp;LEN(D852))), 1) *1,"")),"")</f>
        <v/>
      </c>
      <c r="K852" s="4" t="str" cm="1">
        <f t="array" aca="1" ref="K852" ca="1">IF(ISNUMBER(A852),COLUMN(INDIRECT(I852&amp;1))+1,"")</f>
        <v/>
      </c>
      <c r="L852" s="4" t="str">
        <f t="shared" si="657"/>
        <v/>
      </c>
    </row>
    <row r="853" spans="2:12" x14ac:dyDescent="0.25">
      <c r="B853" s="5" t="str">
        <f t="shared" si="653"/>
        <v/>
      </c>
      <c r="C853" s="27" t="str" cm="1">
        <f t="array" ref="C853">IF(ISNUMBER(A853),IF(A853=A852,INDEX(BackgroundCalcs!$AV$2:$AV$500,'Grading Formulas'!$A853),"Results"),"")</f>
        <v/>
      </c>
      <c r="D853" s="8" t="str" cm="1">
        <f t="array" ref="D853">IF(ISNUMBER($A853),IF(A853=A852,INDEX(BackgroundCalcs!$AW$2:$AW$500,'Grading Formulas'!$A853),"C"&amp;A853+9),"")</f>
        <v/>
      </c>
      <c r="E853" s="4" t="str" cm="1">
        <f t="array" ref="E853">IF(ISNUMBER($A853),IF(A853=A852,"Reference2(False,True,"&amp;INDEX(BackgroundCalcs!$AX$2:$AX$500,'Grading Formulas'!$A853)&amp;")","MOEValue(.0001)"),"")</f>
        <v/>
      </c>
      <c r="F853" s="4" t="str">
        <f t="shared" si="654"/>
        <v/>
      </c>
      <c r="G853" s="4" t="str">
        <f t="shared" si="655"/>
        <v/>
      </c>
      <c r="H853" s="4" t="str">
        <f t="shared" si="656"/>
        <v/>
      </c>
      <c r="I853" s="4" t="str" cm="1">
        <f t="array" ref="I853">IF(ISNUMBER(A853),_xlfn.LET(_xlpm.array,_xlfn.SEQUENCE(LEN(D853)),_xlfn.TEXTJOIN("",TRUE,IF(ISERR(MID(D853,_xlpm.array,1)+0),MID(D853,_xlpm.array,1),""))),"")</f>
        <v/>
      </c>
      <c r="J853" s="4" t="str" cm="1">
        <f t="array" aca="1" ref="J853" ca="1">IF(ISNUMBER(A853),_xlfn.TEXTJOIN("", TRUE, IFERROR(MID(D853, ROW(INDIRECT("1:"&amp;LEN(D853))), 1) *1,"")),"")</f>
        <v/>
      </c>
      <c r="K853" s="4" t="str" cm="1">
        <f t="array" aca="1" ref="K853" ca="1">IF(ISNUMBER(A853),COLUMN(INDIRECT(I853&amp;1))+1,"")</f>
        <v/>
      </c>
      <c r="L853" s="4" t="str">
        <f t="shared" si="657"/>
        <v/>
      </c>
    </row>
    <row r="854" spans="2:12" x14ac:dyDescent="0.25">
      <c r="B854" s="5" t="str">
        <f t="shared" si="653"/>
        <v/>
      </c>
      <c r="C854" s="27" t="str" cm="1">
        <f t="array" ref="C854">IF(ISNUMBER(A854),IF(A854=A853,INDEX(BackgroundCalcs!$AV$2:$AV$500,'Grading Formulas'!$A854),"Results"),"")</f>
        <v/>
      </c>
      <c r="D854" s="8" t="str" cm="1">
        <f t="array" ref="D854">IF(ISNUMBER($A854),IF(A854=A853,INDEX(BackgroundCalcs!$AW$2:$AW$500,'Grading Formulas'!$A854),"C"&amp;A854+9),"")</f>
        <v/>
      </c>
      <c r="E854" s="4" t="str" cm="1">
        <f t="array" ref="E854">IF(ISNUMBER($A854),IF(A854=A853,"Reference2(False,True,"&amp;INDEX(BackgroundCalcs!$AX$2:$AX$500,'Grading Formulas'!$A854)&amp;")","MOEValue(.0001)"),"")</f>
        <v/>
      </c>
      <c r="F854" s="4" t="str">
        <f t="shared" si="654"/>
        <v/>
      </c>
      <c r="G854" s="4" t="str">
        <f t="shared" si="655"/>
        <v/>
      </c>
      <c r="H854" s="4" t="str">
        <f t="shared" si="656"/>
        <v/>
      </c>
      <c r="I854" s="4" t="str" cm="1">
        <f t="array" ref="I854">IF(ISNUMBER(A854),_xlfn.LET(_xlpm.array,_xlfn.SEQUENCE(LEN(D854)),_xlfn.TEXTJOIN("",TRUE,IF(ISERR(MID(D854,_xlpm.array,1)+0),MID(D854,_xlpm.array,1),""))),"")</f>
        <v/>
      </c>
      <c r="J854" s="4" t="str" cm="1">
        <f t="array" aca="1" ref="J854" ca="1">IF(ISNUMBER(A854),_xlfn.TEXTJOIN("", TRUE, IFERROR(MID(D854, ROW(INDIRECT("1:"&amp;LEN(D854))), 1) *1,"")),"")</f>
        <v/>
      </c>
      <c r="K854" s="4" t="str" cm="1">
        <f t="array" aca="1" ref="K854" ca="1">IF(ISNUMBER(A854),COLUMN(INDIRECT(I854&amp;1))+1,"")</f>
        <v/>
      </c>
      <c r="L854" s="4" t="str">
        <f t="shared" si="657"/>
        <v/>
      </c>
    </row>
    <row r="855" spans="2:12" x14ac:dyDescent="0.25">
      <c r="B855" s="5" t="str">
        <f t="shared" si="653"/>
        <v/>
      </c>
      <c r="C855" s="27" t="str" cm="1">
        <f t="array" ref="C855">IF(ISNUMBER(A855),IF(A855=A854,INDEX(BackgroundCalcs!$AV$2:$AV$500,'Grading Formulas'!$A855),"Results"),"")</f>
        <v/>
      </c>
      <c r="D855" s="8" t="str" cm="1">
        <f t="array" ref="D855">IF(ISNUMBER($A855),IF(A855=A854,INDEX(BackgroundCalcs!$AW$2:$AW$500,'Grading Formulas'!$A855),"C"&amp;A855+9),"")</f>
        <v/>
      </c>
      <c r="E855" s="4" t="str" cm="1">
        <f t="array" ref="E855">IF(ISNUMBER($A855),IF(A855=A854,"Reference2(False,True,"&amp;INDEX(BackgroundCalcs!$AX$2:$AX$500,'Grading Formulas'!$A855)&amp;")","MOEValue(.0001)"),"")</f>
        <v/>
      </c>
      <c r="F855" s="4" t="str">
        <f t="shared" si="654"/>
        <v/>
      </c>
      <c r="G855" s="4" t="str">
        <f t="shared" si="655"/>
        <v/>
      </c>
      <c r="H855" s="4" t="str">
        <f t="shared" si="656"/>
        <v/>
      </c>
      <c r="I855" s="4" t="str" cm="1">
        <f t="array" ref="I855">IF(ISNUMBER(A855),_xlfn.LET(_xlpm.array,_xlfn.SEQUENCE(LEN(D855)),_xlfn.TEXTJOIN("",TRUE,IF(ISERR(MID(D855,_xlpm.array,1)+0),MID(D855,_xlpm.array,1),""))),"")</f>
        <v/>
      </c>
      <c r="J855" s="4" t="str" cm="1">
        <f t="array" aca="1" ref="J855" ca="1">IF(ISNUMBER(A855),_xlfn.TEXTJOIN("", TRUE, IFERROR(MID(D855, ROW(INDIRECT("1:"&amp;LEN(D855))), 1) *1,"")),"")</f>
        <v/>
      </c>
      <c r="K855" s="4" t="str" cm="1">
        <f t="array" aca="1" ref="K855" ca="1">IF(ISNUMBER(A855),COLUMN(INDIRECT(I855&amp;1))+1,"")</f>
        <v/>
      </c>
      <c r="L855" s="4" t="str">
        <f t="shared" si="657"/>
        <v/>
      </c>
    </row>
    <row r="856" spans="2:12" x14ac:dyDescent="0.25">
      <c r="B856" s="5" t="str">
        <f t="shared" si="653"/>
        <v/>
      </c>
      <c r="C856" s="27" t="str" cm="1">
        <f t="array" ref="C856">IF(ISNUMBER(A856),IF(A856=A855,INDEX(BackgroundCalcs!$AV$2:$AV$500,'Grading Formulas'!$A856),"Results"),"")</f>
        <v/>
      </c>
      <c r="D856" s="8" t="str" cm="1">
        <f t="array" ref="D856">IF(ISNUMBER($A856),IF(A856=A855,INDEX(BackgroundCalcs!$AW$2:$AW$500,'Grading Formulas'!$A856),"C"&amp;A856+9),"")</f>
        <v/>
      </c>
      <c r="E856" s="4" t="str" cm="1">
        <f t="array" ref="E856">IF(ISNUMBER($A856),IF(A856=A855,"Reference2(False,True,"&amp;INDEX(BackgroundCalcs!$AX$2:$AX$500,'Grading Formulas'!$A856)&amp;")","MOEValue(.0001)"),"")</f>
        <v/>
      </c>
      <c r="F856" s="4" t="str">
        <f t="shared" si="654"/>
        <v/>
      </c>
      <c r="G856" s="4" t="str">
        <f t="shared" si="655"/>
        <v/>
      </c>
      <c r="H856" s="4" t="str">
        <f t="shared" si="656"/>
        <v/>
      </c>
      <c r="I856" s="4" t="str" cm="1">
        <f t="array" ref="I856">IF(ISNUMBER(A856),_xlfn.LET(_xlpm.array,_xlfn.SEQUENCE(LEN(D856)),_xlfn.TEXTJOIN("",TRUE,IF(ISERR(MID(D856,_xlpm.array,1)+0),MID(D856,_xlpm.array,1),""))),"")</f>
        <v/>
      </c>
      <c r="J856" s="4" t="str" cm="1">
        <f t="array" aca="1" ref="J856" ca="1">IF(ISNUMBER(A856),_xlfn.TEXTJOIN("", TRUE, IFERROR(MID(D856, ROW(INDIRECT("1:"&amp;LEN(D856))), 1) *1,"")),"")</f>
        <v/>
      </c>
      <c r="K856" s="4" t="str" cm="1">
        <f t="array" aca="1" ref="K856" ca="1">IF(ISNUMBER(A856),COLUMN(INDIRECT(I856&amp;1))+1,"")</f>
        <v/>
      </c>
      <c r="L856" s="4" t="str">
        <f t="shared" si="657"/>
        <v/>
      </c>
    </row>
    <row r="857" spans="2:12" x14ac:dyDescent="0.25">
      <c r="B857" s="5" t="str">
        <f t="shared" si="653"/>
        <v/>
      </c>
      <c r="C857" s="27" t="str" cm="1">
        <f t="array" ref="C857">IF(ISNUMBER(A857),IF(A857=A856,INDEX(BackgroundCalcs!$AV$2:$AV$500,'Grading Formulas'!$A857),"Results"),"")</f>
        <v/>
      </c>
      <c r="D857" s="8" t="str" cm="1">
        <f t="array" ref="D857">IF(ISNUMBER($A857),IF(A857=A856,INDEX(BackgroundCalcs!$AW$2:$AW$500,'Grading Formulas'!$A857),"C"&amp;A857+9),"")</f>
        <v/>
      </c>
      <c r="E857" s="4" t="str" cm="1">
        <f t="array" ref="E857">IF(ISNUMBER($A857),IF(A857=A856,"Reference2(False,True,"&amp;INDEX(BackgroundCalcs!$AX$2:$AX$500,'Grading Formulas'!$A857)&amp;")","MOEValue(.0001)"),"")</f>
        <v/>
      </c>
      <c r="F857" s="4" t="str">
        <f t="shared" si="654"/>
        <v/>
      </c>
      <c r="G857" s="4" t="str">
        <f t="shared" si="655"/>
        <v/>
      </c>
      <c r="H857" s="4" t="str">
        <f t="shared" si="656"/>
        <v/>
      </c>
      <c r="I857" s="4" t="str" cm="1">
        <f t="array" ref="I857">IF(ISNUMBER(A857),_xlfn.LET(_xlpm.array,_xlfn.SEQUENCE(LEN(D857)),_xlfn.TEXTJOIN("",TRUE,IF(ISERR(MID(D857,_xlpm.array,1)+0),MID(D857,_xlpm.array,1),""))),"")</f>
        <v/>
      </c>
      <c r="J857" s="4" t="str" cm="1">
        <f t="array" aca="1" ref="J857" ca="1">IF(ISNUMBER(A857),_xlfn.TEXTJOIN("", TRUE, IFERROR(MID(D857, ROW(INDIRECT("1:"&amp;LEN(D857))), 1) *1,"")),"")</f>
        <v/>
      </c>
      <c r="K857" s="4" t="str" cm="1">
        <f t="array" aca="1" ref="K857" ca="1">IF(ISNUMBER(A857),COLUMN(INDIRECT(I857&amp;1))+1,"")</f>
        <v/>
      </c>
      <c r="L857" s="4" t="str">
        <f t="shared" si="657"/>
        <v/>
      </c>
    </row>
    <row r="858" spans="2:12" x14ac:dyDescent="0.25">
      <c r="B858" s="5" t="str">
        <f t="shared" si="653"/>
        <v/>
      </c>
      <c r="C858" s="27" t="str" cm="1">
        <f t="array" ref="C858">IF(ISNUMBER(A858),IF(A858=A857,INDEX(BackgroundCalcs!$AV$2:$AV$500,'Grading Formulas'!$A858),"Results"),"")</f>
        <v/>
      </c>
      <c r="D858" s="8" t="str" cm="1">
        <f t="array" ref="D858">IF(ISNUMBER($A858),IF(A858=A857,INDEX(BackgroundCalcs!$AW$2:$AW$500,'Grading Formulas'!$A858),"C"&amp;A858+9),"")</f>
        <v/>
      </c>
      <c r="E858" s="4" t="str" cm="1">
        <f t="array" ref="E858">IF(ISNUMBER($A858),IF(A858=A857,"Reference2(False,True,"&amp;INDEX(BackgroundCalcs!$AX$2:$AX$500,'Grading Formulas'!$A858)&amp;")","MOEValue(.0001)"),"")</f>
        <v/>
      </c>
      <c r="F858" s="4" t="str">
        <f t="shared" si="654"/>
        <v/>
      </c>
      <c r="G858" s="4" t="str">
        <f t="shared" si="655"/>
        <v/>
      </c>
      <c r="H858" s="4" t="str">
        <f t="shared" si="656"/>
        <v/>
      </c>
      <c r="I858" s="4" t="str" cm="1">
        <f t="array" ref="I858">IF(ISNUMBER(A858),_xlfn.LET(_xlpm.array,_xlfn.SEQUENCE(LEN(D858)),_xlfn.TEXTJOIN("",TRUE,IF(ISERR(MID(D858,_xlpm.array,1)+0),MID(D858,_xlpm.array,1),""))),"")</f>
        <v/>
      </c>
      <c r="J858" s="4" t="str" cm="1">
        <f t="array" aca="1" ref="J858" ca="1">IF(ISNUMBER(A858),_xlfn.TEXTJOIN("", TRUE, IFERROR(MID(D858, ROW(INDIRECT("1:"&amp;LEN(D858))), 1) *1,"")),"")</f>
        <v/>
      </c>
      <c r="K858" s="4" t="str" cm="1">
        <f t="array" aca="1" ref="K858" ca="1">IF(ISNUMBER(A858),COLUMN(INDIRECT(I858&amp;1))+1,"")</f>
        <v/>
      </c>
      <c r="L858" s="4" t="str">
        <f t="shared" si="657"/>
        <v/>
      </c>
    </row>
    <row r="859" spans="2:12" x14ac:dyDescent="0.25">
      <c r="B859" s="5" t="str">
        <f t="shared" si="653"/>
        <v/>
      </c>
      <c r="C859" s="27" t="str" cm="1">
        <f t="array" ref="C859">IF(ISNUMBER(A859),IF(A859=A858,INDEX(BackgroundCalcs!$AV$2:$AV$500,'Grading Formulas'!$A859),"Results"),"")</f>
        <v/>
      </c>
      <c r="D859" s="8" t="str" cm="1">
        <f t="array" ref="D859">IF(ISNUMBER($A859),IF(A859=A858,INDEX(BackgroundCalcs!$AW$2:$AW$500,'Grading Formulas'!$A859),"C"&amp;A859+9),"")</f>
        <v/>
      </c>
      <c r="E859" s="4" t="str" cm="1">
        <f t="array" ref="E859">IF(ISNUMBER($A859),IF(A859=A858,"Reference2(False,True,"&amp;INDEX(BackgroundCalcs!$AX$2:$AX$500,'Grading Formulas'!$A859)&amp;")","MOEValue(.0001)"),"")</f>
        <v/>
      </c>
      <c r="F859" s="4" t="str">
        <f t="shared" si="654"/>
        <v/>
      </c>
      <c r="G859" s="4" t="str">
        <f t="shared" si="655"/>
        <v/>
      </c>
      <c r="H859" s="4" t="str">
        <f t="shared" si="656"/>
        <v/>
      </c>
      <c r="I859" s="4" t="str" cm="1">
        <f t="array" ref="I859">IF(ISNUMBER(A859),_xlfn.LET(_xlpm.array,_xlfn.SEQUENCE(LEN(D859)),_xlfn.TEXTJOIN("",TRUE,IF(ISERR(MID(D859,_xlpm.array,1)+0),MID(D859,_xlpm.array,1),""))),"")</f>
        <v/>
      </c>
      <c r="J859" s="4" t="str" cm="1">
        <f t="array" aca="1" ref="J859" ca="1">IF(ISNUMBER(A859),_xlfn.TEXTJOIN("", TRUE, IFERROR(MID(D859, ROW(INDIRECT("1:"&amp;LEN(D859))), 1) *1,"")),"")</f>
        <v/>
      </c>
      <c r="K859" s="4" t="str" cm="1">
        <f t="array" aca="1" ref="K859" ca="1">IF(ISNUMBER(A859),COLUMN(INDIRECT(I859&amp;1))+1,"")</f>
        <v/>
      </c>
      <c r="L859" s="4" t="str">
        <f t="shared" si="657"/>
        <v/>
      </c>
    </row>
    <row r="860" spans="2:12" x14ac:dyDescent="0.25">
      <c r="B860" s="5" t="str">
        <f t="shared" si="653"/>
        <v/>
      </c>
      <c r="C860" s="27" t="str" cm="1">
        <f t="array" ref="C860">IF(ISNUMBER(A860),IF(A860=A859,INDEX(BackgroundCalcs!$AV$2:$AV$500,'Grading Formulas'!$A860),"Results"),"")</f>
        <v/>
      </c>
      <c r="D860" s="8" t="str" cm="1">
        <f t="array" ref="D860">IF(ISNUMBER($A860),IF(A860=A859,INDEX(BackgroundCalcs!$AW$2:$AW$500,'Grading Formulas'!$A860),"C"&amp;A860+9),"")</f>
        <v/>
      </c>
      <c r="E860" s="4" t="str" cm="1">
        <f t="array" ref="E860">IF(ISNUMBER($A860),IF(A860=A859,"Reference2(False,True,"&amp;INDEX(BackgroundCalcs!$AX$2:$AX$500,'Grading Formulas'!$A860)&amp;")","MOEValue(.0001)"),"")</f>
        <v/>
      </c>
      <c r="F860" s="4" t="str">
        <f t="shared" si="654"/>
        <v/>
      </c>
      <c r="G860" s="4" t="str">
        <f t="shared" si="655"/>
        <v/>
      </c>
      <c r="H860" s="4" t="str">
        <f t="shared" si="656"/>
        <v/>
      </c>
      <c r="I860" s="4" t="str" cm="1">
        <f t="array" ref="I860">IF(ISNUMBER(A860),_xlfn.LET(_xlpm.array,_xlfn.SEQUENCE(LEN(D860)),_xlfn.TEXTJOIN("",TRUE,IF(ISERR(MID(D860,_xlpm.array,1)+0),MID(D860,_xlpm.array,1),""))),"")</f>
        <v/>
      </c>
      <c r="J860" s="4" t="str" cm="1">
        <f t="array" aca="1" ref="J860" ca="1">IF(ISNUMBER(A860),_xlfn.TEXTJOIN("", TRUE, IFERROR(MID(D860, ROW(INDIRECT("1:"&amp;LEN(D860))), 1) *1,"")),"")</f>
        <v/>
      </c>
      <c r="K860" s="4" t="str" cm="1">
        <f t="array" aca="1" ref="K860" ca="1">IF(ISNUMBER(A860),COLUMN(INDIRECT(I860&amp;1))+1,"")</f>
        <v/>
      </c>
      <c r="L860" s="4" t="str">
        <f t="shared" si="657"/>
        <v/>
      </c>
    </row>
    <row r="861" spans="2:12" x14ac:dyDescent="0.25">
      <c r="B861" s="5" t="str">
        <f t="shared" si="653"/>
        <v/>
      </c>
      <c r="C861" s="27" t="str" cm="1">
        <f t="array" ref="C861">IF(ISNUMBER(A861),IF(A861=A860,INDEX(BackgroundCalcs!$AV$2:$AV$500,'Grading Formulas'!$A861),"Results"),"")</f>
        <v/>
      </c>
      <c r="D861" s="8" t="str" cm="1">
        <f t="array" ref="D861">IF(ISNUMBER($A861),IF(A861=A860,INDEX(BackgroundCalcs!$AW$2:$AW$500,'Grading Formulas'!$A861),"C"&amp;A861+9),"")</f>
        <v/>
      </c>
      <c r="E861" s="4" t="str" cm="1">
        <f t="array" ref="E861">IF(ISNUMBER($A861),IF(A861=A860,"Reference2(False,True,"&amp;INDEX(BackgroundCalcs!$AX$2:$AX$500,'Grading Formulas'!$A861)&amp;")","MOEValue(.0001)"),"")</f>
        <v/>
      </c>
      <c r="F861" s="4" t="str">
        <f t="shared" si="654"/>
        <v/>
      </c>
      <c r="G861" s="4" t="str">
        <f t="shared" si="655"/>
        <v/>
      </c>
      <c r="H861" s="4" t="str">
        <f t="shared" si="656"/>
        <v/>
      </c>
      <c r="I861" s="4" t="str" cm="1">
        <f t="array" ref="I861">IF(ISNUMBER(A861),_xlfn.LET(_xlpm.array,_xlfn.SEQUENCE(LEN(D861)),_xlfn.TEXTJOIN("",TRUE,IF(ISERR(MID(D861,_xlpm.array,1)+0),MID(D861,_xlpm.array,1),""))),"")</f>
        <v/>
      </c>
      <c r="J861" s="4" t="str" cm="1">
        <f t="array" aca="1" ref="J861" ca="1">IF(ISNUMBER(A861),_xlfn.TEXTJOIN("", TRUE, IFERROR(MID(D861, ROW(INDIRECT("1:"&amp;LEN(D861))), 1) *1,"")),"")</f>
        <v/>
      </c>
      <c r="K861" s="4" t="str" cm="1">
        <f t="array" aca="1" ref="K861" ca="1">IF(ISNUMBER(A861),COLUMN(INDIRECT(I861&amp;1))+1,"")</f>
        <v/>
      </c>
      <c r="L861" s="4" t="str">
        <f t="shared" si="657"/>
        <v/>
      </c>
    </row>
    <row r="862" spans="2:12" x14ac:dyDescent="0.25">
      <c r="B862" s="5" t="str">
        <f t="shared" si="653"/>
        <v/>
      </c>
      <c r="C862" s="27" t="str" cm="1">
        <f t="array" ref="C862">IF(ISNUMBER(A862),IF(A862=A861,INDEX(BackgroundCalcs!$AV$2:$AV$500,'Grading Formulas'!$A862),"Results"),"")</f>
        <v/>
      </c>
      <c r="D862" s="8" t="str" cm="1">
        <f t="array" ref="D862">IF(ISNUMBER($A862),IF(A862=A861,INDEX(BackgroundCalcs!$AW$2:$AW$500,'Grading Formulas'!$A862),"C"&amp;A862+9),"")</f>
        <v/>
      </c>
      <c r="E862" s="4" t="str" cm="1">
        <f t="array" ref="E862">IF(ISNUMBER($A862),IF(A862=A861,"Reference2(False,True,"&amp;INDEX(BackgroundCalcs!$AX$2:$AX$500,'Grading Formulas'!$A862)&amp;")","MOEValue(.0001)"),"")</f>
        <v/>
      </c>
      <c r="F862" s="4" t="str">
        <f t="shared" si="654"/>
        <v/>
      </c>
      <c r="G862" s="4" t="str">
        <f t="shared" si="655"/>
        <v/>
      </c>
      <c r="H862" s="4" t="str">
        <f t="shared" si="656"/>
        <v/>
      </c>
      <c r="I862" s="4" t="str" cm="1">
        <f t="array" ref="I862">IF(ISNUMBER(A862),_xlfn.LET(_xlpm.array,_xlfn.SEQUENCE(LEN(D862)),_xlfn.TEXTJOIN("",TRUE,IF(ISERR(MID(D862,_xlpm.array,1)+0),MID(D862,_xlpm.array,1),""))),"")</f>
        <v/>
      </c>
      <c r="J862" s="4" t="str" cm="1">
        <f t="array" aca="1" ref="J862" ca="1">IF(ISNUMBER(A862),_xlfn.TEXTJOIN("", TRUE, IFERROR(MID(D862, ROW(INDIRECT("1:"&amp;LEN(D862))), 1) *1,"")),"")</f>
        <v/>
      </c>
      <c r="K862" s="4" t="str" cm="1">
        <f t="array" aca="1" ref="K862" ca="1">IF(ISNUMBER(A862),COLUMN(INDIRECT(I862&amp;1))+1,"")</f>
        <v/>
      </c>
      <c r="L862" s="4" t="str">
        <f t="shared" si="657"/>
        <v/>
      </c>
    </row>
    <row r="863" spans="2:12" x14ac:dyDescent="0.25">
      <c r="B863" s="5" t="str">
        <f t="shared" si="653"/>
        <v/>
      </c>
      <c r="C863" s="27" t="str" cm="1">
        <f t="array" ref="C863">IF(ISNUMBER(A863),IF(A863=A862,INDEX(BackgroundCalcs!$AV$2:$AV$500,'Grading Formulas'!$A863),"Results"),"")</f>
        <v/>
      </c>
      <c r="D863" s="8" t="str" cm="1">
        <f t="array" ref="D863">IF(ISNUMBER($A863),IF(A863=A862,INDEX(BackgroundCalcs!$AW$2:$AW$500,'Grading Formulas'!$A863),"C"&amp;A863+9),"")</f>
        <v/>
      </c>
      <c r="E863" s="4" t="str" cm="1">
        <f t="array" ref="E863">IF(ISNUMBER($A863),IF(A863=A862,"Reference2(False,True,"&amp;INDEX(BackgroundCalcs!$AX$2:$AX$500,'Grading Formulas'!$A863)&amp;")","MOEValue(.0001)"),"")</f>
        <v/>
      </c>
      <c r="F863" s="4" t="str">
        <f t="shared" si="654"/>
        <v/>
      </c>
      <c r="G863" s="4" t="str">
        <f t="shared" si="655"/>
        <v/>
      </c>
      <c r="H863" s="4" t="str">
        <f t="shared" si="656"/>
        <v/>
      </c>
      <c r="I863" s="4" t="str" cm="1">
        <f t="array" ref="I863">IF(ISNUMBER(A863),_xlfn.LET(_xlpm.array,_xlfn.SEQUENCE(LEN(D863)),_xlfn.TEXTJOIN("",TRUE,IF(ISERR(MID(D863,_xlpm.array,1)+0),MID(D863,_xlpm.array,1),""))),"")</f>
        <v/>
      </c>
      <c r="J863" s="4" t="str" cm="1">
        <f t="array" aca="1" ref="J863" ca="1">IF(ISNUMBER(A863),_xlfn.TEXTJOIN("", TRUE, IFERROR(MID(D863, ROW(INDIRECT("1:"&amp;LEN(D863))), 1) *1,"")),"")</f>
        <v/>
      </c>
      <c r="K863" s="4" t="str" cm="1">
        <f t="array" aca="1" ref="K863" ca="1">IF(ISNUMBER(A863),COLUMN(INDIRECT(I863&amp;1))+1,"")</f>
        <v/>
      </c>
      <c r="L863" s="4" t="str">
        <f t="shared" si="657"/>
        <v/>
      </c>
    </row>
    <row r="864" spans="2:12" x14ac:dyDescent="0.25">
      <c r="B864" s="5" t="str">
        <f t="shared" si="653"/>
        <v/>
      </c>
      <c r="C864" s="27" t="str" cm="1">
        <f t="array" ref="C864">IF(ISNUMBER(A864),IF(A864=A863,INDEX(BackgroundCalcs!$AV$2:$AV$500,'Grading Formulas'!$A864),"Results"),"")</f>
        <v/>
      </c>
      <c r="D864" s="8" t="str" cm="1">
        <f t="array" ref="D864">IF(ISNUMBER($A864),IF(A864=A863,INDEX(BackgroundCalcs!$AW$2:$AW$500,'Grading Formulas'!$A864),"C"&amp;A864+9),"")</f>
        <v/>
      </c>
      <c r="E864" s="4" t="str" cm="1">
        <f t="array" ref="E864">IF(ISNUMBER($A864),IF(A864=A863,"Reference2(False,True,"&amp;INDEX(BackgroundCalcs!$AX$2:$AX$500,'Grading Formulas'!$A864)&amp;")","MOEValue(.0001)"),"")</f>
        <v/>
      </c>
      <c r="F864" s="4" t="str">
        <f t="shared" si="654"/>
        <v/>
      </c>
      <c r="G864" s="4" t="str">
        <f t="shared" si="655"/>
        <v/>
      </c>
      <c r="H864" s="4" t="str">
        <f t="shared" si="656"/>
        <v/>
      </c>
      <c r="I864" s="4" t="str" cm="1">
        <f t="array" ref="I864">IF(ISNUMBER(A864),_xlfn.LET(_xlpm.array,_xlfn.SEQUENCE(LEN(D864)),_xlfn.TEXTJOIN("",TRUE,IF(ISERR(MID(D864,_xlpm.array,1)+0),MID(D864,_xlpm.array,1),""))),"")</f>
        <v/>
      </c>
      <c r="J864" s="4" t="str" cm="1">
        <f t="array" aca="1" ref="J864" ca="1">IF(ISNUMBER(A864),_xlfn.TEXTJOIN("", TRUE, IFERROR(MID(D864, ROW(INDIRECT("1:"&amp;LEN(D864))), 1) *1,"")),"")</f>
        <v/>
      </c>
      <c r="K864" s="4" t="str" cm="1">
        <f t="array" aca="1" ref="K864" ca="1">IF(ISNUMBER(A864),COLUMN(INDIRECT(I864&amp;1))+1,"")</f>
        <v/>
      </c>
      <c r="L864" s="4" t="str">
        <f t="shared" si="657"/>
        <v/>
      </c>
    </row>
    <row r="865" spans="2:12" x14ac:dyDescent="0.25">
      <c r="B865" s="5" t="str">
        <f t="shared" si="653"/>
        <v/>
      </c>
      <c r="C865" s="27" t="str" cm="1">
        <f t="array" ref="C865">IF(ISNUMBER(A865),IF(A865=A864,INDEX(BackgroundCalcs!$AV$2:$AV$500,'Grading Formulas'!$A865),"Results"),"")</f>
        <v/>
      </c>
      <c r="D865" s="8" t="str" cm="1">
        <f t="array" ref="D865">IF(ISNUMBER($A865),IF(A865=A864,INDEX(BackgroundCalcs!$AW$2:$AW$500,'Grading Formulas'!$A865),"C"&amp;A865+9),"")</f>
        <v/>
      </c>
      <c r="E865" s="4" t="str" cm="1">
        <f t="array" ref="E865">IF(ISNUMBER($A865),IF(A865=A864,"Reference2(False,True,"&amp;INDEX(BackgroundCalcs!$AX$2:$AX$500,'Grading Formulas'!$A865)&amp;")","MOEValue(.0001)"),"")</f>
        <v/>
      </c>
      <c r="F865" s="4" t="str">
        <f t="shared" si="654"/>
        <v/>
      </c>
      <c r="G865" s="4" t="str">
        <f t="shared" si="655"/>
        <v/>
      </c>
      <c r="H865" s="4" t="str">
        <f t="shared" si="656"/>
        <v/>
      </c>
      <c r="I865" s="4" t="str" cm="1">
        <f t="array" ref="I865">IF(ISNUMBER(A865),_xlfn.LET(_xlpm.array,_xlfn.SEQUENCE(LEN(D865)),_xlfn.TEXTJOIN("",TRUE,IF(ISERR(MID(D865,_xlpm.array,1)+0),MID(D865,_xlpm.array,1),""))),"")</f>
        <v/>
      </c>
      <c r="J865" s="4" t="str" cm="1">
        <f t="array" aca="1" ref="J865" ca="1">IF(ISNUMBER(A865),_xlfn.TEXTJOIN("", TRUE, IFERROR(MID(D865, ROW(INDIRECT("1:"&amp;LEN(D865))), 1) *1,"")),"")</f>
        <v/>
      </c>
      <c r="K865" s="4" t="str" cm="1">
        <f t="array" aca="1" ref="K865" ca="1">IF(ISNUMBER(A865),COLUMN(INDIRECT(I865&amp;1))+1,"")</f>
        <v/>
      </c>
      <c r="L865" s="4" t="str">
        <f t="shared" si="657"/>
        <v/>
      </c>
    </row>
    <row r="866" spans="2:12" x14ac:dyDescent="0.25">
      <c r="B866" s="5" t="str">
        <f t="shared" si="653"/>
        <v/>
      </c>
      <c r="C866" s="27" t="str" cm="1">
        <f t="array" ref="C866">IF(ISNUMBER(A866),IF(A866=A865,INDEX(BackgroundCalcs!$AV$2:$AV$500,'Grading Formulas'!$A866),"Results"),"")</f>
        <v/>
      </c>
      <c r="D866" s="8" t="str" cm="1">
        <f t="array" ref="D866">IF(ISNUMBER($A866),IF(A866=A865,INDEX(BackgroundCalcs!$AW$2:$AW$500,'Grading Formulas'!$A866),"C"&amp;A866+9),"")</f>
        <v/>
      </c>
      <c r="E866" s="4" t="str" cm="1">
        <f t="array" ref="E866">IF(ISNUMBER($A866),IF(A866=A865,"Reference2(False,True,"&amp;INDEX(BackgroundCalcs!$AX$2:$AX$500,'Grading Formulas'!$A866)&amp;")","MOEValue(.0001)"),"")</f>
        <v/>
      </c>
      <c r="F866" s="4" t="str">
        <f t="shared" si="654"/>
        <v/>
      </c>
      <c r="G866" s="4" t="str">
        <f t="shared" si="655"/>
        <v/>
      </c>
      <c r="H866" s="4" t="str">
        <f t="shared" si="656"/>
        <v/>
      </c>
      <c r="I866" s="4" t="str" cm="1">
        <f t="array" ref="I866">IF(ISNUMBER(A866),_xlfn.LET(_xlpm.array,_xlfn.SEQUENCE(LEN(D866)),_xlfn.TEXTJOIN("",TRUE,IF(ISERR(MID(D866,_xlpm.array,1)+0),MID(D866,_xlpm.array,1),""))),"")</f>
        <v/>
      </c>
      <c r="J866" s="4" t="str" cm="1">
        <f t="array" aca="1" ref="J866" ca="1">IF(ISNUMBER(A866),_xlfn.TEXTJOIN("", TRUE, IFERROR(MID(D866, ROW(INDIRECT("1:"&amp;LEN(D866))), 1) *1,"")),"")</f>
        <v/>
      </c>
      <c r="K866" s="4" t="str" cm="1">
        <f t="array" aca="1" ref="K866" ca="1">IF(ISNUMBER(A866),COLUMN(INDIRECT(I866&amp;1))+1,"")</f>
        <v/>
      </c>
      <c r="L866" s="4" t="str">
        <f t="shared" si="657"/>
        <v/>
      </c>
    </row>
    <row r="867" spans="2:12" x14ac:dyDescent="0.25">
      <c r="B867" s="5" t="str">
        <f t="shared" si="653"/>
        <v/>
      </c>
      <c r="C867" s="27" t="str" cm="1">
        <f t="array" ref="C867">IF(ISNUMBER(A867),IF(A867=A866,INDEX(BackgroundCalcs!$AV$2:$AV$500,'Grading Formulas'!$A867),"Results"),"")</f>
        <v/>
      </c>
      <c r="D867" s="8" t="str" cm="1">
        <f t="array" ref="D867">IF(ISNUMBER($A867),IF(A867=A866,INDEX(BackgroundCalcs!$AW$2:$AW$500,'Grading Formulas'!$A867),"C"&amp;A867+9),"")</f>
        <v/>
      </c>
      <c r="E867" s="4" t="str" cm="1">
        <f t="array" ref="E867">IF(ISNUMBER($A867),IF(A867=A866,"Reference2(False,True,"&amp;INDEX(BackgroundCalcs!$AX$2:$AX$500,'Grading Formulas'!$A867)&amp;")","MOEValue(.0001)"),"")</f>
        <v/>
      </c>
      <c r="F867" s="4" t="str">
        <f t="shared" si="654"/>
        <v/>
      </c>
      <c r="G867" s="4" t="str">
        <f t="shared" si="655"/>
        <v/>
      </c>
      <c r="H867" s="4" t="str">
        <f t="shared" si="656"/>
        <v/>
      </c>
      <c r="I867" s="4" t="str" cm="1">
        <f t="array" ref="I867">IF(ISNUMBER(A867),_xlfn.LET(_xlpm.array,_xlfn.SEQUENCE(LEN(D867)),_xlfn.TEXTJOIN("",TRUE,IF(ISERR(MID(D867,_xlpm.array,1)+0),MID(D867,_xlpm.array,1),""))),"")</f>
        <v/>
      </c>
      <c r="J867" s="4" t="str" cm="1">
        <f t="array" aca="1" ref="J867" ca="1">IF(ISNUMBER(A867),_xlfn.TEXTJOIN("", TRUE, IFERROR(MID(D867, ROW(INDIRECT("1:"&amp;LEN(D867))), 1) *1,"")),"")</f>
        <v/>
      </c>
      <c r="K867" s="4" t="str" cm="1">
        <f t="array" aca="1" ref="K867" ca="1">IF(ISNUMBER(A867),COLUMN(INDIRECT(I867&amp;1))+1,"")</f>
        <v/>
      </c>
      <c r="L867" s="4" t="str">
        <f t="shared" si="657"/>
        <v/>
      </c>
    </row>
    <row r="868" spans="2:12" x14ac:dyDescent="0.25">
      <c r="B868" s="5" t="str">
        <f t="shared" si="653"/>
        <v/>
      </c>
      <c r="C868" s="27" t="str" cm="1">
        <f t="array" ref="C868">IF(ISNUMBER(A868),IF(A868=A867,INDEX(BackgroundCalcs!$AV$2:$AV$500,'Grading Formulas'!$A868),"Results"),"")</f>
        <v/>
      </c>
      <c r="D868" s="8" t="str" cm="1">
        <f t="array" ref="D868">IF(ISNUMBER($A868),IF(A868=A867,INDEX(BackgroundCalcs!$AW$2:$AW$500,'Grading Formulas'!$A868),"C"&amp;A868+9),"")</f>
        <v/>
      </c>
      <c r="E868" s="4" t="str" cm="1">
        <f t="array" ref="E868">IF(ISNUMBER($A868),IF(A868=A867,"Reference2(False,True,"&amp;INDEX(BackgroundCalcs!$AX$2:$AX$500,'Grading Formulas'!$A868)&amp;")","MOEValue(.0001)"),"")</f>
        <v/>
      </c>
      <c r="F868" s="4" t="str">
        <f t="shared" si="654"/>
        <v/>
      </c>
      <c r="G868" s="4" t="str">
        <f t="shared" si="655"/>
        <v/>
      </c>
      <c r="H868" s="4" t="str">
        <f t="shared" si="656"/>
        <v/>
      </c>
      <c r="I868" s="4" t="str" cm="1">
        <f t="array" ref="I868">IF(ISNUMBER(A868),_xlfn.LET(_xlpm.array,_xlfn.SEQUENCE(LEN(D868)),_xlfn.TEXTJOIN("",TRUE,IF(ISERR(MID(D868,_xlpm.array,1)+0),MID(D868,_xlpm.array,1),""))),"")</f>
        <v/>
      </c>
      <c r="J868" s="4" t="str" cm="1">
        <f t="array" aca="1" ref="J868" ca="1">IF(ISNUMBER(A868),_xlfn.TEXTJOIN("", TRUE, IFERROR(MID(D868, ROW(INDIRECT("1:"&amp;LEN(D868))), 1) *1,"")),"")</f>
        <v/>
      </c>
      <c r="K868" s="4" t="str" cm="1">
        <f t="array" aca="1" ref="K868" ca="1">IF(ISNUMBER(A868),COLUMN(INDIRECT(I868&amp;1))+1,"")</f>
        <v/>
      </c>
      <c r="L868" s="4" t="str">
        <f t="shared" si="657"/>
        <v/>
      </c>
    </row>
    <row r="869" spans="2:12" x14ac:dyDescent="0.25">
      <c r="B869" s="5" t="str">
        <f t="shared" si="653"/>
        <v/>
      </c>
      <c r="C869" s="27" t="str" cm="1">
        <f t="array" ref="C869">IF(ISNUMBER(A869),IF(A869=A868,INDEX(BackgroundCalcs!$AV$2:$AV$500,'Grading Formulas'!$A869),"Results"),"")</f>
        <v/>
      </c>
      <c r="D869" s="8" t="str" cm="1">
        <f t="array" ref="D869">IF(ISNUMBER($A869),IF(A869=A868,INDEX(BackgroundCalcs!$AW$2:$AW$500,'Grading Formulas'!$A869),"C"&amp;A869+9),"")</f>
        <v/>
      </c>
      <c r="E869" s="4" t="str" cm="1">
        <f t="array" ref="E869">IF(ISNUMBER($A869),IF(A869=A868,"Reference2(False,True,"&amp;INDEX(BackgroundCalcs!$AX$2:$AX$500,'Grading Formulas'!$A869)&amp;")","MOEValue(.0001)"),"")</f>
        <v/>
      </c>
      <c r="F869" s="4" t="str">
        <f t="shared" si="654"/>
        <v/>
      </c>
      <c r="G869" s="4" t="str">
        <f t="shared" si="655"/>
        <v/>
      </c>
      <c r="H869" s="4" t="str">
        <f t="shared" si="656"/>
        <v/>
      </c>
      <c r="I869" s="4" t="str" cm="1">
        <f t="array" ref="I869">IF(ISNUMBER(A869),_xlfn.LET(_xlpm.array,_xlfn.SEQUENCE(LEN(D869)),_xlfn.TEXTJOIN("",TRUE,IF(ISERR(MID(D869,_xlpm.array,1)+0),MID(D869,_xlpm.array,1),""))),"")</f>
        <v/>
      </c>
      <c r="J869" s="4" t="str" cm="1">
        <f t="array" aca="1" ref="J869" ca="1">IF(ISNUMBER(A869),_xlfn.TEXTJOIN("", TRUE, IFERROR(MID(D869, ROW(INDIRECT("1:"&amp;LEN(D869))), 1) *1,"")),"")</f>
        <v/>
      </c>
      <c r="K869" s="4" t="str" cm="1">
        <f t="array" aca="1" ref="K869" ca="1">IF(ISNUMBER(A869),COLUMN(INDIRECT(I869&amp;1))+1,"")</f>
        <v/>
      </c>
      <c r="L869" s="4" t="str">
        <f t="shared" si="657"/>
        <v/>
      </c>
    </row>
    <row r="870" spans="2:12" x14ac:dyDescent="0.25">
      <c r="B870" s="5" t="str">
        <f t="shared" si="653"/>
        <v/>
      </c>
      <c r="C870" s="27" t="str" cm="1">
        <f t="array" ref="C870">IF(ISNUMBER(A870),IF(A870=A869,INDEX(BackgroundCalcs!$AV$2:$AV$500,'Grading Formulas'!$A870),"Results"),"")</f>
        <v/>
      </c>
      <c r="D870" s="8" t="str" cm="1">
        <f t="array" ref="D870">IF(ISNUMBER($A870),IF(A870=A869,INDEX(BackgroundCalcs!$AW$2:$AW$500,'Grading Formulas'!$A870),"C"&amp;A870+9),"")</f>
        <v/>
      </c>
      <c r="E870" s="4" t="str" cm="1">
        <f t="array" ref="E870">IF(ISNUMBER($A870),IF(A870=A869,"Reference2(False,True,"&amp;INDEX(BackgroundCalcs!$AX$2:$AX$500,'Grading Formulas'!$A870)&amp;")","MOEValue(.0001)"),"")</f>
        <v/>
      </c>
      <c r="F870" s="4" t="str">
        <f t="shared" si="654"/>
        <v/>
      </c>
      <c r="G870" s="4" t="str">
        <f t="shared" si="655"/>
        <v/>
      </c>
      <c r="H870" s="4" t="str">
        <f t="shared" si="656"/>
        <v/>
      </c>
      <c r="I870" s="4" t="str" cm="1">
        <f t="array" ref="I870">IF(ISNUMBER(A870),_xlfn.LET(_xlpm.array,_xlfn.SEQUENCE(LEN(D870)),_xlfn.TEXTJOIN("",TRUE,IF(ISERR(MID(D870,_xlpm.array,1)+0),MID(D870,_xlpm.array,1),""))),"")</f>
        <v/>
      </c>
      <c r="J870" s="4" t="str" cm="1">
        <f t="array" aca="1" ref="J870" ca="1">IF(ISNUMBER(A870),_xlfn.TEXTJOIN("", TRUE, IFERROR(MID(D870, ROW(INDIRECT("1:"&amp;LEN(D870))), 1) *1,"")),"")</f>
        <v/>
      </c>
      <c r="K870" s="4" t="str" cm="1">
        <f t="array" aca="1" ref="K870" ca="1">IF(ISNUMBER(A870),COLUMN(INDIRECT(I870&amp;1))+1,"")</f>
        <v/>
      </c>
      <c r="L870" s="4" t="str">
        <f t="shared" si="657"/>
        <v/>
      </c>
    </row>
    <row r="871" spans="2:12" x14ac:dyDescent="0.25">
      <c r="B871" s="5" t="str">
        <f t="shared" si="653"/>
        <v/>
      </c>
      <c r="C871" s="27" t="str" cm="1">
        <f t="array" ref="C871">IF(ISNUMBER(A871),IF(A871=A870,INDEX(BackgroundCalcs!$AV$2:$AV$500,'Grading Formulas'!$A871),"Results"),"")</f>
        <v/>
      </c>
      <c r="D871" s="8" t="str" cm="1">
        <f t="array" ref="D871">IF(ISNUMBER($A871),IF(A871=A870,INDEX(BackgroundCalcs!$AW$2:$AW$500,'Grading Formulas'!$A871),"C"&amp;A871+9),"")</f>
        <v/>
      </c>
      <c r="E871" s="4" t="str" cm="1">
        <f t="array" ref="E871">IF(ISNUMBER($A871),IF(A871=A870,"Reference2(False,True,"&amp;INDEX(BackgroundCalcs!$AX$2:$AX$500,'Grading Formulas'!$A871)&amp;")","MOEValue(.0001)"),"")</f>
        <v/>
      </c>
      <c r="F871" s="4" t="str">
        <f t="shared" si="654"/>
        <v/>
      </c>
      <c r="G871" s="4" t="str">
        <f t="shared" si="655"/>
        <v/>
      </c>
      <c r="H871" s="4" t="str">
        <f t="shared" si="656"/>
        <v/>
      </c>
      <c r="I871" s="4" t="str" cm="1">
        <f t="array" ref="I871">IF(ISNUMBER(A871),_xlfn.LET(_xlpm.array,_xlfn.SEQUENCE(LEN(D871)),_xlfn.TEXTJOIN("",TRUE,IF(ISERR(MID(D871,_xlpm.array,1)+0),MID(D871,_xlpm.array,1),""))),"")</f>
        <v/>
      </c>
      <c r="J871" s="4" t="str" cm="1">
        <f t="array" aca="1" ref="J871" ca="1">IF(ISNUMBER(A871),_xlfn.TEXTJOIN("", TRUE, IFERROR(MID(D871, ROW(INDIRECT("1:"&amp;LEN(D871))), 1) *1,"")),"")</f>
        <v/>
      </c>
      <c r="K871" s="4" t="str" cm="1">
        <f t="array" aca="1" ref="K871" ca="1">IF(ISNUMBER(A871),COLUMN(INDIRECT(I871&amp;1))+1,"")</f>
        <v/>
      </c>
      <c r="L871" s="4" t="str">
        <f t="shared" si="657"/>
        <v/>
      </c>
    </row>
    <row r="872" spans="2:12" x14ac:dyDescent="0.25">
      <c r="B872" s="5" t="str">
        <f t="shared" si="653"/>
        <v/>
      </c>
      <c r="C872" s="27" t="str" cm="1">
        <f t="array" ref="C872">IF(ISNUMBER(A872),IF(A872=A871,INDEX(BackgroundCalcs!$AV$2:$AV$500,'Grading Formulas'!$A872),"Results"),"")</f>
        <v/>
      </c>
      <c r="D872" s="8" t="str" cm="1">
        <f t="array" ref="D872">IF(ISNUMBER($A872),IF(A872=A871,INDEX(BackgroundCalcs!$AW$2:$AW$500,'Grading Formulas'!$A872),"C"&amp;A872+9),"")</f>
        <v/>
      </c>
      <c r="E872" s="4" t="str" cm="1">
        <f t="array" ref="E872">IF(ISNUMBER($A872),IF(A872=A871,"Reference2(False,True,"&amp;INDEX(BackgroundCalcs!$AX$2:$AX$500,'Grading Formulas'!$A872)&amp;")","MOEValue(.0001)"),"")</f>
        <v/>
      </c>
      <c r="F872" s="4" t="str">
        <f t="shared" si="654"/>
        <v/>
      </c>
      <c r="G872" s="4" t="str">
        <f t="shared" si="655"/>
        <v/>
      </c>
      <c r="H872" s="4" t="str">
        <f t="shared" si="656"/>
        <v/>
      </c>
      <c r="I872" s="4" t="str" cm="1">
        <f t="array" ref="I872">IF(ISNUMBER(A872),_xlfn.LET(_xlpm.array,_xlfn.SEQUENCE(LEN(D872)),_xlfn.TEXTJOIN("",TRUE,IF(ISERR(MID(D872,_xlpm.array,1)+0),MID(D872,_xlpm.array,1),""))),"")</f>
        <v/>
      </c>
      <c r="J872" s="4" t="str" cm="1">
        <f t="array" aca="1" ref="J872" ca="1">IF(ISNUMBER(A872),_xlfn.TEXTJOIN("", TRUE, IFERROR(MID(D872, ROW(INDIRECT("1:"&amp;LEN(D872))), 1) *1,"")),"")</f>
        <v/>
      </c>
      <c r="K872" s="4" t="str" cm="1">
        <f t="array" aca="1" ref="K872" ca="1">IF(ISNUMBER(A872),COLUMN(INDIRECT(I872&amp;1))+1,"")</f>
        <v/>
      </c>
      <c r="L872" s="4" t="str">
        <f t="shared" si="657"/>
        <v/>
      </c>
    </row>
    <row r="873" spans="2:12" x14ac:dyDescent="0.25">
      <c r="B873" s="5" t="str">
        <f t="shared" si="653"/>
        <v/>
      </c>
      <c r="C873" s="27" t="str" cm="1">
        <f t="array" ref="C873">IF(ISNUMBER(A873),IF(A873=A872,INDEX(BackgroundCalcs!$AV$2:$AV$500,'Grading Formulas'!$A873),"Results"),"")</f>
        <v/>
      </c>
      <c r="D873" s="8" t="str" cm="1">
        <f t="array" ref="D873">IF(ISNUMBER($A873),IF(A873=A872,INDEX(BackgroundCalcs!$AW$2:$AW$500,'Grading Formulas'!$A873),"C"&amp;A873+9),"")</f>
        <v/>
      </c>
      <c r="E873" s="4" t="str" cm="1">
        <f t="array" ref="E873">IF(ISNUMBER($A873),IF(A873=A872,"Reference2(False,True,"&amp;INDEX(BackgroundCalcs!$AX$2:$AX$500,'Grading Formulas'!$A873)&amp;")","MOEValue(.0001)"),"")</f>
        <v/>
      </c>
      <c r="F873" s="4" t="str">
        <f t="shared" si="654"/>
        <v/>
      </c>
      <c r="G873" s="4" t="str">
        <f t="shared" si="655"/>
        <v/>
      </c>
      <c r="H873" s="4" t="str">
        <f t="shared" si="656"/>
        <v/>
      </c>
      <c r="I873" s="4" t="str" cm="1">
        <f t="array" ref="I873">IF(ISNUMBER(A873),_xlfn.LET(_xlpm.array,_xlfn.SEQUENCE(LEN(D873)),_xlfn.TEXTJOIN("",TRUE,IF(ISERR(MID(D873,_xlpm.array,1)+0),MID(D873,_xlpm.array,1),""))),"")</f>
        <v/>
      </c>
      <c r="J873" s="4" t="str" cm="1">
        <f t="array" aca="1" ref="J873" ca="1">IF(ISNUMBER(A873),_xlfn.TEXTJOIN("", TRUE, IFERROR(MID(D873, ROW(INDIRECT("1:"&amp;LEN(D873))), 1) *1,"")),"")</f>
        <v/>
      </c>
      <c r="K873" s="4" t="str" cm="1">
        <f t="array" aca="1" ref="K873" ca="1">IF(ISNUMBER(A873),COLUMN(INDIRECT(I873&amp;1))+1,"")</f>
        <v/>
      </c>
      <c r="L873" s="4" t="str">
        <f t="shared" si="657"/>
        <v/>
      </c>
    </row>
    <row r="874" spans="2:12" x14ac:dyDescent="0.25">
      <c r="B874" s="5" t="str">
        <f t="shared" si="653"/>
        <v/>
      </c>
      <c r="C874" s="27" t="str" cm="1">
        <f t="array" ref="C874">IF(ISNUMBER(A874),IF(A874=A873,INDEX(BackgroundCalcs!$AV$2:$AV$500,'Grading Formulas'!$A874),"Results"),"")</f>
        <v/>
      </c>
      <c r="D874" s="8" t="str" cm="1">
        <f t="array" ref="D874">IF(ISNUMBER($A874),IF(A874=A873,INDEX(BackgroundCalcs!$AW$2:$AW$500,'Grading Formulas'!$A874),"C"&amp;A874+9),"")</f>
        <v/>
      </c>
      <c r="E874" s="4" t="str" cm="1">
        <f t="array" ref="E874">IF(ISNUMBER($A874),IF(A874=A873,"Reference2(False,True,"&amp;INDEX(BackgroundCalcs!$AX$2:$AX$500,'Grading Formulas'!$A874)&amp;")","MOEValue(.0001)"),"")</f>
        <v/>
      </c>
      <c r="F874" s="4" t="str">
        <f t="shared" si="654"/>
        <v/>
      </c>
      <c r="G874" s="4" t="str">
        <f t="shared" si="655"/>
        <v/>
      </c>
      <c r="H874" s="4" t="str">
        <f t="shared" si="656"/>
        <v/>
      </c>
      <c r="I874" s="4" t="str" cm="1">
        <f t="array" ref="I874">IF(ISNUMBER(A874),_xlfn.LET(_xlpm.array,_xlfn.SEQUENCE(LEN(D874)),_xlfn.TEXTJOIN("",TRUE,IF(ISERR(MID(D874,_xlpm.array,1)+0),MID(D874,_xlpm.array,1),""))),"")</f>
        <v/>
      </c>
      <c r="J874" s="4" t="str" cm="1">
        <f t="array" aca="1" ref="J874" ca="1">IF(ISNUMBER(A874),_xlfn.TEXTJOIN("", TRUE, IFERROR(MID(D874, ROW(INDIRECT("1:"&amp;LEN(D874))), 1) *1,"")),"")</f>
        <v/>
      </c>
      <c r="K874" s="4" t="str" cm="1">
        <f t="array" aca="1" ref="K874" ca="1">IF(ISNUMBER(A874),COLUMN(INDIRECT(I874&amp;1))+1,"")</f>
        <v/>
      </c>
      <c r="L874" s="4" t="str">
        <f t="shared" si="657"/>
        <v/>
      </c>
    </row>
    <row r="875" spans="2:12" x14ac:dyDescent="0.25">
      <c r="B875" s="5" t="str">
        <f t="shared" si="653"/>
        <v/>
      </c>
      <c r="C875" s="27" t="str" cm="1">
        <f t="array" ref="C875">IF(ISNUMBER(A875),IF(A875=A874,INDEX(BackgroundCalcs!$AV$2:$AV$500,'Grading Formulas'!$A875),"Results"),"")</f>
        <v/>
      </c>
      <c r="D875" s="8" t="str" cm="1">
        <f t="array" ref="D875">IF(ISNUMBER($A875),IF(A875=A874,INDEX(BackgroundCalcs!$AW$2:$AW$500,'Grading Formulas'!$A875),"C"&amp;A875+9),"")</f>
        <v/>
      </c>
      <c r="E875" s="4" t="str" cm="1">
        <f t="array" ref="E875">IF(ISNUMBER($A875),IF(A875=A874,"Reference2(False,True,"&amp;INDEX(BackgroundCalcs!$AX$2:$AX$500,'Grading Formulas'!$A875)&amp;")","MOEValue(.0001)"),"")</f>
        <v/>
      </c>
      <c r="F875" s="4" t="str">
        <f t="shared" si="654"/>
        <v/>
      </c>
      <c r="G875" s="4" t="str">
        <f t="shared" si="655"/>
        <v/>
      </c>
      <c r="H875" s="4" t="str">
        <f t="shared" si="656"/>
        <v/>
      </c>
      <c r="I875" s="4" t="str" cm="1">
        <f t="array" ref="I875">IF(ISNUMBER(A875),_xlfn.LET(_xlpm.array,_xlfn.SEQUENCE(LEN(D875)),_xlfn.TEXTJOIN("",TRUE,IF(ISERR(MID(D875,_xlpm.array,1)+0),MID(D875,_xlpm.array,1),""))),"")</f>
        <v/>
      </c>
      <c r="J875" s="4" t="str" cm="1">
        <f t="array" aca="1" ref="J875" ca="1">IF(ISNUMBER(A875),_xlfn.TEXTJOIN("", TRUE, IFERROR(MID(D875, ROW(INDIRECT("1:"&amp;LEN(D875))), 1) *1,"")),"")</f>
        <v/>
      </c>
      <c r="K875" s="4" t="str" cm="1">
        <f t="array" aca="1" ref="K875" ca="1">IF(ISNUMBER(A875),COLUMN(INDIRECT(I875&amp;1))+1,"")</f>
        <v/>
      </c>
      <c r="L875" s="4" t="str">
        <f t="shared" si="657"/>
        <v/>
      </c>
    </row>
    <row r="876" spans="2:12" x14ac:dyDescent="0.25">
      <c r="B876" s="5" t="str">
        <f t="shared" si="653"/>
        <v/>
      </c>
      <c r="C876" s="27" t="str" cm="1">
        <f t="array" ref="C876">IF(ISNUMBER(A876),IF(A876=A875,INDEX(BackgroundCalcs!$AV$2:$AV$500,'Grading Formulas'!$A876),"Results"),"")</f>
        <v/>
      </c>
      <c r="D876" s="8" t="str" cm="1">
        <f t="array" ref="D876">IF(ISNUMBER($A876),IF(A876=A875,INDEX(BackgroundCalcs!$AW$2:$AW$500,'Grading Formulas'!$A876),"C"&amp;A876+9),"")</f>
        <v/>
      </c>
      <c r="E876" s="4" t="str" cm="1">
        <f t="array" ref="E876">IF(ISNUMBER($A876),IF(A876=A875,"Reference2(False,True,"&amp;INDEX(BackgroundCalcs!$AX$2:$AX$500,'Grading Formulas'!$A876)&amp;")","MOEValue(.0001)"),"")</f>
        <v/>
      </c>
      <c r="F876" s="4" t="str">
        <f t="shared" si="654"/>
        <v/>
      </c>
      <c r="G876" s="4" t="str">
        <f t="shared" si="655"/>
        <v/>
      </c>
      <c r="H876" s="4" t="str">
        <f t="shared" si="656"/>
        <v/>
      </c>
      <c r="I876" s="4" t="str" cm="1">
        <f t="array" ref="I876">IF(ISNUMBER(A876),_xlfn.LET(_xlpm.array,_xlfn.SEQUENCE(LEN(D876)),_xlfn.TEXTJOIN("",TRUE,IF(ISERR(MID(D876,_xlpm.array,1)+0),MID(D876,_xlpm.array,1),""))),"")</f>
        <v/>
      </c>
      <c r="J876" s="4" t="str" cm="1">
        <f t="array" aca="1" ref="J876" ca="1">IF(ISNUMBER(A876),_xlfn.TEXTJOIN("", TRUE, IFERROR(MID(D876, ROW(INDIRECT("1:"&amp;LEN(D876))), 1) *1,"")),"")</f>
        <v/>
      </c>
      <c r="K876" s="4" t="str" cm="1">
        <f t="array" aca="1" ref="K876" ca="1">IF(ISNUMBER(A876),COLUMN(INDIRECT(I876&amp;1))+1,"")</f>
        <v/>
      </c>
      <c r="L876" s="4" t="str">
        <f t="shared" si="657"/>
        <v/>
      </c>
    </row>
    <row r="877" spans="2:12" x14ac:dyDescent="0.25">
      <c r="B877" s="5" t="str">
        <f t="shared" si="653"/>
        <v/>
      </c>
      <c r="C877" s="27" t="str" cm="1">
        <f t="array" ref="C877">IF(ISNUMBER(A877),IF(A877=A876,INDEX(BackgroundCalcs!$AV$2:$AV$500,'Grading Formulas'!$A877),"Results"),"")</f>
        <v/>
      </c>
      <c r="D877" s="8" t="str" cm="1">
        <f t="array" ref="D877">IF(ISNUMBER($A877),IF(A877=A876,INDEX(BackgroundCalcs!$AW$2:$AW$500,'Grading Formulas'!$A877),"C"&amp;A877+9),"")</f>
        <v/>
      </c>
      <c r="E877" s="4" t="str" cm="1">
        <f t="array" ref="E877">IF(ISNUMBER($A877),IF(A877=A876,"Reference2(False,True,"&amp;INDEX(BackgroundCalcs!$AX$2:$AX$500,'Grading Formulas'!$A877)&amp;")","MOEValue(.0001)"),"")</f>
        <v/>
      </c>
      <c r="F877" s="4" t="str">
        <f t="shared" si="654"/>
        <v/>
      </c>
      <c r="G877" s="4" t="str">
        <f t="shared" si="655"/>
        <v/>
      </c>
      <c r="H877" s="4" t="str">
        <f t="shared" si="656"/>
        <v/>
      </c>
      <c r="I877" s="4" t="str" cm="1">
        <f t="array" ref="I877">IF(ISNUMBER(A877),_xlfn.LET(_xlpm.array,_xlfn.SEQUENCE(LEN(D877)),_xlfn.TEXTJOIN("",TRUE,IF(ISERR(MID(D877,_xlpm.array,1)+0),MID(D877,_xlpm.array,1),""))),"")</f>
        <v/>
      </c>
      <c r="J877" s="4" t="str" cm="1">
        <f t="array" aca="1" ref="J877" ca="1">IF(ISNUMBER(A877),_xlfn.TEXTJOIN("", TRUE, IFERROR(MID(D877, ROW(INDIRECT("1:"&amp;LEN(D877))), 1) *1,"")),"")</f>
        <v/>
      </c>
      <c r="K877" s="4" t="str" cm="1">
        <f t="array" aca="1" ref="K877" ca="1">IF(ISNUMBER(A877),COLUMN(INDIRECT(I877&amp;1))+1,"")</f>
        <v/>
      </c>
      <c r="L877" s="4" t="str">
        <f t="shared" si="657"/>
        <v/>
      </c>
    </row>
    <row r="878" spans="2:12" x14ac:dyDescent="0.25">
      <c r="B878" s="5" t="str">
        <f t="shared" si="653"/>
        <v/>
      </c>
      <c r="C878" s="27" t="str" cm="1">
        <f t="array" ref="C878">IF(ISNUMBER(A878),IF(A878=A877,INDEX(BackgroundCalcs!$AV$2:$AV$500,'Grading Formulas'!$A878),"Results"),"")</f>
        <v/>
      </c>
      <c r="D878" s="8" t="str" cm="1">
        <f t="array" ref="D878">IF(ISNUMBER($A878),IF(A878=A877,INDEX(BackgroundCalcs!$AW$2:$AW$500,'Grading Formulas'!$A878),"C"&amp;A878+9),"")</f>
        <v/>
      </c>
      <c r="E878" s="4" t="str" cm="1">
        <f t="array" ref="E878">IF(ISNUMBER($A878),IF(A878=A877,"Reference2(False,True,"&amp;INDEX(BackgroundCalcs!$AX$2:$AX$500,'Grading Formulas'!$A878)&amp;")","MOEValue(.0001)"),"")</f>
        <v/>
      </c>
      <c r="F878" s="4" t="str">
        <f t="shared" si="654"/>
        <v/>
      </c>
      <c r="G878" s="4" t="str">
        <f t="shared" si="655"/>
        <v/>
      </c>
      <c r="H878" s="4" t="str">
        <f t="shared" si="656"/>
        <v/>
      </c>
      <c r="I878" s="4" t="str" cm="1">
        <f t="array" ref="I878">IF(ISNUMBER(A878),_xlfn.LET(_xlpm.array,_xlfn.SEQUENCE(LEN(D878)),_xlfn.TEXTJOIN("",TRUE,IF(ISERR(MID(D878,_xlpm.array,1)+0),MID(D878,_xlpm.array,1),""))),"")</f>
        <v/>
      </c>
      <c r="J878" s="4" t="str" cm="1">
        <f t="array" aca="1" ref="J878" ca="1">IF(ISNUMBER(A878),_xlfn.TEXTJOIN("", TRUE, IFERROR(MID(D878, ROW(INDIRECT("1:"&amp;LEN(D878))), 1) *1,"")),"")</f>
        <v/>
      </c>
      <c r="K878" s="4" t="str" cm="1">
        <f t="array" aca="1" ref="K878" ca="1">IF(ISNUMBER(A878),COLUMN(INDIRECT(I878&amp;1))+1,"")</f>
        <v/>
      </c>
      <c r="L878" s="4" t="str">
        <f t="shared" si="657"/>
        <v/>
      </c>
    </row>
    <row r="879" spans="2:12" x14ac:dyDescent="0.25">
      <c r="B879" s="5" t="str">
        <f t="shared" si="653"/>
        <v/>
      </c>
      <c r="C879" s="27" t="str" cm="1">
        <f t="array" ref="C879">IF(ISNUMBER(A879),IF(A879=A878,INDEX(BackgroundCalcs!$AV$2:$AV$500,'Grading Formulas'!$A879),"Results"),"")</f>
        <v/>
      </c>
      <c r="D879" s="8" t="str" cm="1">
        <f t="array" ref="D879">IF(ISNUMBER($A879),IF(A879=A878,INDEX(BackgroundCalcs!$AW$2:$AW$500,'Grading Formulas'!$A879),"C"&amp;A879+9),"")</f>
        <v/>
      </c>
      <c r="E879" s="4" t="str" cm="1">
        <f t="array" ref="E879">IF(ISNUMBER($A879),IF(A879=A878,"Reference2(False,True,"&amp;INDEX(BackgroundCalcs!$AX$2:$AX$500,'Grading Formulas'!$A879)&amp;")","MOEValue(.0001)"),"")</f>
        <v/>
      </c>
      <c r="F879" s="4" t="str">
        <f t="shared" si="654"/>
        <v/>
      </c>
      <c r="G879" s="4" t="str">
        <f t="shared" si="655"/>
        <v/>
      </c>
      <c r="H879" s="4" t="str">
        <f t="shared" si="656"/>
        <v/>
      </c>
      <c r="I879" s="4" t="str" cm="1">
        <f t="array" ref="I879">IF(ISNUMBER(A879),_xlfn.LET(_xlpm.array,_xlfn.SEQUENCE(LEN(D879)),_xlfn.TEXTJOIN("",TRUE,IF(ISERR(MID(D879,_xlpm.array,1)+0),MID(D879,_xlpm.array,1),""))),"")</f>
        <v/>
      </c>
      <c r="J879" s="4" t="str" cm="1">
        <f t="array" aca="1" ref="J879" ca="1">IF(ISNUMBER(A879),_xlfn.TEXTJOIN("", TRUE, IFERROR(MID(D879, ROW(INDIRECT("1:"&amp;LEN(D879))), 1) *1,"")),"")</f>
        <v/>
      </c>
      <c r="K879" s="4" t="str" cm="1">
        <f t="array" aca="1" ref="K879" ca="1">IF(ISNUMBER(A879),COLUMN(INDIRECT(I879&amp;1))+1,"")</f>
        <v/>
      </c>
      <c r="L879" s="4" t="str">
        <f t="shared" si="657"/>
        <v/>
      </c>
    </row>
    <row r="880" spans="2:12" x14ac:dyDescent="0.25">
      <c r="B880" s="5" t="str">
        <f t="shared" si="653"/>
        <v/>
      </c>
      <c r="C880" s="27" t="str" cm="1">
        <f t="array" ref="C880">IF(ISNUMBER(A880),IF(A880=A879,INDEX(BackgroundCalcs!$AV$2:$AV$500,'Grading Formulas'!$A880),"Results"),"")</f>
        <v/>
      </c>
      <c r="D880" s="8" t="str" cm="1">
        <f t="array" ref="D880">IF(ISNUMBER($A880),IF(A880=A879,INDEX(BackgroundCalcs!$AW$2:$AW$500,'Grading Formulas'!$A880),"C"&amp;A880+9),"")</f>
        <v/>
      </c>
      <c r="E880" s="4" t="str" cm="1">
        <f t="array" ref="E880">IF(ISNUMBER($A880),IF(A880=A879,"Reference2(False,True,"&amp;INDEX(BackgroundCalcs!$AX$2:$AX$500,'Grading Formulas'!$A880)&amp;")","MOEValue(.0001)"),"")</f>
        <v/>
      </c>
      <c r="F880" s="4" t="str">
        <f t="shared" si="654"/>
        <v/>
      </c>
      <c r="G880" s="4" t="str">
        <f t="shared" si="655"/>
        <v/>
      </c>
      <c r="H880" s="4" t="str">
        <f t="shared" si="656"/>
        <v/>
      </c>
      <c r="I880" s="4" t="str" cm="1">
        <f t="array" ref="I880">IF(ISNUMBER(A880),_xlfn.LET(_xlpm.array,_xlfn.SEQUENCE(LEN(D880)),_xlfn.TEXTJOIN("",TRUE,IF(ISERR(MID(D880,_xlpm.array,1)+0),MID(D880,_xlpm.array,1),""))),"")</f>
        <v/>
      </c>
      <c r="J880" s="4" t="str" cm="1">
        <f t="array" aca="1" ref="J880" ca="1">IF(ISNUMBER(A880),_xlfn.TEXTJOIN("", TRUE, IFERROR(MID(D880, ROW(INDIRECT("1:"&amp;LEN(D880))), 1) *1,"")),"")</f>
        <v/>
      </c>
      <c r="K880" s="4" t="str" cm="1">
        <f t="array" aca="1" ref="K880" ca="1">IF(ISNUMBER(A880),COLUMN(INDIRECT(I880&amp;1))+1,"")</f>
        <v/>
      </c>
      <c r="L880" s="4" t="str">
        <f t="shared" si="657"/>
        <v/>
      </c>
    </row>
    <row r="881" spans="2:12" x14ac:dyDescent="0.25">
      <c r="B881" s="5" t="str">
        <f t="shared" si="653"/>
        <v/>
      </c>
      <c r="C881" s="27" t="str" cm="1">
        <f t="array" ref="C881">IF(ISNUMBER(A881),IF(A881=A880,INDEX(BackgroundCalcs!$AV$2:$AV$500,'Grading Formulas'!$A881),"Results"),"")</f>
        <v/>
      </c>
      <c r="D881" s="8" t="str" cm="1">
        <f t="array" ref="D881">IF(ISNUMBER($A881),IF(A881=A880,INDEX(BackgroundCalcs!$AW$2:$AW$500,'Grading Formulas'!$A881),"C"&amp;A881+9),"")</f>
        <v/>
      </c>
      <c r="E881" s="4" t="str" cm="1">
        <f t="array" ref="E881">IF(ISNUMBER($A881),IF(A881=A880,"Reference2(False,True,"&amp;INDEX(BackgroundCalcs!$AX$2:$AX$500,'Grading Formulas'!$A881)&amp;")","MOEValue(.0001)"),"")</f>
        <v/>
      </c>
      <c r="F881" s="4" t="str">
        <f t="shared" si="654"/>
        <v/>
      </c>
      <c r="G881" s="4" t="str">
        <f t="shared" si="655"/>
        <v/>
      </c>
      <c r="H881" s="4" t="str">
        <f t="shared" si="656"/>
        <v/>
      </c>
      <c r="I881" s="4" t="str" cm="1">
        <f t="array" ref="I881">IF(ISNUMBER(A881),_xlfn.LET(_xlpm.array,_xlfn.SEQUENCE(LEN(D881)),_xlfn.TEXTJOIN("",TRUE,IF(ISERR(MID(D881,_xlpm.array,1)+0),MID(D881,_xlpm.array,1),""))),"")</f>
        <v/>
      </c>
      <c r="J881" s="4" t="str" cm="1">
        <f t="array" aca="1" ref="J881" ca="1">IF(ISNUMBER(A881),_xlfn.TEXTJOIN("", TRUE, IFERROR(MID(D881, ROW(INDIRECT("1:"&amp;LEN(D881))), 1) *1,"")),"")</f>
        <v/>
      </c>
      <c r="K881" s="4" t="str" cm="1">
        <f t="array" aca="1" ref="K881" ca="1">IF(ISNUMBER(A881),COLUMN(INDIRECT(I881&amp;1))+1,"")</f>
        <v/>
      </c>
      <c r="L881" s="4" t="str">
        <f t="shared" si="657"/>
        <v/>
      </c>
    </row>
    <row r="882" spans="2:12" x14ac:dyDescent="0.25">
      <c r="B882" s="5" t="str">
        <f t="shared" si="653"/>
        <v/>
      </c>
      <c r="C882" s="27" t="str" cm="1">
        <f t="array" ref="C882">IF(ISNUMBER(A882),IF(A882=A881,INDEX(BackgroundCalcs!$AV$2:$AV$500,'Grading Formulas'!$A882),"Results"),"")</f>
        <v/>
      </c>
      <c r="D882" s="8" t="str" cm="1">
        <f t="array" ref="D882">IF(ISNUMBER($A882),IF(A882=A881,INDEX(BackgroundCalcs!$AW$2:$AW$500,'Grading Formulas'!$A882),"C"&amp;A882+9),"")</f>
        <v/>
      </c>
      <c r="E882" s="4" t="str" cm="1">
        <f t="array" ref="E882">IF(ISNUMBER($A882),IF(A882=A881,"Reference2(False,True,"&amp;INDEX(BackgroundCalcs!$AX$2:$AX$500,'Grading Formulas'!$A882)&amp;")","MOEValue(.0001)"),"")</f>
        <v/>
      </c>
      <c r="F882" s="4" t="str">
        <f t="shared" si="654"/>
        <v/>
      </c>
      <c r="G882" s="4" t="str">
        <f t="shared" si="655"/>
        <v/>
      </c>
      <c r="H882" s="4" t="str">
        <f t="shared" si="656"/>
        <v/>
      </c>
      <c r="I882" s="4" t="str" cm="1">
        <f t="array" ref="I882">IF(ISNUMBER(A882),_xlfn.LET(_xlpm.array,_xlfn.SEQUENCE(LEN(D882)),_xlfn.TEXTJOIN("",TRUE,IF(ISERR(MID(D882,_xlpm.array,1)+0),MID(D882,_xlpm.array,1),""))),"")</f>
        <v/>
      </c>
      <c r="J882" s="4" t="str" cm="1">
        <f t="array" aca="1" ref="J882" ca="1">IF(ISNUMBER(A882),_xlfn.TEXTJOIN("", TRUE, IFERROR(MID(D882, ROW(INDIRECT("1:"&amp;LEN(D882))), 1) *1,"")),"")</f>
        <v/>
      </c>
      <c r="K882" s="4" t="str" cm="1">
        <f t="array" aca="1" ref="K882" ca="1">IF(ISNUMBER(A882),COLUMN(INDIRECT(I882&amp;1))+1,"")</f>
        <v/>
      </c>
      <c r="L882" s="4" t="str">
        <f t="shared" si="657"/>
        <v/>
      </c>
    </row>
    <row r="883" spans="2:12" x14ac:dyDescent="0.25">
      <c r="B883" s="5" t="str">
        <f t="shared" si="653"/>
        <v/>
      </c>
      <c r="C883" s="27" t="str" cm="1">
        <f t="array" ref="C883">IF(ISNUMBER(A883),IF(A883=A882,INDEX(BackgroundCalcs!$AV$2:$AV$500,'Grading Formulas'!$A883),"Results"),"")</f>
        <v/>
      </c>
      <c r="D883" s="8" t="str" cm="1">
        <f t="array" ref="D883">IF(ISNUMBER($A883),IF(A883=A882,INDEX(BackgroundCalcs!$AW$2:$AW$500,'Grading Formulas'!$A883),"C"&amp;A883+9),"")</f>
        <v/>
      </c>
      <c r="E883" s="4" t="str" cm="1">
        <f t="array" ref="E883">IF(ISNUMBER($A883),IF(A883=A882,"Reference2(False,True,"&amp;INDEX(BackgroundCalcs!$AX$2:$AX$500,'Grading Formulas'!$A883)&amp;")","MOEValue(.0001)"),"")</f>
        <v/>
      </c>
      <c r="F883" s="4" t="str">
        <f t="shared" si="654"/>
        <v/>
      </c>
      <c r="G883" s="4" t="str">
        <f t="shared" si="655"/>
        <v/>
      </c>
      <c r="H883" s="4" t="str">
        <f t="shared" si="656"/>
        <v/>
      </c>
      <c r="I883" s="4" t="str" cm="1">
        <f t="array" ref="I883">IF(ISNUMBER(A883),_xlfn.LET(_xlpm.array,_xlfn.SEQUENCE(LEN(D883)),_xlfn.TEXTJOIN("",TRUE,IF(ISERR(MID(D883,_xlpm.array,1)+0),MID(D883,_xlpm.array,1),""))),"")</f>
        <v/>
      </c>
      <c r="J883" s="4" t="str" cm="1">
        <f t="array" aca="1" ref="J883" ca="1">IF(ISNUMBER(A883),_xlfn.TEXTJOIN("", TRUE, IFERROR(MID(D883, ROW(INDIRECT("1:"&amp;LEN(D883))), 1) *1,"")),"")</f>
        <v/>
      </c>
      <c r="K883" s="4" t="str" cm="1">
        <f t="array" aca="1" ref="K883" ca="1">IF(ISNUMBER(A883),COLUMN(INDIRECT(I883&amp;1))+1,"")</f>
        <v/>
      </c>
      <c r="L883" s="4" t="str">
        <f t="shared" si="657"/>
        <v/>
      </c>
    </row>
    <row r="884" spans="2:12" x14ac:dyDescent="0.25">
      <c r="B884" s="5" t="str">
        <f t="shared" si="653"/>
        <v/>
      </c>
      <c r="C884" s="27" t="str" cm="1">
        <f t="array" ref="C884">IF(ISNUMBER(A884),IF(A884=A883,INDEX(BackgroundCalcs!$AV$2:$AV$500,'Grading Formulas'!$A884),"Results"),"")</f>
        <v/>
      </c>
      <c r="D884" s="8" t="str" cm="1">
        <f t="array" ref="D884">IF(ISNUMBER($A884),IF(A884=A883,INDEX(BackgroundCalcs!$AW$2:$AW$500,'Grading Formulas'!$A884),"C"&amp;A884+9),"")</f>
        <v/>
      </c>
      <c r="E884" s="4" t="str" cm="1">
        <f t="array" ref="E884">IF(ISNUMBER($A884),IF(A884=A883,"Reference2(False,True,"&amp;INDEX(BackgroundCalcs!$AX$2:$AX$500,'Grading Formulas'!$A884)&amp;")","MOEValue(.0001)"),"")</f>
        <v/>
      </c>
      <c r="F884" s="4" t="str">
        <f t="shared" si="654"/>
        <v/>
      </c>
      <c r="G884" s="4" t="str">
        <f t="shared" si="655"/>
        <v/>
      </c>
      <c r="H884" s="4" t="str">
        <f t="shared" si="656"/>
        <v/>
      </c>
      <c r="I884" s="4" t="str" cm="1">
        <f t="array" ref="I884">IF(ISNUMBER(A884),_xlfn.LET(_xlpm.array,_xlfn.SEQUENCE(LEN(D884)),_xlfn.TEXTJOIN("",TRUE,IF(ISERR(MID(D884,_xlpm.array,1)+0),MID(D884,_xlpm.array,1),""))),"")</f>
        <v/>
      </c>
      <c r="J884" s="4" t="str" cm="1">
        <f t="array" aca="1" ref="J884" ca="1">IF(ISNUMBER(A884),_xlfn.TEXTJOIN("", TRUE, IFERROR(MID(D884, ROW(INDIRECT("1:"&amp;LEN(D884))), 1) *1,"")),"")</f>
        <v/>
      </c>
      <c r="K884" s="4" t="str" cm="1">
        <f t="array" aca="1" ref="K884" ca="1">IF(ISNUMBER(A884),COLUMN(INDIRECT(I884&amp;1))+1,"")</f>
        <v/>
      </c>
      <c r="L884" s="4" t="str">
        <f t="shared" si="657"/>
        <v/>
      </c>
    </row>
    <row r="885" spans="2:12" x14ac:dyDescent="0.25">
      <c r="B885" s="5" t="str">
        <f t="shared" si="653"/>
        <v/>
      </c>
      <c r="C885" s="27" t="str" cm="1">
        <f t="array" ref="C885">IF(ISNUMBER(A885),IF(A885=A884,INDEX(BackgroundCalcs!$AV$2:$AV$500,'Grading Formulas'!$A885),"Results"),"")</f>
        <v/>
      </c>
      <c r="D885" s="8" t="str" cm="1">
        <f t="array" ref="D885">IF(ISNUMBER($A885),IF(A885=A884,INDEX(BackgroundCalcs!$AW$2:$AW$500,'Grading Formulas'!$A885),"C"&amp;A885+9),"")</f>
        <v/>
      </c>
      <c r="E885" s="4" t="str" cm="1">
        <f t="array" ref="E885">IF(ISNUMBER($A885),IF(A885=A884,"Reference2(False,True,"&amp;INDEX(BackgroundCalcs!$AX$2:$AX$500,'Grading Formulas'!$A885)&amp;")","MOEValue(.0001)"),"")</f>
        <v/>
      </c>
      <c r="F885" s="4" t="str">
        <f t="shared" si="654"/>
        <v/>
      </c>
      <c r="G885" s="4" t="str">
        <f t="shared" si="655"/>
        <v/>
      </c>
      <c r="H885" s="4" t="str">
        <f t="shared" si="656"/>
        <v/>
      </c>
      <c r="I885" s="4" t="str" cm="1">
        <f t="array" ref="I885">IF(ISNUMBER(A885),_xlfn.LET(_xlpm.array,_xlfn.SEQUENCE(LEN(D885)),_xlfn.TEXTJOIN("",TRUE,IF(ISERR(MID(D885,_xlpm.array,1)+0),MID(D885,_xlpm.array,1),""))),"")</f>
        <v/>
      </c>
      <c r="J885" s="4" t="str" cm="1">
        <f t="array" aca="1" ref="J885" ca="1">IF(ISNUMBER(A885),_xlfn.TEXTJOIN("", TRUE, IFERROR(MID(D885, ROW(INDIRECT("1:"&amp;LEN(D885))), 1) *1,"")),"")</f>
        <v/>
      </c>
      <c r="K885" s="4" t="str" cm="1">
        <f t="array" aca="1" ref="K885" ca="1">IF(ISNUMBER(A885),COLUMN(INDIRECT(I885&amp;1))+1,"")</f>
        <v/>
      </c>
      <c r="L885" s="4" t="str">
        <f t="shared" si="657"/>
        <v/>
      </c>
    </row>
    <row r="886" spans="2:12" x14ac:dyDescent="0.25">
      <c r="B886" s="5" t="str">
        <f t="shared" si="653"/>
        <v/>
      </c>
      <c r="C886" s="27" t="str" cm="1">
        <f t="array" ref="C886">IF(ISNUMBER(A886),IF(A886=A885,INDEX(BackgroundCalcs!$AV$2:$AV$500,'Grading Formulas'!$A886),"Results"),"")</f>
        <v/>
      </c>
      <c r="D886" s="8" t="str" cm="1">
        <f t="array" ref="D886">IF(ISNUMBER($A886),IF(A886=A885,INDEX(BackgroundCalcs!$AW$2:$AW$500,'Grading Formulas'!$A886),"C"&amp;A886+9),"")</f>
        <v/>
      </c>
      <c r="E886" s="4" t="str" cm="1">
        <f t="array" ref="E886">IF(ISNUMBER($A886),IF(A886=A885,"Reference2(False,True,"&amp;INDEX(BackgroundCalcs!$AX$2:$AX$500,'Grading Formulas'!$A886)&amp;")","MOEValue(.0001)"),"")</f>
        <v/>
      </c>
      <c r="F886" s="4" t="str">
        <f t="shared" si="654"/>
        <v/>
      </c>
      <c r="G886" s="4" t="str">
        <f t="shared" si="655"/>
        <v/>
      </c>
      <c r="H886" s="4" t="str">
        <f t="shared" si="656"/>
        <v/>
      </c>
      <c r="I886" s="4" t="str" cm="1">
        <f t="array" ref="I886">IF(ISNUMBER(A886),_xlfn.LET(_xlpm.array,_xlfn.SEQUENCE(LEN(D886)),_xlfn.TEXTJOIN("",TRUE,IF(ISERR(MID(D886,_xlpm.array,1)+0),MID(D886,_xlpm.array,1),""))),"")</f>
        <v/>
      </c>
      <c r="J886" s="4" t="str" cm="1">
        <f t="array" aca="1" ref="J886" ca="1">IF(ISNUMBER(A886),_xlfn.TEXTJOIN("", TRUE, IFERROR(MID(D886, ROW(INDIRECT("1:"&amp;LEN(D886))), 1) *1,"")),"")</f>
        <v/>
      </c>
      <c r="K886" s="4" t="str" cm="1">
        <f t="array" aca="1" ref="K886" ca="1">IF(ISNUMBER(A886),COLUMN(INDIRECT(I886&amp;1))+1,"")</f>
        <v/>
      </c>
      <c r="L886" s="4" t="str">
        <f t="shared" si="657"/>
        <v/>
      </c>
    </row>
    <row r="887" spans="2:12" x14ac:dyDescent="0.25">
      <c r="B887" s="5" t="str">
        <f t="shared" si="653"/>
        <v/>
      </c>
      <c r="C887" s="27" t="str" cm="1">
        <f t="array" ref="C887">IF(ISNUMBER(A887),IF(A887=A886,INDEX(BackgroundCalcs!$AV$2:$AV$500,'Grading Formulas'!$A887),"Results"),"")</f>
        <v/>
      </c>
      <c r="D887" s="8" t="str" cm="1">
        <f t="array" ref="D887">IF(ISNUMBER($A887),IF(A887=A886,INDEX(BackgroundCalcs!$AW$2:$AW$500,'Grading Formulas'!$A887),"C"&amp;A887+9),"")</f>
        <v/>
      </c>
      <c r="E887" s="4" t="str" cm="1">
        <f t="array" ref="E887">IF(ISNUMBER($A887),IF(A887=A886,"Reference2(False,True,"&amp;INDEX(BackgroundCalcs!$AX$2:$AX$500,'Grading Formulas'!$A887)&amp;")","MOEValue(.0001)"),"")</f>
        <v/>
      </c>
      <c r="F887" s="4" t="str">
        <f t="shared" si="654"/>
        <v/>
      </c>
      <c r="G887" s="4" t="str">
        <f t="shared" si="655"/>
        <v/>
      </c>
      <c r="H887" s="4" t="str">
        <f t="shared" si="656"/>
        <v/>
      </c>
      <c r="I887" s="4" t="str" cm="1">
        <f t="array" ref="I887">IF(ISNUMBER(A887),_xlfn.LET(_xlpm.array,_xlfn.SEQUENCE(LEN(D887)),_xlfn.TEXTJOIN("",TRUE,IF(ISERR(MID(D887,_xlpm.array,1)+0),MID(D887,_xlpm.array,1),""))),"")</f>
        <v/>
      </c>
      <c r="J887" s="4" t="str" cm="1">
        <f t="array" aca="1" ref="J887" ca="1">IF(ISNUMBER(A887),_xlfn.TEXTJOIN("", TRUE, IFERROR(MID(D887, ROW(INDIRECT("1:"&amp;LEN(D887))), 1) *1,"")),"")</f>
        <v/>
      </c>
      <c r="K887" s="4" t="str" cm="1">
        <f t="array" aca="1" ref="K887" ca="1">IF(ISNUMBER(A887),COLUMN(INDIRECT(I887&amp;1))+1,"")</f>
        <v/>
      </c>
      <c r="L887" s="4" t="str">
        <f t="shared" si="657"/>
        <v/>
      </c>
    </row>
    <row r="888" spans="2:12" x14ac:dyDescent="0.25">
      <c r="B888" s="5" t="str">
        <f t="shared" si="653"/>
        <v/>
      </c>
      <c r="C888" s="27" t="str" cm="1">
        <f t="array" ref="C888">IF(ISNUMBER(A888),IF(A888=A887,INDEX(BackgroundCalcs!$AV$2:$AV$500,'Grading Formulas'!$A888),"Results"),"")</f>
        <v/>
      </c>
      <c r="D888" s="8" t="str" cm="1">
        <f t="array" ref="D888">IF(ISNUMBER($A888),IF(A888=A887,INDEX(BackgroundCalcs!$AW$2:$AW$500,'Grading Formulas'!$A888),"C"&amp;A888+9),"")</f>
        <v/>
      </c>
      <c r="E888" s="4" t="str" cm="1">
        <f t="array" ref="E888">IF(ISNUMBER($A888),IF(A888=A887,"Reference2(False,True,"&amp;INDEX(BackgroundCalcs!$AX$2:$AX$500,'Grading Formulas'!$A888)&amp;")","MOEValue(.0001)"),"")</f>
        <v/>
      </c>
      <c r="F888" s="4" t="str">
        <f t="shared" si="654"/>
        <v/>
      </c>
      <c r="G888" s="4" t="str">
        <f t="shared" si="655"/>
        <v/>
      </c>
      <c r="H888" s="4" t="str">
        <f t="shared" si="656"/>
        <v/>
      </c>
      <c r="I888" s="4" t="str" cm="1">
        <f t="array" ref="I888">IF(ISNUMBER(A888),_xlfn.LET(_xlpm.array,_xlfn.SEQUENCE(LEN(D888)),_xlfn.TEXTJOIN("",TRUE,IF(ISERR(MID(D888,_xlpm.array,1)+0),MID(D888,_xlpm.array,1),""))),"")</f>
        <v/>
      </c>
      <c r="J888" s="4" t="str" cm="1">
        <f t="array" aca="1" ref="J888" ca="1">IF(ISNUMBER(A888),_xlfn.TEXTJOIN("", TRUE, IFERROR(MID(D888, ROW(INDIRECT("1:"&amp;LEN(D888))), 1) *1,"")),"")</f>
        <v/>
      </c>
      <c r="K888" s="4" t="str" cm="1">
        <f t="array" aca="1" ref="K888" ca="1">IF(ISNUMBER(A888),COLUMN(INDIRECT(I888&amp;1))+1,"")</f>
        <v/>
      </c>
      <c r="L888" s="4" t="str">
        <f t="shared" si="657"/>
        <v/>
      </c>
    </row>
    <row r="889" spans="2:12" x14ac:dyDescent="0.25">
      <c r="B889" s="5" t="str">
        <f t="shared" si="653"/>
        <v/>
      </c>
      <c r="C889" s="27" t="str" cm="1">
        <f t="array" ref="C889">IF(ISNUMBER(A889),IF(A889=A888,INDEX(BackgroundCalcs!$AV$2:$AV$500,'Grading Formulas'!$A889),"Results"),"")</f>
        <v/>
      </c>
      <c r="D889" s="8" t="str" cm="1">
        <f t="array" ref="D889">IF(ISNUMBER($A889),IF(A889=A888,INDEX(BackgroundCalcs!$AW$2:$AW$500,'Grading Formulas'!$A889),"C"&amp;A889+9),"")</f>
        <v/>
      </c>
      <c r="E889" s="4" t="str" cm="1">
        <f t="array" ref="E889">IF(ISNUMBER($A889),IF(A889=A888,"Reference2(False,True,"&amp;INDEX(BackgroundCalcs!$AX$2:$AX$500,'Grading Formulas'!$A889)&amp;")","MOEValue(.0001)"),"")</f>
        <v/>
      </c>
      <c r="F889" s="4" t="str">
        <f t="shared" si="654"/>
        <v/>
      </c>
      <c r="G889" s="4" t="str">
        <f t="shared" si="655"/>
        <v/>
      </c>
      <c r="H889" s="4" t="str">
        <f t="shared" si="656"/>
        <v/>
      </c>
      <c r="I889" s="4" t="str" cm="1">
        <f t="array" ref="I889">IF(ISNUMBER(A889),_xlfn.LET(_xlpm.array,_xlfn.SEQUENCE(LEN(D889)),_xlfn.TEXTJOIN("",TRUE,IF(ISERR(MID(D889,_xlpm.array,1)+0),MID(D889,_xlpm.array,1),""))),"")</f>
        <v/>
      </c>
      <c r="J889" s="4" t="str" cm="1">
        <f t="array" aca="1" ref="J889" ca="1">IF(ISNUMBER(A889),_xlfn.TEXTJOIN("", TRUE, IFERROR(MID(D889, ROW(INDIRECT("1:"&amp;LEN(D889))), 1) *1,"")),"")</f>
        <v/>
      </c>
      <c r="K889" s="4" t="str" cm="1">
        <f t="array" aca="1" ref="K889" ca="1">IF(ISNUMBER(A889),COLUMN(INDIRECT(I889&amp;1))+1,"")</f>
        <v/>
      </c>
      <c r="L889" s="4" t="str">
        <f t="shared" si="657"/>
        <v/>
      </c>
    </row>
    <row r="890" spans="2:12" x14ac:dyDescent="0.25">
      <c r="B890" s="5" t="str">
        <f t="shared" si="653"/>
        <v/>
      </c>
      <c r="C890" s="27" t="str" cm="1">
        <f t="array" ref="C890">IF(ISNUMBER(A890),IF(A890=A889,INDEX(BackgroundCalcs!$AV$2:$AV$500,'Grading Formulas'!$A890),"Results"),"")</f>
        <v/>
      </c>
      <c r="D890" s="8" t="str" cm="1">
        <f t="array" ref="D890">IF(ISNUMBER($A890),IF(A890=A889,INDEX(BackgroundCalcs!$AW$2:$AW$500,'Grading Formulas'!$A890),"C"&amp;A890+9),"")</f>
        <v/>
      </c>
      <c r="E890" s="4" t="str" cm="1">
        <f t="array" ref="E890">IF(ISNUMBER($A890),IF(A890=A889,"Reference2(False,True,"&amp;INDEX(BackgroundCalcs!$AX$2:$AX$500,'Grading Formulas'!$A890)&amp;")","MOEValue(.0001)"),"")</f>
        <v/>
      </c>
      <c r="F890" s="4" t="str">
        <f t="shared" si="654"/>
        <v/>
      </c>
      <c r="G890" s="4" t="str">
        <f t="shared" si="655"/>
        <v/>
      </c>
      <c r="H890" s="4" t="str">
        <f t="shared" si="656"/>
        <v/>
      </c>
      <c r="I890" s="4" t="str" cm="1">
        <f t="array" ref="I890">IF(ISNUMBER(A890),_xlfn.LET(_xlpm.array,_xlfn.SEQUENCE(LEN(D890)),_xlfn.TEXTJOIN("",TRUE,IF(ISERR(MID(D890,_xlpm.array,1)+0),MID(D890,_xlpm.array,1),""))),"")</f>
        <v/>
      </c>
      <c r="J890" s="4" t="str" cm="1">
        <f t="array" aca="1" ref="J890" ca="1">IF(ISNUMBER(A890),_xlfn.TEXTJOIN("", TRUE, IFERROR(MID(D890, ROW(INDIRECT("1:"&amp;LEN(D890))), 1) *1,"")),"")</f>
        <v/>
      </c>
      <c r="K890" s="4" t="str" cm="1">
        <f t="array" aca="1" ref="K890" ca="1">IF(ISNUMBER(A890),COLUMN(INDIRECT(I890&amp;1))+1,"")</f>
        <v/>
      </c>
      <c r="L890" s="4" t="str">
        <f t="shared" si="657"/>
        <v/>
      </c>
    </row>
    <row r="891" spans="2:12" x14ac:dyDescent="0.25">
      <c r="B891" s="5" t="str">
        <f t="shared" si="653"/>
        <v/>
      </c>
      <c r="C891" s="27" t="str" cm="1">
        <f t="array" ref="C891">IF(ISNUMBER(A891),IF(A891=A890,INDEX(BackgroundCalcs!$AV$2:$AV$500,'Grading Formulas'!$A891),"Results"),"")</f>
        <v/>
      </c>
      <c r="D891" s="8" t="str" cm="1">
        <f t="array" ref="D891">IF(ISNUMBER($A891),IF(A891=A890,INDEX(BackgroundCalcs!$AW$2:$AW$500,'Grading Formulas'!$A891),"C"&amp;A891+9),"")</f>
        <v/>
      </c>
      <c r="E891" s="4" t="str" cm="1">
        <f t="array" ref="E891">IF(ISNUMBER($A891),IF(A891=A890,"Reference2(False,True,"&amp;INDEX(BackgroundCalcs!$AX$2:$AX$500,'Grading Formulas'!$A891)&amp;")","MOEValue(.0001)"),"")</f>
        <v/>
      </c>
      <c r="F891" s="4" t="str">
        <f t="shared" si="654"/>
        <v/>
      </c>
      <c r="G891" s="4" t="str">
        <f t="shared" si="655"/>
        <v/>
      </c>
      <c r="H891" s="4" t="str">
        <f t="shared" si="656"/>
        <v/>
      </c>
      <c r="I891" s="4" t="str" cm="1">
        <f t="array" ref="I891">IF(ISNUMBER(A891),_xlfn.LET(_xlpm.array,_xlfn.SEQUENCE(LEN(D891)),_xlfn.TEXTJOIN("",TRUE,IF(ISERR(MID(D891,_xlpm.array,1)+0),MID(D891,_xlpm.array,1),""))),"")</f>
        <v/>
      </c>
      <c r="J891" s="4" t="str" cm="1">
        <f t="array" aca="1" ref="J891" ca="1">IF(ISNUMBER(A891),_xlfn.TEXTJOIN("", TRUE, IFERROR(MID(D891, ROW(INDIRECT("1:"&amp;LEN(D891))), 1) *1,"")),"")</f>
        <v/>
      </c>
      <c r="K891" s="4" t="str" cm="1">
        <f t="array" aca="1" ref="K891" ca="1">IF(ISNUMBER(A891),COLUMN(INDIRECT(I891&amp;1))+1,"")</f>
        <v/>
      </c>
      <c r="L891" s="4" t="str">
        <f t="shared" si="657"/>
        <v/>
      </c>
    </row>
    <row r="892" spans="2:12" x14ac:dyDescent="0.25">
      <c r="B892" s="5" t="str">
        <f t="shared" si="653"/>
        <v/>
      </c>
      <c r="C892" s="27" t="str" cm="1">
        <f t="array" ref="C892">IF(ISNUMBER(A892),IF(A892=A891,INDEX(BackgroundCalcs!$AV$2:$AV$500,'Grading Formulas'!$A892),"Results"),"")</f>
        <v/>
      </c>
      <c r="D892" s="8" t="str" cm="1">
        <f t="array" ref="D892">IF(ISNUMBER($A892),IF(A892=A891,INDEX(BackgroundCalcs!$AW$2:$AW$500,'Grading Formulas'!$A892),"C"&amp;A892+9),"")</f>
        <v/>
      </c>
      <c r="E892" s="4" t="str" cm="1">
        <f t="array" ref="E892">IF(ISNUMBER($A892),IF(A892=A891,"Reference2(False,True,"&amp;INDEX(BackgroundCalcs!$AX$2:$AX$500,'Grading Formulas'!$A892)&amp;")","MOEValue(.0001)"),"")</f>
        <v/>
      </c>
      <c r="F892" s="4" t="str">
        <f t="shared" si="654"/>
        <v/>
      </c>
      <c r="G892" s="4" t="str">
        <f t="shared" si="655"/>
        <v/>
      </c>
      <c r="H892" s="4" t="str">
        <f t="shared" si="656"/>
        <v/>
      </c>
      <c r="I892" s="4" t="str" cm="1">
        <f t="array" ref="I892">IF(ISNUMBER(A892),_xlfn.LET(_xlpm.array,_xlfn.SEQUENCE(LEN(D892)),_xlfn.TEXTJOIN("",TRUE,IF(ISERR(MID(D892,_xlpm.array,1)+0),MID(D892,_xlpm.array,1),""))),"")</f>
        <v/>
      </c>
      <c r="J892" s="4" t="str" cm="1">
        <f t="array" aca="1" ref="J892" ca="1">IF(ISNUMBER(A892),_xlfn.TEXTJOIN("", TRUE, IFERROR(MID(D892, ROW(INDIRECT("1:"&amp;LEN(D892))), 1) *1,"")),"")</f>
        <v/>
      </c>
      <c r="K892" s="4" t="str" cm="1">
        <f t="array" aca="1" ref="K892" ca="1">IF(ISNUMBER(A892),COLUMN(INDIRECT(I892&amp;1))+1,"")</f>
        <v/>
      </c>
      <c r="L892" s="4" t="str">
        <f t="shared" si="657"/>
        <v/>
      </c>
    </row>
    <row r="893" spans="2:12" x14ac:dyDescent="0.25">
      <c r="B893" s="5" t="str">
        <f t="shared" si="653"/>
        <v/>
      </c>
      <c r="C893" s="27" t="str" cm="1">
        <f t="array" ref="C893">IF(ISNUMBER(A893),IF(A893=A892,INDEX(BackgroundCalcs!$AV$2:$AV$500,'Grading Formulas'!$A893),"Results"),"")</f>
        <v/>
      </c>
      <c r="D893" s="8" t="str" cm="1">
        <f t="array" ref="D893">IF(ISNUMBER($A893),IF(A893=A892,INDEX(BackgroundCalcs!$AW$2:$AW$500,'Grading Formulas'!$A893),"C"&amp;A893+9),"")</f>
        <v/>
      </c>
      <c r="E893" s="4" t="str" cm="1">
        <f t="array" ref="E893">IF(ISNUMBER($A893),IF(A893=A892,"Reference2(False,True,"&amp;INDEX(BackgroundCalcs!$AX$2:$AX$500,'Grading Formulas'!$A893)&amp;")","MOEValue(.0001)"),"")</f>
        <v/>
      </c>
      <c r="F893" s="4" t="str">
        <f t="shared" si="654"/>
        <v/>
      </c>
      <c r="G893" s="4" t="str">
        <f t="shared" si="655"/>
        <v/>
      </c>
      <c r="H893" s="4" t="str">
        <f t="shared" si="656"/>
        <v/>
      </c>
      <c r="I893" s="4" t="str" cm="1">
        <f t="array" ref="I893">IF(ISNUMBER(A893),_xlfn.LET(_xlpm.array,_xlfn.SEQUENCE(LEN(D893)),_xlfn.TEXTJOIN("",TRUE,IF(ISERR(MID(D893,_xlpm.array,1)+0),MID(D893,_xlpm.array,1),""))),"")</f>
        <v/>
      </c>
      <c r="J893" s="4" t="str" cm="1">
        <f t="array" aca="1" ref="J893" ca="1">IF(ISNUMBER(A893),_xlfn.TEXTJOIN("", TRUE, IFERROR(MID(D893, ROW(INDIRECT("1:"&amp;LEN(D893))), 1) *1,"")),"")</f>
        <v/>
      </c>
      <c r="K893" s="4" t="str" cm="1">
        <f t="array" aca="1" ref="K893" ca="1">IF(ISNUMBER(A893),COLUMN(INDIRECT(I893&amp;1))+1,"")</f>
        <v/>
      </c>
      <c r="L893" s="4" t="str">
        <f t="shared" si="657"/>
        <v/>
      </c>
    </row>
    <row r="894" spans="2:12" x14ac:dyDescent="0.25">
      <c r="B894" s="5" t="str">
        <f t="shared" si="653"/>
        <v/>
      </c>
      <c r="C894" s="27" t="str" cm="1">
        <f t="array" ref="C894">IF(ISNUMBER(A894),IF(A894=A893,INDEX(BackgroundCalcs!$AV$2:$AV$500,'Grading Formulas'!$A894),"Results"),"")</f>
        <v/>
      </c>
      <c r="D894" s="8" t="str" cm="1">
        <f t="array" ref="D894">IF(ISNUMBER($A894),IF(A894=A893,INDEX(BackgroundCalcs!$AW$2:$AW$500,'Grading Formulas'!$A894),"C"&amp;A894+9),"")</f>
        <v/>
      </c>
      <c r="E894" s="4" t="str" cm="1">
        <f t="array" ref="E894">IF(ISNUMBER($A894),IF(A894=A893,"Reference2(False,True,"&amp;INDEX(BackgroundCalcs!$AX$2:$AX$500,'Grading Formulas'!$A894)&amp;")","MOEValue(.0001)"),"")</f>
        <v/>
      </c>
      <c r="F894" s="4" t="str">
        <f t="shared" si="654"/>
        <v/>
      </c>
      <c r="G894" s="4" t="str">
        <f t="shared" si="655"/>
        <v/>
      </c>
      <c r="H894" s="4" t="str">
        <f t="shared" si="656"/>
        <v/>
      </c>
      <c r="I894" s="4" t="str" cm="1">
        <f t="array" ref="I894">IF(ISNUMBER(A894),_xlfn.LET(_xlpm.array,_xlfn.SEQUENCE(LEN(D894)),_xlfn.TEXTJOIN("",TRUE,IF(ISERR(MID(D894,_xlpm.array,1)+0),MID(D894,_xlpm.array,1),""))),"")</f>
        <v/>
      </c>
      <c r="J894" s="4" t="str" cm="1">
        <f t="array" aca="1" ref="J894" ca="1">IF(ISNUMBER(A894),_xlfn.TEXTJOIN("", TRUE, IFERROR(MID(D894, ROW(INDIRECT("1:"&amp;LEN(D894))), 1) *1,"")),"")</f>
        <v/>
      </c>
      <c r="K894" s="4" t="str" cm="1">
        <f t="array" aca="1" ref="K894" ca="1">IF(ISNUMBER(A894),COLUMN(INDIRECT(I894&amp;1))+1,"")</f>
        <v/>
      </c>
      <c r="L894" s="4" t="str">
        <f t="shared" si="657"/>
        <v/>
      </c>
    </row>
    <row r="895" spans="2:12" x14ac:dyDescent="0.25">
      <c r="B895" s="5" t="str">
        <f t="shared" si="653"/>
        <v/>
      </c>
      <c r="C895" s="27" t="str" cm="1">
        <f t="array" ref="C895">IF(ISNUMBER(A895),IF(A895=A894,INDEX(BackgroundCalcs!$AV$2:$AV$500,'Grading Formulas'!$A895),"Results"),"")</f>
        <v/>
      </c>
      <c r="D895" s="8" t="str" cm="1">
        <f t="array" ref="D895">IF(ISNUMBER($A895),IF(A895=A894,INDEX(BackgroundCalcs!$AW$2:$AW$500,'Grading Formulas'!$A895),"C"&amp;A895+9),"")</f>
        <v/>
      </c>
      <c r="E895" s="4" t="str" cm="1">
        <f t="array" ref="E895">IF(ISNUMBER($A895),IF(A895=A894,"Reference2(False,True,"&amp;INDEX(BackgroundCalcs!$AX$2:$AX$500,'Grading Formulas'!$A895)&amp;")","MOEValue(.0001)"),"")</f>
        <v/>
      </c>
      <c r="F895" s="4" t="str">
        <f t="shared" si="654"/>
        <v/>
      </c>
      <c r="G895" s="4" t="str">
        <f t="shared" si="655"/>
        <v/>
      </c>
      <c r="H895" s="4" t="str">
        <f t="shared" si="656"/>
        <v/>
      </c>
      <c r="I895" s="4" t="str" cm="1">
        <f t="array" ref="I895">IF(ISNUMBER(A895),_xlfn.LET(_xlpm.array,_xlfn.SEQUENCE(LEN(D895)),_xlfn.TEXTJOIN("",TRUE,IF(ISERR(MID(D895,_xlpm.array,1)+0),MID(D895,_xlpm.array,1),""))),"")</f>
        <v/>
      </c>
      <c r="J895" s="4" t="str" cm="1">
        <f t="array" aca="1" ref="J895" ca="1">IF(ISNUMBER(A895),_xlfn.TEXTJOIN("", TRUE, IFERROR(MID(D895, ROW(INDIRECT("1:"&amp;LEN(D895))), 1) *1,"")),"")</f>
        <v/>
      </c>
      <c r="K895" s="4" t="str" cm="1">
        <f t="array" aca="1" ref="K895" ca="1">IF(ISNUMBER(A895),COLUMN(INDIRECT(I895&amp;1))+1,"")</f>
        <v/>
      </c>
      <c r="L895" s="4" t="str">
        <f t="shared" si="657"/>
        <v/>
      </c>
    </row>
    <row r="896" spans="2:12" x14ac:dyDescent="0.25">
      <c r="B896" s="5" t="str">
        <f t="shared" si="653"/>
        <v/>
      </c>
      <c r="C896" s="27" t="str" cm="1">
        <f t="array" ref="C896">IF(ISNUMBER(A896),IF(A896=A895,INDEX(BackgroundCalcs!$AV$2:$AV$500,'Grading Formulas'!$A896),"Results"),"")</f>
        <v/>
      </c>
      <c r="D896" s="8" t="str" cm="1">
        <f t="array" ref="D896">IF(ISNUMBER($A896),IF(A896=A895,INDEX(BackgroundCalcs!$AW$2:$AW$500,'Grading Formulas'!$A896),"C"&amp;A896+9),"")</f>
        <v/>
      </c>
      <c r="E896" s="4" t="str" cm="1">
        <f t="array" ref="E896">IF(ISNUMBER($A896),IF(A896=A895,"Reference2(False,True,"&amp;INDEX(BackgroundCalcs!$AX$2:$AX$500,'Grading Formulas'!$A896)&amp;")","MOEValue(.0001)"),"")</f>
        <v/>
      </c>
      <c r="F896" s="4" t="str">
        <f t="shared" si="654"/>
        <v/>
      </c>
      <c r="G896" s="4" t="str">
        <f t="shared" si="655"/>
        <v/>
      </c>
      <c r="H896" s="4" t="str">
        <f t="shared" si="656"/>
        <v/>
      </c>
      <c r="I896" s="4" t="str" cm="1">
        <f t="array" ref="I896">IF(ISNUMBER(A896),_xlfn.LET(_xlpm.array,_xlfn.SEQUENCE(LEN(D896)),_xlfn.TEXTJOIN("",TRUE,IF(ISERR(MID(D896,_xlpm.array,1)+0),MID(D896,_xlpm.array,1),""))),"")</f>
        <v/>
      </c>
      <c r="J896" s="4" t="str" cm="1">
        <f t="array" aca="1" ref="J896" ca="1">IF(ISNUMBER(A896),_xlfn.TEXTJOIN("", TRUE, IFERROR(MID(D896, ROW(INDIRECT("1:"&amp;LEN(D896))), 1) *1,"")),"")</f>
        <v/>
      </c>
      <c r="K896" s="4" t="str" cm="1">
        <f t="array" aca="1" ref="K896" ca="1">IF(ISNUMBER(A896),COLUMN(INDIRECT(I896&amp;1))+1,"")</f>
        <v/>
      </c>
      <c r="L896" s="4" t="str">
        <f t="shared" si="657"/>
        <v/>
      </c>
    </row>
    <row r="897" spans="2:12" x14ac:dyDescent="0.25">
      <c r="B897" s="5" t="str">
        <f t="shared" si="653"/>
        <v/>
      </c>
      <c r="C897" s="27" t="str" cm="1">
        <f t="array" ref="C897">IF(ISNUMBER(A897),IF(A897=A896,INDEX(BackgroundCalcs!$AV$2:$AV$500,'Grading Formulas'!$A897),"Results"),"")</f>
        <v/>
      </c>
      <c r="D897" s="8" t="str" cm="1">
        <f t="array" ref="D897">IF(ISNUMBER($A897),IF(A897=A896,INDEX(BackgroundCalcs!$AW$2:$AW$500,'Grading Formulas'!$A897),"C"&amp;A897+9),"")</f>
        <v/>
      </c>
      <c r="E897" s="4" t="str" cm="1">
        <f t="array" ref="E897">IF(ISNUMBER($A897),IF(A897=A896,"Reference2(False,True,"&amp;INDEX(BackgroundCalcs!$AX$2:$AX$500,'Grading Formulas'!$A897)&amp;")","MOEValue(.0001)"),"")</f>
        <v/>
      </c>
      <c r="F897" s="4" t="str">
        <f t="shared" si="654"/>
        <v/>
      </c>
      <c r="G897" s="4" t="str">
        <f t="shared" si="655"/>
        <v/>
      </c>
      <c r="H897" s="4" t="str">
        <f t="shared" si="656"/>
        <v/>
      </c>
      <c r="I897" s="4" t="str" cm="1">
        <f t="array" ref="I897">IF(ISNUMBER(A897),_xlfn.LET(_xlpm.array,_xlfn.SEQUENCE(LEN(D897)),_xlfn.TEXTJOIN("",TRUE,IF(ISERR(MID(D897,_xlpm.array,1)+0),MID(D897,_xlpm.array,1),""))),"")</f>
        <v/>
      </c>
      <c r="J897" s="4" t="str" cm="1">
        <f t="array" aca="1" ref="J897" ca="1">IF(ISNUMBER(A897),_xlfn.TEXTJOIN("", TRUE, IFERROR(MID(D897, ROW(INDIRECT("1:"&amp;LEN(D897))), 1) *1,"")),"")</f>
        <v/>
      </c>
      <c r="K897" s="4" t="str" cm="1">
        <f t="array" aca="1" ref="K897" ca="1">IF(ISNUMBER(A897),COLUMN(INDIRECT(I897&amp;1))+1,"")</f>
        <v/>
      </c>
      <c r="L897" s="4" t="str">
        <f t="shared" si="657"/>
        <v/>
      </c>
    </row>
    <row r="898" spans="2:12" x14ac:dyDescent="0.25">
      <c r="B898" s="5" t="str">
        <f t="shared" si="653"/>
        <v/>
      </c>
      <c r="C898" s="27" t="str" cm="1">
        <f t="array" ref="C898">IF(ISNUMBER(A898),IF(A898=A897,INDEX(BackgroundCalcs!$AV$2:$AV$500,'Grading Formulas'!$A898),"Results"),"")</f>
        <v/>
      </c>
      <c r="D898" s="8" t="str" cm="1">
        <f t="array" ref="D898">IF(ISNUMBER($A898),IF(A898=A897,INDEX(BackgroundCalcs!$AW$2:$AW$500,'Grading Formulas'!$A898),"C"&amp;A898+9),"")</f>
        <v/>
      </c>
      <c r="E898" s="4" t="str" cm="1">
        <f t="array" ref="E898">IF(ISNUMBER($A898),IF(A898=A897,"Reference2(False,True,"&amp;INDEX(BackgroundCalcs!$AX$2:$AX$500,'Grading Formulas'!$A898)&amp;")","MOEValue(.0001)"),"")</f>
        <v/>
      </c>
      <c r="F898" s="4" t="str">
        <f t="shared" si="654"/>
        <v/>
      </c>
      <c r="G898" s="4" t="str">
        <f t="shared" si="655"/>
        <v/>
      </c>
      <c r="H898" s="4" t="str">
        <f t="shared" si="656"/>
        <v/>
      </c>
      <c r="I898" s="4" t="str" cm="1">
        <f t="array" ref="I898">IF(ISNUMBER(A898),_xlfn.LET(_xlpm.array,_xlfn.SEQUENCE(LEN(D898)),_xlfn.TEXTJOIN("",TRUE,IF(ISERR(MID(D898,_xlpm.array,1)+0),MID(D898,_xlpm.array,1),""))),"")</f>
        <v/>
      </c>
      <c r="J898" s="4" t="str" cm="1">
        <f t="array" aca="1" ref="J898" ca="1">IF(ISNUMBER(A898),_xlfn.TEXTJOIN("", TRUE, IFERROR(MID(D898, ROW(INDIRECT("1:"&amp;LEN(D898))), 1) *1,"")),"")</f>
        <v/>
      </c>
      <c r="K898" s="4" t="str" cm="1">
        <f t="array" aca="1" ref="K898" ca="1">IF(ISNUMBER(A898),COLUMN(INDIRECT(I898&amp;1))+1,"")</f>
        <v/>
      </c>
      <c r="L898" s="4" t="str">
        <f t="shared" si="657"/>
        <v/>
      </c>
    </row>
    <row r="899" spans="2:12" x14ac:dyDescent="0.25">
      <c r="B899" s="5" t="str">
        <f t="shared" ref="B899:B962" si="658">IF(ISNUMBER(A899),"CELL","")</f>
        <v/>
      </c>
      <c r="C899" s="27" t="str" cm="1">
        <f t="array" ref="C899">IF(ISNUMBER(A899),IF(A899=A898,INDEX(BackgroundCalcs!$AV$2:$AV$500,'Grading Formulas'!$A899),"Results"),"")</f>
        <v/>
      </c>
      <c r="D899" s="8" t="str" cm="1">
        <f t="array" ref="D899">IF(ISNUMBER($A899),IF(A899=A898,INDEX(BackgroundCalcs!$AW$2:$AW$500,'Grading Formulas'!$A899),"C"&amp;A899+9),"")</f>
        <v/>
      </c>
      <c r="E899" s="4" t="str" cm="1">
        <f t="array" ref="E899">IF(ISNUMBER($A899),IF(A899=A898,"Reference2(False,True,"&amp;INDEX(BackgroundCalcs!$AX$2:$AX$500,'Grading Formulas'!$A899)&amp;")","MOEValue(.0001)"),"")</f>
        <v/>
      </c>
      <c r="F899" s="4" t="str">
        <f t="shared" ref="F899:F962" si="659">IF(ISNUMBER($A899),IF(A899=A898,-1000,1),"")</f>
        <v/>
      </c>
      <c r="G899" s="4" t="str">
        <f t="shared" ref="G899:G962" si="660">IF(ISNUMBER($A899),IF(A899=A898,"You should not be referencing the answer cell","Correct"),"")</f>
        <v/>
      </c>
      <c r="H899" s="4" t="str">
        <f t="shared" ref="H899:H962" si="661">IF(ISNUMBER($A899),IF(A899=A898,"N/A","Incorrect"),"")</f>
        <v/>
      </c>
      <c r="I899" s="4" t="str" cm="1">
        <f t="array" ref="I899">IF(ISNUMBER(A899),_xlfn.LET(_xlpm.array,_xlfn.SEQUENCE(LEN(D899)),_xlfn.TEXTJOIN("",TRUE,IF(ISERR(MID(D899,_xlpm.array,1)+0),MID(D899,_xlpm.array,1),""))),"")</f>
        <v/>
      </c>
      <c r="J899" s="4" t="str" cm="1">
        <f t="array" aca="1" ref="J899" ca="1">IF(ISNUMBER(A899),_xlfn.TEXTJOIN("", TRUE, IFERROR(MID(D899, ROW(INDIRECT("1:"&amp;LEN(D899))), 1) *1,"")),"")</f>
        <v/>
      </c>
      <c r="K899" s="4" t="str" cm="1">
        <f t="array" aca="1" ref="K899" ca="1">IF(ISNUMBER(A899),COLUMN(INDIRECT(I899&amp;1))+1,"")</f>
        <v/>
      </c>
      <c r="L899" s="4" t="str">
        <f t="shared" ref="L899:L962" si="662">IF(ISNUMBER(A899),ADDRESS(J899,K899,4),"")</f>
        <v/>
      </c>
    </row>
    <row r="900" spans="2:12" x14ac:dyDescent="0.25">
      <c r="B900" s="5" t="str">
        <f t="shared" si="658"/>
        <v/>
      </c>
      <c r="C900" s="27" t="str" cm="1">
        <f t="array" ref="C900">IF(ISNUMBER(A900),IF(A900=A899,INDEX(BackgroundCalcs!$AV$2:$AV$500,'Grading Formulas'!$A900),"Results"),"")</f>
        <v/>
      </c>
      <c r="D900" s="8" t="str" cm="1">
        <f t="array" ref="D900">IF(ISNUMBER($A900),IF(A900=A899,INDEX(BackgroundCalcs!$AW$2:$AW$500,'Grading Formulas'!$A900),"C"&amp;A900+9),"")</f>
        <v/>
      </c>
      <c r="E900" s="4" t="str" cm="1">
        <f t="array" ref="E900">IF(ISNUMBER($A900),IF(A900=A899,"Reference2(False,True,"&amp;INDEX(BackgroundCalcs!$AX$2:$AX$500,'Grading Formulas'!$A900)&amp;")","MOEValue(.0001)"),"")</f>
        <v/>
      </c>
      <c r="F900" s="4" t="str">
        <f t="shared" si="659"/>
        <v/>
      </c>
      <c r="G900" s="4" t="str">
        <f t="shared" si="660"/>
        <v/>
      </c>
      <c r="H900" s="4" t="str">
        <f t="shared" si="661"/>
        <v/>
      </c>
      <c r="I900" s="4" t="str" cm="1">
        <f t="array" ref="I900">IF(ISNUMBER(A900),_xlfn.LET(_xlpm.array,_xlfn.SEQUENCE(LEN(D900)),_xlfn.TEXTJOIN("",TRUE,IF(ISERR(MID(D900,_xlpm.array,1)+0),MID(D900,_xlpm.array,1),""))),"")</f>
        <v/>
      </c>
      <c r="J900" s="4" t="str" cm="1">
        <f t="array" aca="1" ref="J900" ca="1">IF(ISNUMBER(A900),_xlfn.TEXTJOIN("", TRUE, IFERROR(MID(D900, ROW(INDIRECT("1:"&amp;LEN(D900))), 1) *1,"")),"")</f>
        <v/>
      </c>
      <c r="K900" s="4" t="str" cm="1">
        <f t="array" aca="1" ref="K900" ca="1">IF(ISNUMBER(A900),COLUMN(INDIRECT(I900&amp;1))+1,"")</f>
        <v/>
      </c>
      <c r="L900" s="4" t="str">
        <f t="shared" si="662"/>
        <v/>
      </c>
    </row>
    <row r="901" spans="2:12" x14ac:dyDescent="0.25">
      <c r="B901" s="5" t="str">
        <f t="shared" si="658"/>
        <v/>
      </c>
      <c r="C901" s="27" t="str" cm="1">
        <f t="array" ref="C901">IF(ISNUMBER(A901),IF(A901=A900,INDEX(BackgroundCalcs!$AV$2:$AV$500,'Grading Formulas'!$A901),"Results"),"")</f>
        <v/>
      </c>
      <c r="D901" s="8" t="str" cm="1">
        <f t="array" ref="D901">IF(ISNUMBER($A901),IF(A901=A900,INDEX(BackgroundCalcs!$AW$2:$AW$500,'Grading Formulas'!$A901),"C"&amp;A901+9),"")</f>
        <v/>
      </c>
      <c r="E901" s="4" t="str" cm="1">
        <f t="array" ref="E901">IF(ISNUMBER($A901),IF(A901=A900,"Reference2(False,True,"&amp;INDEX(BackgroundCalcs!$AX$2:$AX$500,'Grading Formulas'!$A901)&amp;")","MOEValue(.0001)"),"")</f>
        <v/>
      </c>
      <c r="F901" s="4" t="str">
        <f t="shared" si="659"/>
        <v/>
      </c>
      <c r="G901" s="4" t="str">
        <f t="shared" si="660"/>
        <v/>
      </c>
      <c r="H901" s="4" t="str">
        <f t="shared" si="661"/>
        <v/>
      </c>
      <c r="I901" s="4" t="str" cm="1">
        <f t="array" ref="I901">IF(ISNUMBER(A901),_xlfn.LET(_xlpm.array,_xlfn.SEQUENCE(LEN(D901)),_xlfn.TEXTJOIN("",TRUE,IF(ISERR(MID(D901,_xlpm.array,1)+0),MID(D901,_xlpm.array,1),""))),"")</f>
        <v/>
      </c>
      <c r="J901" s="4" t="str" cm="1">
        <f t="array" aca="1" ref="J901" ca="1">IF(ISNUMBER(A901),_xlfn.TEXTJOIN("", TRUE, IFERROR(MID(D901, ROW(INDIRECT("1:"&amp;LEN(D901))), 1) *1,"")),"")</f>
        <v/>
      </c>
      <c r="K901" s="4" t="str" cm="1">
        <f t="array" aca="1" ref="K901" ca="1">IF(ISNUMBER(A901),COLUMN(INDIRECT(I901&amp;1))+1,"")</f>
        <v/>
      </c>
      <c r="L901" s="4" t="str">
        <f t="shared" si="662"/>
        <v/>
      </c>
    </row>
    <row r="902" spans="2:12" x14ac:dyDescent="0.25">
      <c r="B902" s="5" t="str">
        <f t="shared" si="658"/>
        <v/>
      </c>
      <c r="C902" s="27" t="str" cm="1">
        <f t="array" ref="C902">IF(ISNUMBER(A902),IF(A902=A901,INDEX(BackgroundCalcs!$AV$2:$AV$500,'Grading Formulas'!$A902),"Results"),"")</f>
        <v/>
      </c>
      <c r="D902" s="8" t="str" cm="1">
        <f t="array" ref="D902">IF(ISNUMBER($A902),IF(A902=A901,INDEX(BackgroundCalcs!$AW$2:$AW$500,'Grading Formulas'!$A902),"C"&amp;A902+9),"")</f>
        <v/>
      </c>
      <c r="E902" s="4" t="str" cm="1">
        <f t="array" ref="E902">IF(ISNUMBER($A902),IF(A902=A901,"Reference2(False,True,"&amp;INDEX(BackgroundCalcs!$AX$2:$AX$500,'Grading Formulas'!$A902)&amp;")","MOEValue(.0001)"),"")</f>
        <v/>
      </c>
      <c r="F902" s="4" t="str">
        <f t="shared" si="659"/>
        <v/>
      </c>
      <c r="G902" s="4" t="str">
        <f t="shared" si="660"/>
        <v/>
      </c>
      <c r="H902" s="4" t="str">
        <f t="shared" si="661"/>
        <v/>
      </c>
      <c r="I902" s="4" t="str" cm="1">
        <f t="array" ref="I902">IF(ISNUMBER(A902),_xlfn.LET(_xlpm.array,_xlfn.SEQUENCE(LEN(D902)),_xlfn.TEXTJOIN("",TRUE,IF(ISERR(MID(D902,_xlpm.array,1)+0),MID(D902,_xlpm.array,1),""))),"")</f>
        <v/>
      </c>
      <c r="J902" s="4" t="str" cm="1">
        <f t="array" aca="1" ref="J902" ca="1">IF(ISNUMBER(A902),_xlfn.TEXTJOIN("", TRUE, IFERROR(MID(D902, ROW(INDIRECT("1:"&amp;LEN(D902))), 1) *1,"")),"")</f>
        <v/>
      </c>
      <c r="K902" s="4" t="str" cm="1">
        <f t="array" aca="1" ref="K902" ca="1">IF(ISNUMBER(A902),COLUMN(INDIRECT(I902&amp;1))+1,"")</f>
        <v/>
      </c>
      <c r="L902" s="4" t="str">
        <f t="shared" si="662"/>
        <v/>
      </c>
    </row>
    <row r="903" spans="2:12" x14ac:dyDescent="0.25">
      <c r="B903" s="5" t="str">
        <f t="shared" si="658"/>
        <v/>
      </c>
      <c r="C903" s="27" t="str" cm="1">
        <f t="array" ref="C903">IF(ISNUMBER(A903),IF(A903=A902,INDEX(BackgroundCalcs!$AV$2:$AV$500,'Grading Formulas'!$A903),"Results"),"")</f>
        <v/>
      </c>
      <c r="D903" s="8" t="str" cm="1">
        <f t="array" ref="D903">IF(ISNUMBER($A903),IF(A903=A902,INDEX(BackgroundCalcs!$AW$2:$AW$500,'Grading Formulas'!$A903),"C"&amp;A903+9),"")</f>
        <v/>
      </c>
      <c r="E903" s="4" t="str" cm="1">
        <f t="array" ref="E903">IF(ISNUMBER($A903),IF(A903=A902,"Reference2(False,True,"&amp;INDEX(BackgroundCalcs!$AX$2:$AX$500,'Grading Formulas'!$A903)&amp;")","MOEValue(.0001)"),"")</f>
        <v/>
      </c>
      <c r="F903" s="4" t="str">
        <f t="shared" si="659"/>
        <v/>
      </c>
      <c r="G903" s="4" t="str">
        <f t="shared" si="660"/>
        <v/>
      </c>
      <c r="H903" s="4" t="str">
        <f t="shared" si="661"/>
        <v/>
      </c>
      <c r="I903" s="4" t="str" cm="1">
        <f t="array" ref="I903">IF(ISNUMBER(A903),_xlfn.LET(_xlpm.array,_xlfn.SEQUENCE(LEN(D903)),_xlfn.TEXTJOIN("",TRUE,IF(ISERR(MID(D903,_xlpm.array,1)+0),MID(D903,_xlpm.array,1),""))),"")</f>
        <v/>
      </c>
      <c r="J903" s="4" t="str" cm="1">
        <f t="array" aca="1" ref="J903" ca="1">IF(ISNUMBER(A903),_xlfn.TEXTJOIN("", TRUE, IFERROR(MID(D903, ROW(INDIRECT("1:"&amp;LEN(D903))), 1) *1,"")),"")</f>
        <v/>
      </c>
      <c r="K903" s="4" t="str" cm="1">
        <f t="array" aca="1" ref="K903" ca="1">IF(ISNUMBER(A903),COLUMN(INDIRECT(I903&amp;1))+1,"")</f>
        <v/>
      </c>
      <c r="L903" s="4" t="str">
        <f t="shared" si="662"/>
        <v/>
      </c>
    </row>
    <row r="904" spans="2:12" x14ac:dyDescent="0.25">
      <c r="B904" s="5" t="str">
        <f t="shared" si="658"/>
        <v/>
      </c>
      <c r="C904" s="27" t="str" cm="1">
        <f t="array" ref="C904">IF(ISNUMBER(A904),IF(A904=A903,INDEX(BackgroundCalcs!$AV$2:$AV$500,'Grading Formulas'!$A904),"Results"),"")</f>
        <v/>
      </c>
      <c r="D904" s="8" t="str" cm="1">
        <f t="array" ref="D904">IF(ISNUMBER($A904),IF(A904=A903,INDEX(BackgroundCalcs!$AW$2:$AW$500,'Grading Formulas'!$A904),"C"&amp;A904+9),"")</f>
        <v/>
      </c>
      <c r="E904" s="4" t="str" cm="1">
        <f t="array" ref="E904">IF(ISNUMBER($A904),IF(A904=A903,"Reference2(False,True,"&amp;INDEX(BackgroundCalcs!$AX$2:$AX$500,'Grading Formulas'!$A904)&amp;")","MOEValue(.0001)"),"")</f>
        <v/>
      </c>
      <c r="F904" s="4" t="str">
        <f t="shared" si="659"/>
        <v/>
      </c>
      <c r="G904" s="4" t="str">
        <f t="shared" si="660"/>
        <v/>
      </c>
      <c r="H904" s="4" t="str">
        <f t="shared" si="661"/>
        <v/>
      </c>
      <c r="I904" s="4" t="str" cm="1">
        <f t="array" ref="I904">IF(ISNUMBER(A904),_xlfn.LET(_xlpm.array,_xlfn.SEQUENCE(LEN(D904)),_xlfn.TEXTJOIN("",TRUE,IF(ISERR(MID(D904,_xlpm.array,1)+0),MID(D904,_xlpm.array,1),""))),"")</f>
        <v/>
      </c>
      <c r="J904" s="4" t="str" cm="1">
        <f t="array" aca="1" ref="J904" ca="1">IF(ISNUMBER(A904),_xlfn.TEXTJOIN("", TRUE, IFERROR(MID(D904, ROW(INDIRECT("1:"&amp;LEN(D904))), 1) *1,"")),"")</f>
        <v/>
      </c>
      <c r="K904" s="4" t="str" cm="1">
        <f t="array" aca="1" ref="K904" ca="1">IF(ISNUMBER(A904),COLUMN(INDIRECT(I904&amp;1))+1,"")</f>
        <v/>
      </c>
      <c r="L904" s="4" t="str">
        <f t="shared" si="662"/>
        <v/>
      </c>
    </row>
    <row r="905" spans="2:12" x14ac:dyDescent="0.25">
      <c r="B905" s="5" t="str">
        <f t="shared" si="658"/>
        <v/>
      </c>
      <c r="C905" s="27" t="str" cm="1">
        <f t="array" ref="C905">IF(ISNUMBER(A905),IF(A905=A904,INDEX(BackgroundCalcs!$AV$2:$AV$500,'Grading Formulas'!$A905),"Results"),"")</f>
        <v/>
      </c>
      <c r="D905" s="8" t="str" cm="1">
        <f t="array" ref="D905">IF(ISNUMBER($A905),IF(A905=A904,INDEX(BackgroundCalcs!$AW$2:$AW$500,'Grading Formulas'!$A905),"C"&amp;A905+9),"")</f>
        <v/>
      </c>
      <c r="E905" s="4" t="str" cm="1">
        <f t="array" ref="E905">IF(ISNUMBER($A905),IF(A905=A904,"Reference2(False,True,"&amp;INDEX(BackgroundCalcs!$AX$2:$AX$500,'Grading Formulas'!$A905)&amp;")","MOEValue(.0001)"),"")</f>
        <v/>
      </c>
      <c r="F905" s="4" t="str">
        <f t="shared" si="659"/>
        <v/>
      </c>
      <c r="G905" s="4" t="str">
        <f t="shared" si="660"/>
        <v/>
      </c>
      <c r="H905" s="4" t="str">
        <f t="shared" si="661"/>
        <v/>
      </c>
      <c r="I905" s="4" t="str" cm="1">
        <f t="array" ref="I905">IF(ISNUMBER(A905),_xlfn.LET(_xlpm.array,_xlfn.SEQUENCE(LEN(D905)),_xlfn.TEXTJOIN("",TRUE,IF(ISERR(MID(D905,_xlpm.array,1)+0),MID(D905,_xlpm.array,1),""))),"")</f>
        <v/>
      </c>
      <c r="J905" s="4" t="str" cm="1">
        <f t="array" aca="1" ref="J905" ca="1">IF(ISNUMBER(A905),_xlfn.TEXTJOIN("", TRUE, IFERROR(MID(D905, ROW(INDIRECT("1:"&amp;LEN(D905))), 1) *1,"")),"")</f>
        <v/>
      </c>
      <c r="K905" s="4" t="str" cm="1">
        <f t="array" aca="1" ref="K905" ca="1">IF(ISNUMBER(A905),COLUMN(INDIRECT(I905&amp;1))+1,"")</f>
        <v/>
      </c>
      <c r="L905" s="4" t="str">
        <f t="shared" si="662"/>
        <v/>
      </c>
    </row>
    <row r="906" spans="2:12" x14ac:dyDescent="0.25">
      <c r="B906" s="5" t="str">
        <f t="shared" si="658"/>
        <v/>
      </c>
      <c r="C906" s="27" t="str" cm="1">
        <f t="array" ref="C906">IF(ISNUMBER(A906),IF(A906=A905,INDEX(BackgroundCalcs!$AV$2:$AV$500,'Grading Formulas'!$A906),"Results"),"")</f>
        <v/>
      </c>
      <c r="D906" s="8" t="str" cm="1">
        <f t="array" ref="D906">IF(ISNUMBER($A906),IF(A906=A905,INDEX(BackgroundCalcs!$AW$2:$AW$500,'Grading Formulas'!$A906),"C"&amp;A906+9),"")</f>
        <v/>
      </c>
      <c r="E906" s="4" t="str" cm="1">
        <f t="array" ref="E906">IF(ISNUMBER($A906),IF(A906=A905,"Reference2(False,True,"&amp;INDEX(BackgroundCalcs!$AX$2:$AX$500,'Grading Formulas'!$A906)&amp;")","MOEValue(.0001)"),"")</f>
        <v/>
      </c>
      <c r="F906" s="4" t="str">
        <f t="shared" si="659"/>
        <v/>
      </c>
      <c r="G906" s="4" t="str">
        <f t="shared" si="660"/>
        <v/>
      </c>
      <c r="H906" s="4" t="str">
        <f t="shared" si="661"/>
        <v/>
      </c>
      <c r="I906" s="4" t="str" cm="1">
        <f t="array" ref="I906">IF(ISNUMBER(A906),_xlfn.LET(_xlpm.array,_xlfn.SEQUENCE(LEN(D906)),_xlfn.TEXTJOIN("",TRUE,IF(ISERR(MID(D906,_xlpm.array,1)+0),MID(D906,_xlpm.array,1),""))),"")</f>
        <v/>
      </c>
      <c r="J906" s="4" t="str" cm="1">
        <f t="array" aca="1" ref="J906" ca="1">IF(ISNUMBER(A906),_xlfn.TEXTJOIN("", TRUE, IFERROR(MID(D906, ROW(INDIRECT("1:"&amp;LEN(D906))), 1) *1,"")),"")</f>
        <v/>
      </c>
      <c r="K906" s="4" t="str" cm="1">
        <f t="array" aca="1" ref="K906" ca="1">IF(ISNUMBER(A906),COLUMN(INDIRECT(I906&amp;1))+1,"")</f>
        <v/>
      </c>
      <c r="L906" s="4" t="str">
        <f t="shared" si="662"/>
        <v/>
      </c>
    </row>
    <row r="907" spans="2:12" x14ac:dyDescent="0.25">
      <c r="B907" s="5" t="str">
        <f t="shared" si="658"/>
        <v/>
      </c>
      <c r="C907" s="27" t="str" cm="1">
        <f t="array" ref="C907">IF(ISNUMBER(A907),IF(A907=A906,INDEX(BackgroundCalcs!$AV$2:$AV$500,'Grading Formulas'!$A907),"Results"),"")</f>
        <v/>
      </c>
      <c r="D907" s="8" t="str" cm="1">
        <f t="array" ref="D907">IF(ISNUMBER($A907),IF(A907=A906,INDEX(BackgroundCalcs!$AW$2:$AW$500,'Grading Formulas'!$A907),"C"&amp;A907+9),"")</f>
        <v/>
      </c>
      <c r="E907" s="4" t="str" cm="1">
        <f t="array" ref="E907">IF(ISNUMBER($A907),IF(A907=A906,"Reference2(False,True,"&amp;INDEX(BackgroundCalcs!$AX$2:$AX$500,'Grading Formulas'!$A907)&amp;")","MOEValue(.0001)"),"")</f>
        <v/>
      </c>
      <c r="F907" s="4" t="str">
        <f t="shared" si="659"/>
        <v/>
      </c>
      <c r="G907" s="4" t="str">
        <f t="shared" si="660"/>
        <v/>
      </c>
      <c r="H907" s="4" t="str">
        <f t="shared" si="661"/>
        <v/>
      </c>
      <c r="I907" s="4" t="str" cm="1">
        <f t="array" ref="I907">IF(ISNUMBER(A907),_xlfn.LET(_xlpm.array,_xlfn.SEQUENCE(LEN(D907)),_xlfn.TEXTJOIN("",TRUE,IF(ISERR(MID(D907,_xlpm.array,1)+0),MID(D907,_xlpm.array,1),""))),"")</f>
        <v/>
      </c>
      <c r="J907" s="4" t="str" cm="1">
        <f t="array" aca="1" ref="J907" ca="1">IF(ISNUMBER(A907),_xlfn.TEXTJOIN("", TRUE, IFERROR(MID(D907, ROW(INDIRECT("1:"&amp;LEN(D907))), 1) *1,"")),"")</f>
        <v/>
      </c>
      <c r="K907" s="4" t="str" cm="1">
        <f t="array" aca="1" ref="K907" ca="1">IF(ISNUMBER(A907),COLUMN(INDIRECT(I907&amp;1))+1,"")</f>
        <v/>
      </c>
      <c r="L907" s="4" t="str">
        <f t="shared" si="662"/>
        <v/>
      </c>
    </row>
    <row r="908" spans="2:12" x14ac:dyDescent="0.25">
      <c r="B908" s="5" t="str">
        <f t="shared" si="658"/>
        <v/>
      </c>
      <c r="C908" s="27" t="str" cm="1">
        <f t="array" ref="C908">IF(ISNUMBER(A908),IF(A908=A907,INDEX(BackgroundCalcs!$AV$2:$AV$500,'Grading Formulas'!$A908),"Results"),"")</f>
        <v/>
      </c>
      <c r="D908" s="8" t="str" cm="1">
        <f t="array" ref="D908">IF(ISNUMBER($A908),IF(A908=A907,INDEX(BackgroundCalcs!$AW$2:$AW$500,'Grading Formulas'!$A908),"C"&amp;A908+9),"")</f>
        <v/>
      </c>
      <c r="E908" s="4" t="str" cm="1">
        <f t="array" ref="E908">IF(ISNUMBER($A908),IF(A908=A907,"Reference2(False,True,"&amp;INDEX(BackgroundCalcs!$AX$2:$AX$500,'Grading Formulas'!$A908)&amp;")","MOEValue(.0001)"),"")</f>
        <v/>
      </c>
      <c r="F908" s="4" t="str">
        <f t="shared" si="659"/>
        <v/>
      </c>
      <c r="G908" s="4" t="str">
        <f t="shared" si="660"/>
        <v/>
      </c>
      <c r="H908" s="4" t="str">
        <f t="shared" si="661"/>
        <v/>
      </c>
      <c r="I908" s="4" t="str" cm="1">
        <f t="array" ref="I908">IF(ISNUMBER(A908),_xlfn.LET(_xlpm.array,_xlfn.SEQUENCE(LEN(D908)),_xlfn.TEXTJOIN("",TRUE,IF(ISERR(MID(D908,_xlpm.array,1)+0),MID(D908,_xlpm.array,1),""))),"")</f>
        <v/>
      </c>
      <c r="J908" s="4" t="str" cm="1">
        <f t="array" aca="1" ref="J908" ca="1">IF(ISNUMBER(A908),_xlfn.TEXTJOIN("", TRUE, IFERROR(MID(D908, ROW(INDIRECT("1:"&amp;LEN(D908))), 1) *1,"")),"")</f>
        <v/>
      </c>
      <c r="K908" s="4" t="str" cm="1">
        <f t="array" aca="1" ref="K908" ca="1">IF(ISNUMBER(A908),COLUMN(INDIRECT(I908&amp;1))+1,"")</f>
        <v/>
      </c>
      <c r="L908" s="4" t="str">
        <f t="shared" si="662"/>
        <v/>
      </c>
    </row>
    <row r="909" spans="2:12" x14ac:dyDescent="0.25">
      <c r="B909" s="5" t="str">
        <f t="shared" si="658"/>
        <v/>
      </c>
      <c r="C909" s="27" t="str" cm="1">
        <f t="array" ref="C909">IF(ISNUMBER(A909),IF(A909=A908,INDEX(BackgroundCalcs!$AV$2:$AV$500,'Grading Formulas'!$A909),"Results"),"")</f>
        <v/>
      </c>
      <c r="D909" s="8" t="str" cm="1">
        <f t="array" ref="D909">IF(ISNUMBER($A909),IF(A909=A908,INDEX(BackgroundCalcs!$AW$2:$AW$500,'Grading Formulas'!$A909),"C"&amp;A909+9),"")</f>
        <v/>
      </c>
      <c r="E909" s="4" t="str" cm="1">
        <f t="array" ref="E909">IF(ISNUMBER($A909),IF(A909=A908,"Reference2(False,True,"&amp;INDEX(BackgroundCalcs!$AX$2:$AX$500,'Grading Formulas'!$A909)&amp;")","MOEValue(.0001)"),"")</f>
        <v/>
      </c>
      <c r="F909" s="4" t="str">
        <f t="shared" si="659"/>
        <v/>
      </c>
      <c r="G909" s="4" t="str">
        <f t="shared" si="660"/>
        <v/>
      </c>
      <c r="H909" s="4" t="str">
        <f t="shared" si="661"/>
        <v/>
      </c>
      <c r="I909" s="4" t="str" cm="1">
        <f t="array" ref="I909">IF(ISNUMBER(A909),_xlfn.LET(_xlpm.array,_xlfn.SEQUENCE(LEN(D909)),_xlfn.TEXTJOIN("",TRUE,IF(ISERR(MID(D909,_xlpm.array,1)+0),MID(D909,_xlpm.array,1),""))),"")</f>
        <v/>
      </c>
      <c r="J909" s="4" t="str" cm="1">
        <f t="array" aca="1" ref="J909" ca="1">IF(ISNUMBER(A909),_xlfn.TEXTJOIN("", TRUE, IFERROR(MID(D909, ROW(INDIRECT("1:"&amp;LEN(D909))), 1) *1,"")),"")</f>
        <v/>
      </c>
      <c r="K909" s="4" t="str" cm="1">
        <f t="array" aca="1" ref="K909" ca="1">IF(ISNUMBER(A909),COLUMN(INDIRECT(I909&amp;1))+1,"")</f>
        <v/>
      </c>
      <c r="L909" s="4" t="str">
        <f t="shared" si="662"/>
        <v/>
      </c>
    </row>
    <row r="910" spans="2:12" x14ac:dyDescent="0.25">
      <c r="B910" s="5" t="str">
        <f t="shared" si="658"/>
        <v/>
      </c>
      <c r="C910" s="27" t="str" cm="1">
        <f t="array" ref="C910">IF(ISNUMBER(A910),IF(A910=A909,INDEX(BackgroundCalcs!$AV$2:$AV$500,'Grading Formulas'!$A910),"Results"),"")</f>
        <v/>
      </c>
      <c r="D910" s="8" t="str" cm="1">
        <f t="array" ref="D910">IF(ISNUMBER($A910),IF(A910=A909,INDEX(BackgroundCalcs!$AW$2:$AW$500,'Grading Formulas'!$A910),"C"&amp;A910+9),"")</f>
        <v/>
      </c>
      <c r="E910" s="4" t="str" cm="1">
        <f t="array" ref="E910">IF(ISNUMBER($A910),IF(A910=A909,"Reference2(False,True,"&amp;INDEX(BackgroundCalcs!$AX$2:$AX$500,'Grading Formulas'!$A910)&amp;")","MOEValue(.0001)"),"")</f>
        <v/>
      </c>
      <c r="F910" s="4" t="str">
        <f t="shared" si="659"/>
        <v/>
      </c>
      <c r="G910" s="4" t="str">
        <f t="shared" si="660"/>
        <v/>
      </c>
      <c r="H910" s="4" t="str">
        <f t="shared" si="661"/>
        <v/>
      </c>
      <c r="I910" s="4" t="str" cm="1">
        <f t="array" ref="I910">IF(ISNUMBER(A910),_xlfn.LET(_xlpm.array,_xlfn.SEQUENCE(LEN(D910)),_xlfn.TEXTJOIN("",TRUE,IF(ISERR(MID(D910,_xlpm.array,1)+0),MID(D910,_xlpm.array,1),""))),"")</f>
        <v/>
      </c>
      <c r="J910" s="4" t="str" cm="1">
        <f t="array" aca="1" ref="J910" ca="1">IF(ISNUMBER(A910),_xlfn.TEXTJOIN("", TRUE, IFERROR(MID(D910, ROW(INDIRECT("1:"&amp;LEN(D910))), 1) *1,"")),"")</f>
        <v/>
      </c>
      <c r="K910" s="4" t="str" cm="1">
        <f t="array" aca="1" ref="K910" ca="1">IF(ISNUMBER(A910),COLUMN(INDIRECT(I910&amp;1))+1,"")</f>
        <v/>
      </c>
      <c r="L910" s="4" t="str">
        <f t="shared" si="662"/>
        <v/>
      </c>
    </row>
    <row r="911" spans="2:12" x14ac:dyDescent="0.25">
      <c r="B911" s="5" t="str">
        <f t="shared" si="658"/>
        <v/>
      </c>
      <c r="C911" s="27" t="str" cm="1">
        <f t="array" ref="C911">IF(ISNUMBER(A911),IF(A911=A910,INDEX(BackgroundCalcs!$AV$2:$AV$500,'Grading Formulas'!$A911),"Results"),"")</f>
        <v/>
      </c>
      <c r="D911" s="8" t="str" cm="1">
        <f t="array" ref="D911">IF(ISNUMBER($A911),IF(A911=A910,INDEX(BackgroundCalcs!$AW$2:$AW$500,'Grading Formulas'!$A911),"C"&amp;A911+9),"")</f>
        <v/>
      </c>
      <c r="E911" s="4" t="str" cm="1">
        <f t="array" ref="E911">IF(ISNUMBER($A911),IF(A911=A910,"Reference2(False,True,"&amp;INDEX(BackgroundCalcs!$AX$2:$AX$500,'Grading Formulas'!$A911)&amp;")","MOEValue(.0001)"),"")</f>
        <v/>
      </c>
      <c r="F911" s="4" t="str">
        <f t="shared" si="659"/>
        <v/>
      </c>
      <c r="G911" s="4" t="str">
        <f t="shared" si="660"/>
        <v/>
      </c>
      <c r="H911" s="4" t="str">
        <f t="shared" si="661"/>
        <v/>
      </c>
      <c r="I911" s="4" t="str" cm="1">
        <f t="array" ref="I911">IF(ISNUMBER(A911),_xlfn.LET(_xlpm.array,_xlfn.SEQUENCE(LEN(D911)),_xlfn.TEXTJOIN("",TRUE,IF(ISERR(MID(D911,_xlpm.array,1)+0),MID(D911,_xlpm.array,1),""))),"")</f>
        <v/>
      </c>
      <c r="J911" s="4" t="str" cm="1">
        <f t="array" aca="1" ref="J911" ca="1">IF(ISNUMBER(A911),_xlfn.TEXTJOIN("", TRUE, IFERROR(MID(D911, ROW(INDIRECT("1:"&amp;LEN(D911))), 1) *1,"")),"")</f>
        <v/>
      </c>
      <c r="K911" s="4" t="str" cm="1">
        <f t="array" aca="1" ref="K911" ca="1">IF(ISNUMBER(A911),COLUMN(INDIRECT(I911&amp;1))+1,"")</f>
        <v/>
      </c>
      <c r="L911" s="4" t="str">
        <f t="shared" si="662"/>
        <v/>
      </c>
    </row>
    <row r="912" spans="2:12" x14ac:dyDescent="0.25">
      <c r="B912" s="5" t="str">
        <f t="shared" si="658"/>
        <v/>
      </c>
      <c r="C912" s="27" t="str" cm="1">
        <f t="array" ref="C912">IF(ISNUMBER(A912),IF(A912=A911,INDEX(BackgroundCalcs!$AV$2:$AV$500,'Grading Formulas'!$A912),"Results"),"")</f>
        <v/>
      </c>
      <c r="D912" s="8" t="str" cm="1">
        <f t="array" ref="D912">IF(ISNUMBER($A912),IF(A912=A911,INDEX(BackgroundCalcs!$AW$2:$AW$500,'Grading Formulas'!$A912),"C"&amp;A912+9),"")</f>
        <v/>
      </c>
      <c r="E912" s="4" t="str" cm="1">
        <f t="array" ref="E912">IF(ISNUMBER($A912),IF(A912=A911,"Reference2(False,True,"&amp;INDEX(BackgroundCalcs!$AX$2:$AX$500,'Grading Formulas'!$A912)&amp;")","MOEValue(.0001)"),"")</f>
        <v/>
      </c>
      <c r="F912" s="4" t="str">
        <f t="shared" si="659"/>
        <v/>
      </c>
      <c r="G912" s="4" t="str">
        <f t="shared" si="660"/>
        <v/>
      </c>
      <c r="H912" s="4" t="str">
        <f t="shared" si="661"/>
        <v/>
      </c>
      <c r="I912" s="4" t="str" cm="1">
        <f t="array" ref="I912">IF(ISNUMBER(A912),_xlfn.LET(_xlpm.array,_xlfn.SEQUENCE(LEN(D912)),_xlfn.TEXTJOIN("",TRUE,IF(ISERR(MID(D912,_xlpm.array,1)+0),MID(D912,_xlpm.array,1),""))),"")</f>
        <v/>
      </c>
      <c r="J912" s="4" t="str" cm="1">
        <f t="array" aca="1" ref="J912" ca="1">IF(ISNUMBER(A912),_xlfn.TEXTJOIN("", TRUE, IFERROR(MID(D912, ROW(INDIRECT("1:"&amp;LEN(D912))), 1) *1,"")),"")</f>
        <v/>
      </c>
      <c r="K912" s="4" t="str" cm="1">
        <f t="array" aca="1" ref="K912" ca="1">IF(ISNUMBER(A912),COLUMN(INDIRECT(I912&amp;1))+1,"")</f>
        <v/>
      </c>
      <c r="L912" s="4" t="str">
        <f t="shared" si="662"/>
        <v/>
      </c>
    </row>
    <row r="913" spans="2:12" x14ac:dyDescent="0.25">
      <c r="B913" s="5" t="str">
        <f t="shared" si="658"/>
        <v/>
      </c>
      <c r="C913" s="27" t="str" cm="1">
        <f t="array" ref="C913">IF(ISNUMBER(A913),IF(A913=A912,INDEX(BackgroundCalcs!$AV$2:$AV$500,'Grading Formulas'!$A913),"Results"),"")</f>
        <v/>
      </c>
      <c r="D913" s="8" t="str" cm="1">
        <f t="array" ref="D913">IF(ISNUMBER($A913),IF(A913=A912,INDEX(BackgroundCalcs!$AW$2:$AW$500,'Grading Formulas'!$A913),"C"&amp;A913+9),"")</f>
        <v/>
      </c>
      <c r="E913" s="4" t="str" cm="1">
        <f t="array" ref="E913">IF(ISNUMBER($A913),IF(A913=A912,"Reference2(False,True,"&amp;INDEX(BackgroundCalcs!$AX$2:$AX$500,'Grading Formulas'!$A913)&amp;")","MOEValue(.0001)"),"")</f>
        <v/>
      </c>
      <c r="F913" s="4" t="str">
        <f t="shared" si="659"/>
        <v/>
      </c>
      <c r="G913" s="4" t="str">
        <f t="shared" si="660"/>
        <v/>
      </c>
      <c r="H913" s="4" t="str">
        <f t="shared" si="661"/>
        <v/>
      </c>
      <c r="I913" s="4" t="str" cm="1">
        <f t="array" ref="I913">IF(ISNUMBER(A913),_xlfn.LET(_xlpm.array,_xlfn.SEQUENCE(LEN(D913)),_xlfn.TEXTJOIN("",TRUE,IF(ISERR(MID(D913,_xlpm.array,1)+0),MID(D913,_xlpm.array,1),""))),"")</f>
        <v/>
      </c>
      <c r="J913" s="4" t="str" cm="1">
        <f t="array" aca="1" ref="J913" ca="1">IF(ISNUMBER(A913),_xlfn.TEXTJOIN("", TRUE, IFERROR(MID(D913, ROW(INDIRECT("1:"&amp;LEN(D913))), 1) *1,"")),"")</f>
        <v/>
      </c>
      <c r="K913" s="4" t="str" cm="1">
        <f t="array" aca="1" ref="K913" ca="1">IF(ISNUMBER(A913),COLUMN(INDIRECT(I913&amp;1))+1,"")</f>
        <v/>
      </c>
      <c r="L913" s="4" t="str">
        <f t="shared" si="662"/>
        <v/>
      </c>
    </row>
    <row r="914" spans="2:12" x14ac:dyDescent="0.25">
      <c r="B914" s="5" t="str">
        <f t="shared" si="658"/>
        <v/>
      </c>
      <c r="C914" s="27" t="str" cm="1">
        <f t="array" ref="C914">IF(ISNUMBER(A914),IF(A914=A913,INDEX(BackgroundCalcs!$AV$2:$AV$500,'Grading Formulas'!$A914),"Results"),"")</f>
        <v/>
      </c>
      <c r="D914" s="8" t="str" cm="1">
        <f t="array" ref="D914">IF(ISNUMBER($A914),IF(A914=A913,INDEX(BackgroundCalcs!$AW$2:$AW$500,'Grading Formulas'!$A914),"C"&amp;A914+9),"")</f>
        <v/>
      </c>
      <c r="E914" s="4" t="str" cm="1">
        <f t="array" ref="E914">IF(ISNUMBER($A914),IF(A914=A913,"Reference2(False,True,"&amp;INDEX(BackgroundCalcs!$AX$2:$AX$500,'Grading Formulas'!$A914)&amp;")","MOEValue(.0001)"),"")</f>
        <v/>
      </c>
      <c r="F914" s="4" t="str">
        <f t="shared" si="659"/>
        <v/>
      </c>
      <c r="G914" s="4" t="str">
        <f t="shared" si="660"/>
        <v/>
      </c>
      <c r="H914" s="4" t="str">
        <f t="shared" si="661"/>
        <v/>
      </c>
      <c r="I914" s="4" t="str" cm="1">
        <f t="array" ref="I914">IF(ISNUMBER(A914),_xlfn.LET(_xlpm.array,_xlfn.SEQUENCE(LEN(D914)),_xlfn.TEXTJOIN("",TRUE,IF(ISERR(MID(D914,_xlpm.array,1)+0),MID(D914,_xlpm.array,1),""))),"")</f>
        <v/>
      </c>
      <c r="J914" s="4" t="str" cm="1">
        <f t="array" aca="1" ref="J914" ca="1">IF(ISNUMBER(A914),_xlfn.TEXTJOIN("", TRUE, IFERROR(MID(D914, ROW(INDIRECT("1:"&amp;LEN(D914))), 1) *1,"")),"")</f>
        <v/>
      </c>
      <c r="K914" s="4" t="str" cm="1">
        <f t="array" aca="1" ref="K914" ca="1">IF(ISNUMBER(A914),COLUMN(INDIRECT(I914&amp;1))+1,"")</f>
        <v/>
      </c>
      <c r="L914" s="4" t="str">
        <f t="shared" si="662"/>
        <v/>
      </c>
    </row>
    <row r="915" spans="2:12" x14ac:dyDescent="0.25">
      <c r="B915" s="5" t="str">
        <f t="shared" si="658"/>
        <v/>
      </c>
      <c r="C915" s="27" t="str" cm="1">
        <f t="array" ref="C915">IF(ISNUMBER(A915),IF(A915=A914,INDEX(BackgroundCalcs!$AV$2:$AV$500,'Grading Formulas'!$A915),"Results"),"")</f>
        <v/>
      </c>
      <c r="D915" s="8" t="str" cm="1">
        <f t="array" ref="D915">IF(ISNUMBER($A915),IF(A915=A914,INDEX(BackgroundCalcs!$AW$2:$AW$500,'Grading Formulas'!$A915),"C"&amp;A915+9),"")</f>
        <v/>
      </c>
      <c r="E915" s="4" t="str" cm="1">
        <f t="array" ref="E915">IF(ISNUMBER($A915),IF(A915=A914,"Reference2(False,True,"&amp;INDEX(BackgroundCalcs!$AX$2:$AX$500,'Grading Formulas'!$A915)&amp;")","MOEValue(.0001)"),"")</f>
        <v/>
      </c>
      <c r="F915" s="4" t="str">
        <f t="shared" si="659"/>
        <v/>
      </c>
      <c r="G915" s="4" t="str">
        <f t="shared" si="660"/>
        <v/>
      </c>
      <c r="H915" s="4" t="str">
        <f t="shared" si="661"/>
        <v/>
      </c>
      <c r="I915" s="4" t="str" cm="1">
        <f t="array" ref="I915">IF(ISNUMBER(A915),_xlfn.LET(_xlpm.array,_xlfn.SEQUENCE(LEN(D915)),_xlfn.TEXTJOIN("",TRUE,IF(ISERR(MID(D915,_xlpm.array,1)+0),MID(D915,_xlpm.array,1),""))),"")</f>
        <v/>
      </c>
      <c r="J915" s="4" t="str" cm="1">
        <f t="array" aca="1" ref="J915" ca="1">IF(ISNUMBER(A915),_xlfn.TEXTJOIN("", TRUE, IFERROR(MID(D915, ROW(INDIRECT("1:"&amp;LEN(D915))), 1) *1,"")),"")</f>
        <v/>
      </c>
      <c r="K915" s="4" t="str" cm="1">
        <f t="array" aca="1" ref="K915" ca="1">IF(ISNUMBER(A915),COLUMN(INDIRECT(I915&amp;1))+1,"")</f>
        <v/>
      </c>
      <c r="L915" s="4" t="str">
        <f t="shared" si="662"/>
        <v/>
      </c>
    </row>
    <row r="916" spans="2:12" x14ac:dyDescent="0.25">
      <c r="B916" s="5" t="str">
        <f t="shared" si="658"/>
        <v/>
      </c>
      <c r="C916" s="27" t="str" cm="1">
        <f t="array" ref="C916">IF(ISNUMBER(A916),IF(A916=A915,INDEX(BackgroundCalcs!$AV$2:$AV$500,'Grading Formulas'!$A916),"Results"),"")</f>
        <v/>
      </c>
      <c r="D916" s="8" t="str" cm="1">
        <f t="array" ref="D916">IF(ISNUMBER($A916),IF(A916=A915,INDEX(BackgroundCalcs!$AW$2:$AW$500,'Grading Formulas'!$A916),"C"&amp;A916+9),"")</f>
        <v/>
      </c>
      <c r="E916" s="4" t="str" cm="1">
        <f t="array" ref="E916">IF(ISNUMBER($A916),IF(A916=A915,"Reference2(False,True,"&amp;INDEX(BackgroundCalcs!$AX$2:$AX$500,'Grading Formulas'!$A916)&amp;")","MOEValue(.0001)"),"")</f>
        <v/>
      </c>
      <c r="F916" s="4" t="str">
        <f t="shared" si="659"/>
        <v/>
      </c>
      <c r="G916" s="4" t="str">
        <f t="shared" si="660"/>
        <v/>
      </c>
      <c r="H916" s="4" t="str">
        <f t="shared" si="661"/>
        <v/>
      </c>
      <c r="I916" s="4" t="str" cm="1">
        <f t="array" ref="I916">IF(ISNUMBER(A916),_xlfn.LET(_xlpm.array,_xlfn.SEQUENCE(LEN(D916)),_xlfn.TEXTJOIN("",TRUE,IF(ISERR(MID(D916,_xlpm.array,1)+0),MID(D916,_xlpm.array,1),""))),"")</f>
        <v/>
      </c>
      <c r="J916" s="4" t="str" cm="1">
        <f t="array" aca="1" ref="J916" ca="1">IF(ISNUMBER(A916),_xlfn.TEXTJOIN("", TRUE, IFERROR(MID(D916, ROW(INDIRECT("1:"&amp;LEN(D916))), 1) *1,"")),"")</f>
        <v/>
      </c>
      <c r="K916" s="4" t="str" cm="1">
        <f t="array" aca="1" ref="K916" ca="1">IF(ISNUMBER(A916),COLUMN(INDIRECT(I916&amp;1))+1,"")</f>
        <v/>
      </c>
      <c r="L916" s="4" t="str">
        <f t="shared" si="662"/>
        <v/>
      </c>
    </row>
    <row r="917" spans="2:12" x14ac:dyDescent="0.25">
      <c r="B917" s="5" t="str">
        <f t="shared" si="658"/>
        <v/>
      </c>
      <c r="C917" s="27" t="str" cm="1">
        <f t="array" ref="C917">IF(ISNUMBER(A917),IF(A917=A916,INDEX(BackgroundCalcs!$AV$2:$AV$500,'Grading Formulas'!$A917),"Results"),"")</f>
        <v/>
      </c>
      <c r="D917" s="8" t="str" cm="1">
        <f t="array" ref="D917">IF(ISNUMBER($A917),IF(A917=A916,INDEX(BackgroundCalcs!$AW$2:$AW$500,'Grading Formulas'!$A917),"C"&amp;A917+9),"")</f>
        <v/>
      </c>
      <c r="E917" s="4" t="str" cm="1">
        <f t="array" ref="E917">IF(ISNUMBER($A917),IF(A917=A916,"Reference2(False,True,"&amp;INDEX(BackgroundCalcs!$AX$2:$AX$500,'Grading Formulas'!$A917)&amp;")","MOEValue(.0001)"),"")</f>
        <v/>
      </c>
      <c r="F917" s="4" t="str">
        <f t="shared" si="659"/>
        <v/>
      </c>
      <c r="G917" s="4" t="str">
        <f t="shared" si="660"/>
        <v/>
      </c>
      <c r="H917" s="4" t="str">
        <f t="shared" si="661"/>
        <v/>
      </c>
      <c r="I917" s="4" t="str" cm="1">
        <f t="array" ref="I917">IF(ISNUMBER(A917),_xlfn.LET(_xlpm.array,_xlfn.SEQUENCE(LEN(D917)),_xlfn.TEXTJOIN("",TRUE,IF(ISERR(MID(D917,_xlpm.array,1)+0),MID(D917,_xlpm.array,1),""))),"")</f>
        <v/>
      </c>
      <c r="J917" s="4" t="str" cm="1">
        <f t="array" aca="1" ref="J917" ca="1">IF(ISNUMBER(A917),_xlfn.TEXTJOIN("", TRUE, IFERROR(MID(D917, ROW(INDIRECT("1:"&amp;LEN(D917))), 1) *1,"")),"")</f>
        <v/>
      </c>
      <c r="K917" s="4" t="str" cm="1">
        <f t="array" aca="1" ref="K917" ca="1">IF(ISNUMBER(A917),COLUMN(INDIRECT(I917&amp;1))+1,"")</f>
        <v/>
      </c>
      <c r="L917" s="4" t="str">
        <f t="shared" si="662"/>
        <v/>
      </c>
    </row>
    <row r="918" spans="2:12" x14ac:dyDescent="0.25">
      <c r="B918" s="5" t="str">
        <f t="shared" si="658"/>
        <v/>
      </c>
      <c r="C918" s="27" t="str" cm="1">
        <f t="array" ref="C918">IF(ISNUMBER(A918),IF(A918=A917,INDEX(BackgroundCalcs!$AV$2:$AV$500,'Grading Formulas'!$A918),"Results"),"")</f>
        <v/>
      </c>
      <c r="D918" s="8" t="str" cm="1">
        <f t="array" ref="D918">IF(ISNUMBER($A918),IF(A918=A917,INDEX(BackgroundCalcs!$AW$2:$AW$500,'Grading Formulas'!$A918),"C"&amp;A918+9),"")</f>
        <v/>
      </c>
      <c r="E918" s="4" t="str" cm="1">
        <f t="array" ref="E918">IF(ISNUMBER($A918),IF(A918=A917,"Reference2(False,True,"&amp;INDEX(BackgroundCalcs!$AX$2:$AX$500,'Grading Formulas'!$A918)&amp;")","MOEValue(.0001)"),"")</f>
        <v/>
      </c>
      <c r="F918" s="4" t="str">
        <f t="shared" si="659"/>
        <v/>
      </c>
      <c r="G918" s="4" t="str">
        <f t="shared" si="660"/>
        <v/>
      </c>
      <c r="H918" s="4" t="str">
        <f t="shared" si="661"/>
        <v/>
      </c>
      <c r="I918" s="4" t="str" cm="1">
        <f t="array" ref="I918">IF(ISNUMBER(A918),_xlfn.LET(_xlpm.array,_xlfn.SEQUENCE(LEN(D918)),_xlfn.TEXTJOIN("",TRUE,IF(ISERR(MID(D918,_xlpm.array,1)+0),MID(D918,_xlpm.array,1),""))),"")</f>
        <v/>
      </c>
      <c r="J918" s="4" t="str" cm="1">
        <f t="array" aca="1" ref="J918" ca="1">IF(ISNUMBER(A918),_xlfn.TEXTJOIN("", TRUE, IFERROR(MID(D918, ROW(INDIRECT("1:"&amp;LEN(D918))), 1) *1,"")),"")</f>
        <v/>
      </c>
      <c r="K918" s="4" t="str" cm="1">
        <f t="array" aca="1" ref="K918" ca="1">IF(ISNUMBER(A918),COLUMN(INDIRECT(I918&amp;1))+1,"")</f>
        <v/>
      </c>
      <c r="L918" s="4" t="str">
        <f t="shared" si="662"/>
        <v/>
      </c>
    </row>
    <row r="919" spans="2:12" x14ac:dyDescent="0.25">
      <c r="B919" s="5" t="str">
        <f t="shared" si="658"/>
        <v/>
      </c>
      <c r="C919" s="27" t="str" cm="1">
        <f t="array" ref="C919">IF(ISNUMBER(A919),IF(A919=A918,INDEX(BackgroundCalcs!$AV$2:$AV$500,'Grading Formulas'!$A919),"Results"),"")</f>
        <v/>
      </c>
      <c r="D919" s="8" t="str" cm="1">
        <f t="array" ref="D919">IF(ISNUMBER($A919),IF(A919=A918,INDEX(BackgroundCalcs!$AW$2:$AW$500,'Grading Formulas'!$A919),"C"&amp;A919+9),"")</f>
        <v/>
      </c>
      <c r="E919" s="4" t="str" cm="1">
        <f t="array" ref="E919">IF(ISNUMBER($A919),IF(A919=A918,"Reference2(False,True,"&amp;INDEX(BackgroundCalcs!$AX$2:$AX$500,'Grading Formulas'!$A919)&amp;")","MOEValue(.0001)"),"")</f>
        <v/>
      </c>
      <c r="F919" s="4" t="str">
        <f t="shared" si="659"/>
        <v/>
      </c>
      <c r="G919" s="4" t="str">
        <f t="shared" si="660"/>
        <v/>
      </c>
      <c r="H919" s="4" t="str">
        <f t="shared" si="661"/>
        <v/>
      </c>
      <c r="I919" s="4" t="str" cm="1">
        <f t="array" ref="I919">IF(ISNUMBER(A919),_xlfn.LET(_xlpm.array,_xlfn.SEQUENCE(LEN(D919)),_xlfn.TEXTJOIN("",TRUE,IF(ISERR(MID(D919,_xlpm.array,1)+0),MID(D919,_xlpm.array,1),""))),"")</f>
        <v/>
      </c>
      <c r="J919" s="4" t="str" cm="1">
        <f t="array" aca="1" ref="J919" ca="1">IF(ISNUMBER(A919),_xlfn.TEXTJOIN("", TRUE, IFERROR(MID(D919, ROW(INDIRECT("1:"&amp;LEN(D919))), 1) *1,"")),"")</f>
        <v/>
      </c>
      <c r="K919" s="4" t="str" cm="1">
        <f t="array" aca="1" ref="K919" ca="1">IF(ISNUMBER(A919),COLUMN(INDIRECT(I919&amp;1))+1,"")</f>
        <v/>
      </c>
      <c r="L919" s="4" t="str">
        <f t="shared" si="662"/>
        <v/>
      </c>
    </row>
    <row r="920" spans="2:12" x14ac:dyDescent="0.25">
      <c r="B920" s="5" t="str">
        <f t="shared" si="658"/>
        <v/>
      </c>
      <c r="C920" s="27" t="str" cm="1">
        <f t="array" ref="C920">IF(ISNUMBER(A920),IF(A920=A919,INDEX(BackgroundCalcs!$AV$2:$AV$500,'Grading Formulas'!$A920),"Results"),"")</f>
        <v/>
      </c>
      <c r="D920" s="8" t="str" cm="1">
        <f t="array" ref="D920">IF(ISNUMBER($A920),IF(A920=A919,INDEX(BackgroundCalcs!$AW$2:$AW$500,'Grading Formulas'!$A920),"C"&amp;A920+9),"")</f>
        <v/>
      </c>
      <c r="E920" s="4" t="str" cm="1">
        <f t="array" ref="E920">IF(ISNUMBER($A920),IF(A920=A919,"Reference2(False,True,"&amp;INDEX(BackgroundCalcs!$AX$2:$AX$500,'Grading Formulas'!$A920)&amp;")","MOEValue(.0001)"),"")</f>
        <v/>
      </c>
      <c r="F920" s="4" t="str">
        <f t="shared" si="659"/>
        <v/>
      </c>
      <c r="G920" s="4" t="str">
        <f t="shared" si="660"/>
        <v/>
      </c>
      <c r="H920" s="4" t="str">
        <f t="shared" si="661"/>
        <v/>
      </c>
      <c r="I920" s="4" t="str" cm="1">
        <f t="array" ref="I920">IF(ISNUMBER(A920),_xlfn.LET(_xlpm.array,_xlfn.SEQUENCE(LEN(D920)),_xlfn.TEXTJOIN("",TRUE,IF(ISERR(MID(D920,_xlpm.array,1)+0),MID(D920,_xlpm.array,1),""))),"")</f>
        <v/>
      </c>
      <c r="J920" s="4" t="str" cm="1">
        <f t="array" aca="1" ref="J920" ca="1">IF(ISNUMBER(A920),_xlfn.TEXTJOIN("", TRUE, IFERROR(MID(D920, ROW(INDIRECT("1:"&amp;LEN(D920))), 1) *1,"")),"")</f>
        <v/>
      </c>
      <c r="K920" s="4" t="str" cm="1">
        <f t="array" aca="1" ref="K920" ca="1">IF(ISNUMBER(A920),COLUMN(INDIRECT(I920&amp;1))+1,"")</f>
        <v/>
      </c>
      <c r="L920" s="4" t="str">
        <f t="shared" si="662"/>
        <v/>
      </c>
    </row>
    <row r="921" spans="2:12" x14ac:dyDescent="0.25">
      <c r="B921" s="5" t="str">
        <f t="shared" si="658"/>
        <v/>
      </c>
      <c r="C921" s="27" t="str" cm="1">
        <f t="array" ref="C921">IF(ISNUMBER(A921),IF(A921=A920,INDEX(BackgroundCalcs!$AV$2:$AV$500,'Grading Formulas'!$A921),"Results"),"")</f>
        <v/>
      </c>
      <c r="D921" s="8" t="str" cm="1">
        <f t="array" ref="D921">IF(ISNUMBER($A921),IF(A921=A920,INDEX(BackgroundCalcs!$AW$2:$AW$500,'Grading Formulas'!$A921),"C"&amp;A921+9),"")</f>
        <v/>
      </c>
      <c r="E921" s="4" t="str" cm="1">
        <f t="array" ref="E921">IF(ISNUMBER($A921),IF(A921=A920,"Reference2(False,True,"&amp;INDEX(BackgroundCalcs!$AX$2:$AX$500,'Grading Formulas'!$A921)&amp;")","MOEValue(.0001)"),"")</f>
        <v/>
      </c>
      <c r="F921" s="4" t="str">
        <f t="shared" si="659"/>
        <v/>
      </c>
      <c r="G921" s="4" t="str">
        <f t="shared" si="660"/>
        <v/>
      </c>
      <c r="H921" s="4" t="str">
        <f t="shared" si="661"/>
        <v/>
      </c>
      <c r="I921" s="4" t="str" cm="1">
        <f t="array" ref="I921">IF(ISNUMBER(A921),_xlfn.LET(_xlpm.array,_xlfn.SEQUENCE(LEN(D921)),_xlfn.TEXTJOIN("",TRUE,IF(ISERR(MID(D921,_xlpm.array,1)+0),MID(D921,_xlpm.array,1),""))),"")</f>
        <v/>
      </c>
      <c r="J921" s="4" t="str" cm="1">
        <f t="array" aca="1" ref="J921" ca="1">IF(ISNUMBER(A921),_xlfn.TEXTJOIN("", TRUE, IFERROR(MID(D921, ROW(INDIRECT("1:"&amp;LEN(D921))), 1) *1,"")),"")</f>
        <v/>
      </c>
      <c r="K921" s="4" t="str" cm="1">
        <f t="array" aca="1" ref="K921" ca="1">IF(ISNUMBER(A921),COLUMN(INDIRECT(I921&amp;1))+1,"")</f>
        <v/>
      </c>
      <c r="L921" s="4" t="str">
        <f t="shared" si="662"/>
        <v/>
      </c>
    </row>
    <row r="922" spans="2:12" x14ac:dyDescent="0.25">
      <c r="B922" s="5" t="str">
        <f t="shared" si="658"/>
        <v/>
      </c>
      <c r="C922" s="27" t="str" cm="1">
        <f t="array" ref="C922">IF(ISNUMBER(A922),IF(A922=A921,INDEX(BackgroundCalcs!$AV$2:$AV$500,'Grading Formulas'!$A922),"Results"),"")</f>
        <v/>
      </c>
      <c r="D922" s="8" t="str" cm="1">
        <f t="array" ref="D922">IF(ISNUMBER($A922),IF(A922=A921,INDEX(BackgroundCalcs!$AW$2:$AW$500,'Grading Formulas'!$A922),"C"&amp;A922+9),"")</f>
        <v/>
      </c>
      <c r="E922" s="4" t="str" cm="1">
        <f t="array" ref="E922">IF(ISNUMBER($A922),IF(A922=A921,"Reference2(False,True,"&amp;INDEX(BackgroundCalcs!$AX$2:$AX$500,'Grading Formulas'!$A922)&amp;")","MOEValue(.0001)"),"")</f>
        <v/>
      </c>
      <c r="F922" s="4" t="str">
        <f t="shared" si="659"/>
        <v/>
      </c>
      <c r="G922" s="4" t="str">
        <f t="shared" si="660"/>
        <v/>
      </c>
      <c r="H922" s="4" t="str">
        <f t="shared" si="661"/>
        <v/>
      </c>
      <c r="I922" s="4" t="str" cm="1">
        <f t="array" ref="I922">IF(ISNUMBER(A922),_xlfn.LET(_xlpm.array,_xlfn.SEQUENCE(LEN(D922)),_xlfn.TEXTJOIN("",TRUE,IF(ISERR(MID(D922,_xlpm.array,1)+0),MID(D922,_xlpm.array,1),""))),"")</f>
        <v/>
      </c>
      <c r="J922" s="4" t="str" cm="1">
        <f t="array" aca="1" ref="J922" ca="1">IF(ISNUMBER(A922),_xlfn.TEXTJOIN("", TRUE, IFERROR(MID(D922, ROW(INDIRECT("1:"&amp;LEN(D922))), 1) *1,"")),"")</f>
        <v/>
      </c>
      <c r="K922" s="4" t="str" cm="1">
        <f t="array" aca="1" ref="K922" ca="1">IF(ISNUMBER(A922),COLUMN(INDIRECT(I922&amp;1))+1,"")</f>
        <v/>
      </c>
      <c r="L922" s="4" t="str">
        <f t="shared" si="662"/>
        <v/>
      </c>
    </row>
    <row r="923" spans="2:12" x14ac:dyDescent="0.25">
      <c r="B923" s="5" t="str">
        <f t="shared" si="658"/>
        <v/>
      </c>
      <c r="C923" s="27" t="str" cm="1">
        <f t="array" ref="C923">IF(ISNUMBER(A923),IF(A923=A922,INDEX(BackgroundCalcs!$AV$2:$AV$500,'Grading Formulas'!$A923),"Results"),"")</f>
        <v/>
      </c>
      <c r="D923" s="8" t="str" cm="1">
        <f t="array" ref="D923">IF(ISNUMBER($A923),IF(A923=A922,INDEX(BackgroundCalcs!$AW$2:$AW$500,'Grading Formulas'!$A923),"C"&amp;A923+9),"")</f>
        <v/>
      </c>
      <c r="E923" s="4" t="str" cm="1">
        <f t="array" ref="E923">IF(ISNUMBER($A923),IF(A923=A922,"Reference2(False,True,"&amp;INDEX(BackgroundCalcs!$AX$2:$AX$500,'Grading Formulas'!$A923)&amp;")","MOEValue(.0001)"),"")</f>
        <v/>
      </c>
      <c r="F923" s="4" t="str">
        <f t="shared" si="659"/>
        <v/>
      </c>
      <c r="G923" s="4" t="str">
        <f t="shared" si="660"/>
        <v/>
      </c>
      <c r="H923" s="4" t="str">
        <f t="shared" si="661"/>
        <v/>
      </c>
      <c r="I923" s="4" t="str" cm="1">
        <f t="array" ref="I923">IF(ISNUMBER(A923),_xlfn.LET(_xlpm.array,_xlfn.SEQUENCE(LEN(D923)),_xlfn.TEXTJOIN("",TRUE,IF(ISERR(MID(D923,_xlpm.array,1)+0),MID(D923,_xlpm.array,1),""))),"")</f>
        <v/>
      </c>
      <c r="J923" s="4" t="str" cm="1">
        <f t="array" aca="1" ref="J923" ca="1">IF(ISNUMBER(A923),_xlfn.TEXTJOIN("", TRUE, IFERROR(MID(D923, ROW(INDIRECT("1:"&amp;LEN(D923))), 1) *1,"")),"")</f>
        <v/>
      </c>
      <c r="K923" s="4" t="str" cm="1">
        <f t="array" aca="1" ref="K923" ca="1">IF(ISNUMBER(A923),COLUMN(INDIRECT(I923&amp;1))+1,"")</f>
        <v/>
      </c>
      <c r="L923" s="4" t="str">
        <f t="shared" si="662"/>
        <v/>
      </c>
    </row>
    <row r="924" spans="2:12" x14ac:dyDescent="0.25">
      <c r="B924" s="5" t="str">
        <f t="shared" si="658"/>
        <v/>
      </c>
      <c r="C924" s="27" t="str" cm="1">
        <f t="array" ref="C924">IF(ISNUMBER(A924),IF(A924=A923,INDEX(BackgroundCalcs!$AV$2:$AV$500,'Grading Formulas'!$A924),"Results"),"")</f>
        <v/>
      </c>
      <c r="D924" s="8" t="str" cm="1">
        <f t="array" ref="D924">IF(ISNUMBER($A924),IF(A924=A923,INDEX(BackgroundCalcs!$AW$2:$AW$500,'Grading Formulas'!$A924),"C"&amp;A924+9),"")</f>
        <v/>
      </c>
      <c r="E924" s="4" t="str" cm="1">
        <f t="array" ref="E924">IF(ISNUMBER($A924),IF(A924=A923,"Reference2(False,True,"&amp;INDEX(BackgroundCalcs!$AX$2:$AX$500,'Grading Formulas'!$A924)&amp;")","MOEValue(.0001)"),"")</f>
        <v/>
      </c>
      <c r="F924" s="4" t="str">
        <f t="shared" si="659"/>
        <v/>
      </c>
      <c r="G924" s="4" t="str">
        <f t="shared" si="660"/>
        <v/>
      </c>
      <c r="H924" s="4" t="str">
        <f t="shared" si="661"/>
        <v/>
      </c>
      <c r="I924" s="4" t="str" cm="1">
        <f t="array" ref="I924">IF(ISNUMBER(A924),_xlfn.LET(_xlpm.array,_xlfn.SEQUENCE(LEN(D924)),_xlfn.TEXTJOIN("",TRUE,IF(ISERR(MID(D924,_xlpm.array,1)+0),MID(D924,_xlpm.array,1),""))),"")</f>
        <v/>
      </c>
      <c r="J924" s="4" t="str" cm="1">
        <f t="array" aca="1" ref="J924" ca="1">IF(ISNUMBER(A924),_xlfn.TEXTJOIN("", TRUE, IFERROR(MID(D924, ROW(INDIRECT("1:"&amp;LEN(D924))), 1) *1,"")),"")</f>
        <v/>
      </c>
      <c r="K924" s="4" t="str" cm="1">
        <f t="array" aca="1" ref="K924" ca="1">IF(ISNUMBER(A924),COLUMN(INDIRECT(I924&amp;1))+1,"")</f>
        <v/>
      </c>
      <c r="L924" s="4" t="str">
        <f t="shared" si="662"/>
        <v/>
      </c>
    </row>
    <row r="925" spans="2:12" x14ac:dyDescent="0.25">
      <c r="B925" s="5" t="str">
        <f t="shared" si="658"/>
        <v/>
      </c>
      <c r="C925" s="27" t="str" cm="1">
        <f t="array" ref="C925">IF(ISNUMBER(A925),IF(A925=A924,INDEX(BackgroundCalcs!$AV$2:$AV$500,'Grading Formulas'!$A925),"Results"),"")</f>
        <v/>
      </c>
      <c r="D925" s="8" t="str" cm="1">
        <f t="array" ref="D925">IF(ISNUMBER($A925),IF(A925=A924,INDEX(BackgroundCalcs!$AW$2:$AW$500,'Grading Formulas'!$A925),"C"&amp;A925+9),"")</f>
        <v/>
      </c>
      <c r="E925" s="4" t="str" cm="1">
        <f t="array" ref="E925">IF(ISNUMBER($A925),IF(A925=A924,"Reference2(False,True,"&amp;INDEX(BackgroundCalcs!$AX$2:$AX$500,'Grading Formulas'!$A925)&amp;")","MOEValue(.0001)"),"")</f>
        <v/>
      </c>
      <c r="F925" s="4" t="str">
        <f t="shared" si="659"/>
        <v/>
      </c>
      <c r="G925" s="4" t="str">
        <f t="shared" si="660"/>
        <v/>
      </c>
      <c r="H925" s="4" t="str">
        <f t="shared" si="661"/>
        <v/>
      </c>
      <c r="I925" s="4" t="str" cm="1">
        <f t="array" ref="I925">IF(ISNUMBER(A925),_xlfn.LET(_xlpm.array,_xlfn.SEQUENCE(LEN(D925)),_xlfn.TEXTJOIN("",TRUE,IF(ISERR(MID(D925,_xlpm.array,1)+0),MID(D925,_xlpm.array,1),""))),"")</f>
        <v/>
      </c>
      <c r="J925" s="4" t="str" cm="1">
        <f t="array" aca="1" ref="J925" ca="1">IF(ISNUMBER(A925),_xlfn.TEXTJOIN("", TRUE, IFERROR(MID(D925, ROW(INDIRECT("1:"&amp;LEN(D925))), 1) *1,"")),"")</f>
        <v/>
      </c>
      <c r="K925" s="4" t="str" cm="1">
        <f t="array" aca="1" ref="K925" ca="1">IF(ISNUMBER(A925),COLUMN(INDIRECT(I925&amp;1))+1,"")</f>
        <v/>
      </c>
      <c r="L925" s="4" t="str">
        <f t="shared" si="662"/>
        <v/>
      </c>
    </row>
    <row r="926" spans="2:12" x14ac:dyDescent="0.25">
      <c r="B926" s="5" t="str">
        <f t="shared" si="658"/>
        <v/>
      </c>
      <c r="C926" s="27" t="str" cm="1">
        <f t="array" ref="C926">IF(ISNUMBER(A926),IF(A926=A925,INDEX(BackgroundCalcs!$AV$2:$AV$500,'Grading Formulas'!$A926),"Results"),"")</f>
        <v/>
      </c>
      <c r="D926" s="8" t="str" cm="1">
        <f t="array" ref="D926">IF(ISNUMBER($A926),IF(A926=A925,INDEX(BackgroundCalcs!$AW$2:$AW$500,'Grading Formulas'!$A926),"C"&amp;A926+9),"")</f>
        <v/>
      </c>
      <c r="E926" s="4" t="str" cm="1">
        <f t="array" ref="E926">IF(ISNUMBER($A926),IF(A926=A925,"Reference2(False,True,"&amp;INDEX(BackgroundCalcs!$AX$2:$AX$500,'Grading Formulas'!$A926)&amp;")","MOEValue(.0001)"),"")</f>
        <v/>
      </c>
      <c r="F926" s="4" t="str">
        <f t="shared" si="659"/>
        <v/>
      </c>
      <c r="G926" s="4" t="str">
        <f t="shared" si="660"/>
        <v/>
      </c>
      <c r="H926" s="4" t="str">
        <f t="shared" si="661"/>
        <v/>
      </c>
      <c r="I926" s="4" t="str" cm="1">
        <f t="array" ref="I926">IF(ISNUMBER(A926),_xlfn.LET(_xlpm.array,_xlfn.SEQUENCE(LEN(D926)),_xlfn.TEXTJOIN("",TRUE,IF(ISERR(MID(D926,_xlpm.array,1)+0),MID(D926,_xlpm.array,1),""))),"")</f>
        <v/>
      </c>
      <c r="J926" s="4" t="str" cm="1">
        <f t="array" aca="1" ref="J926" ca="1">IF(ISNUMBER(A926),_xlfn.TEXTJOIN("", TRUE, IFERROR(MID(D926, ROW(INDIRECT("1:"&amp;LEN(D926))), 1) *1,"")),"")</f>
        <v/>
      </c>
      <c r="K926" s="4" t="str" cm="1">
        <f t="array" aca="1" ref="K926" ca="1">IF(ISNUMBER(A926),COLUMN(INDIRECT(I926&amp;1))+1,"")</f>
        <v/>
      </c>
      <c r="L926" s="4" t="str">
        <f t="shared" si="662"/>
        <v/>
      </c>
    </row>
    <row r="927" spans="2:12" x14ac:dyDescent="0.25">
      <c r="B927" s="5" t="str">
        <f t="shared" si="658"/>
        <v/>
      </c>
      <c r="C927" s="27" t="str" cm="1">
        <f t="array" ref="C927">IF(ISNUMBER(A927),IF(A927=A926,INDEX(BackgroundCalcs!$AV$2:$AV$500,'Grading Formulas'!$A927),"Results"),"")</f>
        <v/>
      </c>
      <c r="D927" s="8" t="str" cm="1">
        <f t="array" ref="D927">IF(ISNUMBER($A927),IF(A927=A926,INDEX(BackgroundCalcs!$AW$2:$AW$500,'Grading Formulas'!$A927),"C"&amp;A927+9),"")</f>
        <v/>
      </c>
      <c r="E927" s="4" t="str" cm="1">
        <f t="array" ref="E927">IF(ISNUMBER($A927),IF(A927=A926,"Reference2(False,True,"&amp;INDEX(BackgroundCalcs!$AX$2:$AX$500,'Grading Formulas'!$A927)&amp;")","MOEValue(.0001)"),"")</f>
        <v/>
      </c>
      <c r="F927" s="4" t="str">
        <f t="shared" si="659"/>
        <v/>
      </c>
      <c r="G927" s="4" t="str">
        <f t="shared" si="660"/>
        <v/>
      </c>
      <c r="H927" s="4" t="str">
        <f t="shared" si="661"/>
        <v/>
      </c>
      <c r="I927" s="4" t="str" cm="1">
        <f t="array" ref="I927">IF(ISNUMBER(A927),_xlfn.LET(_xlpm.array,_xlfn.SEQUENCE(LEN(D927)),_xlfn.TEXTJOIN("",TRUE,IF(ISERR(MID(D927,_xlpm.array,1)+0),MID(D927,_xlpm.array,1),""))),"")</f>
        <v/>
      </c>
      <c r="J927" s="4" t="str" cm="1">
        <f t="array" aca="1" ref="J927" ca="1">IF(ISNUMBER(A927),_xlfn.TEXTJOIN("", TRUE, IFERROR(MID(D927, ROW(INDIRECT("1:"&amp;LEN(D927))), 1) *1,"")),"")</f>
        <v/>
      </c>
      <c r="K927" s="4" t="str" cm="1">
        <f t="array" aca="1" ref="K927" ca="1">IF(ISNUMBER(A927),COLUMN(INDIRECT(I927&amp;1))+1,"")</f>
        <v/>
      </c>
      <c r="L927" s="4" t="str">
        <f t="shared" si="662"/>
        <v/>
      </c>
    </row>
    <row r="928" spans="2:12" x14ac:dyDescent="0.25">
      <c r="B928" s="5" t="str">
        <f t="shared" si="658"/>
        <v/>
      </c>
      <c r="C928" s="27" t="str" cm="1">
        <f t="array" ref="C928">IF(ISNUMBER(A928),IF(A928=A927,INDEX(BackgroundCalcs!$AV$2:$AV$500,'Grading Formulas'!$A928),"Results"),"")</f>
        <v/>
      </c>
      <c r="D928" s="8" t="str" cm="1">
        <f t="array" ref="D928">IF(ISNUMBER($A928),IF(A928=A927,INDEX(BackgroundCalcs!$AW$2:$AW$500,'Grading Formulas'!$A928),"C"&amp;A928+9),"")</f>
        <v/>
      </c>
      <c r="E928" s="4" t="str" cm="1">
        <f t="array" ref="E928">IF(ISNUMBER($A928),IF(A928=A927,"Reference2(False,True,"&amp;INDEX(BackgroundCalcs!$AX$2:$AX$500,'Grading Formulas'!$A928)&amp;")","MOEValue(.0001)"),"")</f>
        <v/>
      </c>
      <c r="F928" s="4" t="str">
        <f t="shared" si="659"/>
        <v/>
      </c>
      <c r="G928" s="4" t="str">
        <f t="shared" si="660"/>
        <v/>
      </c>
      <c r="H928" s="4" t="str">
        <f t="shared" si="661"/>
        <v/>
      </c>
      <c r="I928" s="4" t="str" cm="1">
        <f t="array" ref="I928">IF(ISNUMBER(A928),_xlfn.LET(_xlpm.array,_xlfn.SEQUENCE(LEN(D928)),_xlfn.TEXTJOIN("",TRUE,IF(ISERR(MID(D928,_xlpm.array,1)+0),MID(D928,_xlpm.array,1),""))),"")</f>
        <v/>
      </c>
      <c r="J928" s="4" t="str" cm="1">
        <f t="array" aca="1" ref="J928" ca="1">IF(ISNUMBER(A928),_xlfn.TEXTJOIN("", TRUE, IFERROR(MID(D928, ROW(INDIRECT("1:"&amp;LEN(D928))), 1) *1,"")),"")</f>
        <v/>
      </c>
      <c r="K928" s="4" t="str" cm="1">
        <f t="array" aca="1" ref="K928" ca="1">IF(ISNUMBER(A928),COLUMN(INDIRECT(I928&amp;1))+1,"")</f>
        <v/>
      </c>
      <c r="L928" s="4" t="str">
        <f t="shared" si="662"/>
        <v/>
      </c>
    </row>
    <row r="929" spans="2:12" x14ac:dyDescent="0.25">
      <c r="B929" s="5" t="str">
        <f t="shared" si="658"/>
        <v/>
      </c>
      <c r="C929" s="27" t="str" cm="1">
        <f t="array" ref="C929">IF(ISNUMBER(A929),IF(A929=A928,INDEX(BackgroundCalcs!$AV$2:$AV$500,'Grading Formulas'!$A929),"Results"),"")</f>
        <v/>
      </c>
      <c r="D929" s="8" t="str" cm="1">
        <f t="array" ref="D929">IF(ISNUMBER($A929),IF(A929=A928,INDEX(BackgroundCalcs!$AW$2:$AW$500,'Grading Formulas'!$A929),"C"&amp;A929+9),"")</f>
        <v/>
      </c>
      <c r="E929" s="4" t="str" cm="1">
        <f t="array" ref="E929">IF(ISNUMBER($A929),IF(A929=A928,"Reference2(False,True,"&amp;INDEX(BackgroundCalcs!$AX$2:$AX$500,'Grading Formulas'!$A929)&amp;")","MOEValue(.0001)"),"")</f>
        <v/>
      </c>
      <c r="F929" s="4" t="str">
        <f t="shared" si="659"/>
        <v/>
      </c>
      <c r="G929" s="4" t="str">
        <f t="shared" si="660"/>
        <v/>
      </c>
      <c r="H929" s="4" t="str">
        <f t="shared" si="661"/>
        <v/>
      </c>
      <c r="I929" s="4" t="str" cm="1">
        <f t="array" ref="I929">IF(ISNUMBER(A929),_xlfn.LET(_xlpm.array,_xlfn.SEQUENCE(LEN(D929)),_xlfn.TEXTJOIN("",TRUE,IF(ISERR(MID(D929,_xlpm.array,1)+0),MID(D929,_xlpm.array,1),""))),"")</f>
        <v/>
      </c>
      <c r="J929" s="4" t="str" cm="1">
        <f t="array" aca="1" ref="J929" ca="1">IF(ISNUMBER(A929),_xlfn.TEXTJOIN("", TRUE, IFERROR(MID(D929, ROW(INDIRECT("1:"&amp;LEN(D929))), 1) *1,"")),"")</f>
        <v/>
      </c>
      <c r="K929" s="4" t="str" cm="1">
        <f t="array" aca="1" ref="K929" ca="1">IF(ISNUMBER(A929),COLUMN(INDIRECT(I929&amp;1))+1,"")</f>
        <v/>
      </c>
      <c r="L929" s="4" t="str">
        <f t="shared" si="662"/>
        <v/>
      </c>
    </row>
    <row r="930" spans="2:12" x14ac:dyDescent="0.25">
      <c r="B930" s="5" t="str">
        <f t="shared" si="658"/>
        <v/>
      </c>
      <c r="C930" s="27" t="str" cm="1">
        <f t="array" ref="C930">IF(ISNUMBER(A930),IF(A930=A929,INDEX(BackgroundCalcs!$AV$2:$AV$500,'Grading Formulas'!$A930),"Results"),"")</f>
        <v/>
      </c>
      <c r="D930" s="8" t="str" cm="1">
        <f t="array" ref="D930">IF(ISNUMBER($A930),IF(A930=A929,INDEX(BackgroundCalcs!$AW$2:$AW$500,'Grading Formulas'!$A930),"C"&amp;A930+9),"")</f>
        <v/>
      </c>
      <c r="E930" s="4" t="str" cm="1">
        <f t="array" ref="E930">IF(ISNUMBER($A930),IF(A930=A929,"Reference2(False,True,"&amp;INDEX(BackgroundCalcs!$AX$2:$AX$500,'Grading Formulas'!$A930)&amp;")","MOEValue(.0001)"),"")</f>
        <v/>
      </c>
      <c r="F930" s="4" t="str">
        <f t="shared" si="659"/>
        <v/>
      </c>
      <c r="G930" s="4" t="str">
        <f t="shared" si="660"/>
        <v/>
      </c>
      <c r="H930" s="4" t="str">
        <f t="shared" si="661"/>
        <v/>
      </c>
      <c r="I930" s="4" t="str" cm="1">
        <f t="array" ref="I930">IF(ISNUMBER(A930),_xlfn.LET(_xlpm.array,_xlfn.SEQUENCE(LEN(D930)),_xlfn.TEXTJOIN("",TRUE,IF(ISERR(MID(D930,_xlpm.array,1)+0),MID(D930,_xlpm.array,1),""))),"")</f>
        <v/>
      </c>
      <c r="J930" s="4" t="str" cm="1">
        <f t="array" aca="1" ref="J930" ca="1">IF(ISNUMBER(A930),_xlfn.TEXTJOIN("", TRUE, IFERROR(MID(D930, ROW(INDIRECT("1:"&amp;LEN(D930))), 1) *1,"")),"")</f>
        <v/>
      </c>
      <c r="K930" s="4" t="str" cm="1">
        <f t="array" aca="1" ref="K930" ca="1">IF(ISNUMBER(A930),COLUMN(INDIRECT(I930&amp;1))+1,"")</f>
        <v/>
      </c>
      <c r="L930" s="4" t="str">
        <f t="shared" si="662"/>
        <v/>
      </c>
    </row>
    <row r="931" spans="2:12" x14ac:dyDescent="0.25">
      <c r="B931" s="5" t="str">
        <f t="shared" si="658"/>
        <v/>
      </c>
      <c r="C931" s="27" t="str" cm="1">
        <f t="array" ref="C931">IF(ISNUMBER(A931),IF(A931=A930,INDEX(BackgroundCalcs!$AV$2:$AV$500,'Grading Formulas'!$A931),"Results"),"")</f>
        <v/>
      </c>
      <c r="D931" s="8" t="str" cm="1">
        <f t="array" ref="D931">IF(ISNUMBER($A931),IF(A931=A930,INDEX(BackgroundCalcs!$AW$2:$AW$500,'Grading Formulas'!$A931),"C"&amp;A931+9),"")</f>
        <v/>
      </c>
      <c r="E931" s="4" t="str" cm="1">
        <f t="array" ref="E931">IF(ISNUMBER($A931),IF(A931=A930,"Reference2(False,True,"&amp;INDEX(BackgroundCalcs!$AX$2:$AX$500,'Grading Formulas'!$A931)&amp;")","MOEValue(.0001)"),"")</f>
        <v/>
      </c>
      <c r="F931" s="4" t="str">
        <f t="shared" si="659"/>
        <v/>
      </c>
      <c r="G931" s="4" t="str">
        <f t="shared" si="660"/>
        <v/>
      </c>
      <c r="H931" s="4" t="str">
        <f t="shared" si="661"/>
        <v/>
      </c>
      <c r="I931" s="4" t="str" cm="1">
        <f t="array" ref="I931">IF(ISNUMBER(A931),_xlfn.LET(_xlpm.array,_xlfn.SEQUENCE(LEN(D931)),_xlfn.TEXTJOIN("",TRUE,IF(ISERR(MID(D931,_xlpm.array,1)+0),MID(D931,_xlpm.array,1),""))),"")</f>
        <v/>
      </c>
      <c r="J931" s="4" t="str" cm="1">
        <f t="array" aca="1" ref="J931" ca="1">IF(ISNUMBER(A931),_xlfn.TEXTJOIN("", TRUE, IFERROR(MID(D931, ROW(INDIRECT("1:"&amp;LEN(D931))), 1) *1,"")),"")</f>
        <v/>
      </c>
      <c r="K931" s="4" t="str" cm="1">
        <f t="array" aca="1" ref="K931" ca="1">IF(ISNUMBER(A931),COLUMN(INDIRECT(I931&amp;1))+1,"")</f>
        <v/>
      </c>
      <c r="L931" s="4" t="str">
        <f t="shared" si="662"/>
        <v/>
      </c>
    </row>
    <row r="932" spans="2:12" x14ac:dyDescent="0.25">
      <c r="B932" s="5" t="str">
        <f t="shared" si="658"/>
        <v/>
      </c>
      <c r="C932" s="27" t="str" cm="1">
        <f t="array" ref="C932">IF(ISNUMBER(A932),IF(A932=A931,INDEX(BackgroundCalcs!$AV$2:$AV$500,'Grading Formulas'!$A932),"Results"),"")</f>
        <v/>
      </c>
      <c r="D932" s="8" t="str" cm="1">
        <f t="array" ref="D932">IF(ISNUMBER($A932),IF(A932=A931,INDEX(BackgroundCalcs!$AW$2:$AW$500,'Grading Formulas'!$A932),"C"&amp;A932+9),"")</f>
        <v/>
      </c>
      <c r="E932" s="4" t="str" cm="1">
        <f t="array" ref="E932">IF(ISNUMBER($A932),IF(A932=A931,"Reference2(False,True,"&amp;INDEX(BackgroundCalcs!$AX$2:$AX$500,'Grading Formulas'!$A932)&amp;")","MOEValue(.0001)"),"")</f>
        <v/>
      </c>
      <c r="F932" s="4" t="str">
        <f t="shared" si="659"/>
        <v/>
      </c>
      <c r="G932" s="4" t="str">
        <f t="shared" si="660"/>
        <v/>
      </c>
      <c r="H932" s="4" t="str">
        <f t="shared" si="661"/>
        <v/>
      </c>
      <c r="I932" s="4" t="str" cm="1">
        <f t="array" ref="I932">IF(ISNUMBER(A932),_xlfn.LET(_xlpm.array,_xlfn.SEQUENCE(LEN(D932)),_xlfn.TEXTJOIN("",TRUE,IF(ISERR(MID(D932,_xlpm.array,1)+0),MID(D932,_xlpm.array,1),""))),"")</f>
        <v/>
      </c>
      <c r="J932" s="4" t="str" cm="1">
        <f t="array" aca="1" ref="J932" ca="1">IF(ISNUMBER(A932),_xlfn.TEXTJOIN("", TRUE, IFERROR(MID(D932, ROW(INDIRECT("1:"&amp;LEN(D932))), 1) *1,"")),"")</f>
        <v/>
      </c>
      <c r="K932" s="4" t="str" cm="1">
        <f t="array" aca="1" ref="K932" ca="1">IF(ISNUMBER(A932),COLUMN(INDIRECT(I932&amp;1))+1,"")</f>
        <v/>
      </c>
      <c r="L932" s="4" t="str">
        <f t="shared" si="662"/>
        <v/>
      </c>
    </row>
    <row r="933" spans="2:12" x14ac:dyDescent="0.25">
      <c r="B933" s="5" t="str">
        <f t="shared" si="658"/>
        <v/>
      </c>
      <c r="C933" s="27" t="str" cm="1">
        <f t="array" ref="C933">IF(ISNUMBER(A933),IF(A933=A932,INDEX(BackgroundCalcs!$AV$2:$AV$500,'Grading Formulas'!$A933),"Results"),"")</f>
        <v/>
      </c>
      <c r="D933" s="8" t="str" cm="1">
        <f t="array" ref="D933">IF(ISNUMBER($A933),IF(A933=A932,INDEX(BackgroundCalcs!$AW$2:$AW$500,'Grading Formulas'!$A933),"C"&amp;A933+9),"")</f>
        <v/>
      </c>
      <c r="E933" s="4" t="str" cm="1">
        <f t="array" ref="E933">IF(ISNUMBER($A933),IF(A933=A932,"Reference2(False,True,"&amp;INDEX(BackgroundCalcs!$AX$2:$AX$500,'Grading Formulas'!$A933)&amp;")","MOEValue(.0001)"),"")</f>
        <v/>
      </c>
      <c r="F933" s="4" t="str">
        <f t="shared" si="659"/>
        <v/>
      </c>
      <c r="G933" s="4" t="str">
        <f t="shared" si="660"/>
        <v/>
      </c>
      <c r="H933" s="4" t="str">
        <f t="shared" si="661"/>
        <v/>
      </c>
      <c r="I933" s="4" t="str" cm="1">
        <f t="array" ref="I933">IF(ISNUMBER(A933),_xlfn.LET(_xlpm.array,_xlfn.SEQUENCE(LEN(D933)),_xlfn.TEXTJOIN("",TRUE,IF(ISERR(MID(D933,_xlpm.array,1)+0),MID(D933,_xlpm.array,1),""))),"")</f>
        <v/>
      </c>
      <c r="J933" s="4" t="str" cm="1">
        <f t="array" aca="1" ref="J933" ca="1">IF(ISNUMBER(A933),_xlfn.TEXTJOIN("", TRUE, IFERROR(MID(D933, ROW(INDIRECT("1:"&amp;LEN(D933))), 1) *1,"")),"")</f>
        <v/>
      </c>
      <c r="K933" s="4" t="str" cm="1">
        <f t="array" aca="1" ref="K933" ca="1">IF(ISNUMBER(A933),COLUMN(INDIRECT(I933&amp;1))+1,"")</f>
        <v/>
      </c>
      <c r="L933" s="4" t="str">
        <f t="shared" si="662"/>
        <v/>
      </c>
    </row>
    <row r="934" spans="2:12" x14ac:dyDescent="0.25">
      <c r="B934" s="5" t="str">
        <f t="shared" si="658"/>
        <v/>
      </c>
      <c r="C934" s="27" t="str" cm="1">
        <f t="array" ref="C934">IF(ISNUMBER(A934),IF(A934=A933,INDEX(BackgroundCalcs!$AV$2:$AV$500,'Grading Formulas'!$A934),"Results"),"")</f>
        <v/>
      </c>
      <c r="D934" s="8" t="str" cm="1">
        <f t="array" ref="D934">IF(ISNUMBER($A934),IF(A934=A933,INDEX(BackgroundCalcs!$AW$2:$AW$500,'Grading Formulas'!$A934),"C"&amp;A934+9),"")</f>
        <v/>
      </c>
      <c r="E934" s="4" t="str" cm="1">
        <f t="array" ref="E934">IF(ISNUMBER($A934),IF(A934=A933,"Reference2(False,True,"&amp;INDEX(BackgroundCalcs!$AX$2:$AX$500,'Grading Formulas'!$A934)&amp;")","MOEValue(.0001)"),"")</f>
        <v/>
      </c>
      <c r="F934" s="4" t="str">
        <f t="shared" si="659"/>
        <v/>
      </c>
      <c r="G934" s="4" t="str">
        <f t="shared" si="660"/>
        <v/>
      </c>
      <c r="H934" s="4" t="str">
        <f t="shared" si="661"/>
        <v/>
      </c>
      <c r="I934" s="4" t="str" cm="1">
        <f t="array" ref="I934">IF(ISNUMBER(A934),_xlfn.LET(_xlpm.array,_xlfn.SEQUENCE(LEN(D934)),_xlfn.TEXTJOIN("",TRUE,IF(ISERR(MID(D934,_xlpm.array,1)+0),MID(D934,_xlpm.array,1),""))),"")</f>
        <v/>
      </c>
      <c r="J934" s="4" t="str" cm="1">
        <f t="array" aca="1" ref="J934" ca="1">IF(ISNUMBER(A934),_xlfn.TEXTJOIN("", TRUE, IFERROR(MID(D934, ROW(INDIRECT("1:"&amp;LEN(D934))), 1) *1,"")),"")</f>
        <v/>
      </c>
      <c r="K934" s="4" t="str" cm="1">
        <f t="array" aca="1" ref="K934" ca="1">IF(ISNUMBER(A934),COLUMN(INDIRECT(I934&amp;1))+1,"")</f>
        <v/>
      </c>
      <c r="L934" s="4" t="str">
        <f t="shared" si="662"/>
        <v/>
      </c>
    </row>
    <row r="935" spans="2:12" x14ac:dyDescent="0.25">
      <c r="B935" s="5" t="str">
        <f t="shared" si="658"/>
        <v/>
      </c>
      <c r="C935" s="27" t="str" cm="1">
        <f t="array" ref="C935">IF(ISNUMBER(A935),IF(A935=A934,INDEX(BackgroundCalcs!$AV$2:$AV$500,'Grading Formulas'!$A935),"Results"),"")</f>
        <v/>
      </c>
      <c r="D935" s="8" t="str" cm="1">
        <f t="array" ref="D935">IF(ISNUMBER($A935),IF(A935=A934,INDEX(BackgroundCalcs!$AW$2:$AW$500,'Grading Formulas'!$A935),"C"&amp;A935+9),"")</f>
        <v/>
      </c>
      <c r="E935" s="4" t="str" cm="1">
        <f t="array" ref="E935">IF(ISNUMBER($A935),IF(A935=A934,"Reference2(False,True,"&amp;INDEX(BackgroundCalcs!$AX$2:$AX$500,'Grading Formulas'!$A935)&amp;")","MOEValue(.0001)"),"")</f>
        <v/>
      </c>
      <c r="F935" s="4" t="str">
        <f t="shared" si="659"/>
        <v/>
      </c>
      <c r="G935" s="4" t="str">
        <f t="shared" si="660"/>
        <v/>
      </c>
      <c r="H935" s="4" t="str">
        <f t="shared" si="661"/>
        <v/>
      </c>
      <c r="I935" s="4" t="str" cm="1">
        <f t="array" ref="I935">IF(ISNUMBER(A935),_xlfn.LET(_xlpm.array,_xlfn.SEQUENCE(LEN(D935)),_xlfn.TEXTJOIN("",TRUE,IF(ISERR(MID(D935,_xlpm.array,1)+0),MID(D935,_xlpm.array,1),""))),"")</f>
        <v/>
      </c>
      <c r="J935" s="4" t="str" cm="1">
        <f t="array" aca="1" ref="J935" ca="1">IF(ISNUMBER(A935),_xlfn.TEXTJOIN("", TRUE, IFERROR(MID(D935, ROW(INDIRECT("1:"&amp;LEN(D935))), 1) *1,"")),"")</f>
        <v/>
      </c>
      <c r="K935" s="4" t="str" cm="1">
        <f t="array" aca="1" ref="K935" ca="1">IF(ISNUMBER(A935),COLUMN(INDIRECT(I935&amp;1))+1,"")</f>
        <v/>
      </c>
      <c r="L935" s="4" t="str">
        <f t="shared" si="662"/>
        <v/>
      </c>
    </row>
    <row r="936" spans="2:12" x14ac:dyDescent="0.25">
      <c r="B936" s="5" t="str">
        <f t="shared" si="658"/>
        <v/>
      </c>
      <c r="C936" s="27" t="str" cm="1">
        <f t="array" ref="C936">IF(ISNUMBER(A936),IF(A936=A935,INDEX(BackgroundCalcs!$AV$2:$AV$500,'Grading Formulas'!$A936),"Results"),"")</f>
        <v/>
      </c>
      <c r="D936" s="8" t="str" cm="1">
        <f t="array" ref="D936">IF(ISNUMBER($A936),IF(A936=A935,INDEX(BackgroundCalcs!$AW$2:$AW$500,'Grading Formulas'!$A936),"C"&amp;A936+9),"")</f>
        <v/>
      </c>
      <c r="E936" s="4" t="str" cm="1">
        <f t="array" ref="E936">IF(ISNUMBER($A936),IF(A936=A935,"Reference2(False,True,"&amp;INDEX(BackgroundCalcs!$AX$2:$AX$500,'Grading Formulas'!$A936)&amp;")","MOEValue(.0001)"),"")</f>
        <v/>
      </c>
      <c r="F936" s="4" t="str">
        <f t="shared" si="659"/>
        <v/>
      </c>
      <c r="G936" s="4" t="str">
        <f t="shared" si="660"/>
        <v/>
      </c>
      <c r="H936" s="4" t="str">
        <f t="shared" si="661"/>
        <v/>
      </c>
      <c r="I936" s="4" t="str" cm="1">
        <f t="array" ref="I936">IF(ISNUMBER(A936),_xlfn.LET(_xlpm.array,_xlfn.SEQUENCE(LEN(D936)),_xlfn.TEXTJOIN("",TRUE,IF(ISERR(MID(D936,_xlpm.array,1)+0),MID(D936,_xlpm.array,1),""))),"")</f>
        <v/>
      </c>
      <c r="J936" s="4" t="str" cm="1">
        <f t="array" aca="1" ref="J936" ca="1">IF(ISNUMBER(A936),_xlfn.TEXTJOIN("", TRUE, IFERROR(MID(D936, ROW(INDIRECT("1:"&amp;LEN(D936))), 1) *1,"")),"")</f>
        <v/>
      </c>
      <c r="K936" s="4" t="str" cm="1">
        <f t="array" aca="1" ref="K936" ca="1">IF(ISNUMBER(A936),COLUMN(INDIRECT(I936&amp;1))+1,"")</f>
        <v/>
      </c>
      <c r="L936" s="4" t="str">
        <f t="shared" si="662"/>
        <v/>
      </c>
    </row>
    <row r="937" spans="2:12" x14ac:dyDescent="0.25">
      <c r="B937" s="5" t="str">
        <f t="shared" si="658"/>
        <v/>
      </c>
      <c r="C937" s="27" t="str" cm="1">
        <f t="array" ref="C937">IF(ISNUMBER(A937),IF(A937=A936,INDEX(BackgroundCalcs!$AV$2:$AV$500,'Grading Formulas'!$A937),"Results"),"")</f>
        <v/>
      </c>
      <c r="D937" s="8" t="str" cm="1">
        <f t="array" ref="D937">IF(ISNUMBER($A937),IF(A937=A936,INDEX(BackgroundCalcs!$AW$2:$AW$500,'Grading Formulas'!$A937),"C"&amp;A937+9),"")</f>
        <v/>
      </c>
      <c r="E937" s="4" t="str" cm="1">
        <f t="array" ref="E937">IF(ISNUMBER($A937),IF(A937=A936,"Reference2(False,True,"&amp;INDEX(BackgroundCalcs!$AX$2:$AX$500,'Grading Formulas'!$A937)&amp;")","MOEValue(.0001)"),"")</f>
        <v/>
      </c>
      <c r="F937" s="4" t="str">
        <f t="shared" si="659"/>
        <v/>
      </c>
      <c r="G937" s="4" t="str">
        <f t="shared" si="660"/>
        <v/>
      </c>
      <c r="H937" s="4" t="str">
        <f t="shared" si="661"/>
        <v/>
      </c>
      <c r="I937" s="4" t="str" cm="1">
        <f t="array" ref="I937">IF(ISNUMBER(A937),_xlfn.LET(_xlpm.array,_xlfn.SEQUENCE(LEN(D937)),_xlfn.TEXTJOIN("",TRUE,IF(ISERR(MID(D937,_xlpm.array,1)+0),MID(D937,_xlpm.array,1),""))),"")</f>
        <v/>
      </c>
      <c r="J937" s="4" t="str" cm="1">
        <f t="array" aca="1" ref="J937" ca="1">IF(ISNUMBER(A937),_xlfn.TEXTJOIN("", TRUE, IFERROR(MID(D937, ROW(INDIRECT("1:"&amp;LEN(D937))), 1) *1,"")),"")</f>
        <v/>
      </c>
      <c r="K937" s="4" t="str" cm="1">
        <f t="array" aca="1" ref="K937" ca="1">IF(ISNUMBER(A937),COLUMN(INDIRECT(I937&amp;1))+1,"")</f>
        <v/>
      </c>
      <c r="L937" s="4" t="str">
        <f t="shared" si="662"/>
        <v/>
      </c>
    </row>
    <row r="938" spans="2:12" x14ac:dyDescent="0.25">
      <c r="B938" s="5" t="str">
        <f t="shared" si="658"/>
        <v/>
      </c>
      <c r="C938" s="27" t="str" cm="1">
        <f t="array" ref="C938">IF(ISNUMBER(A938),IF(A938=A937,INDEX(BackgroundCalcs!$AV$2:$AV$500,'Grading Formulas'!$A938),"Results"),"")</f>
        <v/>
      </c>
      <c r="D938" s="8" t="str" cm="1">
        <f t="array" ref="D938">IF(ISNUMBER($A938),IF(A938=A937,INDEX(BackgroundCalcs!$AW$2:$AW$500,'Grading Formulas'!$A938),"C"&amp;A938+9),"")</f>
        <v/>
      </c>
      <c r="E938" s="4" t="str" cm="1">
        <f t="array" ref="E938">IF(ISNUMBER($A938),IF(A938=A937,"Reference2(False,True,"&amp;INDEX(BackgroundCalcs!$AX$2:$AX$500,'Grading Formulas'!$A938)&amp;")","MOEValue(.0001)"),"")</f>
        <v/>
      </c>
      <c r="F938" s="4" t="str">
        <f t="shared" si="659"/>
        <v/>
      </c>
      <c r="G938" s="4" t="str">
        <f t="shared" si="660"/>
        <v/>
      </c>
      <c r="H938" s="4" t="str">
        <f t="shared" si="661"/>
        <v/>
      </c>
      <c r="I938" s="4" t="str" cm="1">
        <f t="array" ref="I938">IF(ISNUMBER(A938),_xlfn.LET(_xlpm.array,_xlfn.SEQUENCE(LEN(D938)),_xlfn.TEXTJOIN("",TRUE,IF(ISERR(MID(D938,_xlpm.array,1)+0),MID(D938,_xlpm.array,1),""))),"")</f>
        <v/>
      </c>
      <c r="J938" s="4" t="str" cm="1">
        <f t="array" aca="1" ref="J938" ca="1">IF(ISNUMBER(A938),_xlfn.TEXTJOIN("", TRUE, IFERROR(MID(D938, ROW(INDIRECT("1:"&amp;LEN(D938))), 1) *1,"")),"")</f>
        <v/>
      </c>
      <c r="K938" s="4" t="str" cm="1">
        <f t="array" aca="1" ref="K938" ca="1">IF(ISNUMBER(A938),COLUMN(INDIRECT(I938&amp;1))+1,"")</f>
        <v/>
      </c>
      <c r="L938" s="4" t="str">
        <f t="shared" si="662"/>
        <v/>
      </c>
    </row>
    <row r="939" spans="2:12" x14ac:dyDescent="0.25">
      <c r="B939" s="5" t="str">
        <f t="shared" si="658"/>
        <v/>
      </c>
      <c r="C939" s="27" t="str" cm="1">
        <f t="array" ref="C939">IF(ISNUMBER(A939),IF(A939=A938,INDEX(BackgroundCalcs!$AV$2:$AV$500,'Grading Formulas'!$A939),"Results"),"")</f>
        <v/>
      </c>
      <c r="D939" s="8" t="str" cm="1">
        <f t="array" ref="D939">IF(ISNUMBER($A939),IF(A939=A938,INDEX(BackgroundCalcs!$AW$2:$AW$500,'Grading Formulas'!$A939),"C"&amp;A939+9),"")</f>
        <v/>
      </c>
      <c r="E939" s="4" t="str" cm="1">
        <f t="array" ref="E939">IF(ISNUMBER($A939),IF(A939=A938,"Reference2(False,True,"&amp;INDEX(BackgroundCalcs!$AX$2:$AX$500,'Grading Formulas'!$A939)&amp;")","MOEValue(.0001)"),"")</f>
        <v/>
      </c>
      <c r="F939" s="4" t="str">
        <f t="shared" si="659"/>
        <v/>
      </c>
      <c r="G939" s="4" t="str">
        <f t="shared" si="660"/>
        <v/>
      </c>
      <c r="H939" s="4" t="str">
        <f t="shared" si="661"/>
        <v/>
      </c>
      <c r="I939" s="4" t="str" cm="1">
        <f t="array" ref="I939">IF(ISNUMBER(A939),_xlfn.LET(_xlpm.array,_xlfn.SEQUENCE(LEN(D939)),_xlfn.TEXTJOIN("",TRUE,IF(ISERR(MID(D939,_xlpm.array,1)+0),MID(D939,_xlpm.array,1),""))),"")</f>
        <v/>
      </c>
      <c r="J939" s="4" t="str" cm="1">
        <f t="array" aca="1" ref="J939" ca="1">IF(ISNUMBER(A939),_xlfn.TEXTJOIN("", TRUE, IFERROR(MID(D939, ROW(INDIRECT("1:"&amp;LEN(D939))), 1) *1,"")),"")</f>
        <v/>
      </c>
      <c r="K939" s="4" t="str" cm="1">
        <f t="array" aca="1" ref="K939" ca="1">IF(ISNUMBER(A939),COLUMN(INDIRECT(I939&amp;1))+1,"")</f>
        <v/>
      </c>
      <c r="L939" s="4" t="str">
        <f t="shared" si="662"/>
        <v/>
      </c>
    </row>
    <row r="940" spans="2:12" x14ac:dyDescent="0.25">
      <c r="B940" s="5" t="str">
        <f t="shared" si="658"/>
        <v/>
      </c>
      <c r="C940" s="27" t="str" cm="1">
        <f t="array" ref="C940">IF(ISNUMBER(A940),IF(A940=A939,INDEX(BackgroundCalcs!$AV$2:$AV$500,'Grading Formulas'!$A940),"Results"),"")</f>
        <v/>
      </c>
      <c r="D940" s="8" t="str" cm="1">
        <f t="array" ref="D940">IF(ISNUMBER($A940),IF(A940=A939,INDEX(BackgroundCalcs!$AW$2:$AW$500,'Grading Formulas'!$A940),"C"&amp;A940+9),"")</f>
        <v/>
      </c>
      <c r="E940" s="4" t="str" cm="1">
        <f t="array" ref="E940">IF(ISNUMBER($A940),IF(A940=A939,"Reference2(False,True,"&amp;INDEX(BackgroundCalcs!$AX$2:$AX$500,'Grading Formulas'!$A940)&amp;")","MOEValue(.0001)"),"")</f>
        <v/>
      </c>
      <c r="F940" s="4" t="str">
        <f t="shared" si="659"/>
        <v/>
      </c>
      <c r="G940" s="4" t="str">
        <f t="shared" si="660"/>
        <v/>
      </c>
      <c r="H940" s="4" t="str">
        <f t="shared" si="661"/>
        <v/>
      </c>
      <c r="I940" s="4" t="str" cm="1">
        <f t="array" ref="I940">IF(ISNUMBER(A940),_xlfn.LET(_xlpm.array,_xlfn.SEQUENCE(LEN(D940)),_xlfn.TEXTJOIN("",TRUE,IF(ISERR(MID(D940,_xlpm.array,1)+0),MID(D940,_xlpm.array,1),""))),"")</f>
        <v/>
      </c>
      <c r="J940" s="4" t="str" cm="1">
        <f t="array" aca="1" ref="J940" ca="1">IF(ISNUMBER(A940),_xlfn.TEXTJOIN("", TRUE, IFERROR(MID(D940, ROW(INDIRECT("1:"&amp;LEN(D940))), 1) *1,"")),"")</f>
        <v/>
      </c>
      <c r="K940" s="4" t="str" cm="1">
        <f t="array" aca="1" ref="K940" ca="1">IF(ISNUMBER(A940),COLUMN(INDIRECT(I940&amp;1))+1,"")</f>
        <v/>
      </c>
      <c r="L940" s="4" t="str">
        <f t="shared" si="662"/>
        <v/>
      </c>
    </row>
    <row r="941" spans="2:12" x14ac:dyDescent="0.25">
      <c r="B941" s="5" t="str">
        <f t="shared" si="658"/>
        <v/>
      </c>
      <c r="C941" s="27" t="str" cm="1">
        <f t="array" ref="C941">IF(ISNUMBER(A941),IF(A941=A940,INDEX(BackgroundCalcs!$AV$2:$AV$500,'Grading Formulas'!$A941),"Results"),"")</f>
        <v/>
      </c>
      <c r="D941" s="8" t="str" cm="1">
        <f t="array" ref="D941">IF(ISNUMBER($A941),IF(A941=A940,INDEX(BackgroundCalcs!$AW$2:$AW$500,'Grading Formulas'!$A941),"C"&amp;A941+9),"")</f>
        <v/>
      </c>
      <c r="E941" s="4" t="str" cm="1">
        <f t="array" ref="E941">IF(ISNUMBER($A941),IF(A941=A940,"Reference2(False,True,"&amp;INDEX(BackgroundCalcs!$AX$2:$AX$500,'Grading Formulas'!$A941)&amp;")","MOEValue(.0001)"),"")</f>
        <v/>
      </c>
      <c r="F941" s="4" t="str">
        <f t="shared" si="659"/>
        <v/>
      </c>
      <c r="G941" s="4" t="str">
        <f t="shared" si="660"/>
        <v/>
      </c>
      <c r="H941" s="4" t="str">
        <f t="shared" si="661"/>
        <v/>
      </c>
      <c r="I941" s="4" t="str" cm="1">
        <f t="array" ref="I941">IF(ISNUMBER(A941),_xlfn.LET(_xlpm.array,_xlfn.SEQUENCE(LEN(D941)),_xlfn.TEXTJOIN("",TRUE,IF(ISERR(MID(D941,_xlpm.array,1)+0),MID(D941,_xlpm.array,1),""))),"")</f>
        <v/>
      </c>
      <c r="J941" s="4" t="str" cm="1">
        <f t="array" aca="1" ref="J941" ca="1">IF(ISNUMBER(A941),_xlfn.TEXTJOIN("", TRUE, IFERROR(MID(D941, ROW(INDIRECT("1:"&amp;LEN(D941))), 1) *1,"")),"")</f>
        <v/>
      </c>
      <c r="K941" s="4" t="str" cm="1">
        <f t="array" aca="1" ref="K941" ca="1">IF(ISNUMBER(A941),COLUMN(INDIRECT(I941&amp;1))+1,"")</f>
        <v/>
      </c>
      <c r="L941" s="4" t="str">
        <f t="shared" si="662"/>
        <v/>
      </c>
    </row>
    <row r="942" spans="2:12" x14ac:dyDescent="0.25">
      <c r="B942" s="5" t="str">
        <f t="shared" si="658"/>
        <v/>
      </c>
      <c r="C942" s="27" t="str" cm="1">
        <f t="array" ref="C942">IF(ISNUMBER(A942),IF(A942=A941,INDEX(BackgroundCalcs!$AV$2:$AV$500,'Grading Formulas'!$A942),"Results"),"")</f>
        <v/>
      </c>
      <c r="D942" s="8" t="str" cm="1">
        <f t="array" ref="D942">IF(ISNUMBER($A942),IF(A942=A941,INDEX(BackgroundCalcs!$AW$2:$AW$500,'Grading Formulas'!$A942),"C"&amp;A942+9),"")</f>
        <v/>
      </c>
      <c r="E942" s="4" t="str" cm="1">
        <f t="array" ref="E942">IF(ISNUMBER($A942),IF(A942=A941,"Reference2(False,True,"&amp;INDEX(BackgroundCalcs!$AX$2:$AX$500,'Grading Formulas'!$A942)&amp;")","MOEValue(.0001)"),"")</f>
        <v/>
      </c>
      <c r="F942" s="4" t="str">
        <f t="shared" si="659"/>
        <v/>
      </c>
      <c r="G942" s="4" t="str">
        <f t="shared" si="660"/>
        <v/>
      </c>
      <c r="H942" s="4" t="str">
        <f t="shared" si="661"/>
        <v/>
      </c>
      <c r="I942" s="4" t="str" cm="1">
        <f t="array" ref="I942">IF(ISNUMBER(A942),_xlfn.LET(_xlpm.array,_xlfn.SEQUENCE(LEN(D942)),_xlfn.TEXTJOIN("",TRUE,IF(ISERR(MID(D942,_xlpm.array,1)+0),MID(D942,_xlpm.array,1),""))),"")</f>
        <v/>
      </c>
      <c r="J942" s="4" t="str" cm="1">
        <f t="array" aca="1" ref="J942" ca="1">IF(ISNUMBER(A942),_xlfn.TEXTJOIN("", TRUE, IFERROR(MID(D942, ROW(INDIRECT("1:"&amp;LEN(D942))), 1) *1,"")),"")</f>
        <v/>
      </c>
      <c r="K942" s="4" t="str" cm="1">
        <f t="array" aca="1" ref="K942" ca="1">IF(ISNUMBER(A942),COLUMN(INDIRECT(I942&amp;1))+1,"")</f>
        <v/>
      </c>
      <c r="L942" s="4" t="str">
        <f t="shared" si="662"/>
        <v/>
      </c>
    </row>
    <row r="943" spans="2:12" x14ac:dyDescent="0.25">
      <c r="B943" s="5" t="str">
        <f t="shared" si="658"/>
        <v/>
      </c>
      <c r="C943" s="27" t="str" cm="1">
        <f t="array" ref="C943">IF(ISNUMBER(A943),IF(A943=A942,INDEX(BackgroundCalcs!$AV$2:$AV$500,'Grading Formulas'!$A943),"Results"),"")</f>
        <v/>
      </c>
      <c r="D943" s="8" t="str" cm="1">
        <f t="array" ref="D943">IF(ISNUMBER($A943),IF(A943=A942,INDEX(BackgroundCalcs!$AW$2:$AW$500,'Grading Formulas'!$A943),"C"&amp;A943+9),"")</f>
        <v/>
      </c>
      <c r="E943" s="4" t="str" cm="1">
        <f t="array" ref="E943">IF(ISNUMBER($A943),IF(A943=A942,"Reference2(False,True,"&amp;INDEX(BackgroundCalcs!$AX$2:$AX$500,'Grading Formulas'!$A943)&amp;")","MOEValue(.0001)"),"")</f>
        <v/>
      </c>
      <c r="F943" s="4" t="str">
        <f t="shared" si="659"/>
        <v/>
      </c>
      <c r="G943" s="4" t="str">
        <f t="shared" si="660"/>
        <v/>
      </c>
      <c r="H943" s="4" t="str">
        <f t="shared" si="661"/>
        <v/>
      </c>
      <c r="I943" s="4" t="str" cm="1">
        <f t="array" ref="I943">IF(ISNUMBER(A943),_xlfn.LET(_xlpm.array,_xlfn.SEQUENCE(LEN(D943)),_xlfn.TEXTJOIN("",TRUE,IF(ISERR(MID(D943,_xlpm.array,1)+0),MID(D943,_xlpm.array,1),""))),"")</f>
        <v/>
      </c>
      <c r="J943" s="4" t="str" cm="1">
        <f t="array" aca="1" ref="J943" ca="1">IF(ISNUMBER(A943),_xlfn.TEXTJOIN("", TRUE, IFERROR(MID(D943, ROW(INDIRECT("1:"&amp;LEN(D943))), 1) *1,"")),"")</f>
        <v/>
      </c>
      <c r="K943" s="4" t="str" cm="1">
        <f t="array" aca="1" ref="K943" ca="1">IF(ISNUMBER(A943),COLUMN(INDIRECT(I943&amp;1))+1,"")</f>
        <v/>
      </c>
      <c r="L943" s="4" t="str">
        <f t="shared" si="662"/>
        <v/>
      </c>
    </row>
    <row r="944" spans="2:12" x14ac:dyDescent="0.25">
      <c r="B944" s="5" t="str">
        <f t="shared" si="658"/>
        <v/>
      </c>
      <c r="C944" s="27" t="str" cm="1">
        <f t="array" ref="C944">IF(ISNUMBER(A944),IF(A944=A943,INDEX(BackgroundCalcs!$AV$2:$AV$500,'Grading Formulas'!$A944),"Results"),"")</f>
        <v/>
      </c>
      <c r="D944" s="8" t="str" cm="1">
        <f t="array" ref="D944">IF(ISNUMBER($A944),IF(A944=A943,INDEX(BackgroundCalcs!$AW$2:$AW$500,'Grading Formulas'!$A944),"C"&amp;A944+9),"")</f>
        <v/>
      </c>
      <c r="E944" s="4" t="str" cm="1">
        <f t="array" ref="E944">IF(ISNUMBER($A944),IF(A944=A943,"Reference2(False,True,"&amp;INDEX(BackgroundCalcs!$AX$2:$AX$500,'Grading Formulas'!$A944)&amp;")","MOEValue(.0001)"),"")</f>
        <v/>
      </c>
      <c r="F944" s="4" t="str">
        <f t="shared" si="659"/>
        <v/>
      </c>
      <c r="G944" s="4" t="str">
        <f t="shared" si="660"/>
        <v/>
      </c>
      <c r="H944" s="4" t="str">
        <f t="shared" si="661"/>
        <v/>
      </c>
      <c r="I944" s="4" t="str" cm="1">
        <f t="array" ref="I944">IF(ISNUMBER(A944),_xlfn.LET(_xlpm.array,_xlfn.SEQUENCE(LEN(D944)),_xlfn.TEXTJOIN("",TRUE,IF(ISERR(MID(D944,_xlpm.array,1)+0),MID(D944,_xlpm.array,1),""))),"")</f>
        <v/>
      </c>
      <c r="J944" s="4" t="str" cm="1">
        <f t="array" aca="1" ref="J944" ca="1">IF(ISNUMBER(A944),_xlfn.TEXTJOIN("", TRUE, IFERROR(MID(D944, ROW(INDIRECT("1:"&amp;LEN(D944))), 1) *1,"")),"")</f>
        <v/>
      </c>
      <c r="K944" s="4" t="str" cm="1">
        <f t="array" aca="1" ref="K944" ca="1">IF(ISNUMBER(A944),COLUMN(INDIRECT(I944&amp;1))+1,"")</f>
        <v/>
      </c>
      <c r="L944" s="4" t="str">
        <f t="shared" si="662"/>
        <v/>
      </c>
    </row>
    <row r="945" spans="2:12" x14ac:dyDescent="0.25">
      <c r="B945" s="5" t="str">
        <f t="shared" si="658"/>
        <v/>
      </c>
      <c r="C945" s="27" t="str" cm="1">
        <f t="array" ref="C945">IF(ISNUMBER(A945),IF(A945=A944,INDEX(BackgroundCalcs!$AV$2:$AV$500,'Grading Formulas'!$A945),"Results"),"")</f>
        <v/>
      </c>
      <c r="D945" s="8" t="str" cm="1">
        <f t="array" ref="D945">IF(ISNUMBER($A945),IF(A945=A944,INDEX(BackgroundCalcs!$AW$2:$AW$500,'Grading Formulas'!$A945),"C"&amp;A945+9),"")</f>
        <v/>
      </c>
      <c r="E945" s="4" t="str" cm="1">
        <f t="array" ref="E945">IF(ISNUMBER($A945),IF(A945=A944,"Reference2(False,True,"&amp;INDEX(BackgroundCalcs!$AX$2:$AX$500,'Grading Formulas'!$A945)&amp;")","MOEValue(.0001)"),"")</f>
        <v/>
      </c>
      <c r="F945" s="4" t="str">
        <f t="shared" si="659"/>
        <v/>
      </c>
      <c r="G945" s="4" t="str">
        <f t="shared" si="660"/>
        <v/>
      </c>
      <c r="H945" s="4" t="str">
        <f t="shared" si="661"/>
        <v/>
      </c>
      <c r="I945" s="4" t="str" cm="1">
        <f t="array" ref="I945">IF(ISNUMBER(A945),_xlfn.LET(_xlpm.array,_xlfn.SEQUENCE(LEN(D945)),_xlfn.TEXTJOIN("",TRUE,IF(ISERR(MID(D945,_xlpm.array,1)+0),MID(D945,_xlpm.array,1),""))),"")</f>
        <v/>
      </c>
      <c r="J945" s="4" t="str" cm="1">
        <f t="array" aca="1" ref="J945" ca="1">IF(ISNUMBER(A945),_xlfn.TEXTJOIN("", TRUE, IFERROR(MID(D945, ROW(INDIRECT("1:"&amp;LEN(D945))), 1) *1,"")),"")</f>
        <v/>
      </c>
      <c r="K945" s="4" t="str" cm="1">
        <f t="array" aca="1" ref="K945" ca="1">IF(ISNUMBER(A945),COLUMN(INDIRECT(I945&amp;1))+1,"")</f>
        <v/>
      </c>
      <c r="L945" s="4" t="str">
        <f t="shared" si="662"/>
        <v/>
      </c>
    </row>
    <row r="946" spans="2:12" x14ac:dyDescent="0.25">
      <c r="B946" s="5" t="str">
        <f t="shared" si="658"/>
        <v/>
      </c>
      <c r="C946" s="27" t="str" cm="1">
        <f t="array" ref="C946">IF(ISNUMBER(A946),IF(A946=A945,INDEX(BackgroundCalcs!$AV$2:$AV$500,'Grading Formulas'!$A946),"Results"),"")</f>
        <v/>
      </c>
      <c r="D946" s="8" t="str" cm="1">
        <f t="array" ref="D946">IF(ISNUMBER($A946),IF(A946=A945,INDEX(BackgroundCalcs!$AW$2:$AW$500,'Grading Formulas'!$A946),"C"&amp;A946+9),"")</f>
        <v/>
      </c>
      <c r="E946" s="4" t="str" cm="1">
        <f t="array" ref="E946">IF(ISNUMBER($A946),IF(A946=A945,"Reference2(False,True,"&amp;INDEX(BackgroundCalcs!$AX$2:$AX$500,'Grading Formulas'!$A946)&amp;")","MOEValue(.0001)"),"")</f>
        <v/>
      </c>
      <c r="F946" s="4" t="str">
        <f t="shared" si="659"/>
        <v/>
      </c>
      <c r="G946" s="4" t="str">
        <f t="shared" si="660"/>
        <v/>
      </c>
      <c r="H946" s="4" t="str">
        <f t="shared" si="661"/>
        <v/>
      </c>
      <c r="I946" s="4" t="str" cm="1">
        <f t="array" ref="I946">IF(ISNUMBER(A946),_xlfn.LET(_xlpm.array,_xlfn.SEQUENCE(LEN(D946)),_xlfn.TEXTJOIN("",TRUE,IF(ISERR(MID(D946,_xlpm.array,1)+0),MID(D946,_xlpm.array,1),""))),"")</f>
        <v/>
      </c>
      <c r="J946" s="4" t="str" cm="1">
        <f t="array" aca="1" ref="J946" ca="1">IF(ISNUMBER(A946),_xlfn.TEXTJOIN("", TRUE, IFERROR(MID(D946, ROW(INDIRECT("1:"&amp;LEN(D946))), 1) *1,"")),"")</f>
        <v/>
      </c>
      <c r="K946" s="4" t="str" cm="1">
        <f t="array" aca="1" ref="K946" ca="1">IF(ISNUMBER(A946),COLUMN(INDIRECT(I946&amp;1))+1,"")</f>
        <v/>
      </c>
      <c r="L946" s="4" t="str">
        <f t="shared" si="662"/>
        <v/>
      </c>
    </row>
    <row r="947" spans="2:12" x14ac:dyDescent="0.25">
      <c r="B947" s="5" t="str">
        <f t="shared" si="658"/>
        <v/>
      </c>
      <c r="C947" s="27" t="str" cm="1">
        <f t="array" ref="C947">IF(ISNUMBER(A947),IF(A947=A946,INDEX(BackgroundCalcs!$AV$2:$AV$500,'Grading Formulas'!$A947),"Results"),"")</f>
        <v/>
      </c>
      <c r="D947" s="8" t="str" cm="1">
        <f t="array" ref="D947">IF(ISNUMBER($A947),IF(A947=A946,INDEX(BackgroundCalcs!$AW$2:$AW$500,'Grading Formulas'!$A947),"C"&amp;A947+9),"")</f>
        <v/>
      </c>
      <c r="E947" s="4" t="str" cm="1">
        <f t="array" ref="E947">IF(ISNUMBER($A947),IF(A947=A946,"Reference2(False,True,"&amp;INDEX(BackgroundCalcs!$AX$2:$AX$500,'Grading Formulas'!$A947)&amp;")","MOEValue(.0001)"),"")</f>
        <v/>
      </c>
      <c r="F947" s="4" t="str">
        <f t="shared" si="659"/>
        <v/>
      </c>
      <c r="G947" s="4" t="str">
        <f t="shared" si="660"/>
        <v/>
      </c>
      <c r="H947" s="4" t="str">
        <f t="shared" si="661"/>
        <v/>
      </c>
      <c r="I947" s="4" t="str" cm="1">
        <f t="array" ref="I947">IF(ISNUMBER(A947),_xlfn.LET(_xlpm.array,_xlfn.SEQUENCE(LEN(D947)),_xlfn.TEXTJOIN("",TRUE,IF(ISERR(MID(D947,_xlpm.array,1)+0),MID(D947,_xlpm.array,1),""))),"")</f>
        <v/>
      </c>
      <c r="J947" s="4" t="str" cm="1">
        <f t="array" aca="1" ref="J947" ca="1">IF(ISNUMBER(A947),_xlfn.TEXTJOIN("", TRUE, IFERROR(MID(D947, ROW(INDIRECT("1:"&amp;LEN(D947))), 1) *1,"")),"")</f>
        <v/>
      </c>
      <c r="K947" s="4" t="str" cm="1">
        <f t="array" aca="1" ref="K947" ca="1">IF(ISNUMBER(A947),COLUMN(INDIRECT(I947&amp;1))+1,"")</f>
        <v/>
      </c>
      <c r="L947" s="4" t="str">
        <f t="shared" si="662"/>
        <v/>
      </c>
    </row>
    <row r="948" spans="2:12" x14ac:dyDescent="0.25">
      <c r="B948" s="5" t="str">
        <f t="shared" si="658"/>
        <v/>
      </c>
      <c r="C948" s="27" t="str" cm="1">
        <f t="array" ref="C948">IF(ISNUMBER(A948),IF(A948=A947,INDEX(BackgroundCalcs!$AV$2:$AV$500,'Grading Formulas'!$A948),"Results"),"")</f>
        <v/>
      </c>
      <c r="D948" s="8" t="str" cm="1">
        <f t="array" ref="D948">IF(ISNUMBER($A948),IF(A948=A947,INDEX(BackgroundCalcs!$AW$2:$AW$500,'Grading Formulas'!$A948),"C"&amp;A948+9),"")</f>
        <v/>
      </c>
      <c r="E948" s="4" t="str" cm="1">
        <f t="array" ref="E948">IF(ISNUMBER($A948),IF(A948=A947,"Reference2(False,True,"&amp;INDEX(BackgroundCalcs!$AX$2:$AX$500,'Grading Formulas'!$A948)&amp;")","MOEValue(.0001)"),"")</f>
        <v/>
      </c>
      <c r="F948" s="4" t="str">
        <f t="shared" si="659"/>
        <v/>
      </c>
      <c r="G948" s="4" t="str">
        <f t="shared" si="660"/>
        <v/>
      </c>
      <c r="H948" s="4" t="str">
        <f t="shared" si="661"/>
        <v/>
      </c>
      <c r="I948" s="4" t="str" cm="1">
        <f t="array" ref="I948">IF(ISNUMBER(A948),_xlfn.LET(_xlpm.array,_xlfn.SEQUENCE(LEN(D948)),_xlfn.TEXTJOIN("",TRUE,IF(ISERR(MID(D948,_xlpm.array,1)+0),MID(D948,_xlpm.array,1),""))),"")</f>
        <v/>
      </c>
      <c r="J948" s="4" t="str" cm="1">
        <f t="array" aca="1" ref="J948" ca="1">IF(ISNUMBER(A948),_xlfn.TEXTJOIN("", TRUE, IFERROR(MID(D948, ROW(INDIRECT("1:"&amp;LEN(D948))), 1) *1,"")),"")</f>
        <v/>
      </c>
      <c r="K948" s="4" t="str" cm="1">
        <f t="array" aca="1" ref="K948" ca="1">IF(ISNUMBER(A948),COLUMN(INDIRECT(I948&amp;1))+1,"")</f>
        <v/>
      </c>
      <c r="L948" s="4" t="str">
        <f t="shared" si="662"/>
        <v/>
      </c>
    </row>
    <row r="949" spans="2:12" x14ac:dyDescent="0.25">
      <c r="B949" s="5" t="str">
        <f t="shared" si="658"/>
        <v/>
      </c>
      <c r="C949" s="27" t="str" cm="1">
        <f t="array" ref="C949">IF(ISNUMBER(A949),IF(A949=A948,INDEX(BackgroundCalcs!$AV$2:$AV$500,'Grading Formulas'!$A949),"Results"),"")</f>
        <v/>
      </c>
      <c r="D949" s="8" t="str" cm="1">
        <f t="array" ref="D949">IF(ISNUMBER($A949),IF(A949=A948,INDEX(BackgroundCalcs!$AW$2:$AW$500,'Grading Formulas'!$A949),"C"&amp;A949+9),"")</f>
        <v/>
      </c>
      <c r="E949" s="4" t="str" cm="1">
        <f t="array" ref="E949">IF(ISNUMBER($A949),IF(A949=A948,"Reference2(False,True,"&amp;INDEX(BackgroundCalcs!$AX$2:$AX$500,'Grading Formulas'!$A949)&amp;")","MOEValue(.0001)"),"")</f>
        <v/>
      </c>
      <c r="F949" s="4" t="str">
        <f t="shared" si="659"/>
        <v/>
      </c>
      <c r="G949" s="4" t="str">
        <f t="shared" si="660"/>
        <v/>
      </c>
      <c r="H949" s="4" t="str">
        <f t="shared" si="661"/>
        <v/>
      </c>
      <c r="I949" s="4" t="str" cm="1">
        <f t="array" ref="I949">IF(ISNUMBER(A949),_xlfn.LET(_xlpm.array,_xlfn.SEQUENCE(LEN(D949)),_xlfn.TEXTJOIN("",TRUE,IF(ISERR(MID(D949,_xlpm.array,1)+0),MID(D949,_xlpm.array,1),""))),"")</f>
        <v/>
      </c>
      <c r="J949" s="4" t="str" cm="1">
        <f t="array" aca="1" ref="J949" ca="1">IF(ISNUMBER(A949),_xlfn.TEXTJOIN("", TRUE, IFERROR(MID(D949, ROW(INDIRECT("1:"&amp;LEN(D949))), 1) *1,"")),"")</f>
        <v/>
      </c>
      <c r="K949" s="4" t="str" cm="1">
        <f t="array" aca="1" ref="K949" ca="1">IF(ISNUMBER(A949),COLUMN(INDIRECT(I949&amp;1))+1,"")</f>
        <v/>
      </c>
      <c r="L949" s="4" t="str">
        <f t="shared" si="662"/>
        <v/>
      </c>
    </row>
    <row r="950" spans="2:12" x14ac:dyDescent="0.25">
      <c r="B950" s="5" t="str">
        <f t="shared" si="658"/>
        <v/>
      </c>
      <c r="C950" s="27" t="str" cm="1">
        <f t="array" ref="C950">IF(ISNUMBER(A950),IF(A950=A949,INDEX(BackgroundCalcs!$AV$2:$AV$500,'Grading Formulas'!$A950),"Results"),"")</f>
        <v/>
      </c>
      <c r="D950" s="8" t="str" cm="1">
        <f t="array" ref="D950">IF(ISNUMBER($A950),IF(A950=A949,INDEX(BackgroundCalcs!$AW$2:$AW$500,'Grading Formulas'!$A950),"C"&amp;A950+9),"")</f>
        <v/>
      </c>
      <c r="E950" s="4" t="str" cm="1">
        <f t="array" ref="E950">IF(ISNUMBER($A950),IF(A950=A949,"Reference2(False,True,"&amp;INDEX(BackgroundCalcs!$AX$2:$AX$500,'Grading Formulas'!$A950)&amp;")","MOEValue(.0001)"),"")</f>
        <v/>
      </c>
      <c r="F950" s="4" t="str">
        <f t="shared" si="659"/>
        <v/>
      </c>
      <c r="G950" s="4" t="str">
        <f t="shared" si="660"/>
        <v/>
      </c>
      <c r="H950" s="4" t="str">
        <f t="shared" si="661"/>
        <v/>
      </c>
      <c r="I950" s="4" t="str" cm="1">
        <f t="array" ref="I950">IF(ISNUMBER(A950),_xlfn.LET(_xlpm.array,_xlfn.SEQUENCE(LEN(D950)),_xlfn.TEXTJOIN("",TRUE,IF(ISERR(MID(D950,_xlpm.array,1)+0),MID(D950,_xlpm.array,1),""))),"")</f>
        <v/>
      </c>
      <c r="J950" s="4" t="str" cm="1">
        <f t="array" aca="1" ref="J950" ca="1">IF(ISNUMBER(A950),_xlfn.TEXTJOIN("", TRUE, IFERROR(MID(D950, ROW(INDIRECT("1:"&amp;LEN(D950))), 1) *1,"")),"")</f>
        <v/>
      </c>
      <c r="K950" s="4" t="str" cm="1">
        <f t="array" aca="1" ref="K950" ca="1">IF(ISNUMBER(A950),COLUMN(INDIRECT(I950&amp;1))+1,"")</f>
        <v/>
      </c>
      <c r="L950" s="4" t="str">
        <f t="shared" si="662"/>
        <v/>
      </c>
    </row>
    <row r="951" spans="2:12" x14ac:dyDescent="0.25">
      <c r="B951" s="5" t="str">
        <f t="shared" si="658"/>
        <v/>
      </c>
      <c r="C951" s="27" t="str" cm="1">
        <f t="array" ref="C951">IF(ISNUMBER(A951),IF(A951=A950,INDEX(BackgroundCalcs!$AV$2:$AV$500,'Grading Formulas'!$A951),"Results"),"")</f>
        <v/>
      </c>
      <c r="D951" s="8" t="str" cm="1">
        <f t="array" ref="D951">IF(ISNUMBER($A951),IF(A951=A950,INDEX(BackgroundCalcs!$AW$2:$AW$500,'Grading Formulas'!$A951),"C"&amp;A951+9),"")</f>
        <v/>
      </c>
      <c r="E951" s="4" t="str" cm="1">
        <f t="array" ref="E951">IF(ISNUMBER($A951),IF(A951=A950,"Reference2(False,True,"&amp;INDEX(BackgroundCalcs!$AX$2:$AX$500,'Grading Formulas'!$A951)&amp;")","MOEValue(.0001)"),"")</f>
        <v/>
      </c>
      <c r="F951" s="4" t="str">
        <f t="shared" si="659"/>
        <v/>
      </c>
      <c r="G951" s="4" t="str">
        <f t="shared" si="660"/>
        <v/>
      </c>
      <c r="H951" s="4" t="str">
        <f t="shared" si="661"/>
        <v/>
      </c>
      <c r="I951" s="4" t="str" cm="1">
        <f t="array" ref="I951">IF(ISNUMBER(A951),_xlfn.LET(_xlpm.array,_xlfn.SEQUENCE(LEN(D951)),_xlfn.TEXTJOIN("",TRUE,IF(ISERR(MID(D951,_xlpm.array,1)+0),MID(D951,_xlpm.array,1),""))),"")</f>
        <v/>
      </c>
      <c r="J951" s="4" t="str" cm="1">
        <f t="array" aca="1" ref="J951" ca="1">IF(ISNUMBER(A951),_xlfn.TEXTJOIN("", TRUE, IFERROR(MID(D951, ROW(INDIRECT("1:"&amp;LEN(D951))), 1) *1,"")),"")</f>
        <v/>
      </c>
      <c r="K951" s="4" t="str" cm="1">
        <f t="array" aca="1" ref="K951" ca="1">IF(ISNUMBER(A951),COLUMN(INDIRECT(I951&amp;1))+1,"")</f>
        <v/>
      </c>
      <c r="L951" s="4" t="str">
        <f t="shared" si="662"/>
        <v/>
      </c>
    </row>
    <row r="952" spans="2:12" x14ac:dyDescent="0.25">
      <c r="B952" s="5" t="str">
        <f t="shared" si="658"/>
        <v/>
      </c>
      <c r="C952" s="27" t="str" cm="1">
        <f t="array" ref="C952">IF(ISNUMBER(A952),IF(A952=A951,INDEX(BackgroundCalcs!$AV$2:$AV$500,'Grading Formulas'!$A952),"Results"),"")</f>
        <v/>
      </c>
      <c r="D952" s="8" t="str" cm="1">
        <f t="array" ref="D952">IF(ISNUMBER($A952),IF(A952=A951,INDEX(BackgroundCalcs!$AW$2:$AW$500,'Grading Formulas'!$A952),"C"&amp;A952+9),"")</f>
        <v/>
      </c>
      <c r="E952" s="4" t="str" cm="1">
        <f t="array" ref="E952">IF(ISNUMBER($A952),IF(A952=A951,"Reference2(False,True,"&amp;INDEX(BackgroundCalcs!$AX$2:$AX$500,'Grading Formulas'!$A952)&amp;")","MOEValue(.0001)"),"")</f>
        <v/>
      </c>
      <c r="F952" s="4" t="str">
        <f t="shared" si="659"/>
        <v/>
      </c>
      <c r="G952" s="4" t="str">
        <f t="shared" si="660"/>
        <v/>
      </c>
      <c r="H952" s="4" t="str">
        <f t="shared" si="661"/>
        <v/>
      </c>
      <c r="I952" s="4" t="str" cm="1">
        <f t="array" ref="I952">IF(ISNUMBER(A952),_xlfn.LET(_xlpm.array,_xlfn.SEQUENCE(LEN(D952)),_xlfn.TEXTJOIN("",TRUE,IF(ISERR(MID(D952,_xlpm.array,1)+0),MID(D952,_xlpm.array,1),""))),"")</f>
        <v/>
      </c>
      <c r="J952" s="4" t="str" cm="1">
        <f t="array" aca="1" ref="J952" ca="1">IF(ISNUMBER(A952),_xlfn.TEXTJOIN("", TRUE, IFERROR(MID(D952, ROW(INDIRECT("1:"&amp;LEN(D952))), 1) *1,"")),"")</f>
        <v/>
      </c>
      <c r="K952" s="4" t="str" cm="1">
        <f t="array" aca="1" ref="K952" ca="1">IF(ISNUMBER(A952),COLUMN(INDIRECT(I952&amp;1))+1,"")</f>
        <v/>
      </c>
      <c r="L952" s="4" t="str">
        <f t="shared" si="662"/>
        <v/>
      </c>
    </row>
    <row r="953" spans="2:12" x14ac:dyDescent="0.25">
      <c r="B953" s="5" t="str">
        <f t="shared" si="658"/>
        <v/>
      </c>
      <c r="C953" s="27" t="str" cm="1">
        <f t="array" ref="C953">IF(ISNUMBER(A953),IF(A953=A952,INDEX(BackgroundCalcs!$AV$2:$AV$500,'Grading Formulas'!$A953),"Results"),"")</f>
        <v/>
      </c>
      <c r="D953" s="8" t="str" cm="1">
        <f t="array" ref="D953">IF(ISNUMBER($A953),IF(A953=A952,INDEX(BackgroundCalcs!$AW$2:$AW$500,'Grading Formulas'!$A953),"C"&amp;A953+9),"")</f>
        <v/>
      </c>
      <c r="E953" s="4" t="str" cm="1">
        <f t="array" ref="E953">IF(ISNUMBER($A953),IF(A953=A952,"Reference2(False,True,"&amp;INDEX(BackgroundCalcs!$AX$2:$AX$500,'Grading Formulas'!$A953)&amp;")","MOEValue(.0001)"),"")</f>
        <v/>
      </c>
      <c r="F953" s="4" t="str">
        <f t="shared" si="659"/>
        <v/>
      </c>
      <c r="G953" s="4" t="str">
        <f t="shared" si="660"/>
        <v/>
      </c>
      <c r="H953" s="4" t="str">
        <f t="shared" si="661"/>
        <v/>
      </c>
      <c r="I953" s="4" t="str" cm="1">
        <f t="array" ref="I953">IF(ISNUMBER(A953),_xlfn.LET(_xlpm.array,_xlfn.SEQUENCE(LEN(D953)),_xlfn.TEXTJOIN("",TRUE,IF(ISERR(MID(D953,_xlpm.array,1)+0),MID(D953,_xlpm.array,1),""))),"")</f>
        <v/>
      </c>
      <c r="J953" s="4" t="str" cm="1">
        <f t="array" aca="1" ref="J953" ca="1">IF(ISNUMBER(A953),_xlfn.TEXTJOIN("", TRUE, IFERROR(MID(D953, ROW(INDIRECT("1:"&amp;LEN(D953))), 1) *1,"")),"")</f>
        <v/>
      </c>
      <c r="K953" s="4" t="str" cm="1">
        <f t="array" aca="1" ref="K953" ca="1">IF(ISNUMBER(A953),COLUMN(INDIRECT(I953&amp;1))+1,"")</f>
        <v/>
      </c>
      <c r="L953" s="4" t="str">
        <f t="shared" si="662"/>
        <v/>
      </c>
    </row>
    <row r="954" spans="2:12" x14ac:dyDescent="0.25">
      <c r="B954" s="5" t="str">
        <f t="shared" si="658"/>
        <v/>
      </c>
      <c r="C954" s="27" t="str" cm="1">
        <f t="array" ref="C954">IF(ISNUMBER(A954),IF(A954=A953,INDEX(BackgroundCalcs!$AV$2:$AV$500,'Grading Formulas'!$A954),"Results"),"")</f>
        <v/>
      </c>
      <c r="D954" s="8" t="str" cm="1">
        <f t="array" ref="D954">IF(ISNUMBER($A954),IF(A954=A953,INDEX(BackgroundCalcs!$AW$2:$AW$500,'Grading Formulas'!$A954),"C"&amp;A954+9),"")</f>
        <v/>
      </c>
      <c r="E954" s="4" t="str" cm="1">
        <f t="array" ref="E954">IF(ISNUMBER($A954),IF(A954=A953,"Reference2(False,True,"&amp;INDEX(BackgroundCalcs!$AX$2:$AX$500,'Grading Formulas'!$A954)&amp;")","MOEValue(.0001)"),"")</f>
        <v/>
      </c>
      <c r="F954" s="4" t="str">
        <f t="shared" si="659"/>
        <v/>
      </c>
      <c r="G954" s="4" t="str">
        <f t="shared" si="660"/>
        <v/>
      </c>
      <c r="H954" s="4" t="str">
        <f t="shared" si="661"/>
        <v/>
      </c>
      <c r="I954" s="4" t="str" cm="1">
        <f t="array" ref="I954">IF(ISNUMBER(A954),_xlfn.LET(_xlpm.array,_xlfn.SEQUENCE(LEN(D954)),_xlfn.TEXTJOIN("",TRUE,IF(ISERR(MID(D954,_xlpm.array,1)+0),MID(D954,_xlpm.array,1),""))),"")</f>
        <v/>
      </c>
      <c r="J954" s="4" t="str" cm="1">
        <f t="array" aca="1" ref="J954" ca="1">IF(ISNUMBER(A954),_xlfn.TEXTJOIN("", TRUE, IFERROR(MID(D954, ROW(INDIRECT("1:"&amp;LEN(D954))), 1) *1,"")),"")</f>
        <v/>
      </c>
      <c r="K954" s="4" t="str" cm="1">
        <f t="array" aca="1" ref="K954" ca="1">IF(ISNUMBER(A954),COLUMN(INDIRECT(I954&amp;1))+1,"")</f>
        <v/>
      </c>
      <c r="L954" s="4" t="str">
        <f t="shared" si="662"/>
        <v/>
      </c>
    </row>
    <row r="955" spans="2:12" x14ac:dyDescent="0.25">
      <c r="B955" s="5" t="str">
        <f t="shared" si="658"/>
        <v/>
      </c>
      <c r="C955" s="27" t="str" cm="1">
        <f t="array" ref="C955">IF(ISNUMBER(A955),IF(A955=A954,INDEX(BackgroundCalcs!$AV$2:$AV$500,'Grading Formulas'!$A955),"Results"),"")</f>
        <v/>
      </c>
      <c r="D955" s="8" t="str" cm="1">
        <f t="array" ref="D955">IF(ISNUMBER($A955),IF(A955=A954,INDEX(BackgroundCalcs!$AW$2:$AW$500,'Grading Formulas'!$A955),"C"&amp;A955+9),"")</f>
        <v/>
      </c>
      <c r="E955" s="4" t="str" cm="1">
        <f t="array" ref="E955">IF(ISNUMBER($A955),IF(A955=A954,"Reference2(False,True,"&amp;INDEX(BackgroundCalcs!$AX$2:$AX$500,'Grading Formulas'!$A955)&amp;")","MOEValue(.0001)"),"")</f>
        <v/>
      </c>
      <c r="F955" s="4" t="str">
        <f t="shared" si="659"/>
        <v/>
      </c>
      <c r="G955" s="4" t="str">
        <f t="shared" si="660"/>
        <v/>
      </c>
      <c r="H955" s="4" t="str">
        <f t="shared" si="661"/>
        <v/>
      </c>
      <c r="I955" s="4" t="str" cm="1">
        <f t="array" ref="I955">IF(ISNUMBER(A955),_xlfn.LET(_xlpm.array,_xlfn.SEQUENCE(LEN(D955)),_xlfn.TEXTJOIN("",TRUE,IF(ISERR(MID(D955,_xlpm.array,1)+0),MID(D955,_xlpm.array,1),""))),"")</f>
        <v/>
      </c>
      <c r="J955" s="4" t="str" cm="1">
        <f t="array" aca="1" ref="J955" ca="1">IF(ISNUMBER(A955),_xlfn.TEXTJOIN("", TRUE, IFERROR(MID(D955, ROW(INDIRECT("1:"&amp;LEN(D955))), 1) *1,"")),"")</f>
        <v/>
      </c>
      <c r="K955" s="4" t="str" cm="1">
        <f t="array" aca="1" ref="K955" ca="1">IF(ISNUMBER(A955),COLUMN(INDIRECT(I955&amp;1))+1,"")</f>
        <v/>
      </c>
      <c r="L955" s="4" t="str">
        <f t="shared" si="662"/>
        <v/>
      </c>
    </row>
    <row r="956" spans="2:12" x14ac:dyDescent="0.25">
      <c r="B956" s="5" t="str">
        <f t="shared" si="658"/>
        <v/>
      </c>
      <c r="C956" s="27" t="str" cm="1">
        <f t="array" ref="C956">IF(ISNUMBER(A956),IF(A956=A955,INDEX(BackgroundCalcs!$AV$2:$AV$500,'Grading Formulas'!$A956),"Results"),"")</f>
        <v/>
      </c>
      <c r="D956" s="8" t="str" cm="1">
        <f t="array" ref="D956">IF(ISNUMBER($A956),IF(A956=A955,INDEX(BackgroundCalcs!$AW$2:$AW$500,'Grading Formulas'!$A956),"C"&amp;A956+9),"")</f>
        <v/>
      </c>
      <c r="E956" s="4" t="str" cm="1">
        <f t="array" ref="E956">IF(ISNUMBER($A956),IF(A956=A955,"Reference2(False,True,"&amp;INDEX(BackgroundCalcs!$AX$2:$AX$500,'Grading Formulas'!$A956)&amp;")","MOEValue(.0001)"),"")</f>
        <v/>
      </c>
      <c r="F956" s="4" t="str">
        <f t="shared" si="659"/>
        <v/>
      </c>
      <c r="G956" s="4" t="str">
        <f t="shared" si="660"/>
        <v/>
      </c>
      <c r="H956" s="4" t="str">
        <f t="shared" si="661"/>
        <v/>
      </c>
      <c r="I956" s="4" t="str" cm="1">
        <f t="array" ref="I956">IF(ISNUMBER(A956),_xlfn.LET(_xlpm.array,_xlfn.SEQUENCE(LEN(D956)),_xlfn.TEXTJOIN("",TRUE,IF(ISERR(MID(D956,_xlpm.array,1)+0),MID(D956,_xlpm.array,1),""))),"")</f>
        <v/>
      </c>
      <c r="J956" s="4" t="str" cm="1">
        <f t="array" aca="1" ref="J956" ca="1">IF(ISNUMBER(A956),_xlfn.TEXTJOIN("", TRUE, IFERROR(MID(D956, ROW(INDIRECT("1:"&amp;LEN(D956))), 1) *1,"")),"")</f>
        <v/>
      </c>
      <c r="K956" s="4" t="str" cm="1">
        <f t="array" aca="1" ref="K956" ca="1">IF(ISNUMBER(A956),COLUMN(INDIRECT(I956&amp;1))+1,"")</f>
        <v/>
      </c>
      <c r="L956" s="4" t="str">
        <f t="shared" si="662"/>
        <v/>
      </c>
    </row>
    <row r="957" spans="2:12" x14ac:dyDescent="0.25">
      <c r="B957" s="5" t="str">
        <f t="shared" si="658"/>
        <v/>
      </c>
      <c r="C957" s="27" t="str" cm="1">
        <f t="array" ref="C957">IF(ISNUMBER(A957),IF(A957=A956,INDEX(BackgroundCalcs!$AV$2:$AV$500,'Grading Formulas'!$A957),"Results"),"")</f>
        <v/>
      </c>
      <c r="D957" s="8" t="str" cm="1">
        <f t="array" ref="D957">IF(ISNUMBER($A957),IF(A957=A956,INDEX(BackgroundCalcs!$AW$2:$AW$500,'Grading Formulas'!$A957),"C"&amp;A957+9),"")</f>
        <v/>
      </c>
      <c r="E957" s="4" t="str" cm="1">
        <f t="array" ref="E957">IF(ISNUMBER($A957),IF(A957=A956,"Reference2(False,True,"&amp;INDEX(BackgroundCalcs!$AX$2:$AX$500,'Grading Formulas'!$A957)&amp;")","MOEValue(.0001)"),"")</f>
        <v/>
      </c>
      <c r="F957" s="4" t="str">
        <f t="shared" si="659"/>
        <v/>
      </c>
      <c r="G957" s="4" t="str">
        <f t="shared" si="660"/>
        <v/>
      </c>
      <c r="H957" s="4" t="str">
        <f t="shared" si="661"/>
        <v/>
      </c>
      <c r="I957" s="4" t="str" cm="1">
        <f t="array" ref="I957">IF(ISNUMBER(A957),_xlfn.LET(_xlpm.array,_xlfn.SEQUENCE(LEN(D957)),_xlfn.TEXTJOIN("",TRUE,IF(ISERR(MID(D957,_xlpm.array,1)+0),MID(D957,_xlpm.array,1),""))),"")</f>
        <v/>
      </c>
      <c r="J957" s="4" t="str" cm="1">
        <f t="array" aca="1" ref="J957" ca="1">IF(ISNUMBER(A957),_xlfn.TEXTJOIN("", TRUE, IFERROR(MID(D957, ROW(INDIRECT("1:"&amp;LEN(D957))), 1) *1,"")),"")</f>
        <v/>
      </c>
      <c r="K957" s="4" t="str" cm="1">
        <f t="array" aca="1" ref="K957" ca="1">IF(ISNUMBER(A957),COLUMN(INDIRECT(I957&amp;1))+1,"")</f>
        <v/>
      </c>
      <c r="L957" s="4" t="str">
        <f t="shared" si="662"/>
        <v/>
      </c>
    </row>
    <row r="958" spans="2:12" x14ac:dyDescent="0.25">
      <c r="B958" s="5" t="str">
        <f t="shared" si="658"/>
        <v/>
      </c>
      <c r="C958" s="27" t="str" cm="1">
        <f t="array" ref="C958">IF(ISNUMBER(A958),IF(A958=A957,INDEX(BackgroundCalcs!$AV$2:$AV$500,'Grading Formulas'!$A958),"Results"),"")</f>
        <v/>
      </c>
      <c r="D958" s="8" t="str" cm="1">
        <f t="array" ref="D958">IF(ISNUMBER($A958),IF(A958=A957,INDEX(BackgroundCalcs!$AW$2:$AW$500,'Grading Formulas'!$A958),"C"&amp;A958+9),"")</f>
        <v/>
      </c>
      <c r="E958" s="4" t="str" cm="1">
        <f t="array" ref="E958">IF(ISNUMBER($A958),IF(A958=A957,"Reference2(False,True,"&amp;INDEX(BackgroundCalcs!$AX$2:$AX$500,'Grading Formulas'!$A958)&amp;")","MOEValue(.0001)"),"")</f>
        <v/>
      </c>
      <c r="F958" s="4" t="str">
        <f t="shared" si="659"/>
        <v/>
      </c>
      <c r="G958" s="4" t="str">
        <f t="shared" si="660"/>
        <v/>
      </c>
      <c r="H958" s="4" t="str">
        <f t="shared" si="661"/>
        <v/>
      </c>
      <c r="I958" s="4" t="str" cm="1">
        <f t="array" ref="I958">IF(ISNUMBER(A958),_xlfn.LET(_xlpm.array,_xlfn.SEQUENCE(LEN(D958)),_xlfn.TEXTJOIN("",TRUE,IF(ISERR(MID(D958,_xlpm.array,1)+0),MID(D958,_xlpm.array,1),""))),"")</f>
        <v/>
      </c>
      <c r="J958" s="4" t="str" cm="1">
        <f t="array" aca="1" ref="J958" ca="1">IF(ISNUMBER(A958),_xlfn.TEXTJOIN("", TRUE, IFERROR(MID(D958, ROW(INDIRECT("1:"&amp;LEN(D958))), 1) *1,"")),"")</f>
        <v/>
      </c>
      <c r="K958" s="4" t="str" cm="1">
        <f t="array" aca="1" ref="K958" ca="1">IF(ISNUMBER(A958),COLUMN(INDIRECT(I958&amp;1))+1,"")</f>
        <v/>
      </c>
      <c r="L958" s="4" t="str">
        <f t="shared" si="662"/>
        <v/>
      </c>
    </row>
    <row r="959" spans="2:12" x14ac:dyDescent="0.25">
      <c r="B959" s="5" t="str">
        <f t="shared" si="658"/>
        <v/>
      </c>
      <c r="C959" s="27" t="str" cm="1">
        <f t="array" ref="C959">IF(ISNUMBER(A959),IF(A959=A958,INDEX(BackgroundCalcs!$AV$2:$AV$500,'Grading Formulas'!$A959),"Results"),"")</f>
        <v/>
      </c>
      <c r="D959" s="8" t="str" cm="1">
        <f t="array" ref="D959">IF(ISNUMBER($A959),IF(A959=A958,INDEX(BackgroundCalcs!$AW$2:$AW$500,'Grading Formulas'!$A959),"C"&amp;A959+9),"")</f>
        <v/>
      </c>
      <c r="E959" s="4" t="str" cm="1">
        <f t="array" ref="E959">IF(ISNUMBER($A959),IF(A959=A958,"Reference2(False,True,"&amp;INDEX(BackgroundCalcs!$AX$2:$AX$500,'Grading Formulas'!$A959)&amp;")","MOEValue(.0001)"),"")</f>
        <v/>
      </c>
      <c r="F959" s="4" t="str">
        <f t="shared" si="659"/>
        <v/>
      </c>
      <c r="G959" s="4" t="str">
        <f t="shared" si="660"/>
        <v/>
      </c>
      <c r="H959" s="4" t="str">
        <f t="shared" si="661"/>
        <v/>
      </c>
      <c r="I959" s="4" t="str" cm="1">
        <f t="array" ref="I959">IF(ISNUMBER(A959),_xlfn.LET(_xlpm.array,_xlfn.SEQUENCE(LEN(D959)),_xlfn.TEXTJOIN("",TRUE,IF(ISERR(MID(D959,_xlpm.array,1)+0),MID(D959,_xlpm.array,1),""))),"")</f>
        <v/>
      </c>
      <c r="J959" s="4" t="str" cm="1">
        <f t="array" aca="1" ref="J959" ca="1">IF(ISNUMBER(A959),_xlfn.TEXTJOIN("", TRUE, IFERROR(MID(D959, ROW(INDIRECT("1:"&amp;LEN(D959))), 1) *1,"")),"")</f>
        <v/>
      </c>
      <c r="K959" s="4" t="str" cm="1">
        <f t="array" aca="1" ref="K959" ca="1">IF(ISNUMBER(A959),COLUMN(INDIRECT(I959&amp;1))+1,"")</f>
        <v/>
      </c>
      <c r="L959" s="4" t="str">
        <f t="shared" si="662"/>
        <v/>
      </c>
    </row>
    <row r="960" spans="2:12" x14ac:dyDescent="0.25">
      <c r="B960" s="5" t="str">
        <f t="shared" si="658"/>
        <v/>
      </c>
      <c r="C960" s="27" t="str" cm="1">
        <f t="array" ref="C960">IF(ISNUMBER(A960),IF(A960=A959,INDEX(BackgroundCalcs!$AV$2:$AV$500,'Grading Formulas'!$A960),"Results"),"")</f>
        <v/>
      </c>
      <c r="D960" s="8" t="str" cm="1">
        <f t="array" ref="D960">IF(ISNUMBER($A960),IF(A960=A959,INDEX(BackgroundCalcs!$AW$2:$AW$500,'Grading Formulas'!$A960),"C"&amp;A960+9),"")</f>
        <v/>
      </c>
      <c r="E960" s="4" t="str" cm="1">
        <f t="array" ref="E960">IF(ISNUMBER($A960),IF(A960=A959,"Reference2(False,True,"&amp;INDEX(BackgroundCalcs!$AX$2:$AX$500,'Grading Formulas'!$A960)&amp;")","MOEValue(.0001)"),"")</f>
        <v/>
      </c>
      <c r="F960" s="4" t="str">
        <f t="shared" si="659"/>
        <v/>
      </c>
      <c r="G960" s="4" t="str">
        <f t="shared" si="660"/>
        <v/>
      </c>
      <c r="H960" s="4" t="str">
        <f t="shared" si="661"/>
        <v/>
      </c>
      <c r="I960" s="4" t="str" cm="1">
        <f t="array" ref="I960">IF(ISNUMBER(A960),_xlfn.LET(_xlpm.array,_xlfn.SEQUENCE(LEN(D960)),_xlfn.TEXTJOIN("",TRUE,IF(ISERR(MID(D960,_xlpm.array,1)+0),MID(D960,_xlpm.array,1),""))),"")</f>
        <v/>
      </c>
      <c r="J960" s="4" t="str" cm="1">
        <f t="array" aca="1" ref="J960" ca="1">IF(ISNUMBER(A960),_xlfn.TEXTJOIN("", TRUE, IFERROR(MID(D960, ROW(INDIRECT("1:"&amp;LEN(D960))), 1) *1,"")),"")</f>
        <v/>
      </c>
      <c r="K960" s="4" t="str" cm="1">
        <f t="array" aca="1" ref="K960" ca="1">IF(ISNUMBER(A960),COLUMN(INDIRECT(I960&amp;1))+1,"")</f>
        <v/>
      </c>
      <c r="L960" s="4" t="str">
        <f t="shared" si="662"/>
        <v/>
      </c>
    </row>
    <row r="961" spans="2:12" x14ac:dyDescent="0.25">
      <c r="B961" s="5" t="str">
        <f t="shared" si="658"/>
        <v/>
      </c>
      <c r="C961" s="27" t="str" cm="1">
        <f t="array" ref="C961">IF(ISNUMBER(A961),IF(A961=A960,INDEX(BackgroundCalcs!$AV$2:$AV$500,'Grading Formulas'!$A961),"Results"),"")</f>
        <v/>
      </c>
      <c r="D961" s="8" t="str" cm="1">
        <f t="array" ref="D961">IF(ISNUMBER($A961),IF(A961=A960,INDEX(BackgroundCalcs!$AW$2:$AW$500,'Grading Formulas'!$A961),"C"&amp;A961+9),"")</f>
        <v/>
      </c>
      <c r="E961" s="4" t="str" cm="1">
        <f t="array" ref="E961">IF(ISNUMBER($A961),IF(A961=A960,"Reference2(False,True,"&amp;INDEX(BackgroundCalcs!$AX$2:$AX$500,'Grading Formulas'!$A961)&amp;")","MOEValue(.0001)"),"")</f>
        <v/>
      </c>
      <c r="F961" s="4" t="str">
        <f t="shared" si="659"/>
        <v/>
      </c>
      <c r="G961" s="4" t="str">
        <f t="shared" si="660"/>
        <v/>
      </c>
      <c r="H961" s="4" t="str">
        <f t="shared" si="661"/>
        <v/>
      </c>
      <c r="I961" s="4" t="str" cm="1">
        <f t="array" ref="I961">IF(ISNUMBER(A961),_xlfn.LET(_xlpm.array,_xlfn.SEQUENCE(LEN(D961)),_xlfn.TEXTJOIN("",TRUE,IF(ISERR(MID(D961,_xlpm.array,1)+0),MID(D961,_xlpm.array,1),""))),"")</f>
        <v/>
      </c>
      <c r="J961" s="4" t="str" cm="1">
        <f t="array" aca="1" ref="J961" ca="1">IF(ISNUMBER(A961),_xlfn.TEXTJOIN("", TRUE, IFERROR(MID(D961, ROW(INDIRECT("1:"&amp;LEN(D961))), 1) *1,"")),"")</f>
        <v/>
      </c>
      <c r="K961" s="4" t="str" cm="1">
        <f t="array" aca="1" ref="K961" ca="1">IF(ISNUMBER(A961),COLUMN(INDIRECT(I961&amp;1))+1,"")</f>
        <v/>
      </c>
      <c r="L961" s="4" t="str">
        <f t="shared" si="662"/>
        <v/>
      </c>
    </row>
    <row r="962" spans="2:12" x14ac:dyDescent="0.25">
      <c r="B962" s="5" t="str">
        <f t="shared" si="658"/>
        <v/>
      </c>
      <c r="C962" s="27" t="str" cm="1">
        <f t="array" ref="C962">IF(ISNUMBER(A962),IF(A962=A961,INDEX(BackgroundCalcs!$AV$2:$AV$500,'Grading Formulas'!$A962),"Results"),"")</f>
        <v/>
      </c>
      <c r="D962" s="8" t="str" cm="1">
        <f t="array" ref="D962">IF(ISNUMBER($A962),IF(A962=A961,INDEX(BackgroundCalcs!$AW$2:$AW$500,'Grading Formulas'!$A962),"C"&amp;A962+9),"")</f>
        <v/>
      </c>
      <c r="E962" s="4" t="str" cm="1">
        <f t="array" ref="E962">IF(ISNUMBER($A962),IF(A962=A961,"Reference2(False,True,"&amp;INDEX(BackgroundCalcs!$AX$2:$AX$500,'Grading Formulas'!$A962)&amp;")","MOEValue(.0001)"),"")</f>
        <v/>
      </c>
      <c r="F962" s="4" t="str">
        <f t="shared" si="659"/>
        <v/>
      </c>
      <c r="G962" s="4" t="str">
        <f t="shared" si="660"/>
        <v/>
      </c>
      <c r="H962" s="4" t="str">
        <f t="shared" si="661"/>
        <v/>
      </c>
      <c r="I962" s="4" t="str" cm="1">
        <f t="array" ref="I962">IF(ISNUMBER(A962),_xlfn.LET(_xlpm.array,_xlfn.SEQUENCE(LEN(D962)),_xlfn.TEXTJOIN("",TRUE,IF(ISERR(MID(D962,_xlpm.array,1)+0),MID(D962,_xlpm.array,1),""))),"")</f>
        <v/>
      </c>
      <c r="J962" s="4" t="str" cm="1">
        <f t="array" aca="1" ref="J962" ca="1">IF(ISNUMBER(A962),_xlfn.TEXTJOIN("", TRUE, IFERROR(MID(D962, ROW(INDIRECT("1:"&amp;LEN(D962))), 1) *1,"")),"")</f>
        <v/>
      </c>
      <c r="K962" s="4" t="str" cm="1">
        <f t="array" aca="1" ref="K962" ca="1">IF(ISNUMBER(A962),COLUMN(INDIRECT(I962&amp;1))+1,"")</f>
        <v/>
      </c>
      <c r="L962" s="4" t="str">
        <f t="shared" si="662"/>
        <v/>
      </c>
    </row>
    <row r="963" spans="2:12" x14ac:dyDescent="0.25">
      <c r="B963" s="5" t="str">
        <f t="shared" ref="B963:B987" si="663">IF(ISNUMBER(A963),"CELL","")</f>
        <v/>
      </c>
      <c r="C963" s="27" t="str" cm="1">
        <f t="array" ref="C963">IF(ISNUMBER(A963),IF(A963=A962,INDEX(BackgroundCalcs!$AV$2:$AV$500,'Grading Formulas'!$A963),"Results"),"")</f>
        <v/>
      </c>
      <c r="D963" s="8" t="str" cm="1">
        <f t="array" ref="D963">IF(ISNUMBER($A963),IF(A963=A962,INDEX(BackgroundCalcs!$AW$2:$AW$500,'Grading Formulas'!$A963),"C"&amp;A963+9),"")</f>
        <v/>
      </c>
      <c r="E963" s="4" t="str" cm="1">
        <f t="array" ref="E963">IF(ISNUMBER($A963),IF(A963=A962,"Reference2(False,True,"&amp;INDEX(BackgroundCalcs!$AX$2:$AX$500,'Grading Formulas'!$A963)&amp;")","MOEValue(.0001)"),"")</f>
        <v/>
      </c>
      <c r="F963" s="4" t="str">
        <f t="shared" ref="F963:F987" si="664">IF(ISNUMBER($A963),IF(A963=A962,-1000,1),"")</f>
        <v/>
      </c>
      <c r="G963" s="4" t="str">
        <f t="shared" ref="G963:G987" si="665">IF(ISNUMBER($A963),IF(A963=A962,"You should not be referencing the answer cell","Correct"),"")</f>
        <v/>
      </c>
      <c r="H963" s="4" t="str">
        <f t="shared" ref="H963:H987" si="666">IF(ISNUMBER($A963),IF(A963=A962,"N/A","Incorrect"),"")</f>
        <v/>
      </c>
      <c r="I963" s="4" t="str" cm="1">
        <f t="array" ref="I963">IF(ISNUMBER(A963),_xlfn.LET(_xlpm.array,_xlfn.SEQUENCE(LEN(D963)),_xlfn.TEXTJOIN("",TRUE,IF(ISERR(MID(D963,_xlpm.array,1)+0),MID(D963,_xlpm.array,1),""))),"")</f>
        <v/>
      </c>
      <c r="J963" s="4" t="str" cm="1">
        <f t="array" aca="1" ref="J963" ca="1">IF(ISNUMBER(A963),_xlfn.TEXTJOIN("", TRUE, IFERROR(MID(D963, ROW(INDIRECT("1:"&amp;LEN(D963))), 1) *1,"")),"")</f>
        <v/>
      </c>
      <c r="K963" s="4" t="str" cm="1">
        <f t="array" aca="1" ref="K963" ca="1">IF(ISNUMBER(A963),COLUMN(INDIRECT(I963&amp;1))+1,"")</f>
        <v/>
      </c>
      <c r="L963" s="4" t="str">
        <f t="shared" ref="L963:L987" si="667">IF(ISNUMBER(A963),ADDRESS(J963,K963,4),"")</f>
        <v/>
      </c>
    </row>
    <row r="964" spans="2:12" x14ac:dyDescent="0.25">
      <c r="B964" s="5" t="str">
        <f t="shared" si="663"/>
        <v/>
      </c>
      <c r="C964" s="27" t="str" cm="1">
        <f t="array" ref="C964">IF(ISNUMBER(A964),IF(A964=A963,INDEX(BackgroundCalcs!$AV$2:$AV$500,'Grading Formulas'!$A964),"Results"),"")</f>
        <v/>
      </c>
      <c r="D964" s="8" t="str" cm="1">
        <f t="array" ref="D964">IF(ISNUMBER($A964),IF(A964=A963,INDEX(BackgroundCalcs!$AW$2:$AW$500,'Grading Formulas'!$A964),"C"&amp;A964+9),"")</f>
        <v/>
      </c>
      <c r="E964" s="4" t="str" cm="1">
        <f t="array" ref="E964">IF(ISNUMBER($A964),IF(A964=A963,"Reference2(False,True,"&amp;INDEX(BackgroundCalcs!$AX$2:$AX$500,'Grading Formulas'!$A964)&amp;")","MOEValue(.0001)"),"")</f>
        <v/>
      </c>
      <c r="F964" s="4" t="str">
        <f t="shared" si="664"/>
        <v/>
      </c>
      <c r="G964" s="4" t="str">
        <f t="shared" si="665"/>
        <v/>
      </c>
      <c r="H964" s="4" t="str">
        <f t="shared" si="666"/>
        <v/>
      </c>
      <c r="I964" s="4" t="str" cm="1">
        <f t="array" ref="I964">IF(ISNUMBER(A964),_xlfn.LET(_xlpm.array,_xlfn.SEQUENCE(LEN(D964)),_xlfn.TEXTJOIN("",TRUE,IF(ISERR(MID(D964,_xlpm.array,1)+0),MID(D964,_xlpm.array,1),""))),"")</f>
        <v/>
      </c>
      <c r="J964" s="4" t="str" cm="1">
        <f t="array" aca="1" ref="J964" ca="1">IF(ISNUMBER(A964),_xlfn.TEXTJOIN("", TRUE, IFERROR(MID(D964, ROW(INDIRECT("1:"&amp;LEN(D964))), 1) *1,"")),"")</f>
        <v/>
      </c>
      <c r="K964" s="4" t="str" cm="1">
        <f t="array" aca="1" ref="K964" ca="1">IF(ISNUMBER(A964),COLUMN(INDIRECT(I964&amp;1))+1,"")</f>
        <v/>
      </c>
      <c r="L964" s="4" t="str">
        <f t="shared" si="667"/>
        <v/>
      </c>
    </row>
    <row r="965" spans="2:12" x14ac:dyDescent="0.25">
      <c r="B965" s="5" t="str">
        <f t="shared" si="663"/>
        <v/>
      </c>
      <c r="C965" s="27" t="str" cm="1">
        <f t="array" ref="C965">IF(ISNUMBER(A965),IF(A965=A964,INDEX(BackgroundCalcs!$AV$2:$AV$500,'Grading Formulas'!$A965),"Results"),"")</f>
        <v/>
      </c>
      <c r="D965" s="8" t="str" cm="1">
        <f t="array" ref="D965">IF(ISNUMBER($A965),IF(A965=A964,INDEX(BackgroundCalcs!$AW$2:$AW$500,'Grading Formulas'!$A965),"C"&amp;A965+9),"")</f>
        <v/>
      </c>
      <c r="E965" s="4" t="str" cm="1">
        <f t="array" ref="E965">IF(ISNUMBER($A965),IF(A965=A964,"Reference2(False,True,"&amp;INDEX(BackgroundCalcs!$AX$2:$AX$500,'Grading Formulas'!$A965)&amp;")","MOEValue(.0001)"),"")</f>
        <v/>
      </c>
      <c r="F965" s="4" t="str">
        <f t="shared" si="664"/>
        <v/>
      </c>
      <c r="G965" s="4" t="str">
        <f t="shared" si="665"/>
        <v/>
      </c>
      <c r="H965" s="4" t="str">
        <f t="shared" si="666"/>
        <v/>
      </c>
      <c r="I965" s="4" t="str" cm="1">
        <f t="array" ref="I965">IF(ISNUMBER(A965),_xlfn.LET(_xlpm.array,_xlfn.SEQUENCE(LEN(D965)),_xlfn.TEXTJOIN("",TRUE,IF(ISERR(MID(D965,_xlpm.array,1)+0),MID(D965,_xlpm.array,1),""))),"")</f>
        <v/>
      </c>
      <c r="J965" s="4" t="str" cm="1">
        <f t="array" aca="1" ref="J965" ca="1">IF(ISNUMBER(A965),_xlfn.TEXTJOIN("", TRUE, IFERROR(MID(D965, ROW(INDIRECT("1:"&amp;LEN(D965))), 1) *1,"")),"")</f>
        <v/>
      </c>
      <c r="K965" s="4" t="str" cm="1">
        <f t="array" aca="1" ref="K965" ca="1">IF(ISNUMBER(A965),COLUMN(INDIRECT(I965&amp;1))+1,"")</f>
        <v/>
      </c>
      <c r="L965" s="4" t="str">
        <f t="shared" si="667"/>
        <v/>
      </c>
    </row>
    <row r="966" spans="2:12" x14ac:dyDescent="0.25">
      <c r="B966" s="5" t="str">
        <f t="shared" si="663"/>
        <v/>
      </c>
      <c r="C966" s="27" t="str" cm="1">
        <f t="array" ref="C966">IF(ISNUMBER(A966),IF(A966=A965,INDEX(BackgroundCalcs!$AV$2:$AV$500,'Grading Formulas'!$A966),"Results"),"")</f>
        <v/>
      </c>
      <c r="D966" s="8" t="str" cm="1">
        <f t="array" ref="D966">IF(ISNUMBER($A966),IF(A966=A965,INDEX(BackgroundCalcs!$AW$2:$AW$500,'Grading Formulas'!$A966),"C"&amp;A966+9),"")</f>
        <v/>
      </c>
      <c r="E966" s="4" t="str" cm="1">
        <f t="array" ref="E966">IF(ISNUMBER($A966),IF(A966=A965,"Reference2(False,True,"&amp;INDEX(BackgroundCalcs!$AX$2:$AX$500,'Grading Formulas'!$A966)&amp;")","MOEValue(.0001)"),"")</f>
        <v/>
      </c>
      <c r="F966" s="4" t="str">
        <f t="shared" si="664"/>
        <v/>
      </c>
      <c r="G966" s="4" t="str">
        <f t="shared" si="665"/>
        <v/>
      </c>
      <c r="H966" s="4" t="str">
        <f t="shared" si="666"/>
        <v/>
      </c>
      <c r="I966" s="4" t="str" cm="1">
        <f t="array" ref="I966">IF(ISNUMBER(A966),_xlfn.LET(_xlpm.array,_xlfn.SEQUENCE(LEN(D966)),_xlfn.TEXTJOIN("",TRUE,IF(ISERR(MID(D966,_xlpm.array,1)+0),MID(D966,_xlpm.array,1),""))),"")</f>
        <v/>
      </c>
      <c r="J966" s="4" t="str" cm="1">
        <f t="array" aca="1" ref="J966" ca="1">IF(ISNUMBER(A966),_xlfn.TEXTJOIN("", TRUE, IFERROR(MID(D966, ROW(INDIRECT("1:"&amp;LEN(D966))), 1) *1,"")),"")</f>
        <v/>
      </c>
      <c r="K966" s="4" t="str" cm="1">
        <f t="array" aca="1" ref="K966" ca="1">IF(ISNUMBER(A966),COLUMN(INDIRECT(I966&amp;1))+1,"")</f>
        <v/>
      </c>
      <c r="L966" s="4" t="str">
        <f t="shared" si="667"/>
        <v/>
      </c>
    </row>
    <row r="967" spans="2:12" x14ac:dyDescent="0.25">
      <c r="B967" s="5" t="str">
        <f t="shared" si="663"/>
        <v/>
      </c>
      <c r="C967" s="27" t="str" cm="1">
        <f t="array" ref="C967">IF(ISNUMBER(A967),IF(A967=A966,INDEX(BackgroundCalcs!$AV$2:$AV$500,'Grading Formulas'!$A967),"Results"),"")</f>
        <v/>
      </c>
      <c r="D967" s="8" t="str" cm="1">
        <f t="array" ref="D967">IF(ISNUMBER($A967),IF(A967=A966,INDEX(BackgroundCalcs!$AW$2:$AW$500,'Grading Formulas'!$A967),"C"&amp;A967+9),"")</f>
        <v/>
      </c>
      <c r="E967" s="4" t="str" cm="1">
        <f t="array" ref="E967">IF(ISNUMBER($A967),IF(A967=A966,"Reference2(False,True,"&amp;INDEX(BackgroundCalcs!$AX$2:$AX$500,'Grading Formulas'!$A967)&amp;")","MOEValue(.0001)"),"")</f>
        <v/>
      </c>
      <c r="F967" s="4" t="str">
        <f t="shared" si="664"/>
        <v/>
      </c>
      <c r="G967" s="4" t="str">
        <f t="shared" si="665"/>
        <v/>
      </c>
      <c r="H967" s="4" t="str">
        <f t="shared" si="666"/>
        <v/>
      </c>
      <c r="I967" s="4" t="str" cm="1">
        <f t="array" ref="I967">IF(ISNUMBER(A967),_xlfn.LET(_xlpm.array,_xlfn.SEQUENCE(LEN(D967)),_xlfn.TEXTJOIN("",TRUE,IF(ISERR(MID(D967,_xlpm.array,1)+0),MID(D967,_xlpm.array,1),""))),"")</f>
        <v/>
      </c>
      <c r="J967" s="4" t="str" cm="1">
        <f t="array" aca="1" ref="J967" ca="1">IF(ISNUMBER(A967),_xlfn.TEXTJOIN("", TRUE, IFERROR(MID(D967, ROW(INDIRECT("1:"&amp;LEN(D967))), 1) *1,"")),"")</f>
        <v/>
      </c>
      <c r="K967" s="4" t="str" cm="1">
        <f t="array" aca="1" ref="K967" ca="1">IF(ISNUMBER(A967),COLUMN(INDIRECT(I967&amp;1))+1,"")</f>
        <v/>
      </c>
      <c r="L967" s="4" t="str">
        <f t="shared" si="667"/>
        <v/>
      </c>
    </row>
    <row r="968" spans="2:12" x14ac:dyDescent="0.25">
      <c r="B968" s="5" t="str">
        <f t="shared" si="663"/>
        <v/>
      </c>
      <c r="C968" s="27" t="str" cm="1">
        <f t="array" ref="C968">IF(ISNUMBER(A968),IF(A968=A967,INDEX(BackgroundCalcs!$AV$2:$AV$500,'Grading Formulas'!$A968),"Results"),"")</f>
        <v/>
      </c>
      <c r="D968" s="8" t="str" cm="1">
        <f t="array" ref="D968">IF(ISNUMBER($A968),IF(A968=A967,INDEX(BackgroundCalcs!$AW$2:$AW$500,'Grading Formulas'!$A968),"C"&amp;A968+9),"")</f>
        <v/>
      </c>
      <c r="E968" s="4" t="str" cm="1">
        <f t="array" ref="E968">IF(ISNUMBER($A968),IF(A968=A967,"Reference2(False,True,"&amp;INDEX(BackgroundCalcs!$AX$2:$AX$500,'Grading Formulas'!$A968)&amp;")","MOEValue(.0001)"),"")</f>
        <v/>
      </c>
      <c r="F968" s="4" t="str">
        <f t="shared" si="664"/>
        <v/>
      </c>
      <c r="G968" s="4" t="str">
        <f t="shared" si="665"/>
        <v/>
      </c>
      <c r="H968" s="4" t="str">
        <f t="shared" si="666"/>
        <v/>
      </c>
      <c r="I968" s="4" t="str" cm="1">
        <f t="array" ref="I968">IF(ISNUMBER(A968),_xlfn.LET(_xlpm.array,_xlfn.SEQUENCE(LEN(D968)),_xlfn.TEXTJOIN("",TRUE,IF(ISERR(MID(D968,_xlpm.array,1)+0),MID(D968,_xlpm.array,1),""))),"")</f>
        <v/>
      </c>
      <c r="J968" s="4" t="str" cm="1">
        <f t="array" aca="1" ref="J968" ca="1">IF(ISNUMBER(A968),_xlfn.TEXTJOIN("", TRUE, IFERROR(MID(D968, ROW(INDIRECT("1:"&amp;LEN(D968))), 1) *1,"")),"")</f>
        <v/>
      </c>
      <c r="K968" s="4" t="str" cm="1">
        <f t="array" aca="1" ref="K968" ca="1">IF(ISNUMBER(A968),COLUMN(INDIRECT(I968&amp;1))+1,"")</f>
        <v/>
      </c>
      <c r="L968" s="4" t="str">
        <f t="shared" si="667"/>
        <v/>
      </c>
    </row>
    <row r="969" spans="2:12" x14ac:dyDescent="0.25">
      <c r="B969" s="5" t="str">
        <f t="shared" si="663"/>
        <v/>
      </c>
      <c r="C969" s="27" t="str" cm="1">
        <f t="array" ref="C969">IF(ISNUMBER(A969),IF(A969=A968,INDEX(BackgroundCalcs!$AV$2:$AV$500,'Grading Formulas'!$A969),"Results"),"")</f>
        <v/>
      </c>
      <c r="D969" s="8" t="str" cm="1">
        <f t="array" ref="D969">IF(ISNUMBER($A969),IF(A969=A968,INDEX(BackgroundCalcs!$AW$2:$AW$500,'Grading Formulas'!$A969),"C"&amp;A969+9),"")</f>
        <v/>
      </c>
      <c r="E969" s="4" t="str" cm="1">
        <f t="array" ref="E969">IF(ISNUMBER($A969),IF(A969=A968,"Reference2(False,True,"&amp;INDEX(BackgroundCalcs!$AX$2:$AX$500,'Grading Formulas'!$A969)&amp;")","MOEValue(.0001)"),"")</f>
        <v/>
      </c>
      <c r="F969" s="4" t="str">
        <f t="shared" si="664"/>
        <v/>
      </c>
      <c r="G969" s="4" t="str">
        <f t="shared" si="665"/>
        <v/>
      </c>
      <c r="H969" s="4" t="str">
        <f t="shared" si="666"/>
        <v/>
      </c>
      <c r="I969" s="4" t="str" cm="1">
        <f t="array" ref="I969">IF(ISNUMBER(A969),_xlfn.LET(_xlpm.array,_xlfn.SEQUENCE(LEN(D969)),_xlfn.TEXTJOIN("",TRUE,IF(ISERR(MID(D969,_xlpm.array,1)+0),MID(D969,_xlpm.array,1),""))),"")</f>
        <v/>
      </c>
      <c r="J969" s="4" t="str" cm="1">
        <f t="array" aca="1" ref="J969" ca="1">IF(ISNUMBER(A969),_xlfn.TEXTJOIN("", TRUE, IFERROR(MID(D969, ROW(INDIRECT("1:"&amp;LEN(D969))), 1) *1,"")),"")</f>
        <v/>
      </c>
      <c r="K969" s="4" t="str" cm="1">
        <f t="array" aca="1" ref="K969" ca="1">IF(ISNUMBER(A969),COLUMN(INDIRECT(I969&amp;1))+1,"")</f>
        <v/>
      </c>
      <c r="L969" s="4" t="str">
        <f t="shared" si="667"/>
        <v/>
      </c>
    </row>
    <row r="970" spans="2:12" x14ac:dyDescent="0.25">
      <c r="B970" s="5" t="str">
        <f t="shared" si="663"/>
        <v/>
      </c>
      <c r="C970" s="27" t="str" cm="1">
        <f t="array" ref="C970">IF(ISNUMBER(A970),IF(A970=A969,INDEX(BackgroundCalcs!$AV$2:$AV$500,'Grading Formulas'!$A970),"Results"),"")</f>
        <v/>
      </c>
      <c r="D970" s="8" t="str" cm="1">
        <f t="array" ref="D970">IF(ISNUMBER($A970),IF(A970=A969,INDEX(BackgroundCalcs!$AW$2:$AW$500,'Grading Formulas'!$A970),"C"&amp;A970+9),"")</f>
        <v/>
      </c>
      <c r="E970" s="4" t="str" cm="1">
        <f t="array" ref="E970">IF(ISNUMBER($A970),IF(A970=A969,"Reference2(False,True,"&amp;INDEX(BackgroundCalcs!$AX$2:$AX$500,'Grading Formulas'!$A970)&amp;")","MOEValue(.0001)"),"")</f>
        <v/>
      </c>
      <c r="F970" s="4" t="str">
        <f t="shared" si="664"/>
        <v/>
      </c>
      <c r="G970" s="4" t="str">
        <f t="shared" si="665"/>
        <v/>
      </c>
      <c r="H970" s="4" t="str">
        <f t="shared" si="666"/>
        <v/>
      </c>
      <c r="I970" s="4" t="str" cm="1">
        <f t="array" ref="I970">IF(ISNUMBER(A970),_xlfn.LET(_xlpm.array,_xlfn.SEQUENCE(LEN(D970)),_xlfn.TEXTJOIN("",TRUE,IF(ISERR(MID(D970,_xlpm.array,1)+0),MID(D970,_xlpm.array,1),""))),"")</f>
        <v/>
      </c>
      <c r="J970" s="4" t="str" cm="1">
        <f t="array" aca="1" ref="J970" ca="1">IF(ISNUMBER(A970),_xlfn.TEXTJOIN("", TRUE, IFERROR(MID(D970, ROW(INDIRECT("1:"&amp;LEN(D970))), 1) *1,"")),"")</f>
        <v/>
      </c>
      <c r="K970" s="4" t="str" cm="1">
        <f t="array" aca="1" ref="K970" ca="1">IF(ISNUMBER(A970),COLUMN(INDIRECT(I970&amp;1))+1,"")</f>
        <v/>
      </c>
      <c r="L970" s="4" t="str">
        <f t="shared" si="667"/>
        <v/>
      </c>
    </row>
    <row r="971" spans="2:12" x14ac:dyDescent="0.25">
      <c r="B971" s="5" t="str">
        <f t="shared" si="663"/>
        <v/>
      </c>
      <c r="C971" s="27" t="str" cm="1">
        <f t="array" ref="C971">IF(ISNUMBER(A971),IF(A971=A970,INDEX(BackgroundCalcs!$AV$2:$AV$500,'Grading Formulas'!$A971),"Results"),"")</f>
        <v/>
      </c>
      <c r="D971" s="8" t="str" cm="1">
        <f t="array" ref="D971">IF(ISNUMBER($A971),IF(A971=A970,INDEX(BackgroundCalcs!$AW$2:$AW$500,'Grading Formulas'!$A971),"C"&amp;A971+9),"")</f>
        <v/>
      </c>
      <c r="E971" s="4" t="str" cm="1">
        <f t="array" ref="E971">IF(ISNUMBER($A971),IF(A971=A970,"Reference2(False,True,"&amp;INDEX(BackgroundCalcs!$AX$2:$AX$500,'Grading Formulas'!$A971)&amp;")","MOEValue(.0001)"),"")</f>
        <v/>
      </c>
      <c r="F971" s="4" t="str">
        <f t="shared" si="664"/>
        <v/>
      </c>
      <c r="G971" s="4" t="str">
        <f t="shared" si="665"/>
        <v/>
      </c>
      <c r="H971" s="4" t="str">
        <f t="shared" si="666"/>
        <v/>
      </c>
      <c r="I971" s="4" t="str" cm="1">
        <f t="array" ref="I971">IF(ISNUMBER(A971),_xlfn.LET(_xlpm.array,_xlfn.SEQUENCE(LEN(D971)),_xlfn.TEXTJOIN("",TRUE,IF(ISERR(MID(D971,_xlpm.array,1)+0),MID(D971,_xlpm.array,1),""))),"")</f>
        <v/>
      </c>
      <c r="J971" s="4" t="str" cm="1">
        <f t="array" aca="1" ref="J971" ca="1">IF(ISNUMBER(A971),_xlfn.TEXTJOIN("", TRUE, IFERROR(MID(D971, ROW(INDIRECT("1:"&amp;LEN(D971))), 1) *1,"")),"")</f>
        <v/>
      </c>
      <c r="K971" s="4" t="str" cm="1">
        <f t="array" aca="1" ref="K971" ca="1">IF(ISNUMBER(A971),COLUMN(INDIRECT(I971&amp;1))+1,"")</f>
        <v/>
      </c>
      <c r="L971" s="4" t="str">
        <f t="shared" si="667"/>
        <v/>
      </c>
    </row>
    <row r="972" spans="2:12" x14ac:dyDescent="0.25">
      <c r="B972" s="5" t="str">
        <f t="shared" si="663"/>
        <v/>
      </c>
      <c r="C972" s="27" t="str" cm="1">
        <f t="array" ref="C972">IF(ISNUMBER(A972),IF(A972=A971,INDEX(BackgroundCalcs!$AV$2:$AV$500,'Grading Formulas'!$A972),"Results"),"")</f>
        <v/>
      </c>
      <c r="D972" s="8" t="str" cm="1">
        <f t="array" ref="D972">IF(ISNUMBER($A972),IF(A972=A971,INDEX(BackgroundCalcs!$AW$2:$AW$500,'Grading Formulas'!$A972),"C"&amp;A972+9),"")</f>
        <v/>
      </c>
      <c r="E972" s="4" t="str" cm="1">
        <f t="array" ref="E972">IF(ISNUMBER($A972),IF(A972=A971,"Reference2(False,True,"&amp;INDEX(BackgroundCalcs!$AX$2:$AX$500,'Grading Formulas'!$A972)&amp;")","MOEValue(.0001)"),"")</f>
        <v/>
      </c>
      <c r="F972" s="4" t="str">
        <f t="shared" si="664"/>
        <v/>
      </c>
      <c r="G972" s="4" t="str">
        <f t="shared" si="665"/>
        <v/>
      </c>
      <c r="H972" s="4" t="str">
        <f t="shared" si="666"/>
        <v/>
      </c>
      <c r="I972" s="4" t="str" cm="1">
        <f t="array" ref="I972">IF(ISNUMBER(A972),_xlfn.LET(_xlpm.array,_xlfn.SEQUENCE(LEN(D972)),_xlfn.TEXTJOIN("",TRUE,IF(ISERR(MID(D972,_xlpm.array,1)+0),MID(D972,_xlpm.array,1),""))),"")</f>
        <v/>
      </c>
      <c r="J972" s="4" t="str" cm="1">
        <f t="array" aca="1" ref="J972" ca="1">IF(ISNUMBER(A972),_xlfn.TEXTJOIN("", TRUE, IFERROR(MID(D972, ROW(INDIRECT("1:"&amp;LEN(D972))), 1) *1,"")),"")</f>
        <v/>
      </c>
      <c r="K972" s="4" t="str" cm="1">
        <f t="array" aca="1" ref="K972" ca="1">IF(ISNUMBER(A972),COLUMN(INDIRECT(I972&amp;1))+1,"")</f>
        <v/>
      </c>
      <c r="L972" s="4" t="str">
        <f t="shared" si="667"/>
        <v/>
      </c>
    </row>
    <row r="973" spans="2:12" x14ac:dyDescent="0.25">
      <c r="B973" s="5" t="str">
        <f t="shared" si="663"/>
        <v/>
      </c>
      <c r="C973" s="27" t="str" cm="1">
        <f t="array" ref="C973">IF(ISNUMBER(A973),IF(A973=A972,INDEX(BackgroundCalcs!$AV$2:$AV$500,'Grading Formulas'!$A973),"Results"),"")</f>
        <v/>
      </c>
      <c r="D973" s="8" t="str" cm="1">
        <f t="array" ref="D973">IF(ISNUMBER($A973),IF(A973=A972,INDEX(BackgroundCalcs!$AW$2:$AW$500,'Grading Formulas'!$A973),"C"&amp;A973+9),"")</f>
        <v/>
      </c>
      <c r="E973" s="4" t="str" cm="1">
        <f t="array" ref="E973">IF(ISNUMBER($A973),IF(A973=A972,"Reference2(False,True,"&amp;INDEX(BackgroundCalcs!$AX$2:$AX$500,'Grading Formulas'!$A973)&amp;")","MOEValue(.0001)"),"")</f>
        <v/>
      </c>
      <c r="F973" s="4" t="str">
        <f t="shared" si="664"/>
        <v/>
      </c>
      <c r="G973" s="4" t="str">
        <f t="shared" si="665"/>
        <v/>
      </c>
      <c r="H973" s="4" t="str">
        <f t="shared" si="666"/>
        <v/>
      </c>
      <c r="I973" s="4" t="str" cm="1">
        <f t="array" ref="I973">IF(ISNUMBER(A973),_xlfn.LET(_xlpm.array,_xlfn.SEQUENCE(LEN(D973)),_xlfn.TEXTJOIN("",TRUE,IF(ISERR(MID(D973,_xlpm.array,1)+0),MID(D973,_xlpm.array,1),""))),"")</f>
        <v/>
      </c>
      <c r="J973" s="4" t="str" cm="1">
        <f t="array" aca="1" ref="J973" ca="1">IF(ISNUMBER(A973),_xlfn.TEXTJOIN("", TRUE, IFERROR(MID(D973, ROW(INDIRECT("1:"&amp;LEN(D973))), 1) *1,"")),"")</f>
        <v/>
      </c>
      <c r="K973" s="4" t="str" cm="1">
        <f t="array" aca="1" ref="K973" ca="1">IF(ISNUMBER(A973),COLUMN(INDIRECT(I973&amp;1))+1,"")</f>
        <v/>
      </c>
      <c r="L973" s="4" t="str">
        <f t="shared" si="667"/>
        <v/>
      </c>
    </row>
    <row r="974" spans="2:12" x14ac:dyDescent="0.25">
      <c r="B974" s="5" t="str">
        <f t="shared" si="663"/>
        <v/>
      </c>
      <c r="C974" s="27" t="str" cm="1">
        <f t="array" ref="C974">IF(ISNUMBER(A974),IF(A974=A973,INDEX(BackgroundCalcs!$AV$2:$AV$500,'Grading Formulas'!$A974),"Results"),"")</f>
        <v/>
      </c>
      <c r="D974" s="8" t="str" cm="1">
        <f t="array" ref="D974">IF(ISNUMBER($A974),IF(A974=A973,INDEX(BackgroundCalcs!$AW$2:$AW$500,'Grading Formulas'!$A974),"C"&amp;A974+9),"")</f>
        <v/>
      </c>
      <c r="E974" s="4" t="str" cm="1">
        <f t="array" ref="E974">IF(ISNUMBER($A974),IF(A974=A973,"Reference2(False,True,"&amp;INDEX(BackgroundCalcs!$AX$2:$AX$500,'Grading Formulas'!$A974)&amp;")","MOEValue(.0001)"),"")</f>
        <v/>
      </c>
      <c r="F974" s="4" t="str">
        <f t="shared" si="664"/>
        <v/>
      </c>
      <c r="G974" s="4" t="str">
        <f t="shared" si="665"/>
        <v/>
      </c>
      <c r="H974" s="4" t="str">
        <f t="shared" si="666"/>
        <v/>
      </c>
      <c r="I974" s="4" t="str" cm="1">
        <f t="array" ref="I974">IF(ISNUMBER(A974),_xlfn.LET(_xlpm.array,_xlfn.SEQUENCE(LEN(D974)),_xlfn.TEXTJOIN("",TRUE,IF(ISERR(MID(D974,_xlpm.array,1)+0),MID(D974,_xlpm.array,1),""))),"")</f>
        <v/>
      </c>
      <c r="J974" s="4" t="str" cm="1">
        <f t="array" aca="1" ref="J974" ca="1">IF(ISNUMBER(A974),_xlfn.TEXTJOIN("", TRUE, IFERROR(MID(D974, ROW(INDIRECT("1:"&amp;LEN(D974))), 1) *1,"")),"")</f>
        <v/>
      </c>
      <c r="K974" s="4" t="str" cm="1">
        <f t="array" aca="1" ref="K974" ca="1">IF(ISNUMBER(A974),COLUMN(INDIRECT(I974&amp;1))+1,"")</f>
        <v/>
      </c>
      <c r="L974" s="4" t="str">
        <f t="shared" si="667"/>
        <v/>
      </c>
    </row>
    <row r="975" spans="2:12" x14ac:dyDescent="0.25">
      <c r="B975" s="5" t="str">
        <f t="shared" si="663"/>
        <v/>
      </c>
      <c r="C975" s="27" t="str" cm="1">
        <f t="array" ref="C975">IF(ISNUMBER(A975),IF(A975=A974,INDEX(BackgroundCalcs!$AV$2:$AV$500,'Grading Formulas'!$A975),"Results"),"")</f>
        <v/>
      </c>
      <c r="D975" s="8" t="str" cm="1">
        <f t="array" ref="D975">IF(ISNUMBER($A975),IF(A975=A974,INDEX(BackgroundCalcs!$AW$2:$AW$500,'Grading Formulas'!$A975),"C"&amp;A975+9),"")</f>
        <v/>
      </c>
      <c r="E975" s="4" t="str" cm="1">
        <f t="array" ref="E975">IF(ISNUMBER($A975),IF(A975=A974,"Reference2(False,True,"&amp;INDEX(BackgroundCalcs!$AX$2:$AX$500,'Grading Formulas'!$A975)&amp;")","MOEValue(.0001)"),"")</f>
        <v/>
      </c>
      <c r="F975" s="4" t="str">
        <f t="shared" si="664"/>
        <v/>
      </c>
      <c r="G975" s="4" t="str">
        <f t="shared" si="665"/>
        <v/>
      </c>
      <c r="H975" s="4" t="str">
        <f t="shared" si="666"/>
        <v/>
      </c>
      <c r="I975" s="4" t="str" cm="1">
        <f t="array" ref="I975">IF(ISNUMBER(A975),_xlfn.LET(_xlpm.array,_xlfn.SEQUENCE(LEN(D975)),_xlfn.TEXTJOIN("",TRUE,IF(ISERR(MID(D975,_xlpm.array,1)+0),MID(D975,_xlpm.array,1),""))),"")</f>
        <v/>
      </c>
      <c r="J975" s="4" t="str" cm="1">
        <f t="array" aca="1" ref="J975" ca="1">IF(ISNUMBER(A975),_xlfn.TEXTJOIN("", TRUE, IFERROR(MID(D975, ROW(INDIRECT("1:"&amp;LEN(D975))), 1) *1,"")),"")</f>
        <v/>
      </c>
      <c r="K975" s="4" t="str" cm="1">
        <f t="array" aca="1" ref="K975" ca="1">IF(ISNUMBER(A975),COLUMN(INDIRECT(I975&amp;1))+1,"")</f>
        <v/>
      </c>
      <c r="L975" s="4" t="str">
        <f t="shared" si="667"/>
        <v/>
      </c>
    </row>
    <row r="976" spans="2:12" x14ac:dyDescent="0.25">
      <c r="B976" s="5" t="str">
        <f t="shared" si="663"/>
        <v/>
      </c>
      <c r="C976" s="27" t="str" cm="1">
        <f t="array" ref="C976">IF(ISNUMBER(A976),IF(A976=A975,INDEX(BackgroundCalcs!$AV$2:$AV$500,'Grading Formulas'!$A976),"Results"),"")</f>
        <v/>
      </c>
      <c r="D976" s="8" t="str" cm="1">
        <f t="array" ref="D976">IF(ISNUMBER($A976),IF(A976=A975,INDEX(BackgroundCalcs!$AW$2:$AW$500,'Grading Formulas'!$A976),"C"&amp;A976+9),"")</f>
        <v/>
      </c>
      <c r="E976" s="4" t="str" cm="1">
        <f t="array" ref="E976">IF(ISNUMBER($A976),IF(A976=A975,"Reference2(False,True,"&amp;INDEX(BackgroundCalcs!$AX$2:$AX$500,'Grading Formulas'!$A976)&amp;")","MOEValue(.0001)"),"")</f>
        <v/>
      </c>
      <c r="F976" s="4" t="str">
        <f t="shared" si="664"/>
        <v/>
      </c>
      <c r="G976" s="4" t="str">
        <f t="shared" si="665"/>
        <v/>
      </c>
      <c r="H976" s="4" t="str">
        <f t="shared" si="666"/>
        <v/>
      </c>
      <c r="I976" s="4" t="str" cm="1">
        <f t="array" ref="I976">IF(ISNUMBER(A976),_xlfn.LET(_xlpm.array,_xlfn.SEQUENCE(LEN(D976)),_xlfn.TEXTJOIN("",TRUE,IF(ISERR(MID(D976,_xlpm.array,1)+0),MID(D976,_xlpm.array,1),""))),"")</f>
        <v/>
      </c>
      <c r="J976" s="4" t="str" cm="1">
        <f t="array" aca="1" ref="J976" ca="1">IF(ISNUMBER(A976),_xlfn.TEXTJOIN("", TRUE, IFERROR(MID(D976, ROW(INDIRECT("1:"&amp;LEN(D976))), 1) *1,"")),"")</f>
        <v/>
      </c>
      <c r="K976" s="4" t="str" cm="1">
        <f t="array" aca="1" ref="K976" ca="1">IF(ISNUMBER(A976),COLUMN(INDIRECT(I976&amp;1))+1,"")</f>
        <v/>
      </c>
      <c r="L976" s="4" t="str">
        <f t="shared" si="667"/>
        <v/>
      </c>
    </row>
    <row r="977" spans="2:12" x14ac:dyDescent="0.25">
      <c r="B977" s="5" t="str">
        <f t="shared" si="663"/>
        <v/>
      </c>
      <c r="C977" s="27" t="str" cm="1">
        <f t="array" ref="C977">IF(ISNUMBER(A977),IF(A977=A976,INDEX(BackgroundCalcs!$AV$2:$AV$500,'Grading Formulas'!$A977),"Results"),"")</f>
        <v/>
      </c>
      <c r="D977" s="8" t="str" cm="1">
        <f t="array" ref="D977">IF(ISNUMBER($A977),IF(A977=A976,INDEX(BackgroundCalcs!$AW$2:$AW$500,'Grading Formulas'!$A977),"C"&amp;A977+9),"")</f>
        <v/>
      </c>
      <c r="E977" s="4" t="str" cm="1">
        <f t="array" ref="E977">IF(ISNUMBER($A977),IF(A977=A976,"Reference2(False,True,"&amp;INDEX(BackgroundCalcs!$AX$2:$AX$500,'Grading Formulas'!$A977)&amp;")","MOEValue(.0001)"),"")</f>
        <v/>
      </c>
      <c r="F977" s="4" t="str">
        <f t="shared" si="664"/>
        <v/>
      </c>
      <c r="G977" s="4" t="str">
        <f t="shared" si="665"/>
        <v/>
      </c>
      <c r="H977" s="4" t="str">
        <f t="shared" si="666"/>
        <v/>
      </c>
      <c r="I977" s="4" t="str" cm="1">
        <f t="array" ref="I977">IF(ISNUMBER(A977),_xlfn.LET(_xlpm.array,_xlfn.SEQUENCE(LEN(D977)),_xlfn.TEXTJOIN("",TRUE,IF(ISERR(MID(D977,_xlpm.array,1)+0),MID(D977,_xlpm.array,1),""))),"")</f>
        <v/>
      </c>
      <c r="J977" s="4" t="str" cm="1">
        <f t="array" aca="1" ref="J977" ca="1">IF(ISNUMBER(A977),_xlfn.TEXTJOIN("", TRUE, IFERROR(MID(D977, ROW(INDIRECT("1:"&amp;LEN(D977))), 1) *1,"")),"")</f>
        <v/>
      </c>
      <c r="K977" s="4" t="str" cm="1">
        <f t="array" aca="1" ref="K977" ca="1">IF(ISNUMBER(A977),COLUMN(INDIRECT(I977&amp;1))+1,"")</f>
        <v/>
      </c>
      <c r="L977" s="4" t="str">
        <f t="shared" si="667"/>
        <v/>
      </c>
    </row>
    <row r="978" spans="2:12" x14ac:dyDescent="0.25">
      <c r="B978" s="5" t="str">
        <f t="shared" si="663"/>
        <v/>
      </c>
      <c r="C978" s="27" t="str" cm="1">
        <f t="array" ref="C978">IF(ISNUMBER(A978),IF(A978=A977,INDEX(BackgroundCalcs!$AV$2:$AV$500,'Grading Formulas'!$A978),"Results"),"")</f>
        <v/>
      </c>
      <c r="D978" s="8" t="str" cm="1">
        <f t="array" ref="D978">IF(ISNUMBER($A978),IF(A978=A977,INDEX(BackgroundCalcs!$AW$2:$AW$500,'Grading Formulas'!$A978),"C"&amp;A978+9),"")</f>
        <v/>
      </c>
      <c r="E978" s="4" t="str" cm="1">
        <f t="array" ref="E978">IF(ISNUMBER($A978),IF(A978=A977,"Reference2(False,True,"&amp;INDEX(BackgroundCalcs!$AX$2:$AX$500,'Grading Formulas'!$A978)&amp;")","MOEValue(.0001)"),"")</f>
        <v/>
      </c>
      <c r="F978" s="4" t="str">
        <f t="shared" si="664"/>
        <v/>
      </c>
      <c r="G978" s="4" t="str">
        <f t="shared" si="665"/>
        <v/>
      </c>
      <c r="H978" s="4" t="str">
        <f t="shared" si="666"/>
        <v/>
      </c>
      <c r="I978" s="4" t="str" cm="1">
        <f t="array" ref="I978">IF(ISNUMBER(A978),_xlfn.LET(_xlpm.array,_xlfn.SEQUENCE(LEN(D978)),_xlfn.TEXTJOIN("",TRUE,IF(ISERR(MID(D978,_xlpm.array,1)+0),MID(D978,_xlpm.array,1),""))),"")</f>
        <v/>
      </c>
      <c r="J978" s="4" t="str" cm="1">
        <f t="array" aca="1" ref="J978" ca="1">IF(ISNUMBER(A978),_xlfn.TEXTJOIN("", TRUE, IFERROR(MID(D978, ROW(INDIRECT("1:"&amp;LEN(D978))), 1) *1,"")),"")</f>
        <v/>
      </c>
      <c r="K978" s="4" t="str" cm="1">
        <f t="array" aca="1" ref="K978" ca="1">IF(ISNUMBER(A978),COLUMN(INDIRECT(I978&amp;1))+1,"")</f>
        <v/>
      </c>
      <c r="L978" s="4" t="str">
        <f t="shared" si="667"/>
        <v/>
      </c>
    </row>
    <row r="979" spans="2:12" x14ac:dyDescent="0.25">
      <c r="B979" s="5" t="str">
        <f t="shared" si="663"/>
        <v/>
      </c>
      <c r="C979" s="27" t="str" cm="1">
        <f t="array" ref="C979">IF(ISNUMBER(A979),IF(A979=A978,INDEX(BackgroundCalcs!$AV$2:$AV$500,'Grading Formulas'!$A979),"Results"),"")</f>
        <v/>
      </c>
      <c r="D979" s="8" t="str" cm="1">
        <f t="array" ref="D979">IF(ISNUMBER($A979),IF(A979=A978,INDEX(BackgroundCalcs!$AW$2:$AW$500,'Grading Formulas'!$A979),"C"&amp;A979+9),"")</f>
        <v/>
      </c>
      <c r="E979" s="4" t="str" cm="1">
        <f t="array" ref="E979">IF(ISNUMBER($A979),IF(A979=A978,"Reference2(False,True,"&amp;INDEX(BackgroundCalcs!$AX$2:$AX$500,'Grading Formulas'!$A979)&amp;")","MOEValue(.0001)"),"")</f>
        <v/>
      </c>
      <c r="F979" s="4" t="str">
        <f t="shared" si="664"/>
        <v/>
      </c>
      <c r="G979" s="4" t="str">
        <f t="shared" si="665"/>
        <v/>
      </c>
      <c r="H979" s="4" t="str">
        <f t="shared" si="666"/>
        <v/>
      </c>
      <c r="I979" s="4" t="str" cm="1">
        <f t="array" ref="I979">IF(ISNUMBER(A979),_xlfn.LET(_xlpm.array,_xlfn.SEQUENCE(LEN(D979)),_xlfn.TEXTJOIN("",TRUE,IF(ISERR(MID(D979,_xlpm.array,1)+0),MID(D979,_xlpm.array,1),""))),"")</f>
        <v/>
      </c>
      <c r="J979" s="4" t="str" cm="1">
        <f t="array" aca="1" ref="J979" ca="1">IF(ISNUMBER(A979),_xlfn.TEXTJOIN("", TRUE, IFERROR(MID(D979, ROW(INDIRECT("1:"&amp;LEN(D979))), 1) *1,"")),"")</f>
        <v/>
      </c>
      <c r="K979" s="4" t="str" cm="1">
        <f t="array" aca="1" ref="K979" ca="1">IF(ISNUMBER(A979),COLUMN(INDIRECT(I979&amp;1))+1,"")</f>
        <v/>
      </c>
      <c r="L979" s="4" t="str">
        <f t="shared" si="667"/>
        <v/>
      </c>
    </row>
    <row r="980" spans="2:12" x14ac:dyDescent="0.25">
      <c r="B980" s="5" t="str">
        <f t="shared" si="663"/>
        <v/>
      </c>
      <c r="C980" s="27" t="str" cm="1">
        <f t="array" ref="C980">IF(ISNUMBER(A980),IF(A980=A979,INDEX(BackgroundCalcs!$AV$2:$AV$500,'Grading Formulas'!$A980),"Results"),"")</f>
        <v/>
      </c>
      <c r="D980" s="8" t="str" cm="1">
        <f t="array" ref="D980">IF(ISNUMBER($A980),IF(A980=A979,INDEX(BackgroundCalcs!$AW$2:$AW$500,'Grading Formulas'!$A980),"C"&amp;A980+9),"")</f>
        <v/>
      </c>
      <c r="E980" s="4" t="str" cm="1">
        <f t="array" ref="E980">IF(ISNUMBER($A980),IF(A980=A979,"Reference2(False,True,"&amp;INDEX(BackgroundCalcs!$AX$2:$AX$500,'Grading Formulas'!$A980)&amp;")","MOEValue(.0001)"),"")</f>
        <v/>
      </c>
      <c r="F980" s="4" t="str">
        <f t="shared" si="664"/>
        <v/>
      </c>
      <c r="G980" s="4" t="str">
        <f t="shared" si="665"/>
        <v/>
      </c>
      <c r="H980" s="4" t="str">
        <f t="shared" si="666"/>
        <v/>
      </c>
      <c r="I980" s="4" t="str" cm="1">
        <f t="array" ref="I980">IF(ISNUMBER(A980),_xlfn.LET(_xlpm.array,_xlfn.SEQUENCE(LEN(D980)),_xlfn.TEXTJOIN("",TRUE,IF(ISERR(MID(D980,_xlpm.array,1)+0),MID(D980,_xlpm.array,1),""))),"")</f>
        <v/>
      </c>
      <c r="J980" s="4" t="str" cm="1">
        <f t="array" aca="1" ref="J980" ca="1">IF(ISNUMBER(A980),_xlfn.TEXTJOIN("", TRUE, IFERROR(MID(D980, ROW(INDIRECT("1:"&amp;LEN(D980))), 1) *1,"")),"")</f>
        <v/>
      </c>
      <c r="K980" s="4" t="str" cm="1">
        <f t="array" aca="1" ref="K980" ca="1">IF(ISNUMBER(A980),COLUMN(INDIRECT(I980&amp;1))+1,"")</f>
        <v/>
      </c>
      <c r="L980" s="4" t="str">
        <f t="shared" si="667"/>
        <v/>
      </c>
    </row>
    <row r="981" spans="2:12" x14ac:dyDescent="0.25">
      <c r="B981" s="5" t="str">
        <f t="shared" si="663"/>
        <v/>
      </c>
      <c r="C981" s="27" t="str" cm="1">
        <f t="array" ref="C981">IF(ISNUMBER(A981),IF(A981=A980,INDEX(BackgroundCalcs!$AV$2:$AV$500,'Grading Formulas'!$A981),"Results"),"")</f>
        <v/>
      </c>
      <c r="D981" s="8" t="str" cm="1">
        <f t="array" ref="D981">IF(ISNUMBER($A981),IF(A981=A980,INDEX(BackgroundCalcs!$AW$2:$AW$500,'Grading Formulas'!$A981),"C"&amp;A981+9),"")</f>
        <v/>
      </c>
      <c r="E981" s="4" t="str" cm="1">
        <f t="array" ref="E981">IF(ISNUMBER($A981),IF(A981=A980,"Reference2(False,True,"&amp;INDEX(BackgroundCalcs!$AX$2:$AX$500,'Grading Formulas'!$A981)&amp;")","MOEValue(.0001)"),"")</f>
        <v/>
      </c>
      <c r="F981" s="4" t="str">
        <f t="shared" si="664"/>
        <v/>
      </c>
      <c r="G981" s="4" t="str">
        <f t="shared" si="665"/>
        <v/>
      </c>
      <c r="H981" s="4" t="str">
        <f t="shared" si="666"/>
        <v/>
      </c>
      <c r="I981" s="4" t="str" cm="1">
        <f t="array" ref="I981">IF(ISNUMBER(A981),_xlfn.LET(_xlpm.array,_xlfn.SEQUENCE(LEN(D981)),_xlfn.TEXTJOIN("",TRUE,IF(ISERR(MID(D981,_xlpm.array,1)+0),MID(D981,_xlpm.array,1),""))),"")</f>
        <v/>
      </c>
      <c r="J981" s="4" t="str" cm="1">
        <f t="array" aca="1" ref="J981" ca="1">IF(ISNUMBER(A981),_xlfn.TEXTJOIN("", TRUE, IFERROR(MID(D981, ROW(INDIRECT("1:"&amp;LEN(D981))), 1) *1,"")),"")</f>
        <v/>
      </c>
      <c r="K981" s="4" t="str" cm="1">
        <f t="array" aca="1" ref="K981" ca="1">IF(ISNUMBER(A981),COLUMN(INDIRECT(I981&amp;1))+1,"")</f>
        <v/>
      </c>
      <c r="L981" s="4" t="str">
        <f t="shared" si="667"/>
        <v/>
      </c>
    </row>
    <row r="982" spans="2:12" x14ac:dyDescent="0.25">
      <c r="B982" s="5" t="str">
        <f t="shared" si="663"/>
        <v/>
      </c>
      <c r="C982" s="27" t="str" cm="1">
        <f t="array" ref="C982">IF(ISNUMBER(A982),IF(A982=A981,INDEX(BackgroundCalcs!$AV$2:$AV$500,'Grading Formulas'!$A982),"Results"),"")</f>
        <v/>
      </c>
      <c r="D982" s="8" t="str" cm="1">
        <f t="array" ref="D982">IF(ISNUMBER($A982),IF(A982=A981,INDEX(BackgroundCalcs!$AW$2:$AW$500,'Grading Formulas'!$A982),"C"&amp;A982+9),"")</f>
        <v/>
      </c>
      <c r="E982" s="4" t="str" cm="1">
        <f t="array" ref="E982">IF(ISNUMBER($A982),IF(A982=A981,"Reference2(False,True,"&amp;INDEX(BackgroundCalcs!$AX$2:$AX$500,'Grading Formulas'!$A982)&amp;")","MOEValue(.0001)"),"")</f>
        <v/>
      </c>
      <c r="F982" s="4" t="str">
        <f t="shared" si="664"/>
        <v/>
      </c>
      <c r="G982" s="4" t="str">
        <f t="shared" si="665"/>
        <v/>
      </c>
      <c r="H982" s="4" t="str">
        <f t="shared" si="666"/>
        <v/>
      </c>
      <c r="I982" s="4" t="str" cm="1">
        <f t="array" ref="I982">IF(ISNUMBER(A982),_xlfn.LET(_xlpm.array,_xlfn.SEQUENCE(LEN(D982)),_xlfn.TEXTJOIN("",TRUE,IF(ISERR(MID(D982,_xlpm.array,1)+0),MID(D982,_xlpm.array,1),""))),"")</f>
        <v/>
      </c>
      <c r="J982" s="4" t="str" cm="1">
        <f t="array" aca="1" ref="J982" ca="1">IF(ISNUMBER(A982),_xlfn.TEXTJOIN("", TRUE, IFERROR(MID(D982, ROW(INDIRECT("1:"&amp;LEN(D982))), 1) *1,"")),"")</f>
        <v/>
      </c>
      <c r="K982" s="4" t="str" cm="1">
        <f t="array" aca="1" ref="K982" ca="1">IF(ISNUMBER(A982),COLUMN(INDIRECT(I982&amp;1))+1,"")</f>
        <v/>
      </c>
      <c r="L982" s="4" t="str">
        <f t="shared" si="667"/>
        <v/>
      </c>
    </row>
    <row r="983" spans="2:12" x14ac:dyDescent="0.25">
      <c r="B983" s="5" t="str">
        <f t="shared" si="663"/>
        <v/>
      </c>
      <c r="C983" s="27" t="str" cm="1">
        <f t="array" ref="C983">IF(ISNUMBER(A983),IF(A983=A982,INDEX(BackgroundCalcs!$AV$2:$AV$500,'Grading Formulas'!$A983),"Results"),"")</f>
        <v/>
      </c>
      <c r="D983" s="8" t="str" cm="1">
        <f t="array" ref="D983">IF(ISNUMBER($A983),IF(A983=A982,INDEX(BackgroundCalcs!$AW$2:$AW$500,'Grading Formulas'!$A983),"C"&amp;A983+9),"")</f>
        <v/>
      </c>
      <c r="E983" s="4" t="str" cm="1">
        <f t="array" ref="E983">IF(ISNUMBER($A983),IF(A983=A982,"Reference2(False,True,"&amp;INDEX(BackgroundCalcs!$AX$2:$AX$500,'Grading Formulas'!$A983)&amp;")","MOEValue(.0001)"),"")</f>
        <v/>
      </c>
      <c r="F983" s="4" t="str">
        <f t="shared" si="664"/>
        <v/>
      </c>
      <c r="G983" s="4" t="str">
        <f t="shared" si="665"/>
        <v/>
      </c>
      <c r="H983" s="4" t="str">
        <f t="shared" si="666"/>
        <v/>
      </c>
      <c r="I983" s="4" t="str" cm="1">
        <f t="array" ref="I983">IF(ISNUMBER(A983),_xlfn.LET(_xlpm.array,_xlfn.SEQUENCE(LEN(D983)),_xlfn.TEXTJOIN("",TRUE,IF(ISERR(MID(D983,_xlpm.array,1)+0),MID(D983,_xlpm.array,1),""))),"")</f>
        <v/>
      </c>
      <c r="J983" s="4" t="str" cm="1">
        <f t="array" aca="1" ref="J983" ca="1">IF(ISNUMBER(A983),_xlfn.TEXTJOIN("", TRUE, IFERROR(MID(D983, ROW(INDIRECT("1:"&amp;LEN(D983))), 1) *1,"")),"")</f>
        <v/>
      </c>
      <c r="K983" s="4" t="str" cm="1">
        <f t="array" aca="1" ref="K983" ca="1">IF(ISNUMBER(A983),COLUMN(INDIRECT(I983&amp;1))+1,"")</f>
        <v/>
      </c>
      <c r="L983" s="4" t="str">
        <f t="shared" si="667"/>
        <v/>
      </c>
    </row>
    <row r="984" spans="2:12" x14ac:dyDescent="0.25">
      <c r="B984" s="5" t="str">
        <f t="shared" si="663"/>
        <v/>
      </c>
      <c r="C984" s="27" t="str" cm="1">
        <f t="array" ref="C984">IF(ISNUMBER(A984),IF(A984=A983,INDEX(BackgroundCalcs!$AV$2:$AV$500,'Grading Formulas'!$A984),"Results"),"")</f>
        <v/>
      </c>
      <c r="D984" s="8" t="str" cm="1">
        <f t="array" ref="D984">IF(ISNUMBER($A984),IF(A984=A983,INDEX(BackgroundCalcs!$AW$2:$AW$500,'Grading Formulas'!$A984),"C"&amp;A984+9),"")</f>
        <v/>
      </c>
      <c r="E984" s="4" t="str" cm="1">
        <f t="array" ref="E984">IF(ISNUMBER($A984),IF(A984=A983,"Reference2(False,True,"&amp;INDEX(BackgroundCalcs!$AX$2:$AX$500,'Grading Formulas'!$A984)&amp;")","MOEValue(.0001)"),"")</f>
        <v/>
      </c>
      <c r="F984" s="4" t="str">
        <f t="shared" si="664"/>
        <v/>
      </c>
      <c r="G984" s="4" t="str">
        <f t="shared" si="665"/>
        <v/>
      </c>
      <c r="H984" s="4" t="str">
        <f t="shared" si="666"/>
        <v/>
      </c>
      <c r="I984" s="4" t="str" cm="1">
        <f t="array" ref="I984">IF(ISNUMBER(A984),_xlfn.LET(_xlpm.array,_xlfn.SEQUENCE(LEN(D984)),_xlfn.TEXTJOIN("",TRUE,IF(ISERR(MID(D984,_xlpm.array,1)+0),MID(D984,_xlpm.array,1),""))),"")</f>
        <v/>
      </c>
      <c r="J984" s="4" t="str" cm="1">
        <f t="array" aca="1" ref="J984" ca="1">IF(ISNUMBER(A984),_xlfn.TEXTJOIN("", TRUE, IFERROR(MID(D984, ROW(INDIRECT("1:"&amp;LEN(D984))), 1) *1,"")),"")</f>
        <v/>
      </c>
      <c r="K984" s="4" t="str" cm="1">
        <f t="array" aca="1" ref="K984" ca="1">IF(ISNUMBER(A984),COLUMN(INDIRECT(I984&amp;1))+1,"")</f>
        <v/>
      </c>
      <c r="L984" s="4" t="str">
        <f t="shared" si="667"/>
        <v/>
      </c>
    </row>
    <row r="985" spans="2:12" x14ac:dyDescent="0.25">
      <c r="B985" s="5" t="str">
        <f t="shared" si="663"/>
        <v/>
      </c>
      <c r="C985" s="27" t="str" cm="1">
        <f t="array" ref="C985">IF(ISNUMBER(A985),IF(A985=A984,INDEX(BackgroundCalcs!$AV$2:$AV$500,'Grading Formulas'!$A985),"Results"),"")</f>
        <v/>
      </c>
      <c r="D985" s="8" t="str" cm="1">
        <f t="array" ref="D985">IF(ISNUMBER($A985),IF(A985=A984,INDEX(BackgroundCalcs!$AW$2:$AW$500,'Grading Formulas'!$A985),"C"&amp;A985+9),"")</f>
        <v/>
      </c>
      <c r="E985" s="4" t="str" cm="1">
        <f t="array" ref="E985">IF(ISNUMBER($A985),IF(A985=A984,"Reference2(False,True,"&amp;INDEX(BackgroundCalcs!$AX$2:$AX$500,'Grading Formulas'!$A985)&amp;")","MOEValue(.0001)"),"")</f>
        <v/>
      </c>
      <c r="F985" s="4" t="str">
        <f t="shared" si="664"/>
        <v/>
      </c>
      <c r="G985" s="4" t="str">
        <f t="shared" si="665"/>
        <v/>
      </c>
      <c r="H985" s="4" t="str">
        <f t="shared" si="666"/>
        <v/>
      </c>
      <c r="I985" s="4" t="str" cm="1">
        <f t="array" ref="I985">IF(ISNUMBER(A985),_xlfn.LET(_xlpm.array,_xlfn.SEQUENCE(LEN(D985)),_xlfn.TEXTJOIN("",TRUE,IF(ISERR(MID(D985,_xlpm.array,1)+0),MID(D985,_xlpm.array,1),""))),"")</f>
        <v/>
      </c>
      <c r="J985" s="4" t="str" cm="1">
        <f t="array" aca="1" ref="J985" ca="1">IF(ISNUMBER(A985),_xlfn.TEXTJOIN("", TRUE, IFERROR(MID(D985, ROW(INDIRECT("1:"&amp;LEN(D985))), 1) *1,"")),"")</f>
        <v/>
      </c>
      <c r="K985" s="4" t="str" cm="1">
        <f t="array" aca="1" ref="K985" ca="1">IF(ISNUMBER(A985),COLUMN(INDIRECT(I985&amp;1))+1,"")</f>
        <v/>
      </c>
      <c r="L985" s="4" t="str">
        <f t="shared" si="667"/>
        <v/>
      </c>
    </row>
    <row r="986" spans="2:12" x14ac:dyDescent="0.25">
      <c r="B986" s="5" t="str">
        <f t="shared" si="663"/>
        <v/>
      </c>
      <c r="C986" s="27" t="str" cm="1">
        <f t="array" ref="C986">IF(ISNUMBER(A986),IF(A986=A985,INDEX(BackgroundCalcs!$AV$2:$AV$500,'Grading Formulas'!$A986),"Results"),"")</f>
        <v/>
      </c>
      <c r="D986" s="8" t="str" cm="1">
        <f t="array" ref="D986">IF(ISNUMBER($A986),IF(A986=A985,INDEX(BackgroundCalcs!$AW$2:$AW$500,'Grading Formulas'!$A986),"C"&amp;A986+9),"")</f>
        <v/>
      </c>
      <c r="E986" s="4" t="str" cm="1">
        <f t="array" ref="E986">IF(ISNUMBER($A986),IF(A986=A985,"Reference2(False,True,"&amp;INDEX(BackgroundCalcs!$AX$2:$AX$500,'Grading Formulas'!$A986)&amp;")","MOEValue(.0001)"),"")</f>
        <v/>
      </c>
      <c r="F986" s="4" t="str">
        <f t="shared" si="664"/>
        <v/>
      </c>
      <c r="G986" s="4" t="str">
        <f t="shared" si="665"/>
        <v/>
      </c>
      <c r="H986" s="4" t="str">
        <f t="shared" si="666"/>
        <v/>
      </c>
      <c r="I986" s="4" t="str" cm="1">
        <f t="array" ref="I986">IF(ISNUMBER(A986),_xlfn.LET(_xlpm.array,_xlfn.SEQUENCE(LEN(D986)),_xlfn.TEXTJOIN("",TRUE,IF(ISERR(MID(D986,_xlpm.array,1)+0),MID(D986,_xlpm.array,1),""))),"")</f>
        <v/>
      </c>
      <c r="J986" s="4" t="str" cm="1">
        <f t="array" aca="1" ref="J986" ca="1">IF(ISNUMBER(A986),_xlfn.TEXTJOIN("", TRUE, IFERROR(MID(D986, ROW(INDIRECT("1:"&amp;LEN(D986))), 1) *1,"")),"")</f>
        <v/>
      </c>
      <c r="K986" s="4" t="str" cm="1">
        <f t="array" aca="1" ref="K986" ca="1">IF(ISNUMBER(A986),COLUMN(INDIRECT(I986&amp;1))+1,"")</f>
        <v/>
      </c>
      <c r="L986" s="4" t="str">
        <f t="shared" si="667"/>
        <v/>
      </c>
    </row>
    <row r="987" spans="2:12" x14ac:dyDescent="0.25">
      <c r="B987" s="5" t="str">
        <f t="shared" si="663"/>
        <v/>
      </c>
      <c r="C987" s="27" t="str" cm="1">
        <f t="array" ref="C987">IF(ISNUMBER(A987),IF(A987=A986,INDEX(BackgroundCalcs!$AV$2:$AV$500,'Grading Formulas'!$A987),"Results"),"")</f>
        <v/>
      </c>
      <c r="D987" s="8" t="str" cm="1">
        <f t="array" ref="D987">IF(ISNUMBER($A987),IF(A987=A986,INDEX(BackgroundCalcs!$AW$2:$AW$500,'Grading Formulas'!$A987),"C"&amp;A987+9),"")</f>
        <v/>
      </c>
      <c r="E987" s="4" t="str" cm="1">
        <f t="array" ref="E987">IF(ISNUMBER($A987),IF(A987=A986,"Reference2(False,True,"&amp;INDEX(BackgroundCalcs!$AX$2:$AX$500,'Grading Formulas'!$A987)&amp;")","MOEValue(.0001)"),"")</f>
        <v/>
      </c>
      <c r="F987" s="4" t="str">
        <f t="shared" si="664"/>
        <v/>
      </c>
      <c r="G987" s="4" t="str">
        <f t="shared" si="665"/>
        <v/>
      </c>
      <c r="H987" s="4" t="str">
        <f t="shared" si="666"/>
        <v/>
      </c>
      <c r="I987" s="4" t="str" cm="1">
        <f t="array" ref="I987">IF(ISNUMBER(A987),_xlfn.LET(_xlpm.array,_xlfn.SEQUENCE(LEN(D987)),_xlfn.TEXTJOIN("",TRUE,IF(ISERR(MID(D987,_xlpm.array,1)+0),MID(D987,_xlpm.array,1),""))),"")</f>
        <v/>
      </c>
      <c r="J987" s="4" t="str" cm="1">
        <f t="array" aca="1" ref="J987" ca="1">IF(ISNUMBER(A987),_xlfn.TEXTJOIN("", TRUE, IFERROR(MID(D987, ROW(INDIRECT("1:"&amp;LEN(D987))), 1) *1,"")),"")</f>
        <v/>
      </c>
      <c r="K987" s="4" t="str" cm="1">
        <f t="array" aca="1" ref="K987" ca="1">IF(ISNUMBER(A987),COLUMN(INDIRECT(I987&amp;1))+1,"")</f>
        <v/>
      </c>
      <c r="L987" s="4" t="str">
        <f t="shared" si="66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626D-D583-4DB6-9783-AA21FA41C71A}">
  <sheetPr codeName="Sheet6"/>
  <dimension ref="A1:G27"/>
  <sheetViews>
    <sheetView workbookViewId="0"/>
  </sheetViews>
  <sheetFormatPr defaultColWidth="8.7109375" defaultRowHeight="15" x14ac:dyDescent="0.25"/>
  <cols>
    <col min="1" max="1" width="12.140625" style="4" bestFit="1" customWidth="1"/>
    <col min="2" max="2" width="23" style="4" bestFit="1" customWidth="1"/>
    <col min="3" max="3" width="6" style="4" bestFit="1" customWidth="1"/>
    <col min="4" max="4" width="30.140625" style="4" bestFit="1" customWidth="1"/>
    <col min="5" max="5" width="5.85546875" style="4" bestFit="1" customWidth="1"/>
    <col min="6" max="6" width="41.140625" style="4" bestFit="1" customWidth="1"/>
    <col min="7" max="7" width="16.85546875" style="4" bestFit="1" customWidth="1"/>
    <col min="8" max="16384" width="8.7109375" style="4"/>
  </cols>
  <sheetData>
    <row r="1" spans="1:7" x14ac:dyDescent="0.25">
      <c r="A1" s="4" t="s">
        <v>102</v>
      </c>
      <c r="B1" s="24" t="s">
        <v>103</v>
      </c>
      <c r="C1" s="24" t="s">
        <v>104</v>
      </c>
      <c r="D1" s="24" t="s">
        <v>105</v>
      </c>
      <c r="E1" s="4" t="s">
        <v>106</v>
      </c>
      <c r="F1" s="4" t="s">
        <v>107</v>
      </c>
      <c r="G1" s="4" t="s">
        <v>108</v>
      </c>
    </row>
    <row r="2" spans="1:7" x14ac:dyDescent="0.25">
      <c r="A2" s="4" t="s">
        <v>109</v>
      </c>
      <c r="B2" s="27" t="s">
        <v>20</v>
      </c>
      <c r="C2" s="24" t="s">
        <v>115</v>
      </c>
      <c r="D2" s="24" t="s">
        <v>110</v>
      </c>
      <c r="E2" s="4">
        <v>1</v>
      </c>
      <c r="F2" s="4" t="s">
        <v>111</v>
      </c>
      <c r="G2" s="4" t="s">
        <v>112</v>
      </c>
    </row>
    <row r="3" spans="1:7" x14ac:dyDescent="0.25">
      <c r="A3" s="4" t="s">
        <v>109</v>
      </c>
      <c r="B3" s="27" t="s">
        <v>158</v>
      </c>
      <c r="C3" s="24" t="s">
        <v>163</v>
      </c>
      <c r="D3" s="24" t="s">
        <v>176</v>
      </c>
      <c r="E3" s="4">
        <v>-1000</v>
      </c>
      <c r="F3" s="4" t="s">
        <v>113</v>
      </c>
      <c r="G3" s="4" t="s">
        <v>114</v>
      </c>
    </row>
    <row r="4" spans="1:7" x14ac:dyDescent="0.25">
      <c r="A4" s="4" t="s">
        <v>109</v>
      </c>
      <c r="B4" s="24" t="s">
        <v>20</v>
      </c>
      <c r="C4" s="24" t="s">
        <v>116</v>
      </c>
      <c r="D4" s="24" t="s">
        <v>110</v>
      </c>
      <c r="E4" s="4">
        <v>1</v>
      </c>
      <c r="F4" s="4" t="s">
        <v>111</v>
      </c>
      <c r="G4" s="4" t="s">
        <v>112</v>
      </c>
    </row>
    <row r="5" spans="1:7" x14ac:dyDescent="0.25">
      <c r="A5" s="4" t="s">
        <v>109</v>
      </c>
      <c r="B5" s="24" t="s">
        <v>158</v>
      </c>
      <c r="C5" s="24" t="s">
        <v>164</v>
      </c>
      <c r="D5" s="24" t="s">
        <v>177</v>
      </c>
      <c r="E5" s="4">
        <v>-1000</v>
      </c>
      <c r="F5" s="4" t="s">
        <v>113</v>
      </c>
      <c r="G5" s="4" t="s">
        <v>114</v>
      </c>
    </row>
    <row r="6" spans="1:7" x14ac:dyDescent="0.25">
      <c r="A6" s="4" t="s">
        <v>109</v>
      </c>
      <c r="B6" s="24" t="s">
        <v>20</v>
      </c>
      <c r="C6" s="24" t="s">
        <v>117</v>
      </c>
      <c r="D6" s="24" t="s">
        <v>110</v>
      </c>
      <c r="E6" s="4">
        <v>1</v>
      </c>
      <c r="F6" s="4" t="s">
        <v>111</v>
      </c>
      <c r="G6" s="4" t="s">
        <v>112</v>
      </c>
    </row>
    <row r="7" spans="1:7" x14ac:dyDescent="0.25">
      <c r="A7" s="4" t="s">
        <v>109</v>
      </c>
      <c r="B7" s="24" t="s">
        <v>158</v>
      </c>
      <c r="C7" s="24" t="s">
        <v>165</v>
      </c>
      <c r="D7" s="24" t="s">
        <v>178</v>
      </c>
      <c r="E7" s="4">
        <v>-1000</v>
      </c>
      <c r="F7" s="4" t="s">
        <v>113</v>
      </c>
      <c r="G7" s="4" t="s">
        <v>114</v>
      </c>
    </row>
    <row r="8" spans="1:7" x14ac:dyDescent="0.25">
      <c r="A8" s="4" t="s">
        <v>109</v>
      </c>
      <c r="B8" s="24" t="s">
        <v>20</v>
      </c>
      <c r="C8" s="24" t="s">
        <v>118</v>
      </c>
      <c r="D8" s="24" t="s">
        <v>110</v>
      </c>
      <c r="E8" s="4">
        <v>1</v>
      </c>
      <c r="F8" s="4" t="s">
        <v>111</v>
      </c>
      <c r="G8" s="4" t="s">
        <v>112</v>
      </c>
    </row>
    <row r="9" spans="1:7" x14ac:dyDescent="0.25">
      <c r="A9" s="4" t="s">
        <v>109</v>
      </c>
      <c r="B9" s="24" t="s">
        <v>158</v>
      </c>
      <c r="C9" s="24" t="s">
        <v>166</v>
      </c>
      <c r="D9" s="24" t="s">
        <v>179</v>
      </c>
      <c r="E9" s="4">
        <v>-1000</v>
      </c>
      <c r="F9" s="4" t="s">
        <v>113</v>
      </c>
      <c r="G9" s="4" t="s">
        <v>114</v>
      </c>
    </row>
    <row r="10" spans="1:7" x14ac:dyDescent="0.25">
      <c r="A10" s="4" t="s">
        <v>109</v>
      </c>
      <c r="B10" s="24" t="s">
        <v>20</v>
      </c>
      <c r="C10" s="24" t="s">
        <v>119</v>
      </c>
      <c r="D10" s="24" t="s">
        <v>110</v>
      </c>
      <c r="E10" s="4">
        <v>1</v>
      </c>
      <c r="F10" s="4" t="s">
        <v>111</v>
      </c>
      <c r="G10" s="4" t="s">
        <v>112</v>
      </c>
    </row>
    <row r="11" spans="1:7" x14ac:dyDescent="0.25">
      <c r="A11" s="4" t="s">
        <v>109</v>
      </c>
      <c r="B11" s="24" t="s">
        <v>158</v>
      </c>
      <c r="C11" s="24" t="s">
        <v>167</v>
      </c>
      <c r="D11" s="24" t="s">
        <v>180</v>
      </c>
      <c r="E11" s="4">
        <v>-1000</v>
      </c>
      <c r="F11" s="4" t="s">
        <v>113</v>
      </c>
      <c r="G11" s="4" t="s">
        <v>114</v>
      </c>
    </row>
    <row r="12" spans="1:7" x14ac:dyDescent="0.25">
      <c r="A12" s="4" t="s">
        <v>109</v>
      </c>
      <c r="B12" s="24" t="s">
        <v>20</v>
      </c>
      <c r="C12" s="24" t="s">
        <v>120</v>
      </c>
      <c r="D12" s="24" t="s">
        <v>110</v>
      </c>
      <c r="E12" s="4">
        <v>1</v>
      </c>
      <c r="F12" s="4" t="s">
        <v>111</v>
      </c>
      <c r="G12" s="4" t="s">
        <v>112</v>
      </c>
    </row>
    <row r="13" spans="1:7" x14ac:dyDescent="0.25">
      <c r="A13" s="4" t="s">
        <v>109</v>
      </c>
      <c r="B13" s="24" t="s">
        <v>158</v>
      </c>
      <c r="C13" s="24" t="s">
        <v>168</v>
      </c>
      <c r="D13" s="24" t="s">
        <v>181</v>
      </c>
      <c r="E13" s="4">
        <v>-1000</v>
      </c>
      <c r="F13" s="4" t="s">
        <v>113</v>
      </c>
      <c r="G13" s="4" t="s">
        <v>114</v>
      </c>
    </row>
    <row r="14" spans="1:7" x14ac:dyDescent="0.25">
      <c r="A14" s="4" t="s">
        <v>109</v>
      </c>
      <c r="B14" s="24" t="s">
        <v>20</v>
      </c>
      <c r="C14" s="24" t="s">
        <v>121</v>
      </c>
      <c r="D14" s="24" t="s">
        <v>110</v>
      </c>
      <c r="E14" s="4">
        <v>1</v>
      </c>
      <c r="F14" s="4" t="s">
        <v>111</v>
      </c>
      <c r="G14" s="4" t="s">
        <v>112</v>
      </c>
    </row>
    <row r="15" spans="1:7" x14ac:dyDescent="0.25">
      <c r="A15" s="4" t="s">
        <v>109</v>
      </c>
      <c r="B15" s="24" t="s">
        <v>158</v>
      </c>
      <c r="C15" s="24" t="s">
        <v>184</v>
      </c>
      <c r="D15" s="24" t="s">
        <v>189</v>
      </c>
      <c r="E15" s="4">
        <v>-1000</v>
      </c>
      <c r="F15" s="4" t="s">
        <v>113</v>
      </c>
      <c r="G15" s="4" t="s">
        <v>114</v>
      </c>
    </row>
    <row r="16" spans="1:7" x14ac:dyDescent="0.25">
      <c r="A16" s="4" t="s">
        <v>109</v>
      </c>
      <c r="B16" s="24" t="s">
        <v>20</v>
      </c>
      <c r="C16" s="24" t="s">
        <v>122</v>
      </c>
      <c r="D16" s="24" t="s">
        <v>110</v>
      </c>
      <c r="E16" s="4">
        <v>1</v>
      </c>
      <c r="F16" s="4" t="s">
        <v>111</v>
      </c>
      <c r="G16" s="4" t="s">
        <v>112</v>
      </c>
    </row>
    <row r="17" spans="1:7" x14ac:dyDescent="0.25">
      <c r="A17" s="4" t="s">
        <v>109</v>
      </c>
      <c r="B17" s="24" t="s">
        <v>158</v>
      </c>
      <c r="C17" s="24" t="s">
        <v>186</v>
      </c>
      <c r="D17" s="24" t="s">
        <v>191</v>
      </c>
      <c r="E17" s="4">
        <v>-1000</v>
      </c>
      <c r="F17" s="4" t="s">
        <v>113</v>
      </c>
      <c r="G17" s="4" t="s">
        <v>114</v>
      </c>
    </row>
    <row r="18" spans="1:7" x14ac:dyDescent="0.25">
      <c r="A18" s="4" t="s">
        <v>109</v>
      </c>
      <c r="B18" s="24" t="s">
        <v>20</v>
      </c>
      <c r="C18" s="24" t="s">
        <v>182</v>
      </c>
      <c r="D18" s="24" t="s">
        <v>110</v>
      </c>
      <c r="E18" s="4">
        <v>1</v>
      </c>
      <c r="F18" s="4" t="s">
        <v>111</v>
      </c>
      <c r="G18" s="4" t="s">
        <v>112</v>
      </c>
    </row>
    <row r="19" spans="1:7" x14ac:dyDescent="0.25">
      <c r="A19" s="4" t="s">
        <v>109</v>
      </c>
      <c r="B19" s="24" t="s">
        <v>158</v>
      </c>
      <c r="C19" s="24" t="s">
        <v>222</v>
      </c>
      <c r="D19" s="24" t="s">
        <v>238</v>
      </c>
      <c r="E19" s="4">
        <v>-1000</v>
      </c>
      <c r="F19" s="4" t="s">
        <v>113</v>
      </c>
      <c r="G19" s="4" t="s">
        <v>114</v>
      </c>
    </row>
    <row r="20" spans="1:7" x14ac:dyDescent="0.25">
      <c r="A20" s="4" t="s">
        <v>109</v>
      </c>
      <c r="B20" s="4" t="s">
        <v>20</v>
      </c>
      <c r="C20" s="4" t="s">
        <v>188</v>
      </c>
      <c r="D20" s="4" t="s">
        <v>110</v>
      </c>
      <c r="E20" s="4">
        <v>1</v>
      </c>
      <c r="F20" s="4" t="s">
        <v>111</v>
      </c>
      <c r="G20" s="4" t="s">
        <v>112</v>
      </c>
    </row>
    <row r="21" spans="1:7" x14ac:dyDescent="0.25">
      <c r="A21" s="4" t="s">
        <v>109</v>
      </c>
      <c r="B21" s="4" t="s">
        <v>158</v>
      </c>
      <c r="C21" s="4" t="s">
        <v>224</v>
      </c>
      <c r="D21" s="4" t="s">
        <v>239</v>
      </c>
      <c r="E21" s="4">
        <v>-1000</v>
      </c>
      <c r="F21" s="4" t="s">
        <v>113</v>
      </c>
      <c r="G21" s="4" t="s">
        <v>114</v>
      </c>
    </row>
    <row r="22" spans="1:7" x14ac:dyDescent="0.25">
      <c r="A22" s="4" t="s">
        <v>109</v>
      </c>
      <c r="B22" s="4" t="s">
        <v>20</v>
      </c>
      <c r="C22" s="4" t="s">
        <v>190</v>
      </c>
      <c r="D22" s="4" t="s">
        <v>110</v>
      </c>
      <c r="E22" s="4">
        <v>1</v>
      </c>
      <c r="F22" s="4" t="s">
        <v>111</v>
      </c>
      <c r="G22" s="4" t="s">
        <v>112</v>
      </c>
    </row>
    <row r="23" spans="1:7" x14ac:dyDescent="0.25">
      <c r="A23" s="4" t="s">
        <v>109</v>
      </c>
      <c r="B23" s="4" t="s">
        <v>158</v>
      </c>
      <c r="C23" s="4" t="s">
        <v>226</v>
      </c>
      <c r="D23" s="4" t="s">
        <v>240</v>
      </c>
      <c r="E23" s="4">
        <v>-1000</v>
      </c>
      <c r="F23" s="4" t="s">
        <v>113</v>
      </c>
      <c r="G23" s="4" t="s">
        <v>114</v>
      </c>
    </row>
    <row r="24" spans="1:7" x14ac:dyDescent="0.25">
      <c r="A24" s="4" t="s">
        <v>109</v>
      </c>
      <c r="B24" s="4" t="s">
        <v>20</v>
      </c>
      <c r="C24" s="4" t="s">
        <v>241</v>
      </c>
      <c r="D24" s="4" t="s">
        <v>110</v>
      </c>
      <c r="E24" s="4">
        <v>1</v>
      </c>
      <c r="F24" s="4" t="s">
        <v>111</v>
      </c>
      <c r="G24" s="4" t="s">
        <v>112</v>
      </c>
    </row>
    <row r="25" spans="1:7" x14ac:dyDescent="0.25">
      <c r="A25" s="4" t="s">
        <v>109</v>
      </c>
      <c r="B25" s="4" t="s">
        <v>158</v>
      </c>
      <c r="C25" s="4" t="s">
        <v>228</v>
      </c>
      <c r="D25" s="4" t="s">
        <v>242</v>
      </c>
      <c r="E25" s="4">
        <v>-1000</v>
      </c>
      <c r="F25" s="4" t="s">
        <v>113</v>
      </c>
      <c r="G25" s="4" t="s">
        <v>114</v>
      </c>
    </row>
    <row r="26" spans="1:7" x14ac:dyDescent="0.25">
      <c r="A26" s="4" t="s">
        <v>109</v>
      </c>
      <c r="B26" s="4" t="s">
        <v>20</v>
      </c>
      <c r="C26" s="4" t="s">
        <v>243</v>
      </c>
      <c r="D26" s="4" t="s">
        <v>110</v>
      </c>
      <c r="E26" s="4">
        <v>1</v>
      </c>
      <c r="F26" s="4" t="s">
        <v>111</v>
      </c>
      <c r="G26" s="4" t="s">
        <v>112</v>
      </c>
    </row>
    <row r="27" spans="1:7" x14ac:dyDescent="0.25">
      <c r="A27" s="4" t="s">
        <v>109</v>
      </c>
      <c r="B27" s="4" t="s">
        <v>158</v>
      </c>
      <c r="C27" s="4" t="s">
        <v>234</v>
      </c>
      <c r="D27" s="4" t="s">
        <v>244</v>
      </c>
      <c r="E27" s="4">
        <v>-1000</v>
      </c>
      <c r="F27" s="4" t="s">
        <v>113</v>
      </c>
      <c r="G27" s="4" t="s">
        <v>114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AE76"/>
  <sheetViews>
    <sheetView workbookViewId="0">
      <selection activeCell="D2" sqref="D2"/>
    </sheetView>
  </sheetViews>
  <sheetFormatPr defaultColWidth="8.7109375" defaultRowHeight="15" x14ac:dyDescent="0.25"/>
  <cols>
    <col min="1" max="4" width="21" style="5" customWidth="1"/>
    <col min="5" max="24" width="6.5703125" style="5" customWidth="1"/>
    <col min="25" max="27" width="21" style="5" customWidth="1"/>
    <col min="28" max="16384" width="8.7109375" style="4"/>
  </cols>
  <sheetData>
    <row r="1" spans="1:31" x14ac:dyDescent="0.25">
      <c r="A1" s="6" t="s">
        <v>160</v>
      </c>
      <c r="B1" s="6" t="s">
        <v>161</v>
      </c>
      <c r="C1" s="6" t="s">
        <v>162</v>
      </c>
      <c r="D1" s="6" t="s">
        <v>36</v>
      </c>
    </row>
    <row r="2" spans="1:31" x14ac:dyDescent="0.25">
      <c r="A2" s="2">
        <f>currentScore</f>
        <v>13</v>
      </c>
      <c r="B2" s="2">
        <v>0</v>
      </c>
      <c r="C2" s="5">
        <v>0</v>
      </c>
      <c r="D2" s="2">
        <f>ROUND(BackgroundCalcs!D32,0)</f>
        <v>31</v>
      </c>
    </row>
    <row r="10" spans="1:31" x14ac:dyDescent="0.25">
      <c r="AE10" s="10"/>
    </row>
    <row r="11" spans="1:31" x14ac:dyDescent="0.25">
      <c r="AE11" s="11"/>
    </row>
    <row r="12" spans="1:31" x14ac:dyDescent="0.25">
      <c r="AE12" s="11"/>
    </row>
    <row r="14" spans="1:31" x14ac:dyDescent="0.25">
      <c r="AE14" s="10"/>
    </row>
    <row r="15" spans="1:31" x14ac:dyDescent="0.25">
      <c r="AE15" s="10"/>
    </row>
    <row r="16" spans="1:31" x14ac:dyDescent="0.25">
      <c r="AE16" s="10"/>
    </row>
    <row r="17" spans="31:31" x14ac:dyDescent="0.25">
      <c r="AE17" s="10"/>
    </row>
    <row r="18" spans="31:31" x14ac:dyDescent="0.25">
      <c r="AE18" s="10"/>
    </row>
    <row r="20" spans="31:31" x14ac:dyDescent="0.25">
      <c r="AE20" s="11"/>
    </row>
    <row r="21" spans="31:31" x14ac:dyDescent="0.25">
      <c r="AE21" s="12"/>
    </row>
    <row r="22" spans="31:31" x14ac:dyDescent="0.25">
      <c r="AE22" s="12"/>
    </row>
    <row r="23" spans="31:31" x14ac:dyDescent="0.25">
      <c r="AE23" s="12"/>
    </row>
    <row r="25" spans="31:31" x14ac:dyDescent="0.25">
      <c r="AE25" s="11"/>
    </row>
    <row r="26" spans="31:31" x14ac:dyDescent="0.25">
      <c r="AE26" s="12"/>
    </row>
    <row r="28" spans="31:31" x14ac:dyDescent="0.25">
      <c r="AE28" s="12"/>
    </row>
    <row r="29" spans="31:31" x14ac:dyDescent="0.25">
      <c r="AE29" s="12"/>
    </row>
    <row r="30" spans="31:31" x14ac:dyDescent="0.25">
      <c r="AE30" s="12"/>
    </row>
    <row r="31" spans="31:31" x14ac:dyDescent="0.25">
      <c r="AE31" s="12"/>
    </row>
    <row r="32" spans="31:31" x14ac:dyDescent="0.25">
      <c r="AE32" s="12"/>
    </row>
    <row r="33" spans="31:31" x14ac:dyDescent="0.25">
      <c r="AE33" s="12"/>
    </row>
    <row r="35" spans="31:31" x14ac:dyDescent="0.25">
      <c r="AE35" s="11"/>
    </row>
    <row r="36" spans="31:31" x14ac:dyDescent="0.25">
      <c r="AE36" s="12"/>
    </row>
    <row r="37" spans="31:31" x14ac:dyDescent="0.25">
      <c r="AE37" s="12"/>
    </row>
    <row r="38" spans="31:31" x14ac:dyDescent="0.25">
      <c r="AE38" s="12"/>
    </row>
    <row r="40" spans="31:31" x14ac:dyDescent="0.25">
      <c r="AE40" s="11"/>
    </row>
    <row r="41" spans="31:31" x14ac:dyDescent="0.25">
      <c r="AE41" s="12"/>
    </row>
    <row r="43" spans="31:31" x14ac:dyDescent="0.25">
      <c r="AE43" s="11"/>
    </row>
    <row r="44" spans="31:31" x14ac:dyDescent="0.25">
      <c r="AE44" s="12"/>
    </row>
    <row r="46" spans="31:31" x14ac:dyDescent="0.25">
      <c r="AE46" s="11"/>
    </row>
    <row r="47" spans="31:31" x14ac:dyDescent="0.25">
      <c r="AE47" s="12"/>
    </row>
    <row r="48" spans="31:31" x14ac:dyDescent="0.25">
      <c r="AE48" s="12"/>
    </row>
    <row r="49" spans="31:31" x14ac:dyDescent="0.25">
      <c r="AE49" s="12"/>
    </row>
    <row r="50" spans="31:31" x14ac:dyDescent="0.25">
      <c r="AE50" s="12"/>
    </row>
    <row r="51" spans="31:31" x14ac:dyDescent="0.25">
      <c r="AE51" s="12"/>
    </row>
    <row r="52" spans="31:31" x14ac:dyDescent="0.25">
      <c r="AE52" s="12"/>
    </row>
    <row r="53" spans="31:31" x14ac:dyDescent="0.25">
      <c r="AE53" s="12"/>
    </row>
    <row r="54" spans="31:31" x14ac:dyDescent="0.25">
      <c r="AE54" s="12"/>
    </row>
    <row r="55" spans="31:31" x14ac:dyDescent="0.25">
      <c r="AE55" s="12"/>
    </row>
    <row r="56" spans="31:31" x14ac:dyDescent="0.25">
      <c r="AE56" s="12"/>
    </row>
    <row r="57" spans="31:31" x14ac:dyDescent="0.25">
      <c r="AE57" s="12"/>
    </row>
    <row r="58" spans="31:31" x14ac:dyDescent="0.25">
      <c r="AE58" s="12"/>
    </row>
    <row r="59" spans="31:31" x14ac:dyDescent="0.25">
      <c r="AE59" s="12"/>
    </row>
    <row r="60" spans="31:31" x14ac:dyDescent="0.25">
      <c r="AE60" s="12"/>
    </row>
    <row r="61" spans="31:31" x14ac:dyDescent="0.25">
      <c r="AE61" s="12"/>
    </row>
    <row r="63" spans="31:31" x14ac:dyDescent="0.25">
      <c r="AE63" s="12"/>
    </row>
    <row r="64" spans="31:31" x14ac:dyDescent="0.25">
      <c r="AE64" s="12"/>
    </row>
    <row r="65" spans="31:31" x14ac:dyDescent="0.25">
      <c r="AE65" s="12"/>
    </row>
    <row r="67" spans="31:31" x14ac:dyDescent="0.25">
      <c r="AE67" s="11"/>
    </row>
    <row r="68" spans="31:31" x14ac:dyDescent="0.25">
      <c r="AE68" s="12"/>
    </row>
    <row r="70" spans="31:31" x14ac:dyDescent="0.25">
      <c r="AE70" s="12"/>
    </row>
    <row r="71" spans="31:31" x14ac:dyDescent="0.25">
      <c r="AE71" s="12"/>
    </row>
    <row r="72" spans="31:31" x14ac:dyDescent="0.25">
      <c r="AE72" s="12"/>
    </row>
    <row r="73" spans="31:31" x14ac:dyDescent="0.25">
      <c r="AE73" s="12"/>
    </row>
    <row r="74" spans="31:31" x14ac:dyDescent="0.25">
      <c r="AE74" s="12"/>
    </row>
    <row r="75" spans="31:31" x14ac:dyDescent="0.25">
      <c r="AE75" s="10"/>
    </row>
    <row r="76" spans="31:31" x14ac:dyDescent="0.25">
      <c r="AE76" s="10"/>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4</vt:i4>
      </vt:variant>
      <vt:variant>
        <vt:lpstr>Nazwane zakresy</vt:lpstr>
      </vt:variant>
      <vt:variant>
        <vt:i4>25</vt:i4>
      </vt:variant>
    </vt:vector>
  </HeadingPairs>
  <TitlesOfParts>
    <vt:vector size="29" baseType="lpstr">
      <vt:lpstr>Instructions</vt:lpstr>
      <vt:lpstr>Unblock Guide</vt:lpstr>
      <vt:lpstr>Challenge</vt:lpstr>
      <vt:lpstr>Results</vt:lpstr>
      <vt:lpstr>activateCount</vt:lpstr>
      <vt:lpstr>AllCorrect</vt:lpstr>
      <vt:lpstr>blockCopyPaste</vt:lpstr>
      <vt:lpstr>caseAuthor</vt:lpstr>
      <vt:lpstr>currentScore</vt:lpstr>
      <vt:lpstr>disableCheckAnswer</vt:lpstr>
      <vt:lpstr>elapsedTime</vt:lpstr>
      <vt:lpstr>endTime</vt:lpstr>
      <vt:lpstr>isGameOn</vt:lpstr>
      <vt:lpstr>lastTime</vt:lpstr>
      <vt:lpstr>liveVersion</vt:lpstr>
      <vt:lpstr>numAnswers</vt:lpstr>
      <vt:lpstr>numExercises</vt:lpstr>
      <vt:lpstr>numProtectedCells</vt:lpstr>
      <vt:lpstr>numRandomScenarios</vt:lpstr>
      <vt:lpstr>numRandomValues</vt:lpstr>
      <vt:lpstr>randomMethod</vt:lpstr>
      <vt:lpstr>randomScenario</vt:lpstr>
      <vt:lpstr>scenarioUpdate</vt:lpstr>
      <vt:lpstr>spreadsheetName</vt:lpstr>
      <vt:lpstr>startTime</vt:lpstr>
      <vt:lpstr>test</vt:lpstr>
      <vt:lpstr>timePenaltyEnabled</vt:lpstr>
      <vt:lpstr>totalTime</vt:lpstr>
      <vt:lpstr>videoLink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2024-10-16T14:25:41Z</dcterms:modified>
</cp:coreProperties>
</file>