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3"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29f448ec057303af/Pulpit/MECC 2026/ASUS/"/>
    </mc:Choice>
  </mc:AlternateContent>
  <xr:revisionPtr revIDLastSave="238" documentId="13_ncr:1_{7A31C9D6-565A-7346-B9A9-E567E83C40AE}" xr6:coauthVersionLast="47" xr6:coauthVersionMax="47" xr10:uidLastSave="{DC03FCB4-E459-40CE-ACF5-5781D2C4FA9B}"/>
  <bookViews>
    <workbookView xWindow="-120" yWindow="-120" windowWidth="29040" windowHeight="15720" tabRatio="753" xr2:uid="{44726D66-EC9A-40E9-A5CD-560EDBDBA120}"/>
  </bookViews>
  <sheets>
    <sheet name="Cover" sheetId="40" r:id="rId1"/>
    <sheet name="Instructions" sheetId="9" r:id="rId2"/>
    <sheet name="Unblock Guide" sheetId="36" r:id="rId3"/>
    <sheet name="Case" sheetId="37" r:id="rId4"/>
    <sheet name="Backend" sheetId="38" state="veryHidden" r:id="rId5"/>
    <sheet name="Question Results" sheetId="23" r:id="rId6"/>
    <sheet name="BackgroundCalcs" sheetId="20" state="veryHidden" r:id="rId7"/>
    <sheet name="Timed Results" sheetId="11" r:id="rId8"/>
    <sheet name="Output" sheetId="12" state="veryHidden" r:id="rId9"/>
    <sheet name="Time Grading" sheetId="39" state="hidden" r:id="rId10"/>
    <sheet name="Grading Formulas" sheetId="24" state="veryHidden" r:id="rId11"/>
    <sheet name="Grading" sheetId="25" state="veryHidden" r:id="rId12"/>
  </sheets>
  <functionGroups builtInGroupCount="19"/>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ShowSimulationProgressWindow" hidden="1">TRUE</definedName>
    <definedName name="_AtRisk_SimSetting_SimName001" hidden="1">"Scen 1(Base=123.42, S0=126.12, V=31.97%)"</definedName>
    <definedName name="_AtRisk_SimSetting_SimName002" hidden="1">"Scen 2(Base=123.42, S0=130, V=31.97%)"</definedName>
    <definedName name="_AtRisk_SimSetting_SimName003" hidden="1">"Scen 3(Base=123.42, S0=132, V=31.97%)"</definedName>
    <definedName name="_AtRisk_SimSetting_SimName004" hidden="1">"Scen 4(Base=1, S0=1, V=31.97%)"</definedName>
    <definedName name="_AtRisk_SimSetting_SimNameCount" hidden="1">4</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pm.a" hidden="1" xlm="1">#NAME?</definedName>
    <definedName name="_xlpm.r" hidden="1" xlm="1">#NAME?</definedName>
    <definedName name="activateCount">BackgroundCalcs!$D$26</definedName>
    <definedName name="AllCorrect">BackgroundCalcs!$D$14</definedName>
    <definedName name="AllowedCellsTab1">'[1]Keyboard Warm Up 1'!$D$7,'[1]Keyboard Warm Up 1'!$D$53,'[1]Keyboard Warm Up 1'!$AC$53,'[1]Keyboard Warm Up 1'!$AC$7,'[1]Keyboard Warm Up 1'!$AX$53,'[1]Keyboard Warm Up 1'!$AY$53,'[1]Keyboard Warm Up 1'!$AY$30,'[1]Keyboard Warm Up 1'!$AH$30,'[1]Keyboard Warm Up 1'!$AH$53,'[1]Keyboard Warm Up 1'!$BD$53,'[1]Keyboard Warm Up 1'!$BE$30,'[1]Keyboard Warm Up 1'!$BK$30,'[1]Keyboard Warm Up 1'!$BN$18,'[1]Keyboard Warm Up 1'!$BN$12,'[1]Keyboard Warm Up 1'!$BD$12,'[1]Keyboard Warm Up 1'!$BR$7,'[1]Keyboard Warm Up 1'!$BR$31,'[1]Keyboard Warm Up 1'!$BS$31,'[1]Keyboard Warm Up 1'!$BR$53,'[1]Keyboard Warm Up 1'!$BS$53,'[1]Keyboard Warm Up 1'!$CP$53,'[1]Keyboard Warm Up 1'!$CQ$53,'[1]Keyboard Warm Up 1'!$CP$31,'[1]Keyboard Warm Up 1'!$CQ$7,'[1]Keyboard Warm Up 1'!$A$1</definedName>
    <definedName name="Answer1">BackgroundCalcs!$K$2</definedName>
    <definedName name="Answer2" localSheetId="9">[2]BackgroundCalcs!$R$3</definedName>
    <definedName name="Answer2" localSheetId="2">[3]BackgroundCalcs!$R$3</definedName>
    <definedName name="Answer2">BackgroundCalcs!$K$3</definedName>
    <definedName name="Answer3">BackgroundCalcs!$K$4</definedName>
    <definedName name="Answer4">BackgroundCalcs!$K$5</definedName>
    <definedName name="Answer5">BackgroundCalcs!$K$6</definedName>
    <definedName name="Answer6">BackgroundCalcs!$K$7</definedName>
    <definedName name="caseAuthor">[4]BackgroundCalcs!$B$41</definedName>
    <definedName name="Category">Case!$C$35:$C$1496</definedName>
    <definedName name="cellsInFirst" localSheetId="11">[5]First!$B$3:$J$3,[5]First!$J$3:$J$8,[5]First!$D$8:$J$8,[5]First!$D$8:$D$19,[5]First!$D$8,[5]First!$D$19:$T$19,[5]First!$T$19:$T$29,[5]First!$P$29:$T$29,[5]First!$P$23:$P$29,[5]First!$E$23:$P$23,[5]First!$E$23:$E$26,[5]First!$E$26:$K$26,[5]First!$K$26:$K$32,[5]First!$C$32:$K$32</definedName>
    <definedName name="cellsInFirst" localSheetId="10">[5]First!$B$3:$J$3,[5]First!$J$3:$J$8,[5]First!$D$8:$J$8,[5]First!$D$8:$D$19,[5]First!$D$8,[5]First!$D$19:$T$19,[5]First!$T$19:$T$29,[5]First!$P$29:$T$29,[5]First!$P$23:$P$29,[5]First!$E$23:$P$23,[5]First!$E$23:$E$26,[5]First!$E$26:$K$26,[5]First!$K$26:$K$32,[5]First!$C$32:$K$32</definedName>
    <definedName name="cellsInFirst" localSheetId="9">#REF!,#REF!,#REF!,#REF!,#REF!,#REF!,#REF!,#REF!,#REF!,#REF!,#REF!,#REF!</definedName>
    <definedName name="cellsInFirst">#REF!,#REF!,#REF!,#REF!,#REF!,#REF!,#REF!,#REF!,#REF!,#REF!,#REF!,#REF!</definedName>
    <definedName name="cellsInSecond" localSheetId="11">[5]Second!$A$1:$H$1,[5]Second!$H$1:$H$26,[5]Second!$H$26:$M$26,[5]Second!$M$26:$M$33,[5]Second!$C$33:$M$33,[5]Second!$C$24:$C$33</definedName>
    <definedName name="cellsInSecond" localSheetId="10">[5]Second!$A$1:$H$1,[5]Second!$H$1:$H$26,[5]Second!$H$26:$M$26,[5]Second!$M$26:$M$33,[5]Second!$C$33:$M$33,[5]Second!$C$24:$C$33</definedName>
    <definedName name="cellsInSecond" localSheetId="9">#REF!,#REF!,#REF!,#REF!,#REF!,#REF!,#REF!,#REF!,#REF!,#REF!,#REF!,#REF!,#REF!,#REF!,#REF!,#REF!,#REF!,#REF!,#REF!,#REF!</definedName>
    <definedName name="cellsInSecond">'[1]Keyboard Warm Up 1'!$D$7,'[1]Keyboard Warm Up 1'!$D$23,'[1]Keyboard Warm Up 1'!$M$23,'[1]Keyboard Warm Up 1'!$M$16,'[1]Keyboard Warm Up 1'!$G$16,'[1]Keyboard Warm Up 1'!$G$7,'[1]Keyboard Warm Up 1'!$T$11,'[1]Keyboard Warm Up 1'!$AB$11,'[1]Keyboard Warm Up 1'!$AB$38,'[1]Keyboard Warm Up 1'!$S$38,'[1]Keyboard Warm Up 1'!$S$29,'[1]Keyboard Warm Up 1'!#REF!,'[1]Keyboard Warm Up 1'!#REF!,'[1]Keyboard Warm Up 1'!$AE$25,'[1]Keyboard Warm Up 1'!$AE$21,'[1]Keyboard Warm Up 1'!#REF!,'[1]Keyboard Warm Up 1'!#REF!,'[1]Keyboard Warm Up 1'!$AE$17,'[1]Keyboard Warm Up 1'!$AE$11,'[1]Keyboard Warm Up 1'!$AN$11</definedName>
    <definedName name="CheckRange1">[6]BackgroundCalcs!#REF!</definedName>
    <definedName name="CheckRange2">[6]BackgroundCalcs!#REF!</definedName>
    <definedName name="CheckRange3">[6]BackgroundCalcs!#REF!</definedName>
    <definedName name="CheckRange4">[6]BackgroundCalcs!#REF!</definedName>
    <definedName name="CheckRange5">[6]BackgroundCalcs!#REF!</definedName>
    <definedName name="CheckRange6">[6]BackgroundCalcs!#REF!</definedName>
    <definedName name="CheckRange7">[6]BackgroundCalcs!#REF!</definedName>
    <definedName name="CurrentScore">'Question Results'!$C$6</definedName>
    <definedName name="CurrentSum" localSheetId="11">[7]BackgroundCalcs!$F$20</definedName>
    <definedName name="CurrentSum" localSheetId="10">[7]BackgroundCalcs!$F$20</definedName>
    <definedName name="CurrentSum" localSheetId="9">[8]BackgroundCalcs!$F$20</definedName>
    <definedName name="CurrentSum">[9]BackgroundCalcs!$F$20</definedName>
    <definedName name="CurrentTarget" localSheetId="11">[7]BackgroundCalcs!$F$17</definedName>
    <definedName name="CurrentTarget" localSheetId="10">[7]BackgroundCalcs!$F$17</definedName>
    <definedName name="CurrentTarget" localSheetId="9">[8]BackgroundCalcs!$F$17</definedName>
    <definedName name="CurrentTarget">[9]BackgroundCalcs!$F$17</definedName>
    <definedName name="CurrentTargetSum" localSheetId="11">[7]BackgroundCalcs!$G$17</definedName>
    <definedName name="CurrentTargetSum" localSheetId="10">[7]BackgroundCalcs!$G$17</definedName>
    <definedName name="CurrentTargetSum" localSheetId="9">[8]BackgroundCalcs!$G$17</definedName>
    <definedName name="CurrentTargetSum">[9]BackgroundCalcs!$G$17</definedName>
    <definedName name="Customer_Phone_Number">Case!$G$35:$G$1496</definedName>
    <definedName name="eight">#REF!</definedName>
    <definedName name="elapsedTime">BackgroundCalcs!$D$11</definedName>
    <definedName name="EmptyCell" localSheetId="9">[10]BackgroundCalcs!$D$50</definedName>
    <definedName name="EmptyCell">[3]BackgroundCalcs!$D$50</definedName>
    <definedName name="endTime" localSheetId="11">[5]calc!$H$3</definedName>
    <definedName name="endTime" localSheetId="10">[5]calc!$H$3</definedName>
    <definedName name="endTime" localSheetId="9">[10]BackgroundCalcs!$G$2</definedName>
    <definedName name="endTime" localSheetId="2">[3]BackgroundCalcs!$G$2</definedName>
    <definedName name="endTime">BackgroundCalcs!$D$5</definedName>
    <definedName name="FileName" localSheetId="11">[11]BackgroundCalcs!$B$2</definedName>
    <definedName name="FileName" localSheetId="10">[11]BackgroundCalcs!$B$2</definedName>
    <definedName name="FileName" localSheetId="9">[11]BackgroundCalcs!$B$2</definedName>
    <definedName name="FileName">BackgroundCalcs!$B$2</definedName>
    <definedName name="finish1">#REF!</definedName>
    <definedName name="finish2">#REF!</definedName>
    <definedName name="five">#REF!</definedName>
    <definedName name="four">#REF!</definedName>
    <definedName name="four_2">#REF!</definedName>
    <definedName name="GoExcel">'[10]Keyboarding Challenge'!$BF$14</definedName>
    <definedName name="Invalid1">[6]BackgroundCalcs!#REF!</definedName>
    <definedName name="Invalid2">[6]BackgroundCalcs!#REF!</definedName>
    <definedName name="Invalid3">[6]BackgroundCalcs!#REF!</definedName>
    <definedName name="Invalid4">[6]BackgroundCalcs!#REF!</definedName>
    <definedName name="Invalid5">[6]BackgroundCalcs!#REF!</definedName>
    <definedName name="Invalid6">[6]BackgroundCalcs!#REF!</definedName>
    <definedName name="Invalid7">[6]BackgroundCalcs!#REF!</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44091.7196296296</definedName>
    <definedName name="IQ_QTD" hidden="1">750000</definedName>
    <definedName name="IQ_TODAY" hidden="1">0</definedName>
    <definedName name="IQ_YTDMONTH" hidden="1">130000</definedName>
    <definedName name="IQB_BOOKMARK_COUNT" hidden="1">0</definedName>
    <definedName name="isGameOn">BackgroundCalcs!$D$8</definedName>
    <definedName name="Item_Codes">Case!$D$35:$D$1496</definedName>
    <definedName name="lastTime">BackgroundCalcs!$D$29</definedName>
    <definedName name="liveVersion">BackgroundCalcs!$B$29</definedName>
    <definedName name="lstVisited" localSheetId="11">[5]calc!$D$4:$D$21</definedName>
    <definedName name="lstVisited" localSheetId="10">[5]calc!$D$4:$D$21</definedName>
    <definedName name="lstVisited">[12]calc!$D$4:$D$21</definedName>
    <definedName name="mouseMovements">BackgroundCalcs!$D$23</definedName>
    <definedName name="n">'[13]Dynamic Ranges and Charts'!$D$30</definedName>
    <definedName name="name" localSheetId="9">#REF!</definedName>
    <definedName name="name">#REF!</definedName>
    <definedName name="nine">#REF!</definedName>
    <definedName name="NumAnswers">BackgroundCalcs!$B$26</definedName>
    <definedName name="NumberExercises" localSheetId="11">[11]BackgroundCalcs!$B$17</definedName>
    <definedName name="NumberExercises" localSheetId="10">[11]BackgroundCalcs!$B$17</definedName>
    <definedName name="NumberExercises" localSheetId="9">[11]BackgroundCalcs!$B$17</definedName>
    <definedName name="NumberExercises">BackgroundCalcs!$B$17</definedName>
    <definedName name="NumExercises" localSheetId="11">[7]BackgroundCalcs!$D$14</definedName>
    <definedName name="NumExercises" localSheetId="10">[7]BackgroundCalcs!$D$14</definedName>
    <definedName name="NumExercises">[9]BackgroundCalcs!$D$14</definedName>
    <definedName name="numRandomValues">BackgroundCalcs!$B$23</definedName>
    <definedName name="NumScenarios">BackgroundCalcs!$B$11</definedName>
    <definedName name="numToProtect">BackgroundCalcs!$B$20</definedName>
    <definedName name="oldEndTime">[12]calc!$H$3</definedName>
    <definedName name="oldStartTime">[12]calc!$G$3</definedName>
    <definedName name="one">#REF!</definedName>
    <definedName name="one_2">#REF!</definedName>
    <definedName name="Order_Date___Time">Case!$H$35:$H$1496</definedName>
    <definedName name="OverrideSave">[6]BackgroundCalcs!#REF!</definedName>
    <definedName name="Pal_Workbook_GUID" hidden="1">"KHB4MCAJCJC3RUEFU5N2FB3U"</definedName>
    <definedName name="passwordOn">[6]BackgroundCalcs!#REF!</definedName>
    <definedName name="pCount">[5]calc!$F$3</definedName>
    <definedName name="pCountNew" localSheetId="9">[10]BackgroundCalcs!$S$2</definedName>
    <definedName name="pCountNew" localSheetId="2">[3]BackgroundCalcs!$S$2</definedName>
    <definedName name="pCountNew">[1]BackgroundCalcs!$S$2</definedName>
    <definedName name="Price_per_Unit">Case!$E$35:$E$1496</definedName>
    <definedName name="RandomMethod" localSheetId="11">[11]BackgroundCalcs!$B$5</definedName>
    <definedName name="RandomMethod" localSheetId="10">[11]BackgroundCalcs!$B$5</definedName>
    <definedName name="RandomMethod" localSheetId="9">[11]BackgroundCalcs!$B$5</definedName>
    <definedName name="RandomMethod">BackgroundCalcs!$B$5</definedName>
    <definedName name="randomScenario">[4]BackgroundCalcs!$B$8</definedName>
    <definedName name="RandomScenarioNumber" localSheetId="11">[11]BackgroundCalcs!$B$8</definedName>
    <definedName name="RandomScenarioNumber" localSheetId="10">[11]BackgroundCalcs!$B$8</definedName>
    <definedName name="RandomScenarioNumber" localSheetId="9">[11]BackgroundCalcs!$B$8</definedName>
    <definedName name="RandomScenarioNumber">BackgroundCalcs!$B$8</definedName>
    <definedName name="range1">#REF!</definedName>
    <definedName name="range2">#REF!</definedName>
    <definedName name="range3">#REF!</definedName>
    <definedName name="range4">#REF!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FALSE</definedName>
    <definedName name="ScenarioUpdate">BackgroundCalcs!$B$14</definedName>
    <definedName name="seven">#REF!</definedName>
    <definedName name="six" localSheetId="9">#REF!</definedName>
    <definedName name="six">'[1]Keyboard Warm Up 1'!#REF!</definedName>
    <definedName name="solver_eng" localSheetId="3" hidden="1">1</definedName>
    <definedName name="solver_eng" localSheetId="0" hidden="1">1</definedName>
    <definedName name="solver_neg" localSheetId="3" hidden="1">1</definedName>
    <definedName name="solver_neg" localSheetId="0" hidden="1">1</definedName>
    <definedName name="solver_num" localSheetId="3" hidden="1">0</definedName>
    <definedName name="solver_num" localSheetId="0" hidden="1">0</definedName>
    <definedName name="solver_opt" localSheetId="3" hidden="1">Case!#REF!</definedName>
    <definedName name="solver_opt" localSheetId="0" hidden="1">Cover!#REF!</definedName>
    <definedName name="solver_typ" localSheetId="3" hidden="1">1</definedName>
    <definedName name="solver_typ" localSheetId="0" hidden="1">1</definedName>
    <definedName name="solver_val" localSheetId="3" hidden="1">0</definedName>
    <definedName name="solver_val" localSheetId="0" hidden="1">0</definedName>
    <definedName name="solver_ver" localSheetId="3" hidden="1">3</definedName>
    <definedName name="solver_ver" localSheetId="0" hidden="1">3</definedName>
    <definedName name="SpreadsheetName" localSheetId="11">[7]BackgroundCalcs!$D$5</definedName>
    <definedName name="SpreadsheetName" localSheetId="10">[7]BackgroundCalcs!$D$5</definedName>
    <definedName name="SpreadsheetName" localSheetId="9">[10]BackgroundCalcs!$D$5</definedName>
    <definedName name="SpreadsheetName" localSheetId="2">[3]BackgroundCalcs!$D$5</definedName>
    <definedName name="SpreadsheetName">[9]BackgroundCalcs!$D$5</definedName>
    <definedName name="start2">#REF!</definedName>
    <definedName name="startTime" localSheetId="11">[5]calc!$G$3</definedName>
    <definedName name="startTime" localSheetId="10">[5]calc!$G$3</definedName>
    <definedName name="startTime" localSheetId="9">[10]BackgroundCalcs!$F$2</definedName>
    <definedName name="startTime" localSheetId="2">[3]BackgroundCalcs!$F$2</definedName>
    <definedName name="startTime">BackgroundCalcs!$D$2</definedName>
    <definedName name="StudentIDCell" localSheetId="11">[7]BackgroundCalcs!$D$8</definedName>
    <definedName name="StudentIDCell" localSheetId="10">[7]BackgroundCalcs!$D$8</definedName>
    <definedName name="StudentIDCell" localSheetId="9">[10]BackgroundCalcs!$D$8</definedName>
    <definedName name="StudentIDCell" localSheetId="2">[3]BackgroundCalcs!$D$8</definedName>
    <definedName name="StudentIDCell">[9]BackgroundCalcs!$D$8</definedName>
    <definedName name="StudentNameCell" localSheetId="11">[7]BackgroundCalcs!$D$11</definedName>
    <definedName name="StudentNameCell" localSheetId="10">[7]BackgroundCalcs!$D$11</definedName>
    <definedName name="StudentNameCell" localSheetId="9">[10]BackgroundCalcs!$D$11</definedName>
    <definedName name="StudentNameCell" localSheetId="2">[3]BackgroundCalcs!$D$11</definedName>
    <definedName name="StudentNameCell">[9]BackgroundCalcs!$D$11</definedName>
    <definedName name="ten" localSheetId="9">#REF!</definedName>
    <definedName name="ten">'[1]Keyboard Warm Up 1'!#REF!</definedName>
    <definedName name="test">[4]Results!$C$6</definedName>
    <definedName name="three">#REF!</definedName>
    <definedName name="three_2">#REF!</definedName>
    <definedName name="timeElapsed" localSheetId="11">[5]calc!$G$6</definedName>
    <definedName name="timeElapsed" localSheetId="10">[5]calc!$G$6</definedName>
    <definedName name="timeElapsed">[12]calc!$G$6</definedName>
    <definedName name="totalTime" localSheetId="9">[10]BackgroundCalcs!$F$29</definedName>
    <definedName name="totalTime" localSheetId="2">[3]BackgroundCalcs!$F$29</definedName>
    <definedName name="totalTime">BackgroundCalcs!$B$32</definedName>
    <definedName name="Track" localSheetId="9">[10]BackgroundCalcs!$D$51</definedName>
    <definedName name="Track">[3]BackgroundCalcs!$D$51</definedName>
    <definedName name="Transaction">Case!$B$35:$B$1496</definedName>
    <definedName name="twelveth" localSheetId="9">'[2]Keyboarding Challenge'!$V$103</definedName>
    <definedName name="twelveth">'[3]Keyboarding Challenge'!$V$103</definedName>
    <definedName name="two">#REF!</definedName>
    <definedName name="two_2">#REF!</definedName>
    <definedName name="Units">Case!$F$35:$F$1496</definedName>
    <definedName name="valDuration">[5]calc!$G$7</definedName>
    <definedName name="Valid1" localSheetId="11">[7]BackgroundCalcs!#REF!</definedName>
    <definedName name="Valid1" localSheetId="10">[7]BackgroundCalcs!#REF!</definedName>
    <definedName name="Valid1" localSheetId="9">[10]BackgroundCalcs!#REF!</definedName>
    <definedName name="Valid1">[9]BackgroundCalcs!#REF!</definedName>
    <definedName name="ValidationCode">[14]calc!$B$11</definedName>
    <definedName name="value">Case!$I$35:$I$1496</definedName>
    <definedName name="videoLink">[4]BackgroundCalcs!$D$38</definedName>
    <definedName name="xPosition">BackgroundCalcs!$D$17</definedName>
    <definedName name="yPosition">BackgroundCalcs!$D$20</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0" i="37" l="1" a="1"/>
  <c r="Q20" i="37" s="1"/>
  <c r="I36" i="37"/>
  <c r="I37" i="37"/>
  <c r="I41" i="37"/>
  <c r="I42" i="37"/>
  <c r="I43" i="37"/>
  <c r="I44" i="37"/>
  <c r="I45" i="37"/>
  <c r="I46" i="37"/>
  <c r="I47" i="37"/>
  <c r="I48" i="37"/>
  <c r="I49" i="37"/>
  <c r="I50" i="37"/>
  <c r="I51" i="37"/>
  <c r="I52" i="37"/>
  <c r="I53" i="37"/>
  <c r="I54" i="37"/>
  <c r="I55" i="37"/>
  <c r="I56" i="37"/>
  <c r="I57" i="37"/>
  <c r="I58" i="37"/>
  <c r="I59" i="37"/>
  <c r="I60" i="37"/>
  <c r="I61" i="37"/>
  <c r="I62" i="37"/>
  <c r="I63" i="37"/>
  <c r="I64" i="37"/>
  <c r="I65" i="37"/>
  <c r="I66" i="37"/>
  <c r="I67" i="37"/>
  <c r="I68" i="37"/>
  <c r="I69" i="37"/>
  <c r="I70" i="37"/>
  <c r="I71" i="37"/>
  <c r="I72" i="37"/>
  <c r="I73" i="37"/>
  <c r="I74" i="37"/>
  <c r="I75" i="37"/>
  <c r="I76" i="37"/>
  <c r="I77" i="37"/>
  <c r="I78" i="37"/>
  <c r="I79" i="37"/>
  <c r="I80" i="37"/>
  <c r="I81" i="37"/>
  <c r="I82" i="37"/>
  <c r="I83" i="37"/>
  <c r="I84" i="37"/>
  <c r="I85" i="37"/>
  <c r="I86" i="37"/>
  <c r="I87" i="37"/>
  <c r="I88" i="37"/>
  <c r="I89" i="37"/>
  <c r="I90" i="37"/>
  <c r="I91" i="37"/>
  <c r="I92" i="37"/>
  <c r="I93" i="37"/>
  <c r="I94" i="37"/>
  <c r="I95" i="37"/>
  <c r="I96" i="37"/>
  <c r="I97" i="37"/>
  <c r="I98" i="37"/>
  <c r="I99" i="37"/>
  <c r="I100" i="37"/>
  <c r="I101" i="37"/>
  <c r="I102" i="37"/>
  <c r="I103" i="37"/>
  <c r="I104" i="37"/>
  <c r="I105" i="37"/>
  <c r="I106" i="37"/>
  <c r="I107" i="37"/>
  <c r="I108" i="37"/>
  <c r="I109" i="37"/>
  <c r="I110" i="37"/>
  <c r="I111" i="37"/>
  <c r="I112" i="37"/>
  <c r="I113" i="37"/>
  <c r="I114" i="37"/>
  <c r="I115" i="37"/>
  <c r="I116" i="37"/>
  <c r="I117" i="37"/>
  <c r="I118" i="37"/>
  <c r="I119" i="37"/>
  <c r="I120" i="37"/>
  <c r="I121" i="37"/>
  <c r="I122" i="37"/>
  <c r="I123" i="37"/>
  <c r="I124" i="37"/>
  <c r="I125" i="37"/>
  <c r="I126" i="37"/>
  <c r="I127" i="37"/>
  <c r="I128" i="37"/>
  <c r="I129" i="37"/>
  <c r="I130" i="37"/>
  <c r="I131" i="37"/>
  <c r="I132" i="37"/>
  <c r="I133" i="37"/>
  <c r="I134" i="37"/>
  <c r="I135" i="37"/>
  <c r="I136" i="37"/>
  <c r="I137" i="37"/>
  <c r="I138" i="37"/>
  <c r="I139" i="37"/>
  <c r="I140" i="37"/>
  <c r="I141" i="37"/>
  <c r="I142" i="37"/>
  <c r="I143" i="37"/>
  <c r="I144" i="37"/>
  <c r="I145" i="37"/>
  <c r="I146" i="37"/>
  <c r="I147" i="37"/>
  <c r="I148" i="37"/>
  <c r="I149" i="37"/>
  <c r="I150" i="37"/>
  <c r="I151" i="37"/>
  <c r="I152" i="37"/>
  <c r="I153" i="37"/>
  <c r="I154" i="37"/>
  <c r="I155" i="37"/>
  <c r="I156" i="37"/>
  <c r="I157" i="37"/>
  <c r="I158" i="37"/>
  <c r="I159" i="37"/>
  <c r="I160" i="37"/>
  <c r="I161" i="37"/>
  <c r="I162" i="37"/>
  <c r="I163" i="37"/>
  <c r="I164" i="37"/>
  <c r="I165" i="37"/>
  <c r="I166" i="37"/>
  <c r="I167" i="37"/>
  <c r="I168" i="37"/>
  <c r="I169" i="37"/>
  <c r="I170" i="37"/>
  <c r="I171" i="37"/>
  <c r="I172" i="37"/>
  <c r="I173" i="37"/>
  <c r="I174" i="37"/>
  <c r="I175" i="37"/>
  <c r="I176" i="37"/>
  <c r="I177" i="37"/>
  <c r="I178" i="37"/>
  <c r="I179" i="37"/>
  <c r="I180" i="37"/>
  <c r="I181" i="37"/>
  <c r="I182" i="37"/>
  <c r="I183" i="37"/>
  <c r="I184" i="37"/>
  <c r="I185" i="37"/>
  <c r="I186" i="37"/>
  <c r="I187" i="37"/>
  <c r="I188" i="37"/>
  <c r="I189" i="37"/>
  <c r="I190" i="37"/>
  <c r="I191" i="37"/>
  <c r="I192" i="37"/>
  <c r="I193" i="37"/>
  <c r="I194" i="37"/>
  <c r="I195" i="37"/>
  <c r="I196" i="37"/>
  <c r="I197" i="37"/>
  <c r="I198" i="37"/>
  <c r="I199" i="37"/>
  <c r="I200" i="37"/>
  <c r="I201" i="37"/>
  <c r="I202" i="37"/>
  <c r="I203" i="37"/>
  <c r="I204" i="37"/>
  <c r="I205" i="37"/>
  <c r="I206" i="37"/>
  <c r="I207" i="37"/>
  <c r="I208" i="37"/>
  <c r="I209" i="37"/>
  <c r="I210" i="37"/>
  <c r="I211" i="37"/>
  <c r="I212" i="37"/>
  <c r="I213" i="37"/>
  <c r="I214" i="37"/>
  <c r="I215" i="37"/>
  <c r="I216" i="37"/>
  <c r="I217" i="37"/>
  <c r="I218" i="37"/>
  <c r="I219" i="37"/>
  <c r="I220" i="37"/>
  <c r="I221" i="37"/>
  <c r="I222" i="37"/>
  <c r="I223" i="37"/>
  <c r="I224" i="37"/>
  <c r="I225" i="37"/>
  <c r="I226" i="37"/>
  <c r="I227" i="37"/>
  <c r="I228" i="37"/>
  <c r="I229" i="37"/>
  <c r="I230" i="37"/>
  <c r="I231" i="37"/>
  <c r="I232" i="37"/>
  <c r="I233" i="37"/>
  <c r="I234" i="37"/>
  <c r="I235" i="37"/>
  <c r="I236" i="37"/>
  <c r="I237" i="37"/>
  <c r="I238" i="37"/>
  <c r="I239" i="37"/>
  <c r="I240" i="37"/>
  <c r="I241" i="37"/>
  <c r="I242" i="37"/>
  <c r="I243" i="37"/>
  <c r="I244" i="37"/>
  <c r="I245" i="37"/>
  <c r="I246" i="37"/>
  <c r="I247" i="37"/>
  <c r="I248" i="37"/>
  <c r="I249" i="37"/>
  <c r="I250" i="37"/>
  <c r="I251" i="37"/>
  <c r="I252" i="37"/>
  <c r="I253" i="37"/>
  <c r="I254" i="37"/>
  <c r="I255" i="37"/>
  <c r="I256" i="37"/>
  <c r="I257" i="37"/>
  <c r="I258" i="37"/>
  <c r="I259" i="37"/>
  <c r="I260" i="37"/>
  <c r="I261" i="37"/>
  <c r="I262" i="37"/>
  <c r="I263" i="37"/>
  <c r="I264" i="37"/>
  <c r="I265" i="37"/>
  <c r="I266" i="37"/>
  <c r="I267" i="37"/>
  <c r="I268" i="37"/>
  <c r="I269" i="37"/>
  <c r="I270" i="37"/>
  <c r="I271" i="37"/>
  <c r="I272" i="37"/>
  <c r="I273" i="37"/>
  <c r="I274" i="37"/>
  <c r="I275" i="37"/>
  <c r="I276" i="37"/>
  <c r="I277" i="37"/>
  <c r="I278" i="37"/>
  <c r="I279" i="37"/>
  <c r="I280" i="37"/>
  <c r="I281" i="37"/>
  <c r="I282" i="37"/>
  <c r="I283" i="37"/>
  <c r="I284" i="37"/>
  <c r="I285" i="37"/>
  <c r="I286" i="37"/>
  <c r="I287" i="37"/>
  <c r="I288" i="37"/>
  <c r="I289" i="37"/>
  <c r="I290" i="37"/>
  <c r="I291" i="37"/>
  <c r="I292" i="37"/>
  <c r="I293" i="37"/>
  <c r="I294" i="37"/>
  <c r="I295" i="37"/>
  <c r="I296" i="37"/>
  <c r="I297" i="37"/>
  <c r="I298" i="37"/>
  <c r="I299" i="37"/>
  <c r="I300" i="37"/>
  <c r="I301" i="37"/>
  <c r="I302" i="37"/>
  <c r="I303" i="37"/>
  <c r="I304" i="37"/>
  <c r="I305" i="37"/>
  <c r="I306" i="37"/>
  <c r="I307" i="37"/>
  <c r="I308" i="37"/>
  <c r="I309" i="37"/>
  <c r="I310" i="37"/>
  <c r="I311" i="37"/>
  <c r="I312" i="37"/>
  <c r="I313" i="37"/>
  <c r="I314" i="37"/>
  <c r="I315" i="37"/>
  <c r="I316" i="37"/>
  <c r="I317" i="37"/>
  <c r="I318" i="37"/>
  <c r="I319" i="37"/>
  <c r="I320" i="37"/>
  <c r="I321" i="37"/>
  <c r="I322" i="37"/>
  <c r="I323" i="37"/>
  <c r="I324" i="37"/>
  <c r="I325" i="37"/>
  <c r="I326" i="37"/>
  <c r="I327" i="37"/>
  <c r="I328" i="37"/>
  <c r="I329" i="37"/>
  <c r="I330" i="37"/>
  <c r="I331" i="37"/>
  <c r="I332" i="37"/>
  <c r="I333" i="37"/>
  <c r="I334" i="37"/>
  <c r="I335" i="37"/>
  <c r="I336" i="37"/>
  <c r="I337" i="37"/>
  <c r="I338" i="37"/>
  <c r="I339" i="37"/>
  <c r="I340" i="37"/>
  <c r="I341" i="37"/>
  <c r="I342" i="37"/>
  <c r="I343" i="37"/>
  <c r="I344" i="37"/>
  <c r="I345" i="37"/>
  <c r="I346" i="37"/>
  <c r="I347" i="37"/>
  <c r="I348" i="37"/>
  <c r="I349" i="37"/>
  <c r="I350" i="37"/>
  <c r="I351" i="37"/>
  <c r="I352" i="37"/>
  <c r="I353" i="37"/>
  <c r="I354" i="37"/>
  <c r="I355" i="37"/>
  <c r="I356" i="37"/>
  <c r="I357" i="37"/>
  <c r="I358" i="37"/>
  <c r="I359" i="37"/>
  <c r="I360" i="37"/>
  <c r="I361" i="37"/>
  <c r="I362" i="37"/>
  <c r="I363" i="37"/>
  <c r="I364" i="37"/>
  <c r="I365" i="37"/>
  <c r="I366" i="37"/>
  <c r="I367" i="37"/>
  <c r="I368" i="37"/>
  <c r="I369" i="37"/>
  <c r="I370" i="37"/>
  <c r="I371" i="37"/>
  <c r="I372" i="37"/>
  <c r="I373" i="37"/>
  <c r="I374" i="37"/>
  <c r="I375" i="37"/>
  <c r="I376" i="37"/>
  <c r="I377" i="37"/>
  <c r="I378" i="37"/>
  <c r="I379" i="37"/>
  <c r="I380" i="37"/>
  <c r="I381" i="37"/>
  <c r="I382" i="37"/>
  <c r="I383" i="37"/>
  <c r="I384" i="37"/>
  <c r="I385" i="37"/>
  <c r="I386" i="37"/>
  <c r="I387" i="37"/>
  <c r="I388" i="37"/>
  <c r="I389" i="37"/>
  <c r="I390" i="37"/>
  <c r="I391" i="37"/>
  <c r="I392" i="37"/>
  <c r="I393" i="37"/>
  <c r="I394" i="37"/>
  <c r="I395" i="37"/>
  <c r="I396" i="37"/>
  <c r="I397" i="37"/>
  <c r="I398" i="37"/>
  <c r="I399" i="37"/>
  <c r="I400" i="37"/>
  <c r="I401" i="37"/>
  <c r="I402" i="37"/>
  <c r="I403" i="37"/>
  <c r="I404" i="37"/>
  <c r="I405" i="37"/>
  <c r="I406" i="37"/>
  <c r="I407" i="37"/>
  <c r="I408" i="37"/>
  <c r="I409" i="37"/>
  <c r="I410" i="37"/>
  <c r="I411" i="37"/>
  <c r="I412" i="37"/>
  <c r="I413" i="37"/>
  <c r="I414" i="37"/>
  <c r="I415" i="37"/>
  <c r="I416" i="37"/>
  <c r="I417" i="37"/>
  <c r="I418" i="37"/>
  <c r="I419" i="37"/>
  <c r="I420" i="37"/>
  <c r="I421" i="37"/>
  <c r="I422" i="37"/>
  <c r="I423" i="37"/>
  <c r="I424" i="37"/>
  <c r="I425" i="37"/>
  <c r="I426" i="37"/>
  <c r="I427" i="37"/>
  <c r="I428" i="37"/>
  <c r="I429" i="37"/>
  <c r="I430" i="37"/>
  <c r="I431" i="37"/>
  <c r="I432" i="37"/>
  <c r="I433" i="37"/>
  <c r="I434" i="37"/>
  <c r="I435" i="37"/>
  <c r="I436" i="37"/>
  <c r="I437" i="37"/>
  <c r="I438" i="37"/>
  <c r="I439" i="37"/>
  <c r="I440" i="37"/>
  <c r="I441" i="37"/>
  <c r="I442" i="37"/>
  <c r="I443" i="37"/>
  <c r="I444" i="37"/>
  <c r="I445" i="37"/>
  <c r="I446" i="37"/>
  <c r="I447" i="37"/>
  <c r="I448" i="37"/>
  <c r="I449" i="37"/>
  <c r="I450" i="37"/>
  <c r="I451" i="37"/>
  <c r="I452" i="37"/>
  <c r="I453" i="37"/>
  <c r="I454" i="37"/>
  <c r="I455" i="37"/>
  <c r="I456" i="37"/>
  <c r="I457" i="37"/>
  <c r="I458" i="37"/>
  <c r="I459" i="37"/>
  <c r="I460" i="37"/>
  <c r="I461" i="37"/>
  <c r="I462" i="37"/>
  <c r="I463" i="37"/>
  <c r="I464" i="37"/>
  <c r="I465" i="37"/>
  <c r="I466" i="37"/>
  <c r="I467" i="37"/>
  <c r="I468" i="37"/>
  <c r="I469" i="37"/>
  <c r="I470" i="37"/>
  <c r="I471" i="37"/>
  <c r="I472" i="37"/>
  <c r="I473" i="37"/>
  <c r="I474" i="37"/>
  <c r="I475" i="37"/>
  <c r="I476" i="37"/>
  <c r="I477" i="37"/>
  <c r="I478" i="37"/>
  <c r="I479" i="37"/>
  <c r="I480" i="37"/>
  <c r="I481" i="37"/>
  <c r="I482" i="37"/>
  <c r="I483" i="37"/>
  <c r="I484" i="37"/>
  <c r="I485" i="37"/>
  <c r="I486" i="37"/>
  <c r="I487" i="37"/>
  <c r="I488" i="37"/>
  <c r="I489" i="37"/>
  <c r="I490" i="37"/>
  <c r="I491" i="37"/>
  <c r="I492" i="37"/>
  <c r="I493" i="37"/>
  <c r="I494" i="37"/>
  <c r="I495" i="37"/>
  <c r="I496" i="37"/>
  <c r="I497" i="37"/>
  <c r="I498" i="37"/>
  <c r="I499" i="37"/>
  <c r="I500" i="37"/>
  <c r="I501" i="37"/>
  <c r="I502" i="37"/>
  <c r="I503" i="37"/>
  <c r="I504" i="37"/>
  <c r="I505" i="37"/>
  <c r="I506" i="37"/>
  <c r="I507" i="37"/>
  <c r="I508" i="37"/>
  <c r="I509" i="37"/>
  <c r="I510" i="37"/>
  <c r="I511" i="37"/>
  <c r="I512" i="37"/>
  <c r="I513" i="37"/>
  <c r="I514" i="37"/>
  <c r="I515" i="37"/>
  <c r="I516" i="37"/>
  <c r="I517" i="37"/>
  <c r="I518" i="37"/>
  <c r="I519" i="37"/>
  <c r="I520" i="37"/>
  <c r="I521" i="37"/>
  <c r="I522" i="37"/>
  <c r="I523" i="37"/>
  <c r="I524" i="37"/>
  <c r="I525" i="37"/>
  <c r="I526" i="37"/>
  <c r="I527" i="37"/>
  <c r="I528" i="37"/>
  <c r="I529" i="37"/>
  <c r="I530" i="37"/>
  <c r="I531" i="37"/>
  <c r="I532" i="37"/>
  <c r="I533" i="37"/>
  <c r="I534" i="37"/>
  <c r="I535" i="37"/>
  <c r="I536" i="37"/>
  <c r="I537" i="37"/>
  <c r="I538" i="37"/>
  <c r="I539" i="37"/>
  <c r="I540" i="37"/>
  <c r="I541" i="37"/>
  <c r="I542" i="37"/>
  <c r="I543" i="37"/>
  <c r="I544" i="37"/>
  <c r="I545" i="37"/>
  <c r="I546" i="37"/>
  <c r="I547" i="37"/>
  <c r="I548" i="37"/>
  <c r="I549" i="37"/>
  <c r="I550" i="37"/>
  <c r="I551" i="37"/>
  <c r="I552" i="37"/>
  <c r="I553" i="37"/>
  <c r="I554" i="37"/>
  <c r="I555" i="37"/>
  <c r="I556" i="37"/>
  <c r="I557" i="37"/>
  <c r="I558" i="37"/>
  <c r="I559" i="37"/>
  <c r="I560" i="37"/>
  <c r="I561" i="37"/>
  <c r="I562" i="37"/>
  <c r="I563" i="37"/>
  <c r="I564" i="37"/>
  <c r="I565" i="37"/>
  <c r="I566" i="37"/>
  <c r="I567" i="37"/>
  <c r="I568" i="37"/>
  <c r="I569" i="37"/>
  <c r="I570" i="37"/>
  <c r="I571" i="37"/>
  <c r="I572" i="37"/>
  <c r="I573" i="37"/>
  <c r="I574" i="37"/>
  <c r="I575" i="37"/>
  <c r="I576" i="37"/>
  <c r="I577" i="37"/>
  <c r="I578" i="37"/>
  <c r="I579" i="37"/>
  <c r="I580" i="37"/>
  <c r="I581" i="37"/>
  <c r="I582" i="37"/>
  <c r="I583" i="37"/>
  <c r="I584" i="37"/>
  <c r="I585" i="37"/>
  <c r="I586" i="37"/>
  <c r="I587" i="37"/>
  <c r="I588" i="37"/>
  <c r="I589" i="37"/>
  <c r="I590" i="37"/>
  <c r="I591" i="37"/>
  <c r="I592" i="37"/>
  <c r="I593" i="37"/>
  <c r="I594" i="37"/>
  <c r="I595" i="37"/>
  <c r="I596" i="37"/>
  <c r="I597" i="37"/>
  <c r="I598" i="37"/>
  <c r="I599" i="37"/>
  <c r="I600" i="37"/>
  <c r="I601" i="37"/>
  <c r="I602" i="37"/>
  <c r="I603" i="37"/>
  <c r="I604" i="37"/>
  <c r="I605" i="37"/>
  <c r="I606" i="37"/>
  <c r="I607" i="37"/>
  <c r="I608" i="37"/>
  <c r="I609" i="37"/>
  <c r="I610" i="37"/>
  <c r="I611" i="37"/>
  <c r="I612" i="37"/>
  <c r="I613" i="37"/>
  <c r="I614" i="37"/>
  <c r="I615" i="37"/>
  <c r="I616" i="37"/>
  <c r="I617" i="37"/>
  <c r="I618" i="37"/>
  <c r="I619" i="37"/>
  <c r="I620" i="37"/>
  <c r="I621" i="37"/>
  <c r="I622" i="37"/>
  <c r="I623" i="37"/>
  <c r="I624" i="37"/>
  <c r="I625" i="37"/>
  <c r="I626" i="37"/>
  <c r="I627" i="37"/>
  <c r="I628" i="37"/>
  <c r="I629" i="37"/>
  <c r="I630" i="37"/>
  <c r="I631" i="37"/>
  <c r="I632" i="37"/>
  <c r="I633" i="37"/>
  <c r="I634" i="37"/>
  <c r="I635" i="37"/>
  <c r="I636" i="37"/>
  <c r="I637" i="37"/>
  <c r="I638" i="37"/>
  <c r="I639" i="37"/>
  <c r="I640" i="37"/>
  <c r="I641" i="37"/>
  <c r="I642" i="37"/>
  <c r="I643" i="37"/>
  <c r="I644" i="37"/>
  <c r="I645" i="37"/>
  <c r="I646" i="37"/>
  <c r="I647" i="37"/>
  <c r="I648" i="37"/>
  <c r="I649" i="37"/>
  <c r="I650" i="37"/>
  <c r="I651" i="37"/>
  <c r="I652" i="37"/>
  <c r="I653" i="37"/>
  <c r="I654" i="37"/>
  <c r="I655" i="37"/>
  <c r="I656" i="37"/>
  <c r="I657" i="37"/>
  <c r="I658" i="37"/>
  <c r="I659" i="37"/>
  <c r="I660" i="37"/>
  <c r="I661" i="37"/>
  <c r="I662" i="37"/>
  <c r="I663" i="37"/>
  <c r="I664" i="37"/>
  <c r="I665" i="37"/>
  <c r="I666" i="37"/>
  <c r="I667" i="37"/>
  <c r="I668" i="37"/>
  <c r="I669" i="37"/>
  <c r="I670" i="37"/>
  <c r="I671" i="37"/>
  <c r="I672" i="37"/>
  <c r="I673" i="37"/>
  <c r="I674" i="37"/>
  <c r="I675" i="37"/>
  <c r="I676" i="37"/>
  <c r="I677" i="37"/>
  <c r="I678" i="37"/>
  <c r="I679" i="37"/>
  <c r="I680" i="37"/>
  <c r="I681" i="37"/>
  <c r="I682" i="37"/>
  <c r="I683" i="37"/>
  <c r="I684" i="37"/>
  <c r="I685" i="37"/>
  <c r="I686" i="37"/>
  <c r="I687" i="37"/>
  <c r="I688" i="37"/>
  <c r="I689" i="37"/>
  <c r="I690" i="37"/>
  <c r="I691" i="37"/>
  <c r="I692" i="37"/>
  <c r="I693" i="37"/>
  <c r="I694" i="37"/>
  <c r="I695" i="37"/>
  <c r="I696" i="37"/>
  <c r="I697" i="37"/>
  <c r="I698" i="37"/>
  <c r="I699" i="37"/>
  <c r="I700" i="37"/>
  <c r="I701" i="37"/>
  <c r="I702" i="37"/>
  <c r="I703" i="37"/>
  <c r="I704" i="37"/>
  <c r="I705" i="37"/>
  <c r="I706" i="37"/>
  <c r="I707" i="37"/>
  <c r="I708" i="37"/>
  <c r="I709" i="37"/>
  <c r="I710" i="37"/>
  <c r="I711" i="37"/>
  <c r="I712" i="37"/>
  <c r="I713" i="37"/>
  <c r="I714" i="37"/>
  <c r="I715" i="37"/>
  <c r="I716" i="37"/>
  <c r="I717" i="37"/>
  <c r="I718" i="37"/>
  <c r="I719" i="37"/>
  <c r="I720" i="37"/>
  <c r="I721" i="37"/>
  <c r="I722" i="37"/>
  <c r="I723" i="37"/>
  <c r="I724" i="37"/>
  <c r="I725" i="37"/>
  <c r="I726" i="37"/>
  <c r="I727" i="37"/>
  <c r="I728" i="37"/>
  <c r="I729" i="37"/>
  <c r="I730" i="37"/>
  <c r="I731" i="37"/>
  <c r="I732" i="37"/>
  <c r="I733" i="37"/>
  <c r="I734" i="37"/>
  <c r="I735" i="37"/>
  <c r="I736" i="37"/>
  <c r="I737" i="37"/>
  <c r="I738" i="37"/>
  <c r="I739" i="37"/>
  <c r="I740" i="37"/>
  <c r="I741" i="37"/>
  <c r="I742" i="37"/>
  <c r="I743" i="37"/>
  <c r="I744" i="37"/>
  <c r="I745" i="37"/>
  <c r="I746" i="37"/>
  <c r="I747" i="37"/>
  <c r="I748" i="37"/>
  <c r="I749" i="37"/>
  <c r="I750" i="37"/>
  <c r="I751" i="37"/>
  <c r="I752" i="37"/>
  <c r="I753" i="37"/>
  <c r="I754" i="37"/>
  <c r="I755" i="37"/>
  <c r="I756" i="37"/>
  <c r="I757" i="37"/>
  <c r="I758" i="37"/>
  <c r="I759" i="37"/>
  <c r="I760" i="37"/>
  <c r="I761" i="37"/>
  <c r="I762" i="37"/>
  <c r="I763" i="37"/>
  <c r="I764" i="37"/>
  <c r="I765" i="37"/>
  <c r="I766" i="37"/>
  <c r="I767" i="37"/>
  <c r="I768" i="37"/>
  <c r="I769" i="37"/>
  <c r="I770" i="37"/>
  <c r="I771" i="37"/>
  <c r="I772" i="37"/>
  <c r="I773" i="37"/>
  <c r="I774" i="37"/>
  <c r="I775" i="37"/>
  <c r="I776" i="37"/>
  <c r="I777" i="37"/>
  <c r="I778" i="37"/>
  <c r="I779" i="37"/>
  <c r="I780" i="37"/>
  <c r="I781" i="37"/>
  <c r="I782" i="37"/>
  <c r="I783" i="37"/>
  <c r="I784" i="37"/>
  <c r="I785" i="37"/>
  <c r="I786" i="37"/>
  <c r="I787" i="37"/>
  <c r="I788" i="37"/>
  <c r="I789" i="37"/>
  <c r="I790" i="37"/>
  <c r="I791" i="37"/>
  <c r="I792" i="37"/>
  <c r="I793" i="37"/>
  <c r="I794" i="37"/>
  <c r="I795" i="37"/>
  <c r="I796" i="37"/>
  <c r="I797" i="37"/>
  <c r="I798" i="37"/>
  <c r="I799" i="37"/>
  <c r="I800" i="37"/>
  <c r="I801" i="37"/>
  <c r="I802" i="37"/>
  <c r="I803" i="37"/>
  <c r="I804" i="37"/>
  <c r="I805" i="37"/>
  <c r="I806" i="37"/>
  <c r="I807" i="37"/>
  <c r="I808" i="37"/>
  <c r="I809" i="37"/>
  <c r="I810" i="37"/>
  <c r="I811" i="37"/>
  <c r="I812" i="37"/>
  <c r="I813" i="37"/>
  <c r="I814" i="37"/>
  <c r="I815" i="37"/>
  <c r="I816" i="37"/>
  <c r="I817" i="37"/>
  <c r="I818" i="37"/>
  <c r="I819" i="37"/>
  <c r="I820" i="37"/>
  <c r="I821" i="37"/>
  <c r="I822" i="37"/>
  <c r="I823" i="37"/>
  <c r="I824" i="37"/>
  <c r="I825" i="37"/>
  <c r="I826" i="37"/>
  <c r="I827" i="37"/>
  <c r="I828" i="37"/>
  <c r="I829" i="37"/>
  <c r="I830" i="37"/>
  <c r="I831" i="37"/>
  <c r="I832" i="37"/>
  <c r="I833" i="37"/>
  <c r="I834" i="37"/>
  <c r="I835" i="37"/>
  <c r="I836" i="37"/>
  <c r="I837" i="37"/>
  <c r="I838" i="37"/>
  <c r="I839" i="37"/>
  <c r="I840" i="37"/>
  <c r="I841" i="37"/>
  <c r="I842" i="37"/>
  <c r="I843" i="37"/>
  <c r="I844" i="37"/>
  <c r="I845" i="37"/>
  <c r="I846" i="37"/>
  <c r="I847" i="37"/>
  <c r="I848" i="37"/>
  <c r="I849" i="37"/>
  <c r="I850" i="37"/>
  <c r="I851" i="37"/>
  <c r="I852" i="37"/>
  <c r="I853" i="37"/>
  <c r="I854" i="37"/>
  <c r="I855" i="37"/>
  <c r="I856" i="37"/>
  <c r="I857" i="37"/>
  <c r="I858" i="37"/>
  <c r="I859" i="37"/>
  <c r="I860" i="37"/>
  <c r="I861" i="37"/>
  <c r="I862" i="37"/>
  <c r="I863" i="37"/>
  <c r="I864" i="37"/>
  <c r="I865" i="37"/>
  <c r="I866" i="37"/>
  <c r="I867" i="37"/>
  <c r="I868" i="37"/>
  <c r="I869" i="37"/>
  <c r="I870" i="37"/>
  <c r="I871" i="37"/>
  <c r="I872" i="37"/>
  <c r="I873" i="37"/>
  <c r="I874" i="37"/>
  <c r="I875" i="37"/>
  <c r="I876" i="37"/>
  <c r="I877" i="37"/>
  <c r="I878" i="37"/>
  <c r="I879" i="37"/>
  <c r="I880" i="37"/>
  <c r="I881" i="37"/>
  <c r="I882" i="37"/>
  <c r="I883" i="37"/>
  <c r="I884" i="37"/>
  <c r="I885" i="37"/>
  <c r="I886" i="37"/>
  <c r="I887" i="37"/>
  <c r="I888" i="37"/>
  <c r="I889" i="37"/>
  <c r="I890" i="37"/>
  <c r="I891" i="37"/>
  <c r="I892" i="37"/>
  <c r="I893" i="37"/>
  <c r="I894" i="37"/>
  <c r="I895" i="37"/>
  <c r="I896" i="37"/>
  <c r="I897" i="37"/>
  <c r="I898" i="37"/>
  <c r="I899" i="37"/>
  <c r="I900" i="37"/>
  <c r="I901" i="37"/>
  <c r="I902" i="37"/>
  <c r="I903" i="37"/>
  <c r="I904" i="37"/>
  <c r="I905" i="37"/>
  <c r="I906" i="37"/>
  <c r="I907" i="37"/>
  <c r="I908" i="37"/>
  <c r="I909" i="37"/>
  <c r="I910" i="37"/>
  <c r="I911" i="37"/>
  <c r="I912" i="37"/>
  <c r="I913" i="37"/>
  <c r="I914" i="37"/>
  <c r="I915" i="37"/>
  <c r="I916" i="37"/>
  <c r="I917" i="37"/>
  <c r="I918" i="37"/>
  <c r="I919" i="37"/>
  <c r="I920" i="37"/>
  <c r="I921" i="37"/>
  <c r="I922" i="37"/>
  <c r="I923" i="37"/>
  <c r="I924" i="37"/>
  <c r="I925" i="37"/>
  <c r="I926" i="37"/>
  <c r="I927" i="37"/>
  <c r="I928" i="37"/>
  <c r="I929" i="37"/>
  <c r="I930" i="37"/>
  <c r="I931" i="37"/>
  <c r="I932" i="37"/>
  <c r="I933" i="37"/>
  <c r="I934" i="37"/>
  <c r="I935" i="37"/>
  <c r="I936" i="37"/>
  <c r="I937" i="37"/>
  <c r="I938" i="37"/>
  <c r="I939" i="37"/>
  <c r="I940" i="37"/>
  <c r="I941" i="37"/>
  <c r="I942" i="37"/>
  <c r="I943" i="37"/>
  <c r="I944" i="37"/>
  <c r="I945" i="37"/>
  <c r="I946" i="37"/>
  <c r="I947" i="37"/>
  <c r="I948" i="37"/>
  <c r="I949" i="37"/>
  <c r="I950" i="37"/>
  <c r="I951" i="37"/>
  <c r="I952" i="37"/>
  <c r="I953" i="37"/>
  <c r="I954" i="37"/>
  <c r="I955" i="37"/>
  <c r="I956" i="37"/>
  <c r="I957" i="37"/>
  <c r="I958" i="37"/>
  <c r="I959" i="37"/>
  <c r="I960" i="37"/>
  <c r="I961" i="37"/>
  <c r="I962" i="37"/>
  <c r="I963" i="37"/>
  <c r="I964" i="37"/>
  <c r="I965" i="37"/>
  <c r="I966" i="37"/>
  <c r="I967" i="37"/>
  <c r="I968" i="37"/>
  <c r="I969" i="37"/>
  <c r="I970" i="37"/>
  <c r="I971" i="37"/>
  <c r="I972" i="37"/>
  <c r="I973" i="37"/>
  <c r="I974" i="37"/>
  <c r="I975" i="37"/>
  <c r="I976" i="37"/>
  <c r="I977" i="37"/>
  <c r="I978" i="37"/>
  <c r="I979" i="37"/>
  <c r="I980" i="37"/>
  <c r="I981" i="37"/>
  <c r="I982" i="37"/>
  <c r="I983" i="37"/>
  <c r="I984" i="37"/>
  <c r="I985" i="37"/>
  <c r="I986" i="37"/>
  <c r="I987" i="37"/>
  <c r="I988" i="37"/>
  <c r="I989" i="37"/>
  <c r="I990" i="37"/>
  <c r="I991" i="37"/>
  <c r="I992" i="37"/>
  <c r="I993" i="37"/>
  <c r="I994" i="37"/>
  <c r="I995" i="37"/>
  <c r="I996" i="37"/>
  <c r="I997" i="37"/>
  <c r="I998" i="37"/>
  <c r="I999" i="37"/>
  <c r="I1000" i="37"/>
  <c r="I1001" i="37"/>
  <c r="I1002" i="37"/>
  <c r="I1003" i="37"/>
  <c r="I1004" i="37"/>
  <c r="I1005" i="37"/>
  <c r="I1006" i="37"/>
  <c r="I1007" i="37"/>
  <c r="I1008" i="37"/>
  <c r="I1009" i="37"/>
  <c r="I1010" i="37"/>
  <c r="I1011" i="37"/>
  <c r="I1012" i="37"/>
  <c r="I1013" i="37"/>
  <c r="I1014" i="37"/>
  <c r="I1015" i="37"/>
  <c r="I1016" i="37"/>
  <c r="I1017" i="37"/>
  <c r="I1018" i="37"/>
  <c r="I1019" i="37"/>
  <c r="I1020" i="37"/>
  <c r="I1021" i="37"/>
  <c r="I1022" i="37"/>
  <c r="I1023" i="37"/>
  <c r="I1024" i="37"/>
  <c r="I1025" i="37"/>
  <c r="I1026" i="37"/>
  <c r="I1027" i="37"/>
  <c r="I1028" i="37"/>
  <c r="I1029" i="37"/>
  <c r="I1030" i="37"/>
  <c r="I1031" i="37"/>
  <c r="I1032" i="37"/>
  <c r="I1033" i="37"/>
  <c r="I1034" i="37"/>
  <c r="I1035" i="37"/>
  <c r="I1036" i="37"/>
  <c r="I1037" i="37"/>
  <c r="I1038" i="37"/>
  <c r="I1039" i="37"/>
  <c r="I1040" i="37"/>
  <c r="I1041" i="37"/>
  <c r="I1042" i="37"/>
  <c r="I1043" i="37"/>
  <c r="I1044" i="37"/>
  <c r="I1045" i="37"/>
  <c r="I1046" i="37"/>
  <c r="I1047" i="37"/>
  <c r="I1048" i="37"/>
  <c r="I1049" i="37"/>
  <c r="I1050" i="37"/>
  <c r="I1051" i="37"/>
  <c r="I1052" i="37"/>
  <c r="I1053" i="37"/>
  <c r="I1054" i="37"/>
  <c r="I1055" i="37"/>
  <c r="I1056" i="37"/>
  <c r="I1057" i="37"/>
  <c r="I1058" i="37"/>
  <c r="I1059" i="37"/>
  <c r="I1060" i="37"/>
  <c r="I1061" i="37"/>
  <c r="I1062" i="37"/>
  <c r="I1063" i="37"/>
  <c r="I1064" i="37"/>
  <c r="I1065" i="37"/>
  <c r="I1066" i="37"/>
  <c r="I1067" i="37"/>
  <c r="I1068" i="37"/>
  <c r="I1069" i="37"/>
  <c r="I1070" i="37"/>
  <c r="I1071" i="37"/>
  <c r="I1072" i="37"/>
  <c r="I1073" i="37"/>
  <c r="I1074" i="37"/>
  <c r="I1075" i="37"/>
  <c r="I1076" i="37"/>
  <c r="I1077" i="37"/>
  <c r="I1078" i="37"/>
  <c r="I1079" i="37"/>
  <c r="I1080" i="37"/>
  <c r="I1081" i="37"/>
  <c r="I1082" i="37"/>
  <c r="I1083" i="37"/>
  <c r="I1084" i="37"/>
  <c r="I1085" i="37"/>
  <c r="I1086" i="37"/>
  <c r="I1087" i="37"/>
  <c r="I1088" i="37"/>
  <c r="I1089" i="37"/>
  <c r="I1090" i="37"/>
  <c r="I1091" i="37"/>
  <c r="I1092" i="37"/>
  <c r="I1093" i="37"/>
  <c r="I1094" i="37"/>
  <c r="I1095" i="37"/>
  <c r="I1096" i="37"/>
  <c r="I1097" i="37"/>
  <c r="I1098" i="37"/>
  <c r="I1099" i="37"/>
  <c r="I1100" i="37"/>
  <c r="I1101" i="37"/>
  <c r="I1102" i="37"/>
  <c r="I1103" i="37"/>
  <c r="I1104" i="37"/>
  <c r="I1105" i="37"/>
  <c r="I1106" i="37"/>
  <c r="I1107" i="37"/>
  <c r="I1108" i="37"/>
  <c r="I1109" i="37"/>
  <c r="I1110" i="37"/>
  <c r="I1111" i="37"/>
  <c r="I1112" i="37"/>
  <c r="I1113" i="37"/>
  <c r="I1114" i="37"/>
  <c r="I1115" i="37"/>
  <c r="I1116" i="37"/>
  <c r="I1117" i="37"/>
  <c r="I1118" i="37"/>
  <c r="I1119" i="37"/>
  <c r="I1120" i="37"/>
  <c r="I1121" i="37"/>
  <c r="I1122" i="37"/>
  <c r="I1123" i="37"/>
  <c r="I1124" i="37"/>
  <c r="I1125" i="37"/>
  <c r="I1126" i="37"/>
  <c r="I1127" i="37"/>
  <c r="I1128" i="37"/>
  <c r="I1129" i="37"/>
  <c r="I1130" i="37"/>
  <c r="I1131" i="37"/>
  <c r="I1132" i="37"/>
  <c r="I1133" i="37"/>
  <c r="I1134" i="37"/>
  <c r="I1135" i="37"/>
  <c r="I1136" i="37"/>
  <c r="I1137" i="37"/>
  <c r="I1138" i="37"/>
  <c r="I1139" i="37"/>
  <c r="I1140" i="37"/>
  <c r="I1141" i="37"/>
  <c r="I1142" i="37"/>
  <c r="I1143" i="37"/>
  <c r="I1144" i="37"/>
  <c r="I1145" i="37"/>
  <c r="I1146" i="37"/>
  <c r="I1147" i="37"/>
  <c r="I1148" i="37"/>
  <c r="I1149" i="37"/>
  <c r="I1150" i="37"/>
  <c r="I1151" i="37"/>
  <c r="I1152" i="37"/>
  <c r="I1153" i="37"/>
  <c r="I1154" i="37"/>
  <c r="I1155" i="37"/>
  <c r="I1156" i="37"/>
  <c r="I1157" i="37"/>
  <c r="I1158" i="37"/>
  <c r="I1159" i="37"/>
  <c r="I1160" i="37"/>
  <c r="I1161" i="37"/>
  <c r="I1162" i="37"/>
  <c r="I1163" i="37"/>
  <c r="I1164" i="37"/>
  <c r="I1165" i="37"/>
  <c r="I1166" i="37"/>
  <c r="I1167" i="37"/>
  <c r="I1168" i="37"/>
  <c r="I1169" i="37"/>
  <c r="I1170" i="37"/>
  <c r="I1171" i="37"/>
  <c r="I1172" i="37"/>
  <c r="I1173" i="37"/>
  <c r="I1174" i="37"/>
  <c r="I1175" i="37"/>
  <c r="I1176" i="37"/>
  <c r="I1177" i="37"/>
  <c r="I1178" i="37"/>
  <c r="I1179" i="37"/>
  <c r="I1180" i="37"/>
  <c r="I1181" i="37"/>
  <c r="I1182" i="37"/>
  <c r="I1183" i="37"/>
  <c r="I1184" i="37"/>
  <c r="I1185" i="37"/>
  <c r="I1186" i="37"/>
  <c r="I1187" i="37"/>
  <c r="I1188" i="37"/>
  <c r="I1189" i="37"/>
  <c r="I1190" i="37"/>
  <c r="I1191" i="37"/>
  <c r="I1192" i="37"/>
  <c r="I1193" i="37"/>
  <c r="I1194" i="37"/>
  <c r="I1195" i="37"/>
  <c r="I1196" i="37"/>
  <c r="I1197" i="37"/>
  <c r="I1198" i="37"/>
  <c r="I1199" i="37"/>
  <c r="I1200" i="37"/>
  <c r="I1201" i="37"/>
  <c r="I1202" i="37"/>
  <c r="I1203" i="37"/>
  <c r="I1204" i="37"/>
  <c r="I1205" i="37"/>
  <c r="I1206" i="37"/>
  <c r="I1207" i="37"/>
  <c r="I1208" i="37"/>
  <c r="I1209" i="37"/>
  <c r="I1210" i="37"/>
  <c r="I1211" i="37"/>
  <c r="I1212" i="37"/>
  <c r="I1213" i="37"/>
  <c r="I1214" i="37"/>
  <c r="I1215" i="37"/>
  <c r="I1216" i="37"/>
  <c r="I1217" i="37"/>
  <c r="I1218" i="37"/>
  <c r="I1219" i="37"/>
  <c r="I1220" i="37"/>
  <c r="I1221" i="37"/>
  <c r="I1222" i="37"/>
  <c r="I1223" i="37"/>
  <c r="I1224" i="37"/>
  <c r="I1225" i="37"/>
  <c r="I1226" i="37"/>
  <c r="I1227" i="37"/>
  <c r="I1228" i="37"/>
  <c r="I1229" i="37"/>
  <c r="I1230" i="37"/>
  <c r="I1231" i="37"/>
  <c r="I1232" i="37"/>
  <c r="I1233" i="37"/>
  <c r="I1234" i="37"/>
  <c r="I1235" i="37"/>
  <c r="I1236" i="37"/>
  <c r="I1237" i="37"/>
  <c r="I1238" i="37"/>
  <c r="I1239" i="37"/>
  <c r="I1240" i="37"/>
  <c r="I1241" i="37"/>
  <c r="I1242" i="37"/>
  <c r="I1243" i="37"/>
  <c r="I1244" i="37"/>
  <c r="I1245" i="37"/>
  <c r="I1246" i="37"/>
  <c r="I1247" i="37"/>
  <c r="I1248" i="37"/>
  <c r="I1249" i="37"/>
  <c r="I1250" i="37"/>
  <c r="I1251" i="37"/>
  <c r="I1252" i="37"/>
  <c r="I1253" i="37"/>
  <c r="I1254" i="37"/>
  <c r="I1255" i="37"/>
  <c r="I1256" i="37"/>
  <c r="I1257" i="37"/>
  <c r="I1258" i="37"/>
  <c r="I1259" i="37"/>
  <c r="I1260" i="37"/>
  <c r="I1261" i="37"/>
  <c r="I1262" i="37"/>
  <c r="I1263" i="37"/>
  <c r="I1264" i="37"/>
  <c r="I1265" i="37"/>
  <c r="I1266" i="37"/>
  <c r="I1267" i="37"/>
  <c r="I1268" i="37"/>
  <c r="I1269" i="37"/>
  <c r="I1270" i="37"/>
  <c r="I1271" i="37"/>
  <c r="I1272" i="37"/>
  <c r="I1273" i="37"/>
  <c r="I1274" i="37"/>
  <c r="I1275" i="37"/>
  <c r="I1276" i="37"/>
  <c r="I1277" i="37"/>
  <c r="I1278" i="37"/>
  <c r="I1279" i="37"/>
  <c r="I1280" i="37"/>
  <c r="I1281" i="37"/>
  <c r="I1282" i="37"/>
  <c r="I1283" i="37"/>
  <c r="I1284" i="37"/>
  <c r="I1285" i="37"/>
  <c r="I1286" i="37"/>
  <c r="I1287" i="37"/>
  <c r="I1288" i="37"/>
  <c r="I1289" i="37"/>
  <c r="I1290" i="37"/>
  <c r="I1291" i="37"/>
  <c r="I1292" i="37"/>
  <c r="I1293" i="37"/>
  <c r="I1294" i="37"/>
  <c r="I1295" i="37"/>
  <c r="I1296" i="37"/>
  <c r="I1297" i="37"/>
  <c r="I1298" i="37"/>
  <c r="I1299" i="37"/>
  <c r="I1300" i="37"/>
  <c r="I1301" i="37"/>
  <c r="I1302" i="37"/>
  <c r="I1303" i="37"/>
  <c r="I1304" i="37"/>
  <c r="I1305" i="37"/>
  <c r="I1306" i="37"/>
  <c r="I1307" i="37"/>
  <c r="I1308" i="37"/>
  <c r="I1309" i="37"/>
  <c r="I1310" i="37"/>
  <c r="I1311" i="37"/>
  <c r="I1312" i="37"/>
  <c r="I1313" i="37"/>
  <c r="I1314" i="37"/>
  <c r="I1315" i="37"/>
  <c r="I1316" i="37"/>
  <c r="I1317" i="37"/>
  <c r="I1318" i="37"/>
  <c r="I1319" i="37"/>
  <c r="I1320" i="37"/>
  <c r="I1321" i="37"/>
  <c r="I1322" i="37"/>
  <c r="I1323" i="37"/>
  <c r="I1324" i="37"/>
  <c r="I1325" i="37"/>
  <c r="I1326" i="37"/>
  <c r="I1327" i="37"/>
  <c r="I1328" i="37"/>
  <c r="I1329" i="37"/>
  <c r="I1330" i="37"/>
  <c r="I1331" i="37"/>
  <c r="I1332" i="37"/>
  <c r="I1333" i="37"/>
  <c r="I1334" i="37"/>
  <c r="I1335" i="37"/>
  <c r="I1336" i="37"/>
  <c r="I1337" i="37"/>
  <c r="I1338" i="37"/>
  <c r="I1339" i="37"/>
  <c r="I1340" i="37"/>
  <c r="I1341" i="37"/>
  <c r="I1342" i="37"/>
  <c r="I1343" i="37"/>
  <c r="I1344" i="37"/>
  <c r="I1345" i="37"/>
  <c r="I1346" i="37"/>
  <c r="I1347" i="37"/>
  <c r="I1348" i="37"/>
  <c r="I1349" i="37"/>
  <c r="I1350" i="37"/>
  <c r="I1351" i="37"/>
  <c r="I1352" i="37"/>
  <c r="I1353" i="37"/>
  <c r="I1354" i="37"/>
  <c r="I1355" i="37"/>
  <c r="I1356" i="37"/>
  <c r="I1357" i="37"/>
  <c r="I1358" i="37"/>
  <c r="I1359" i="37"/>
  <c r="I1360" i="37"/>
  <c r="I1361" i="37"/>
  <c r="I1362" i="37"/>
  <c r="I1363" i="37"/>
  <c r="I1364" i="37"/>
  <c r="I1365" i="37"/>
  <c r="I1366" i="37"/>
  <c r="I1367" i="37"/>
  <c r="I1368" i="37"/>
  <c r="I1369" i="37"/>
  <c r="I1370" i="37"/>
  <c r="I1371" i="37"/>
  <c r="I1372" i="37"/>
  <c r="I1373" i="37"/>
  <c r="I1374" i="37"/>
  <c r="I1375" i="37"/>
  <c r="I1376" i="37"/>
  <c r="I1377" i="37"/>
  <c r="I1378" i="37"/>
  <c r="I1379" i="37"/>
  <c r="I1380" i="37"/>
  <c r="I1381" i="37"/>
  <c r="I1382" i="37"/>
  <c r="I1383" i="37"/>
  <c r="I1384" i="37"/>
  <c r="I1385" i="37"/>
  <c r="I1386" i="37"/>
  <c r="I1387" i="37"/>
  <c r="I1388" i="37"/>
  <c r="I1389" i="37"/>
  <c r="I1390" i="37"/>
  <c r="I1391" i="37"/>
  <c r="I1392" i="37"/>
  <c r="I1393" i="37"/>
  <c r="I1394" i="37"/>
  <c r="I1395" i="37"/>
  <c r="I1396" i="37"/>
  <c r="I1397" i="37"/>
  <c r="I1398" i="37"/>
  <c r="I1399" i="37"/>
  <c r="I1400" i="37"/>
  <c r="I1401" i="37"/>
  <c r="I1402" i="37"/>
  <c r="I1403" i="37"/>
  <c r="I1404" i="37"/>
  <c r="I1405" i="37"/>
  <c r="I1406" i="37"/>
  <c r="I1407" i="37"/>
  <c r="I1408" i="37"/>
  <c r="I1409" i="37"/>
  <c r="I1410" i="37"/>
  <c r="I1411" i="37"/>
  <c r="I1412" i="37"/>
  <c r="I1413" i="37"/>
  <c r="I1414" i="37"/>
  <c r="I1415" i="37"/>
  <c r="I1416" i="37"/>
  <c r="I1417" i="37"/>
  <c r="I1418" i="37"/>
  <c r="I1419" i="37"/>
  <c r="I1420" i="37"/>
  <c r="I1421" i="37"/>
  <c r="I1422" i="37"/>
  <c r="I1423" i="37"/>
  <c r="I1424" i="37"/>
  <c r="I1425" i="37"/>
  <c r="I1426" i="37"/>
  <c r="I1427" i="37"/>
  <c r="I1428" i="37"/>
  <c r="I1429" i="37"/>
  <c r="I1430" i="37"/>
  <c r="I1431" i="37"/>
  <c r="I1432" i="37"/>
  <c r="I1433" i="37"/>
  <c r="I1434" i="37"/>
  <c r="I1435" i="37"/>
  <c r="I1436" i="37"/>
  <c r="I1437" i="37"/>
  <c r="I1438" i="37"/>
  <c r="I1439" i="37"/>
  <c r="I1440" i="37"/>
  <c r="I1441" i="37"/>
  <c r="I1442" i="37"/>
  <c r="I1443" i="37"/>
  <c r="I1444" i="37"/>
  <c r="I1445" i="37"/>
  <c r="I1446" i="37"/>
  <c r="I1447" i="37"/>
  <c r="I1448" i="37"/>
  <c r="I1449" i="37"/>
  <c r="I1450" i="37"/>
  <c r="I1451" i="37"/>
  <c r="I1452" i="37"/>
  <c r="I1453" i="37"/>
  <c r="I1454" i="37"/>
  <c r="I1455" i="37"/>
  <c r="I1456" i="37"/>
  <c r="I1457" i="37"/>
  <c r="I1458" i="37"/>
  <c r="I1459" i="37"/>
  <c r="I1460" i="37"/>
  <c r="I1461" i="37"/>
  <c r="I1462" i="37"/>
  <c r="I1463" i="37"/>
  <c r="I1464" i="37"/>
  <c r="I1465" i="37"/>
  <c r="I1466" i="37"/>
  <c r="I1467" i="37"/>
  <c r="I1468" i="37"/>
  <c r="I1469" i="37"/>
  <c r="I1470" i="37"/>
  <c r="I1471" i="37"/>
  <c r="I1472" i="37"/>
  <c r="I1473" i="37"/>
  <c r="I1474" i="37"/>
  <c r="I1475" i="37"/>
  <c r="I1476" i="37"/>
  <c r="I1477" i="37"/>
  <c r="I1478" i="37"/>
  <c r="I1479" i="37"/>
  <c r="I1480" i="37"/>
  <c r="I1481" i="37"/>
  <c r="I1482" i="37"/>
  <c r="I1483" i="37"/>
  <c r="I1484" i="37"/>
  <c r="I1485" i="37"/>
  <c r="I1486" i="37"/>
  <c r="I1487" i="37"/>
  <c r="I1488" i="37"/>
  <c r="I1489" i="37"/>
  <c r="I1490" i="37"/>
  <c r="I1491" i="37"/>
  <c r="I1492" i="37"/>
  <c r="I1493" i="37"/>
  <c r="I1494" i="37"/>
  <c r="I1495" i="37"/>
  <c r="I1496" i="37"/>
  <c r="I35" i="37"/>
  <c r="B17" i="24"/>
  <c r="C17" i="24" a="1"/>
  <c r="C17" i="24" s="1"/>
  <c r="D17" i="24" a="1"/>
  <c r="D17" i="24" s="1"/>
  <c r="E17" i="24" a="1"/>
  <c r="E17" i="24" s="1"/>
  <c r="F17" i="24"/>
  <c r="G17" i="24"/>
  <c r="H17" i="24"/>
  <c r="B18" i="24"/>
  <c r="C18" i="24" a="1"/>
  <c r="C18" i="24" s="1"/>
  <c r="D18" i="24" a="1"/>
  <c r="D18" i="24" s="1"/>
  <c r="E18" i="24" a="1"/>
  <c r="E18" i="24" s="1"/>
  <c r="F18" i="24"/>
  <c r="G18" i="24"/>
  <c r="H18" i="24"/>
  <c r="B19" i="24"/>
  <c r="C19" i="24" a="1"/>
  <c r="C19" i="24" s="1"/>
  <c r="D19" i="24" a="1"/>
  <c r="D19" i="24" s="1"/>
  <c r="E19" i="24" a="1"/>
  <c r="E19" i="24" s="1"/>
  <c r="F19" i="24"/>
  <c r="G19" i="24"/>
  <c r="H19" i="24"/>
  <c r="B20" i="24"/>
  <c r="C20" i="24" a="1"/>
  <c r="C20" i="24" s="1"/>
  <c r="D20" i="24" a="1"/>
  <c r="D20" i="24" s="1"/>
  <c r="E20" i="24" a="1"/>
  <c r="E20" i="24" s="1"/>
  <c r="F20" i="24"/>
  <c r="G20" i="24"/>
  <c r="H20" i="24"/>
  <c r="B21" i="24"/>
  <c r="C21" i="24" a="1"/>
  <c r="C21" i="24" s="1"/>
  <c r="D21" i="24" a="1"/>
  <c r="D21" i="24" s="1"/>
  <c r="E21" i="24" a="1"/>
  <c r="E21" i="24" s="1"/>
  <c r="F21" i="24"/>
  <c r="G21" i="24"/>
  <c r="H21" i="24"/>
  <c r="B22" i="24"/>
  <c r="C22" i="24" a="1"/>
  <c r="C22" i="24" s="1"/>
  <c r="D22" i="24" a="1"/>
  <c r="D22" i="24" s="1"/>
  <c r="E22" i="24" a="1"/>
  <c r="E22" i="24" s="1"/>
  <c r="F22" i="24"/>
  <c r="G22" i="24"/>
  <c r="H22" i="24"/>
  <c r="B23" i="24"/>
  <c r="C23" i="24" a="1"/>
  <c r="C23" i="24" s="1"/>
  <c r="D23" i="24" a="1"/>
  <c r="D23" i="24" s="1"/>
  <c r="E23" i="24" a="1"/>
  <c r="E23" i="24" s="1"/>
  <c r="F23" i="24"/>
  <c r="G23" i="24"/>
  <c r="H23" i="24"/>
  <c r="B24" i="24"/>
  <c r="C24" i="24" a="1"/>
  <c r="C24" i="24" s="1"/>
  <c r="D24" i="24" a="1"/>
  <c r="D24" i="24" s="1"/>
  <c r="E24" i="24" a="1"/>
  <c r="E24" i="24" s="1"/>
  <c r="F24" i="24"/>
  <c r="G24" i="24"/>
  <c r="H24" i="24"/>
  <c r="B25" i="24"/>
  <c r="C25" i="24" a="1"/>
  <c r="C25" i="24" s="1"/>
  <c r="D25" i="24" a="1"/>
  <c r="D25" i="24" s="1"/>
  <c r="E25" i="24" a="1"/>
  <c r="E25" i="24" s="1"/>
  <c r="F25" i="24"/>
  <c r="G25" i="24"/>
  <c r="H25" i="24"/>
  <c r="B26" i="24"/>
  <c r="C26" i="24" a="1"/>
  <c r="C26" i="24" s="1"/>
  <c r="D26" i="24" a="1"/>
  <c r="D26" i="24" s="1"/>
  <c r="E26" i="24" a="1"/>
  <c r="E26" i="24" s="1"/>
  <c r="F26" i="24"/>
  <c r="G26" i="24"/>
  <c r="H26" i="24"/>
  <c r="B27" i="24"/>
  <c r="C27" i="24" a="1"/>
  <c r="C27" i="24" s="1"/>
  <c r="D27" i="24" a="1"/>
  <c r="D27" i="24" s="1"/>
  <c r="E27" i="24" a="1"/>
  <c r="E27" i="24" s="1"/>
  <c r="F27" i="24"/>
  <c r="G27" i="24"/>
  <c r="H27" i="24"/>
  <c r="B28" i="24"/>
  <c r="C28" i="24" a="1"/>
  <c r="C28" i="24" s="1"/>
  <c r="D28" i="24" a="1"/>
  <c r="D28" i="24" s="1"/>
  <c r="E28" i="24" a="1"/>
  <c r="E28" i="24" s="1"/>
  <c r="F28" i="24"/>
  <c r="G28" i="24"/>
  <c r="H28" i="24"/>
  <c r="B29" i="24"/>
  <c r="C29" i="24" a="1"/>
  <c r="C29" i="24" s="1"/>
  <c r="D29" i="24" a="1"/>
  <c r="D29" i="24" s="1"/>
  <c r="E29" i="24" a="1"/>
  <c r="E29" i="24" s="1"/>
  <c r="F29" i="24"/>
  <c r="G29" i="24"/>
  <c r="H29" i="24"/>
  <c r="B30" i="24"/>
  <c r="C30" i="24" a="1"/>
  <c r="C30" i="24" s="1"/>
  <c r="D30" i="24" a="1"/>
  <c r="D30" i="24" s="1"/>
  <c r="E30" i="24" a="1"/>
  <c r="E30" i="24" s="1"/>
  <c r="F30" i="24"/>
  <c r="G30" i="24"/>
  <c r="H30" i="24"/>
  <c r="B31" i="24"/>
  <c r="C31" i="24" a="1"/>
  <c r="C31" i="24" s="1"/>
  <c r="D31" i="24" a="1"/>
  <c r="D31" i="24" s="1"/>
  <c r="E31" i="24" a="1"/>
  <c r="E31" i="24" s="1"/>
  <c r="F31" i="24"/>
  <c r="G31" i="24"/>
  <c r="H31" i="24"/>
  <c r="B32" i="24"/>
  <c r="C32" i="24" a="1"/>
  <c r="C32" i="24" s="1"/>
  <c r="D32" i="24" a="1"/>
  <c r="D32" i="24" s="1"/>
  <c r="E32" i="24" a="1"/>
  <c r="E32" i="24" s="1"/>
  <c r="F32" i="24"/>
  <c r="G32" i="24"/>
  <c r="H32" i="24"/>
  <c r="B33" i="24"/>
  <c r="C33" i="24" a="1"/>
  <c r="C33" i="24" s="1"/>
  <c r="D33" i="24" a="1"/>
  <c r="D33" i="24" s="1"/>
  <c r="E33" i="24" a="1"/>
  <c r="E33" i="24" s="1"/>
  <c r="F33" i="24"/>
  <c r="G33" i="24"/>
  <c r="H33" i="24"/>
  <c r="B34" i="24"/>
  <c r="C34" i="24" a="1"/>
  <c r="C34" i="24" s="1"/>
  <c r="D34" i="24" a="1"/>
  <c r="D34" i="24" s="1"/>
  <c r="E34" i="24" a="1"/>
  <c r="E34" i="24" s="1"/>
  <c r="F34" i="24"/>
  <c r="G34" i="24"/>
  <c r="H34" i="24"/>
  <c r="B35" i="24"/>
  <c r="C35" i="24" a="1"/>
  <c r="C35" i="24" s="1"/>
  <c r="D35" i="24" a="1"/>
  <c r="D35" i="24" s="1"/>
  <c r="E35" i="24" a="1"/>
  <c r="E35" i="24" s="1"/>
  <c r="F35" i="24"/>
  <c r="G35" i="24"/>
  <c r="H35" i="24"/>
  <c r="B36" i="24"/>
  <c r="C36" i="24" a="1"/>
  <c r="C36" i="24" s="1"/>
  <c r="D36" i="24" a="1"/>
  <c r="D36" i="24" s="1"/>
  <c r="E36" i="24" a="1"/>
  <c r="E36" i="24" s="1"/>
  <c r="F36" i="24"/>
  <c r="G36" i="24"/>
  <c r="H36" i="24"/>
  <c r="B37" i="24"/>
  <c r="C37" i="24" a="1"/>
  <c r="C37" i="24" s="1"/>
  <c r="D37" i="24" a="1"/>
  <c r="D37" i="24" s="1"/>
  <c r="E37" i="24" a="1"/>
  <c r="E37" i="24" s="1"/>
  <c r="F37" i="24"/>
  <c r="G37" i="24"/>
  <c r="H37" i="24"/>
  <c r="B38" i="24"/>
  <c r="C38" i="24" a="1"/>
  <c r="C38" i="24" s="1"/>
  <c r="D38" i="24" a="1"/>
  <c r="D38" i="24" s="1"/>
  <c r="E38" i="24" a="1"/>
  <c r="E38" i="24" s="1"/>
  <c r="F38" i="24"/>
  <c r="G38" i="24"/>
  <c r="H38" i="24"/>
  <c r="B39" i="24"/>
  <c r="C39" i="24" a="1"/>
  <c r="C39" i="24" s="1"/>
  <c r="D39" i="24" a="1"/>
  <c r="D39" i="24" s="1"/>
  <c r="E39" i="24" a="1"/>
  <c r="E39" i="24" s="1"/>
  <c r="F39" i="24"/>
  <c r="G39" i="24"/>
  <c r="H39" i="24"/>
  <c r="B40" i="24"/>
  <c r="C40" i="24" a="1"/>
  <c r="C40" i="24" s="1"/>
  <c r="D40" i="24" a="1"/>
  <c r="D40" i="24" s="1"/>
  <c r="E40" i="24" a="1"/>
  <c r="E40" i="24" s="1"/>
  <c r="F40" i="24"/>
  <c r="G40" i="24"/>
  <c r="H40" i="24"/>
  <c r="B41" i="24"/>
  <c r="C41" i="24" a="1"/>
  <c r="C41" i="24" s="1"/>
  <c r="D41" i="24" a="1"/>
  <c r="D41" i="24" s="1"/>
  <c r="E41" i="24" a="1"/>
  <c r="E41" i="24" s="1"/>
  <c r="F41" i="24"/>
  <c r="G41" i="24"/>
  <c r="H41" i="24"/>
  <c r="B42" i="24"/>
  <c r="C42" i="24" a="1"/>
  <c r="C42" i="24" s="1"/>
  <c r="D42" i="24" a="1"/>
  <c r="D42" i="24" s="1"/>
  <c r="E42" i="24" a="1"/>
  <c r="E42" i="24" s="1"/>
  <c r="F42" i="24"/>
  <c r="G42" i="24"/>
  <c r="H42" i="24"/>
  <c r="B43" i="24"/>
  <c r="C43" i="24" a="1"/>
  <c r="C43" i="24" s="1"/>
  <c r="D43" i="24" a="1"/>
  <c r="D43" i="24" s="1"/>
  <c r="E43" i="24" a="1"/>
  <c r="E43" i="24" s="1"/>
  <c r="F43" i="24"/>
  <c r="G43" i="24"/>
  <c r="H43" i="24"/>
  <c r="B44" i="24"/>
  <c r="C44" i="24" a="1"/>
  <c r="C44" i="24" s="1"/>
  <c r="D44" i="24" a="1"/>
  <c r="D44" i="24" s="1"/>
  <c r="E44" i="24" a="1"/>
  <c r="E44" i="24" s="1"/>
  <c r="F44" i="24"/>
  <c r="G44" i="24"/>
  <c r="H44" i="24"/>
  <c r="B45" i="24"/>
  <c r="C45" i="24" a="1"/>
  <c r="C45" i="24" s="1"/>
  <c r="D45" i="24" a="1"/>
  <c r="D45" i="24" s="1"/>
  <c r="E45" i="24" a="1"/>
  <c r="E45" i="24" s="1"/>
  <c r="F45" i="24"/>
  <c r="G45" i="24"/>
  <c r="H45" i="24"/>
  <c r="B46" i="24"/>
  <c r="C46" i="24" a="1"/>
  <c r="C46" i="24" s="1"/>
  <c r="D46" i="24" a="1"/>
  <c r="D46" i="24" s="1"/>
  <c r="E46" i="24" a="1"/>
  <c r="E46" i="24" s="1"/>
  <c r="F46" i="24"/>
  <c r="G46" i="24"/>
  <c r="H46" i="24"/>
  <c r="B47" i="24"/>
  <c r="C47" i="24" a="1"/>
  <c r="C47" i="24" s="1"/>
  <c r="D47" i="24" a="1"/>
  <c r="D47" i="24" s="1"/>
  <c r="E47" i="24" a="1"/>
  <c r="E47" i="24" s="1"/>
  <c r="F47" i="24"/>
  <c r="G47" i="24"/>
  <c r="H47" i="24"/>
  <c r="B48" i="24"/>
  <c r="C48" i="24" a="1"/>
  <c r="C48" i="24" s="1"/>
  <c r="D48" i="24" a="1"/>
  <c r="D48" i="24" s="1"/>
  <c r="E48" i="24" a="1"/>
  <c r="E48" i="24" s="1"/>
  <c r="F48" i="24"/>
  <c r="G48" i="24"/>
  <c r="H48" i="24"/>
  <c r="B49" i="24"/>
  <c r="C49" i="24" a="1"/>
  <c r="C49" i="24" s="1"/>
  <c r="D49" i="24" a="1"/>
  <c r="D49" i="24" s="1"/>
  <c r="E49" i="24" a="1"/>
  <c r="E49" i="24" s="1"/>
  <c r="F49" i="24"/>
  <c r="G49" i="24"/>
  <c r="H49" i="24"/>
  <c r="B50" i="24"/>
  <c r="C50" i="24" a="1"/>
  <c r="C50" i="24" s="1"/>
  <c r="D50" i="24" a="1"/>
  <c r="D50" i="24" s="1"/>
  <c r="E50" i="24" a="1"/>
  <c r="E50" i="24" s="1"/>
  <c r="F50" i="24"/>
  <c r="G50" i="24"/>
  <c r="H50" i="24"/>
  <c r="B51" i="24"/>
  <c r="C51" i="24" a="1"/>
  <c r="C51" i="24" s="1"/>
  <c r="D51" i="24" a="1"/>
  <c r="D51" i="24" s="1"/>
  <c r="E51" i="24" a="1"/>
  <c r="E51" i="24" s="1"/>
  <c r="F51" i="24"/>
  <c r="G51" i="24"/>
  <c r="H51" i="24"/>
  <c r="B52" i="24"/>
  <c r="C52" i="24" a="1"/>
  <c r="C52" i="24" s="1"/>
  <c r="D52" i="24" a="1"/>
  <c r="D52" i="24" s="1"/>
  <c r="E52" i="24" a="1"/>
  <c r="E52" i="24" s="1"/>
  <c r="F52" i="24"/>
  <c r="G52" i="24"/>
  <c r="H52" i="24"/>
  <c r="B53" i="24"/>
  <c r="C53" i="24" a="1"/>
  <c r="C53" i="24" s="1"/>
  <c r="D53" i="24" a="1"/>
  <c r="D53" i="24" s="1"/>
  <c r="E53" i="24" a="1"/>
  <c r="E53" i="24" s="1"/>
  <c r="F53" i="24"/>
  <c r="G53" i="24"/>
  <c r="H53" i="24"/>
  <c r="B54" i="24"/>
  <c r="C54" i="24" a="1"/>
  <c r="C54" i="24" s="1"/>
  <c r="D54" i="24" a="1"/>
  <c r="D54" i="24" s="1"/>
  <c r="E54" i="24" a="1"/>
  <c r="E54" i="24" s="1"/>
  <c r="F54" i="24"/>
  <c r="G54" i="24"/>
  <c r="H54" i="24"/>
  <c r="B55" i="24"/>
  <c r="C55" i="24" a="1"/>
  <c r="C55" i="24" s="1"/>
  <c r="D55" i="24" a="1"/>
  <c r="D55" i="24" s="1"/>
  <c r="E55" i="24" a="1"/>
  <c r="E55" i="24" s="1"/>
  <c r="F55" i="24"/>
  <c r="G55" i="24"/>
  <c r="H55" i="24"/>
  <c r="B56" i="24"/>
  <c r="C56" i="24" a="1"/>
  <c r="C56" i="24" s="1"/>
  <c r="D56" i="24" a="1"/>
  <c r="D56" i="24" s="1"/>
  <c r="E56" i="24" a="1"/>
  <c r="E56" i="24" s="1"/>
  <c r="F56" i="24"/>
  <c r="G56" i="24"/>
  <c r="H56" i="24"/>
  <c r="B57" i="24"/>
  <c r="C57" i="24" a="1"/>
  <c r="C57" i="24" s="1"/>
  <c r="D57" i="24" a="1"/>
  <c r="D57" i="24" s="1"/>
  <c r="E57" i="24" a="1"/>
  <c r="E57" i="24" s="1"/>
  <c r="F57" i="24"/>
  <c r="G57" i="24"/>
  <c r="H57" i="24"/>
  <c r="B58" i="24"/>
  <c r="C58" i="24" a="1"/>
  <c r="C58" i="24" s="1"/>
  <c r="D58" i="24" a="1"/>
  <c r="D58" i="24" s="1"/>
  <c r="E58" i="24" a="1"/>
  <c r="E58" i="24" s="1"/>
  <c r="F58" i="24"/>
  <c r="G58" i="24"/>
  <c r="H58" i="24"/>
  <c r="B59" i="24"/>
  <c r="C59" i="24" a="1"/>
  <c r="C59" i="24" s="1"/>
  <c r="D59" i="24" a="1"/>
  <c r="D59" i="24" s="1"/>
  <c r="E59" i="24" a="1"/>
  <c r="E59" i="24" s="1"/>
  <c r="F59" i="24"/>
  <c r="G59" i="24"/>
  <c r="H59" i="24"/>
  <c r="B60" i="24"/>
  <c r="C60" i="24" a="1"/>
  <c r="C60" i="24" s="1"/>
  <c r="D60" i="24" a="1"/>
  <c r="D60" i="24" s="1"/>
  <c r="E60" i="24" a="1"/>
  <c r="E60" i="24" s="1"/>
  <c r="F60" i="24"/>
  <c r="G60" i="24"/>
  <c r="H60" i="24"/>
  <c r="B61" i="24"/>
  <c r="C61" i="24" a="1"/>
  <c r="C61" i="24" s="1"/>
  <c r="D61" i="24" a="1"/>
  <c r="D61" i="24" s="1"/>
  <c r="E61" i="24" a="1"/>
  <c r="E61" i="24" s="1"/>
  <c r="F61" i="24"/>
  <c r="G61" i="24"/>
  <c r="H61" i="24"/>
  <c r="B62" i="24"/>
  <c r="C62" i="24" a="1"/>
  <c r="C62" i="24" s="1"/>
  <c r="D62" i="24" a="1"/>
  <c r="D62" i="24" s="1"/>
  <c r="E62" i="24" a="1"/>
  <c r="E62" i="24" s="1"/>
  <c r="F62" i="24"/>
  <c r="G62" i="24"/>
  <c r="H62" i="24"/>
  <c r="B63" i="24"/>
  <c r="C63" i="24" a="1"/>
  <c r="C63" i="24" s="1"/>
  <c r="D63" i="24" a="1"/>
  <c r="D63" i="24" s="1"/>
  <c r="E63" i="24" a="1"/>
  <c r="E63" i="24" s="1"/>
  <c r="F63" i="24"/>
  <c r="G63" i="24"/>
  <c r="H63" i="24"/>
  <c r="B64" i="24"/>
  <c r="C64" i="24" a="1"/>
  <c r="C64" i="24" s="1"/>
  <c r="D64" i="24" a="1"/>
  <c r="D64" i="24" s="1"/>
  <c r="E64" i="24" a="1"/>
  <c r="E64" i="24" s="1"/>
  <c r="F64" i="24"/>
  <c r="G64" i="24"/>
  <c r="H64" i="24"/>
  <c r="B65" i="24"/>
  <c r="C65" i="24" a="1"/>
  <c r="C65" i="24" s="1"/>
  <c r="D65" i="24" a="1"/>
  <c r="D65" i="24" s="1"/>
  <c r="E65" i="24" a="1"/>
  <c r="E65" i="24" s="1"/>
  <c r="F65" i="24"/>
  <c r="G65" i="24"/>
  <c r="H65" i="24"/>
  <c r="B66" i="24"/>
  <c r="C66" i="24" a="1"/>
  <c r="C66" i="24" s="1"/>
  <c r="D66" i="24" a="1"/>
  <c r="D66" i="24" s="1"/>
  <c r="E66" i="24" a="1"/>
  <c r="E66" i="24" s="1"/>
  <c r="F66" i="24"/>
  <c r="G66" i="24"/>
  <c r="H66" i="24"/>
  <c r="B67" i="24"/>
  <c r="C67" i="24" a="1"/>
  <c r="C67" i="24" s="1"/>
  <c r="D67" i="24" a="1"/>
  <c r="D67" i="24" s="1"/>
  <c r="E67" i="24" a="1"/>
  <c r="E67" i="24" s="1"/>
  <c r="F67" i="24"/>
  <c r="G67" i="24"/>
  <c r="H67" i="24"/>
  <c r="B68" i="24"/>
  <c r="C68" i="24" a="1"/>
  <c r="C68" i="24" s="1"/>
  <c r="D68" i="24" a="1"/>
  <c r="D68" i="24" s="1"/>
  <c r="E68" i="24" a="1"/>
  <c r="E68" i="24" s="1"/>
  <c r="F68" i="24"/>
  <c r="G68" i="24"/>
  <c r="H68" i="24"/>
  <c r="B69" i="24"/>
  <c r="C69" i="24" a="1"/>
  <c r="C69" i="24" s="1"/>
  <c r="D69" i="24" a="1"/>
  <c r="D69" i="24" s="1"/>
  <c r="E69" i="24" a="1"/>
  <c r="E69" i="24" s="1"/>
  <c r="F69" i="24"/>
  <c r="G69" i="24"/>
  <c r="H69" i="24"/>
  <c r="B70" i="24"/>
  <c r="C70" i="24" a="1"/>
  <c r="C70" i="24" s="1"/>
  <c r="D70" i="24" a="1"/>
  <c r="D70" i="24" s="1"/>
  <c r="E70" i="24" a="1"/>
  <c r="E70" i="24" s="1"/>
  <c r="F70" i="24"/>
  <c r="G70" i="24"/>
  <c r="H70" i="24"/>
  <c r="B71" i="24"/>
  <c r="C71" i="24" a="1"/>
  <c r="C71" i="24" s="1"/>
  <c r="D71" i="24" a="1"/>
  <c r="D71" i="24" s="1"/>
  <c r="E71" i="24" a="1"/>
  <c r="E71" i="24" s="1"/>
  <c r="F71" i="24"/>
  <c r="G71" i="24"/>
  <c r="H71" i="24"/>
  <c r="B72" i="24"/>
  <c r="C72" i="24" a="1"/>
  <c r="C72" i="24" s="1"/>
  <c r="D72" i="24" a="1"/>
  <c r="D72" i="24" s="1"/>
  <c r="E72" i="24" a="1"/>
  <c r="E72" i="24" s="1"/>
  <c r="F72" i="24"/>
  <c r="G72" i="24"/>
  <c r="H72" i="24"/>
  <c r="B73" i="24"/>
  <c r="C73" i="24" a="1"/>
  <c r="C73" i="24" s="1"/>
  <c r="D73" i="24" a="1"/>
  <c r="D73" i="24" s="1"/>
  <c r="E73" i="24" a="1"/>
  <c r="E73" i="24" s="1"/>
  <c r="F73" i="24"/>
  <c r="G73" i="24"/>
  <c r="H73" i="24"/>
  <c r="B74" i="24"/>
  <c r="C74" i="24" a="1"/>
  <c r="C74" i="24" s="1"/>
  <c r="D74" i="24" a="1"/>
  <c r="D74" i="24" s="1"/>
  <c r="E74" i="24" a="1"/>
  <c r="E74" i="24" s="1"/>
  <c r="F74" i="24"/>
  <c r="G74" i="24"/>
  <c r="H74" i="24"/>
  <c r="B75" i="24"/>
  <c r="C75" i="24" a="1"/>
  <c r="C75" i="24" s="1"/>
  <c r="D75" i="24" a="1"/>
  <c r="D75" i="24" s="1"/>
  <c r="E75" i="24" a="1"/>
  <c r="E75" i="24" s="1"/>
  <c r="F75" i="24"/>
  <c r="G75" i="24"/>
  <c r="H75" i="24"/>
  <c r="B76" i="24"/>
  <c r="C76" i="24" a="1"/>
  <c r="C76" i="24" s="1"/>
  <c r="D76" i="24" a="1"/>
  <c r="D76" i="24" s="1"/>
  <c r="E76" i="24" a="1"/>
  <c r="E76" i="24" s="1"/>
  <c r="F76" i="24"/>
  <c r="G76" i="24"/>
  <c r="H76" i="24"/>
  <c r="B77" i="24"/>
  <c r="C77" i="24" a="1"/>
  <c r="C77" i="24" s="1"/>
  <c r="D77" i="24" a="1"/>
  <c r="D77" i="24" s="1"/>
  <c r="E77" i="24" a="1"/>
  <c r="E77" i="24" s="1"/>
  <c r="F77" i="24"/>
  <c r="G77" i="24"/>
  <c r="H77" i="24"/>
  <c r="B78" i="24"/>
  <c r="C78" i="24" a="1"/>
  <c r="C78" i="24" s="1"/>
  <c r="D78" i="24" a="1"/>
  <c r="D78" i="24" s="1"/>
  <c r="E78" i="24" a="1"/>
  <c r="E78" i="24" s="1"/>
  <c r="F78" i="24"/>
  <c r="G78" i="24"/>
  <c r="H78" i="24"/>
  <c r="B79" i="24"/>
  <c r="C79" i="24" a="1"/>
  <c r="C79" i="24" s="1"/>
  <c r="D79" i="24" a="1"/>
  <c r="D79" i="24" s="1"/>
  <c r="E79" i="24" a="1"/>
  <c r="E79" i="24" s="1"/>
  <c r="F79" i="24"/>
  <c r="G79" i="24"/>
  <c r="H79" i="24"/>
  <c r="B80" i="24"/>
  <c r="C80" i="24" a="1"/>
  <c r="C80" i="24" s="1"/>
  <c r="D80" i="24" a="1"/>
  <c r="D80" i="24" s="1"/>
  <c r="E80" i="24" a="1"/>
  <c r="E80" i="24" s="1"/>
  <c r="F80" i="24"/>
  <c r="G80" i="24"/>
  <c r="H80" i="24"/>
  <c r="B81" i="24"/>
  <c r="C81" i="24" a="1"/>
  <c r="C81" i="24" s="1"/>
  <c r="D81" i="24" a="1"/>
  <c r="D81" i="24" s="1"/>
  <c r="E81" i="24" a="1"/>
  <c r="E81" i="24" s="1"/>
  <c r="F81" i="24"/>
  <c r="G81" i="24"/>
  <c r="H81" i="24"/>
  <c r="B82" i="24"/>
  <c r="C82" i="24" a="1"/>
  <c r="C82" i="24" s="1"/>
  <c r="D82" i="24" a="1"/>
  <c r="D82" i="24" s="1"/>
  <c r="E82" i="24" a="1"/>
  <c r="E82" i="24" s="1"/>
  <c r="F82" i="24"/>
  <c r="G82" i="24"/>
  <c r="H82" i="24"/>
  <c r="B83" i="24"/>
  <c r="C83" i="24" a="1"/>
  <c r="C83" i="24" s="1"/>
  <c r="D83" i="24" a="1"/>
  <c r="D83" i="24" s="1"/>
  <c r="E83" i="24" a="1"/>
  <c r="E83" i="24" s="1"/>
  <c r="F83" i="24"/>
  <c r="G83" i="24"/>
  <c r="H83" i="24"/>
  <c r="B84" i="24"/>
  <c r="C84" i="24" a="1"/>
  <c r="C84" i="24" s="1"/>
  <c r="D84" i="24" a="1"/>
  <c r="D84" i="24" s="1"/>
  <c r="E84" i="24" a="1"/>
  <c r="E84" i="24" s="1"/>
  <c r="F84" i="24"/>
  <c r="G84" i="24"/>
  <c r="H84" i="24"/>
  <c r="B85" i="24"/>
  <c r="C85" i="24" a="1"/>
  <c r="C85" i="24" s="1"/>
  <c r="D85" i="24" a="1"/>
  <c r="D85" i="24" s="1"/>
  <c r="E85" i="24" a="1"/>
  <c r="E85" i="24" s="1"/>
  <c r="F85" i="24"/>
  <c r="G85" i="24"/>
  <c r="H85" i="24"/>
  <c r="B86" i="24"/>
  <c r="C86" i="24" a="1"/>
  <c r="C86" i="24" s="1"/>
  <c r="D86" i="24" a="1"/>
  <c r="D86" i="24" s="1"/>
  <c r="E86" i="24" a="1"/>
  <c r="E86" i="24" s="1"/>
  <c r="F86" i="24"/>
  <c r="G86" i="24"/>
  <c r="H86" i="24"/>
  <c r="B87" i="24"/>
  <c r="C87" i="24" a="1"/>
  <c r="C87" i="24" s="1"/>
  <c r="D87" i="24" a="1"/>
  <c r="D87" i="24" s="1"/>
  <c r="E87" i="24" a="1"/>
  <c r="E87" i="24" s="1"/>
  <c r="F87" i="24"/>
  <c r="G87" i="24"/>
  <c r="H87" i="24"/>
  <c r="B88" i="24"/>
  <c r="C88" i="24" a="1"/>
  <c r="C88" i="24" s="1"/>
  <c r="D88" i="24" a="1"/>
  <c r="D88" i="24" s="1"/>
  <c r="E88" i="24" a="1"/>
  <c r="E88" i="24" s="1"/>
  <c r="F88" i="24"/>
  <c r="G88" i="24"/>
  <c r="H88" i="24"/>
  <c r="B89" i="24"/>
  <c r="C89" i="24" a="1"/>
  <c r="C89" i="24" s="1"/>
  <c r="D89" i="24" a="1"/>
  <c r="D89" i="24" s="1"/>
  <c r="E89" i="24" a="1"/>
  <c r="E89" i="24" s="1"/>
  <c r="F89" i="24"/>
  <c r="G89" i="24"/>
  <c r="H89" i="24"/>
  <c r="B90" i="24"/>
  <c r="C90" i="24" a="1"/>
  <c r="C90" i="24" s="1"/>
  <c r="D90" i="24" a="1"/>
  <c r="D90" i="24" s="1"/>
  <c r="E90" i="24" a="1"/>
  <c r="E90" i="24" s="1"/>
  <c r="F90" i="24"/>
  <c r="G90" i="24"/>
  <c r="H90" i="24"/>
  <c r="B91" i="24"/>
  <c r="C91" i="24" a="1"/>
  <c r="C91" i="24" s="1"/>
  <c r="D91" i="24" a="1"/>
  <c r="D91" i="24" s="1"/>
  <c r="E91" i="24" a="1"/>
  <c r="E91" i="24" s="1"/>
  <c r="F91" i="24"/>
  <c r="G91" i="24"/>
  <c r="H91" i="24"/>
  <c r="B92" i="24"/>
  <c r="C92" i="24" a="1"/>
  <c r="C92" i="24" s="1"/>
  <c r="D92" i="24" a="1"/>
  <c r="D92" i="24" s="1"/>
  <c r="E92" i="24" a="1"/>
  <c r="E92" i="24" s="1"/>
  <c r="F92" i="24"/>
  <c r="G92" i="24"/>
  <c r="H92" i="24"/>
  <c r="B93" i="24"/>
  <c r="C93" i="24" a="1"/>
  <c r="C93" i="24" s="1"/>
  <c r="D93" i="24" a="1"/>
  <c r="D93" i="24" s="1"/>
  <c r="E93" i="24" a="1"/>
  <c r="E93" i="24" s="1"/>
  <c r="F93" i="24"/>
  <c r="G93" i="24"/>
  <c r="H93" i="24"/>
  <c r="B94" i="24"/>
  <c r="C94" i="24" a="1"/>
  <c r="C94" i="24" s="1"/>
  <c r="D94" i="24" a="1"/>
  <c r="D94" i="24" s="1"/>
  <c r="E94" i="24" a="1"/>
  <c r="E94" i="24" s="1"/>
  <c r="F94" i="24"/>
  <c r="G94" i="24"/>
  <c r="H94" i="24"/>
  <c r="B95" i="24"/>
  <c r="C95" i="24" a="1"/>
  <c r="C95" i="24" s="1"/>
  <c r="D95" i="24" a="1"/>
  <c r="D95" i="24" s="1"/>
  <c r="E95" i="24" a="1"/>
  <c r="E95" i="24" s="1"/>
  <c r="F95" i="24"/>
  <c r="G95" i="24"/>
  <c r="H95" i="24"/>
  <c r="B96" i="24"/>
  <c r="C96" i="24" a="1"/>
  <c r="C96" i="24" s="1"/>
  <c r="D96" i="24" a="1"/>
  <c r="D96" i="24" s="1"/>
  <c r="E96" i="24" a="1"/>
  <c r="E96" i="24" s="1"/>
  <c r="F96" i="24"/>
  <c r="G96" i="24"/>
  <c r="H96" i="24"/>
  <c r="B97" i="24"/>
  <c r="C97" i="24" a="1"/>
  <c r="C97" i="24" s="1"/>
  <c r="D97" i="24" a="1"/>
  <c r="D97" i="24" s="1"/>
  <c r="E97" i="24" a="1"/>
  <c r="E97" i="24" s="1"/>
  <c r="F97" i="24"/>
  <c r="G97" i="24"/>
  <c r="H97" i="24"/>
  <c r="B98" i="24"/>
  <c r="C98" i="24" a="1"/>
  <c r="C98" i="24" s="1"/>
  <c r="D98" i="24" a="1"/>
  <c r="D98" i="24" s="1"/>
  <c r="E98" i="24" a="1"/>
  <c r="E98" i="24" s="1"/>
  <c r="F98" i="24"/>
  <c r="G98" i="24"/>
  <c r="H98" i="24"/>
  <c r="B99" i="24"/>
  <c r="C99" i="24" a="1"/>
  <c r="C99" i="24" s="1"/>
  <c r="D99" i="24" a="1"/>
  <c r="D99" i="24" s="1"/>
  <c r="E99" i="24" a="1"/>
  <c r="E99" i="24" s="1"/>
  <c r="F99" i="24"/>
  <c r="G99" i="24"/>
  <c r="H99" i="24"/>
  <c r="B100" i="24"/>
  <c r="C100" i="24" a="1"/>
  <c r="C100" i="24" s="1"/>
  <c r="D100" i="24" a="1"/>
  <c r="D100" i="24" s="1"/>
  <c r="E100" i="24" a="1"/>
  <c r="E100" i="24" s="1"/>
  <c r="F100" i="24"/>
  <c r="G100" i="24"/>
  <c r="H100" i="24"/>
  <c r="B101" i="24"/>
  <c r="C101" i="24" a="1"/>
  <c r="C101" i="24" s="1"/>
  <c r="D101" i="24" a="1"/>
  <c r="D101" i="24" s="1"/>
  <c r="E101" i="24" a="1"/>
  <c r="E101" i="24" s="1"/>
  <c r="F101" i="24"/>
  <c r="G101" i="24"/>
  <c r="H101" i="24"/>
  <c r="B4" i="37" l="1"/>
  <c r="C36" i="38"/>
  <c r="A8" i="38"/>
  <c r="A8" i="38" a="1"/>
  <c r="R21" i="37"/>
  <c r="B13" i="9"/>
  <c r="B20" i="20"/>
  <c r="B26" i="20"/>
  <c r="B23" i="20" l="1"/>
  <c r="B4" i="11"/>
  <c r="B4" i="23"/>
  <c r="D3" i="24" l="1" a="1"/>
  <c r="D3" i="24" s="1"/>
  <c r="D2" i="24" a="1"/>
  <c r="D2" i="24" s="1"/>
  <c r="B5" i="9" l="1"/>
  <c r="C3" i="24" l="1" a="1"/>
  <c r="C3" i="24" s="1"/>
  <c r="C2" i="24" a="1"/>
  <c r="C2" i="24" s="1"/>
  <c r="E3" i="24" a="1"/>
  <c r="E3" i="24" s="1"/>
  <c r="E2" i="24" a="1"/>
  <c r="E2" i="24" s="1"/>
  <c r="Q12" i="20" a="1"/>
  <c r="Q12" i="20" s="1"/>
  <c r="F38" i="37" s="1"/>
  <c r="Q13" i="20" a="1"/>
  <c r="Q13" i="20" s="1"/>
  <c r="F39" i="37" s="1"/>
  <c r="Q14" i="20" a="1"/>
  <c r="Q14" i="20" s="1"/>
  <c r="F40" i="37" s="1"/>
  <c r="Q15" i="20" a="1"/>
  <c r="Q15" i="20" s="1"/>
  <c r="G38" i="37" s="1"/>
  <c r="Q16" i="20" a="1"/>
  <c r="Q16" i="20" s="1"/>
  <c r="G39" i="37" s="1"/>
  <c r="Q17" i="20" a="1"/>
  <c r="Q17" i="20" s="1"/>
  <c r="G40" i="37" s="1"/>
  <c r="Q18" i="20" a="1"/>
  <c r="Q18" i="20" s="1"/>
  <c r="H35" i="37" s="1"/>
  <c r="P20" i="37" s="1"/>
  <c r="Q11" i="20" a="1"/>
  <c r="Q11" i="20" s="1"/>
  <c r="E40" i="37" s="1"/>
  <c r="N20" i="37" l="1" a="1"/>
  <c r="N20" i="37" s="1"/>
  <c r="E20" i="37"/>
  <c r="I40" i="37"/>
  <c r="Q10" i="20" a="1"/>
  <c r="Q10" i="20" s="1"/>
  <c r="Q9" i="20" a="1"/>
  <c r="Q9" i="20" s="1"/>
  <c r="Q6" i="20" a="1"/>
  <c r="Q6" i="20" s="1"/>
  <c r="D11" i="11"/>
  <c r="E20" i="11"/>
  <c r="C2" i="12" l="1"/>
  <c r="D62" i="20"/>
  <c r="B9" i="11" s="1"/>
  <c r="B1" i="39"/>
  <c r="B2" i="39" s="1"/>
  <c r="E38" i="37"/>
  <c r="E39" i="37"/>
  <c r="I39" i="37" s="1"/>
  <c r="O23" i="37"/>
  <c r="O20" i="37" s="1" a="1"/>
  <c r="O20" i="37" s="1"/>
  <c r="D20" i="11"/>
  <c r="B2" i="12" s="1"/>
  <c r="C20" i="11"/>
  <c r="A2" i="12" s="1"/>
  <c r="D71" i="20"/>
  <c r="C11" i="11" s="1"/>
  <c r="H3" i="24"/>
  <c r="G3" i="24"/>
  <c r="F3" i="24"/>
  <c r="B3" i="24"/>
  <c r="H2" i="24"/>
  <c r="G2" i="24"/>
  <c r="F2" i="24"/>
  <c r="B2" i="24"/>
  <c r="K20" i="37" l="1"/>
  <c r="I38" i="37"/>
  <c r="I20" i="37" a="1"/>
  <c r="I20" i="37" s="1"/>
  <c r="G20" i="37"/>
  <c r="F20" i="37"/>
  <c r="B20" i="38"/>
  <c r="B20" i="11"/>
  <c r="Q7" i="20" a="1"/>
  <c r="Q7" i="20" s="1"/>
  <c r="Q8" i="20" a="1"/>
  <c r="Q8" i="20" s="1"/>
  <c r="B39" i="37" l="1"/>
  <c r="B38" i="37"/>
  <c r="D20" i="37" l="1"/>
  <c r="C20" i="37"/>
  <c r="D11" i="20"/>
  <c r="D32" i="20"/>
  <c r="D2" i="12" s="1"/>
  <c r="AY16" i="20" l="1" a="1"/>
  <c r="AY16" i="20" s="1"/>
  <c r="Q33" i="38" s="1"/>
  <c r="AY15" i="20" a="1"/>
  <c r="AY15" i="20" s="1"/>
  <c r="P33" i="38" s="1"/>
  <c r="Q2" i="20" a="1"/>
  <c r="Q2" i="20" s="1"/>
  <c r="Q5" i="20" a="1"/>
  <c r="Q5" i="20" s="1"/>
  <c r="Q4" i="20" a="1"/>
  <c r="Q4" i="20" s="1"/>
  <c r="L23" i="37" l="1"/>
  <c r="L20" i="37" s="1"/>
  <c r="M23" i="37"/>
  <c r="M20" i="37" s="1"/>
  <c r="H23" i="37"/>
  <c r="H20" i="37" s="1"/>
  <c r="B13" i="38" l="1"/>
  <c r="B18" i="38"/>
  <c r="B17" i="38"/>
  <c r="AY5" i="20" l="1" a="1"/>
  <c r="AY5" i="20" s="1"/>
  <c r="F33" i="38" s="1"/>
  <c r="AY4" i="20" a="1"/>
  <c r="AY4" i="20" s="1"/>
  <c r="E33" i="38" s="1"/>
  <c r="B17" i="20" l="1"/>
  <c r="Q3" i="20" a="1"/>
  <c r="Q3" i="20" s="1"/>
  <c r="J23" i="37" l="1"/>
  <c r="J20" i="37" s="1"/>
  <c r="B15" i="38" l="1"/>
  <c r="AY11" i="20" a="1"/>
  <c r="AY11" i="20" s="1"/>
  <c r="L33" i="38" s="1"/>
  <c r="AY10" i="20" a="1"/>
  <c r="AY10" i="20" s="1"/>
  <c r="K33" i="38" s="1"/>
  <c r="P34" i="38" l="1"/>
  <c r="P21" i="37" s="1"/>
  <c r="L34" i="38"/>
  <c r="L21" i="37" s="1"/>
  <c r="K34" i="38"/>
  <c r="K21" i="37" s="1"/>
  <c r="Q34" i="38"/>
  <c r="Q21" i="37" s="1"/>
  <c r="F34" i="38"/>
  <c r="F21" i="37" s="1"/>
  <c r="E34" i="38"/>
  <c r="E21" i="37" s="1"/>
  <c r="AY8" i="20" a="1"/>
  <c r="AY8" i="20" s="1"/>
  <c r="I33" i="38" s="1"/>
  <c r="I34" i="38" s="1"/>
  <c r="I21" i="37" s="1"/>
  <c r="AY6" i="20" a="1"/>
  <c r="AY6" i="20" s="1"/>
  <c r="G33" i="38" s="1"/>
  <c r="G34" i="38" s="1"/>
  <c r="G21" i="37" s="1"/>
  <c r="AY7" i="20" l="1" a="1"/>
  <c r="AY7" i="20" s="1"/>
  <c r="H33" i="38" s="1"/>
  <c r="H34" i="38" s="1"/>
  <c r="H21" i="37" s="1"/>
  <c r="AY12" i="20" l="1" a="1"/>
  <c r="AY12" i="20" s="1"/>
  <c r="M33" i="38" s="1"/>
  <c r="M34" i="38" s="1"/>
  <c r="M21" i="37" s="1"/>
  <c r="AY13" i="20" l="1" a="1"/>
  <c r="AY13" i="20" s="1"/>
  <c r="N33" i="38" s="1"/>
  <c r="N34" i="38" s="1"/>
  <c r="N21" i="37" s="1"/>
  <c r="D4" i="24" a="1"/>
  <c r="D4" i="24" s="1"/>
  <c r="D5" i="24" l="1" a="1"/>
  <c r="D5" i="24" s="1"/>
  <c r="C5" i="24" a="1"/>
  <c r="C5" i="24" s="1"/>
  <c r="E5" i="24" a="1"/>
  <c r="E5" i="24" s="1"/>
  <c r="C4" i="24" a="1"/>
  <c r="C4" i="24" s="1"/>
  <c r="E4" i="24" a="1"/>
  <c r="E4" i="24" s="1"/>
  <c r="G4" i="24"/>
  <c r="B4" i="24"/>
  <c r="F4" i="24"/>
  <c r="D6" i="24" a="1"/>
  <c r="D6" i="24" s="1"/>
  <c r="H4" i="24"/>
  <c r="F5" i="24"/>
  <c r="B5" i="24"/>
  <c r="G5" i="24"/>
  <c r="H5" i="24"/>
  <c r="D7" i="24" l="1" a="1"/>
  <c r="D7" i="24" s="1"/>
  <c r="C7" i="24" a="1"/>
  <c r="C7" i="24" s="1"/>
  <c r="E7" i="24" a="1"/>
  <c r="E7" i="24" s="1"/>
  <c r="C6" i="24" a="1"/>
  <c r="C6" i="24" s="1"/>
  <c r="E6" i="24" a="1"/>
  <c r="E6" i="24" s="1"/>
  <c r="G6" i="24"/>
  <c r="D8" i="24" a="1"/>
  <c r="D8" i="24" s="1"/>
  <c r="B6" i="24"/>
  <c r="F6" i="24"/>
  <c r="H6" i="24"/>
  <c r="F7" i="24"/>
  <c r="H7" i="24"/>
  <c r="G7" i="24"/>
  <c r="B7" i="24"/>
  <c r="D9" i="24" l="1" a="1"/>
  <c r="D9" i="24" s="1"/>
  <c r="C9" i="24" a="1"/>
  <c r="C9" i="24" s="1"/>
  <c r="E9" i="24" a="1"/>
  <c r="E9" i="24" s="1"/>
  <c r="C8" i="24" a="1"/>
  <c r="C8" i="24" s="1"/>
  <c r="E8" i="24" a="1"/>
  <c r="E8" i="24" s="1"/>
  <c r="H9" i="24"/>
  <c r="G9" i="24"/>
  <c r="B9" i="24"/>
  <c r="F9" i="24"/>
  <c r="H8" i="24"/>
  <c r="F8" i="24"/>
  <c r="D10" i="24" a="1"/>
  <c r="D10" i="24" s="1"/>
  <c r="G8" i="24"/>
  <c r="B8" i="24"/>
  <c r="D11" i="24" l="1" a="1"/>
  <c r="D11" i="24" s="1"/>
  <c r="C11" i="24" a="1"/>
  <c r="C11" i="24" s="1"/>
  <c r="E11" i="24" a="1"/>
  <c r="E11" i="24" s="1"/>
  <c r="C10" i="24" a="1"/>
  <c r="C10" i="24" s="1"/>
  <c r="E10" i="24" a="1"/>
  <c r="E10" i="24" s="1"/>
  <c r="F11" i="24"/>
  <c r="H11" i="24"/>
  <c r="G11" i="24"/>
  <c r="B11" i="24"/>
  <c r="H10" i="24"/>
  <c r="G10" i="24"/>
  <c r="B10" i="24"/>
  <c r="F10" i="24"/>
  <c r="D12" i="24" a="1"/>
  <c r="D12" i="24" s="1"/>
  <c r="D13" i="24" l="1" a="1"/>
  <c r="D13" i="24" s="1"/>
  <c r="C13" i="24" a="1"/>
  <c r="C13" i="24" s="1"/>
  <c r="E13" i="24" a="1"/>
  <c r="E13" i="24" s="1"/>
  <c r="C12" i="24" a="1"/>
  <c r="C12" i="24" s="1"/>
  <c r="E12" i="24" a="1"/>
  <c r="E12" i="24" s="1"/>
  <c r="H13" i="24"/>
  <c r="G13" i="24"/>
  <c r="B13" i="24"/>
  <c r="F13" i="24"/>
  <c r="B12" i="24"/>
  <c r="F12" i="24"/>
  <c r="D14" i="24" a="1"/>
  <c r="D14" i="24" s="1"/>
  <c r="H12" i="24"/>
  <c r="G12" i="24"/>
  <c r="D15" i="24" l="1" a="1"/>
  <c r="D15" i="24" s="1"/>
  <c r="C15" i="24" a="1"/>
  <c r="C15" i="24" s="1"/>
  <c r="E15" i="24" a="1"/>
  <c r="E15" i="24" s="1"/>
  <c r="C14" i="24" a="1"/>
  <c r="C14" i="24" s="1"/>
  <c r="E14" i="24" a="1"/>
  <c r="E14" i="24" s="1"/>
  <c r="H15" i="24"/>
  <c r="B15" i="24"/>
  <c r="G15" i="24"/>
  <c r="F15" i="24"/>
  <c r="D16" i="24" a="1"/>
  <c r="D16" i="24" s="1"/>
  <c r="H14" i="24"/>
  <c r="G14" i="24"/>
  <c r="B14" i="24"/>
  <c r="F14" i="24"/>
  <c r="C16" i="24" l="1" a="1"/>
  <c r="C16" i="24" s="1"/>
  <c r="E16" i="24" a="1"/>
  <c r="E16" i="24" s="1"/>
  <c r="H16" i="24"/>
  <c r="B16" i="24"/>
  <c r="G16" i="24"/>
  <c r="F16" i="24"/>
  <c r="D103" i="24" l="1" a="1"/>
  <c r="D103" i="24" s="1"/>
  <c r="D102" i="24" a="1"/>
  <c r="D102" i="24" s="1"/>
  <c r="C103" i="24" l="1" a="1"/>
  <c r="C103" i="24" s="1"/>
  <c r="E103" i="24" a="1"/>
  <c r="E103" i="24" s="1"/>
  <c r="C102" i="24" a="1"/>
  <c r="C102" i="24" s="1"/>
  <c r="E102" i="24" a="1"/>
  <c r="E102" i="24" s="1"/>
  <c r="H102" i="24"/>
  <c r="F102" i="24"/>
  <c r="D104" i="24" a="1"/>
  <c r="D104" i="24" s="1"/>
  <c r="G102" i="24"/>
  <c r="B102" i="24"/>
  <c r="F103" i="24"/>
  <c r="H103" i="24"/>
  <c r="G103" i="24"/>
  <c r="B103" i="24"/>
  <c r="D105" i="24" l="1" a="1"/>
  <c r="D105" i="24" s="1"/>
  <c r="C105" i="24" a="1"/>
  <c r="C105" i="24" s="1"/>
  <c r="E105" i="24" a="1"/>
  <c r="E105" i="24" s="1"/>
  <c r="C104" i="24" a="1"/>
  <c r="C104" i="24" s="1"/>
  <c r="E104" i="24" a="1"/>
  <c r="E104" i="24" s="1"/>
  <c r="B104" i="24"/>
  <c r="H104" i="24"/>
  <c r="F104" i="24"/>
  <c r="D106" i="24" a="1"/>
  <c r="D106" i="24" s="1"/>
  <c r="G104" i="24"/>
  <c r="H105" i="24"/>
  <c r="B105" i="24"/>
  <c r="D107" i="24" a="1"/>
  <c r="D107" i="24" s="1"/>
  <c r="G105" i="24"/>
  <c r="F105" i="24"/>
  <c r="C107" i="24" l="1" a="1"/>
  <c r="C107" i="24" s="1"/>
  <c r="E107" i="24" a="1"/>
  <c r="E107" i="24" s="1"/>
  <c r="C106" i="24" a="1"/>
  <c r="C106" i="24" s="1"/>
  <c r="E106" i="24" a="1"/>
  <c r="E106" i="24" s="1"/>
  <c r="H107" i="24"/>
  <c r="F107" i="24"/>
  <c r="D109" i="24" a="1"/>
  <c r="D109" i="24" s="1"/>
  <c r="G107" i="24"/>
  <c r="B107" i="24"/>
  <c r="G106" i="24"/>
  <c r="B106" i="24"/>
  <c r="D108" i="24" a="1"/>
  <c r="D108" i="24" s="1"/>
  <c r="F106" i="24"/>
  <c r="H106" i="24"/>
  <c r="C108" i="24" l="1" a="1"/>
  <c r="C108" i="24" s="1"/>
  <c r="E108" i="24" a="1"/>
  <c r="E108" i="24" s="1"/>
  <c r="C109" i="24" a="1"/>
  <c r="C109" i="24" s="1"/>
  <c r="E109" i="24" a="1"/>
  <c r="E109" i="24" s="1"/>
  <c r="F108" i="24"/>
  <c r="G108" i="24"/>
  <c r="D110" i="24" a="1"/>
  <c r="D110" i="24" s="1"/>
  <c r="H108" i="24"/>
  <c r="B108" i="24"/>
  <c r="H109" i="24"/>
  <c r="G109" i="24"/>
  <c r="B109" i="24"/>
  <c r="F109" i="24"/>
  <c r="D111" i="24" l="1" a="1"/>
  <c r="D111" i="24" s="1"/>
  <c r="C111" i="24" a="1"/>
  <c r="C111" i="24" s="1"/>
  <c r="E111" i="24" a="1"/>
  <c r="E111" i="24" s="1"/>
  <c r="C110" i="24" a="1"/>
  <c r="C110" i="24" s="1"/>
  <c r="E110" i="24" a="1"/>
  <c r="E110" i="24" s="1"/>
  <c r="H110" i="24"/>
  <c r="B110" i="24"/>
  <c r="D112" i="24" a="1"/>
  <c r="D112" i="24" s="1"/>
  <c r="G110" i="24"/>
  <c r="F110" i="24"/>
  <c r="B111" i="24"/>
  <c r="H111" i="24"/>
  <c r="G111" i="24"/>
  <c r="F111" i="24"/>
  <c r="D113" i="24" l="1" a="1"/>
  <c r="D113" i="24" s="1"/>
  <c r="C113" i="24" a="1"/>
  <c r="C113" i="24" s="1"/>
  <c r="E113" i="24" a="1"/>
  <c r="E113" i="24" s="1"/>
  <c r="C112" i="24" a="1"/>
  <c r="C112" i="24" s="1"/>
  <c r="E112" i="24" a="1"/>
  <c r="E112" i="24" s="1"/>
  <c r="D114" i="24" a="1"/>
  <c r="D114" i="24" s="1"/>
  <c r="B112" i="24"/>
  <c r="H112" i="24"/>
  <c r="G112" i="24"/>
  <c r="F112" i="24"/>
  <c r="F113" i="24"/>
  <c r="G113" i="24"/>
  <c r="B113" i="24"/>
  <c r="H113" i="24"/>
  <c r="D115" i="24" l="1" a="1"/>
  <c r="D115" i="24" s="1"/>
  <c r="C115" i="24" a="1"/>
  <c r="C115" i="24" s="1"/>
  <c r="E115" i="24" a="1"/>
  <c r="E115" i="24" s="1"/>
  <c r="C114" i="24" a="1"/>
  <c r="C114" i="24" s="1"/>
  <c r="E114" i="24" a="1"/>
  <c r="E114" i="24" s="1"/>
  <c r="H115" i="24"/>
  <c r="G115" i="24"/>
  <c r="B115" i="24"/>
  <c r="F115" i="24"/>
  <c r="G114" i="24"/>
  <c r="D116" i="24" a="1"/>
  <c r="D116" i="24" s="1"/>
  <c r="B114" i="24"/>
  <c r="F114" i="24"/>
  <c r="H114" i="24"/>
  <c r="D117" i="24" l="1" a="1"/>
  <c r="D117" i="24" s="1"/>
  <c r="C116" i="24" a="1"/>
  <c r="C116" i="24" s="1"/>
  <c r="E116" i="24" a="1"/>
  <c r="E116" i="24" s="1"/>
  <c r="C117" i="24" a="1"/>
  <c r="C117" i="24" s="1"/>
  <c r="E117" i="24" a="1"/>
  <c r="E117" i="24" s="1"/>
  <c r="G117" i="24"/>
  <c r="H117" i="24"/>
  <c r="B117" i="24"/>
  <c r="F117" i="24"/>
  <c r="F116" i="24"/>
  <c r="G116" i="24"/>
  <c r="D118" i="24" a="1"/>
  <c r="D118" i="24" s="1"/>
  <c r="H116" i="24"/>
  <c r="B116" i="24"/>
  <c r="D119" i="24" l="1" a="1"/>
  <c r="D119" i="24" s="1"/>
  <c r="C119" i="24" a="1"/>
  <c r="C119" i="24" s="1"/>
  <c r="E119" i="24" a="1"/>
  <c r="E119" i="24" s="1"/>
  <c r="C118" i="24" a="1"/>
  <c r="C118" i="24" s="1"/>
  <c r="E118" i="24" a="1"/>
  <c r="E118" i="24" s="1"/>
  <c r="H118" i="24"/>
  <c r="B118" i="24"/>
  <c r="G118" i="24"/>
  <c r="F118" i="24"/>
  <c r="D120" i="24" a="1"/>
  <c r="D120" i="24" s="1"/>
  <c r="D121" i="24" a="1"/>
  <c r="D121" i="24" s="1"/>
  <c r="H119" i="24"/>
  <c r="G119" i="24"/>
  <c r="F119" i="24"/>
  <c r="B119" i="24"/>
  <c r="C120" i="24" l="1" a="1"/>
  <c r="C120" i="24" s="1"/>
  <c r="E120" i="24" a="1"/>
  <c r="E120" i="24" s="1"/>
  <c r="C121" i="24" a="1"/>
  <c r="C121" i="24" s="1"/>
  <c r="E121" i="24" a="1"/>
  <c r="E121" i="24" s="1"/>
  <c r="D122" i="24" a="1"/>
  <c r="D122" i="24" s="1"/>
  <c r="H120" i="24"/>
  <c r="G120" i="24"/>
  <c r="F120" i="24"/>
  <c r="B120" i="24"/>
  <c r="F121" i="24"/>
  <c r="H121" i="24"/>
  <c r="B121" i="24"/>
  <c r="D123" i="24" a="1"/>
  <c r="D123" i="24" s="1"/>
  <c r="G121" i="24"/>
  <c r="C123" i="24" l="1" a="1"/>
  <c r="C123" i="24" s="1"/>
  <c r="E123" i="24" a="1"/>
  <c r="E123" i="24" s="1"/>
  <c r="C122" i="24" a="1"/>
  <c r="C122" i="24" s="1"/>
  <c r="E122" i="24" a="1"/>
  <c r="E122" i="24" s="1"/>
  <c r="H123" i="24"/>
  <c r="G123" i="24"/>
  <c r="B123" i="24"/>
  <c r="F123" i="24"/>
  <c r="G122" i="24"/>
  <c r="D124" i="24" a="1"/>
  <c r="D124" i="24" s="1"/>
  <c r="B122" i="24"/>
  <c r="F122" i="24"/>
  <c r="H122" i="24"/>
  <c r="D125" i="24" l="1" a="1"/>
  <c r="D125" i="24" s="1"/>
  <c r="C124" i="24" a="1"/>
  <c r="C124" i="24" s="1"/>
  <c r="E124" i="24" a="1"/>
  <c r="E124" i="24" s="1"/>
  <c r="C125" i="24" a="1"/>
  <c r="C125" i="24" s="1"/>
  <c r="E125" i="24" a="1"/>
  <c r="E125" i="24" s="1"/>
  <c r="F124" i="24"/>
  <c r="D126" i="24" a="1"/>
  <c r="D126" i="24" s="1"/>
  <c r="H124" i="24"/>
  <c r="B124" i="24"/>
  <c r="G124" i="24"/>
  <c r="G125" i="24"/>
  <c r="H125" i="24"/>
  <c r="B125" i="24"/>
  <c r="F125" i="24"/>
  <c r="D127" i="24" l="1" a="1"/>
  <c r="D127" i="24" s="1"/>
  <c r="C126" i="24" a="1"/>
  <c r="C126" i="24" s="1"/>
  <c r="E126" i="24" a="1"/>
  <c r="E126" i="24" s="1"/>
  <c r="C127" i="24" a="1"/>
  <c r="C127" i="24" s="1"/>
  <c r="E127" i="24" a="1"/>
  <c r="E127" i="24" s="1"/>
  <c r="H126" i="24"/>
  <c r="F126" i="24"/>
  <c r="G126" i="24"/>
  <c r="B126" i="24"/>
  <c r="D128" i="24" a="1"/>
  <c r="D128" i="24" s="1"/>
  <c r="D129" i="24" a="1"/>
  <c r="D129" i="24" s="1"/>
  <c r="H127" i="24"/>
  <c r="B127" i="24"/>
  <c r="G127" i="24"/>
  <c r="F127" i="24"/>
  <c r="C129" i="24" l="1" a="1"/>
  <c r="C129" i="24" s="1"/>
  <c r="E129" i="24" a="1"/>
  <c r="E129" i="24" s="1"/>
  <c r="C128" i="24" a="1"/>
  <c r="C128" i="24" s="1"/>
  <c r="E128" i="24" a="1"/>
  <c r="E128" i="24" s="1"/>
  <c r="B128" i="24"/>
  <c r="F128" i="24"/>
  <c r="D130" i="24" a="1"/>
  <c r="D130" i="24" s="1"/>
  <c r="H128" i="24"/>
  <c r="G128" i="24"/>
  <c r="H129" i="24"/>
  <c r="G129" i="24"/>
  <c r="B129" i="24"/>
  <c r="F129" i="24"/>
  <c r="D131" i="24" l="1" a="1"/>
  <c r="D131" i="24" s="1"/>
  <c r="C131" i="24" a="1"/>
  <c r="C131" i="24" s="1"/>
  <c r="E131" i="24" a="1"/>
  <c r="E131" i="24" s="1"/>
  <c r="C130" i="24" a="1"/>
  <c r="C130" i="24" s="1"/>
  <c r="E130" i="24" a="1"/>
  <c r="E130" i="24" s="1"/>
  <c r="H131" i="24"/>
  <c r="B131" i="24"/>
  <c r="D133" i="24" a="1"/>
  <c r="D133" i="24" s="1"/>
  <c r="G131" i="24"/>
  <c r="F131" i="24"/>
  <c r="G130" i="24"/>
  <c r="D132" i="24" a="1"/>
  <c r="D132" i="24" s="1"/>
  <c r="B130" i="24"/>
  <c r="F130" i="24"/>
  <c r="H130" i="24"/>
  <c r="C132" i="24" l="1" a="1"/>
  <c r="C132" i="24" s="1"/>
  <c r="E132" i="24" a="1"/>
  <c r="E132" i="24" s="1"/>
  <c r="C133" i="24" a="1"/>
  <c r="C133" i="24" s="1"/>
  <c r="E133" i="24" a="1"/>
  <c r="E133" i="24" s="1"/>
  <c r="G133" i="24"/>
  <c r="F133" i="24"/>
  <c r="H133" i="24"/>
  <c r="B133" i="24"/>
  <c r="F132" i="24"/>
  <c r="G132" i="24"/>
  <c r="D134" i="24" a="1"/>
  <c r="D134" i="24" s="1"/>
  <c r="H132" i="24"/>
  <c r="B132" i="24"/>
  <c r="D135" i="24" l="1" a="1"/>
  <c r="D135" i="24" s="1"/>
  <c r="C135" i="24" a="1"/>
  <c r="C135" i="24" s="1"/>
  <c r="E135" i="24" a="1"/>
  <c r="E135" i="24" s="1"/>
  <c r="C134" i="24" a="1"/>
  <c r="C134" i="24" s="1"/>
  <c r="E134" i="24" a="1"/>
  <c r="E134" i="24" s="1"/>
  <c r="H134" i="24"/>
  <c r="B134" i="24"/>
  <c r="D136" i="24" a="1"/>
  <c r="D136" i="24" s="1"/>
  <c r="G134" i="24"/>
  <c r="F134" i="24"/>
  <c r="H135" i="24"/>
  <c r="F135" i="24"/>
  <c r="G135" i="24"/>
  <c r="B135" i="24"/>
  <c r="D137" i="24" l="1" a="1"/>
  <c r="D137" i="24" s="1"/>
  <c r="C137" i="24" a="1"/>
  <c r="C137" i="24" s="1"/>
  <c r="E137" i="24" a="1"/>
  <c r="E137" i="24" s="1"/>
  <c r="C136" i="24" a="1"/>
  <c r="C136" i="24" s="1"/>
  <c r="E136" i="24" a="1"/>
  <c r="E136" i="24" s="1"/>
  <c r="D138" i="24" a="1"/>
  <c r="D138" i="24" s="1"/>
  <c r="G136" i="24"/>
  <c r="B136" i="24"/>
  <c r="H136" i="24"/>
  <c r="F136" i="24"/>
  <c r="F137" i="24"/>
  <c r="H137" i="24"/>
  <c r="B137" i="24"/>
  <c r="D139" i="24" a="1"/>
  <c r="D139" i="24" s="1"/>
  <c r="G137" i="24"/>
  <c r="C139" i="24" l="1" a="1"/>
  <c r="C139" i="24" s="1"/>
  <c r="E139" i="24" a="1"/>
  <c r="E139" i="24" s="1"/>
  <c r="C138" i="24" a="1"/>
  <c r="C138" i="24" s="1"/>
  <c r="E138" i="24" a="1"/>
  <c r="E138" i="24" s="1"/>
  <c r="H139" i="24"/>
  <c r="G139" i="24"/>
  <c r="B139" i="24"/>
  <c r="F139" i="24"/>
  <c r="B138" i="24"/>
  <c r="G138" i="24"/>
  <c r="F138" i="24"/>
  <c r="D140" i="24" a="1"/>
  <c r="D140" i="24" s="1"/>
  <c r="H138" i="24"/>
  <c r="D141" i="24" l="1" a="1"/>
  <c r="D141" i="24" s="1"/>
  <c r="C140" i="24" a="1"/>
  <c r="C140" i="24" s="1"/>
  <c r="E140" i="24" a="1"/>
  <c r="E140" i="24" s="1"/>
  <c r="C141" i="24" a="1"/>
  <c r="C141" i="24" s="1"/>
  <c r="E141" i="24" a="1"/>
  <c r="E141" i="24" s="1"/>
  <c r="G141" i="24"/>
  <c r="F141" i="24"/>
  <c r="H141" i="24"/>
  <c r="B141" i="24"/>
  <c r="F140" i="24"/>
  <c r="H140" i="24"/>
  <c r="B140" i="24"/>
  <c r="D142" i="24" a="1"/>
  <c r="D142" i="24" s="1"/>
  <c r="G140" i="24"/>
  <c r="D143" i="24" l="1" a="1"/>
  <c r="D143" i="24" s="1"/>
  <c r="C142" i="24" a="1"/>
  <c r="C142" i="24" s="1"/>
  <c r="E142" i="24" a="1"/>
  <c r="E142" i="24" s="1"/>
  <c r="C143" i="24" a="1"/>
  <c r="C143" i="24" s="1"/>
  <c r="E143" i="24" a="1"/>
  <c r="E143" i="24" s="1"/>
  <c r="H143" i="24"/>
  <c r="G143" i="24"/>
  <c r="B143" i="24"/>
  <c r="F143" i="24"/>
  <c r="H142" i="24"/>
  <c r="F142" i="24"/>
  <c r="G142" i="24"/>
  <c r="B142" i="24"/>
  <c r="D144" i="24" a="1"/>
  <c r="D144" i="24" s="1"/>
  <c r="D145" i="24" l="1" a="1"/>
  <c r="D145" i="24" s="1"/>
  <c r="C144" i="24" a="1"/>
  <c r="C144" i="24" s="1"/>
  <c r="E144" i="24" a="1"/>
  <c r="E144" i="24" s="1"/>
  <c r="C145" i="24" a="1"/>
  <c r="C145" i="24" s="1"/>
  <c r="E145" i="24" a="1"/>
  <c r="E145" i="24" s="1"/>
  <c r="F145" i="24"/>
  <c r="H145" i="24"/>
  <c r="B145" i="24"/>
  <c r="G145" i="24"/>
  <c r="D146" i="24" a="1"/>
  <c r="D146" i="24" s="1"/>
  <c r="B144" i="24"/>
  <c r="H144" i="24"/>
  <c r="G144" i="24"/>
  <c r="F144" i="24"/>
  <c r="D147" i="24" l="1" a="1"/>
  <c r="D147" i="24" s="1"/>
  <c r="C147" i="24" a="1"/>
  <c r="C147" i="24" s="1"/>
  <c r="E147" i="24" a="1"/>
  <c r="E147" i="24" s="1"/>
  <c r="C146" i="24" a="1"/>
  <c r="C146" i="24" s="1"/>
  <c r="E146" i="24" a="1"/>
  <c r="E146" i="24" s="1"/>
  <c r="G146" i="24"/>
  <c r="B146" i="24"/>
  <c r="D148" i="24" a="1"/>
  <c r="D148" i="24" s="1"/>
  <c r="F146" i="24"/>
  <c r="H146" i="24"/>
  <c r="H147" i="24"/>
  <c r="F147" i="24"/>
  <c r="G147" i="24"/>
  <c r="B147" i="24"/>
  <c r="D149" i="24" l="1" a="1"/>
  <c r="D149" i="24" s="1"/>
  <c r="C149" i="24" a="1"/>
  <c r="C149" i="24" s="1"/>
  <c r="E149" i="24" a="1"/>
  <c r="E149" i="24" s="1"/>
  <c r="C148" i="24" a="1"/>
  <c r="C148" i="24" s="1"/>
  <c r="E148" i="24" a="1"/>
  <c r="E148" i="24" s="1"/>
  <c r="F148" i="24"/>
  <c r="H148" i="24"/>
  <c r="D150" i="24" a="1"/>
  <c r="D150" i="24" s="1"/>
  <c r="B148" i="24"/>
  <c r="G148" i="24"/>
  <c r="B149" i="24"/>
  <c r="H149" i="24"/>
  <c r="G149" i="24"/>
  <c r="F149" i="24"/>
  <c r="D151" i="24" l="1" a="1"/>
  <c r="D151" i="24" s="1"/>
  <c r="C151" i="24" a="1"/>
  <c r="C151" i="24" s="1"/>
  <c r="E151" i="24" a="1"/>
  <c r="E151" i="24" s="1"/>
  <c r="C150" i="24" a="1"/>
  <c r="C150" i="24" s="1"/>
  <c r="E150" i="24" a="1"/>
  <c r="E150" i="24" s="1"/>
  <c r="H150" i="24"/>
  <c r="B150" i="24"/>
  <c r="F150" i="24"/>
  <c r="G150" i="24"/>
  <c r="D152" i="24" a="1"/>
  <c r="D152" i="24" s="1"/>
  <c r="D153" i="24" a="1"/>
  <c r="D153" i="24" s="1"/>
  <c r="H151" i="24"/>
  <c r="G151" i="24"/>
  <c r="F151" i="24"/>
  <c r="B151" i="24"/>
  <c r="C153" i="24" l="1" a="1"/>
  <c r="C153" i="24" s="1"/>
  <c r="E153" i="24" a="1"/>
  <c r="E153" i="24" s="1"/>
  <c r="C152" i="24" a="1"/>
  <c r="C152" i="24" s="1"/>
  <c r="E152" i="24" a="1"/>
  <c r="E152" i="24" s="1"/>
  <c r="D154" i="24" a="1"/>
  <c r="D154" i="24" s="1"/>
  <c r="G152" i="24"/>
  <c r="F152" i="24"/>
  <c r="H152" i="24"/>
  <c r="B152" i="24"/>
  <c r="F153" i="24"/>
  <c r="G153" i="24"/>
  <c r="H153" i="24"/>
  <c r="B153" i="24"/>
  <c r="D155" i="24" l="1" a="1"/>
  <c r="D155" i="24" s="1"/>
  <c r="C154" i="24" a="1"/>
  <c r="C154" i="24" s="1"/>
  <c r="E154" i="24" a="1"/>
  <c r="E154" i="24" s="1"/>
  <c r="C155" i="24" a="1"/>
  <c r="C155" i="24" s="1"/>
  <c r="E155" i="24" a="1"/>
  <c r="E155" i="24" s="1"/>
  <c r="G154" i="24"/>
  <c r="B154" i="24"/>
  <c r="F154" i="24"/>
  <c r="H154" i="24"/>
  <c r="D156" i="24" a="1"/>
  <c r="D156" i="24" s="1"/>
  <c r="H155" i="24"/>
  <c r="B155" i="24"/>
  <c r="F155" i="24"/>
  <c r="G155" i="24"/>
  <c r="D157" i="24" a="1"/>
  <c r="D157" i="24" s="1"/>
  <c r="C156" i="24" l="1" a="1"/>
  <c r="C156" i="24" s="1"/>
  <c r="E156" i="24" a="1"/>
  <c r="E156" i="24" s="1"/>
  <c r="C157" i="24" a="1"/>
  <c r="C157" i="24" s="1"/>
  <c r="E157" i="24" a="1"/>
  <c r="E157" i="24" s="1"/>
  <c r="F156" i="24"/>
  <c r="G156" i="24"/>
  <c r="B156" i="24"/>
  <c r="D158" i="24" a="1"/>
  <c r="D158" i="24" s="1"/>
  <c r="H156" i="24"/>
  <c r="B157" i="24"/>
  <c r="H157" i="24"/>
  <c r="G157" i="24"/>
  <c r="F157" i="24"/>
  <c r="D159" i="24" l="1" a="1"/>
  <c r="D159" i="24" s="1"/>
  <c r="C159" i="24" a="1"/>
  <c r="C159" i="24" s="1"/>
  <c r="E159" i="24" a="1"/>
  <c r="E159" i="24" s="1"/>
  <c r="C158" i="24" a="1"/>
  <c r="C158" i="24" s="1"/>
  <c r="E158" i="24" a="1"/>
  <c r="E158" i="24" s="1"/>
  <c r="H158" i="24"/>
  <c r="G158" i="24"/>
  <c r="B158" i="24"/>
  <c r="D160" i="24" a="1"/>
  <c r="D160" i="24" s="1"/>
  <c r="F158" i="24"/>
  <c r="D161" i="24" a="1"/>
  <c r="D161" i="24" s="1"/>
  <c r="H159" i="24"/>
  <c r="G159" i="24"/>
  <c r="B159" i="24"/>
  <c r="F159" i="24"/>
  <c r="C161" i="24" l="1" a="1"/>
  <c r="C161" i="24" s="1"/>
  <c r="E161" i="24" a="1"/>
  <c r="E161" i="24" s="1"/>
  <c r="C160" i="24" a="1"/>
  <c r="C160" i="24" s="1"/>
  <c r="E160" i="24" a="1"/>
  <c r="E160" i="24" s="1"/>
  <c r="D162" i="24" a="1"/>
  <c r="D162" i="24" s="1"/>
  <c r="H160" i="24"/>
  <c r="G160" i="24"/>
  <c r="B160" i="24"/>
  <c r="F160" i="24"/>
  <c r="F161" i="24"/>
  <c r="H161" i="24"/>
  <c r="G161" i="24"/>
  <c r="B161" i="24"/>
  <c r="D163" i="24" l="1" a="1"/>
  <c r="D163" i="24" s="1"/>
  <c r="C163" i="24" a="1"/>
  <c r="C163" i="24" s="1"/>
  <c r="E163" i="24" a="1"/>
  <c r="E163" i="24" s="1"/>
  <c r="C162" i="24" a="1"/>
  <c r="C162" i="24" s="1"/>
  <c r="E162" i="24" a="1"/>
  <c r="E162" i="24" s="1"/>
  <c r="H163" i="24"/>
  <c r="G163" i="24"/>
  <c r="B163" i="24"/>
  <c r="F163" i="24"/>
  <c r="G162" i="24"/>
  <c r="B162" i="24"/>
  <c r="F162" i="24"/>
  <c r="D164" i="24" a="1"/>
  <c r="D164" i="24" s="1"/>
  <c r="H162" i="24"/>
  <c r="D165" i="24" l="1" a="1"/>
  <c r="D165" i="24" s="1"/>
  <c r="C164" i="24" a="1"/>
  <c r="C164" i="24" s="1"/>
  <c r="E164" i="24" a="1"/>
  <c r="E164" i="24" s="1"/>
  <c r="C165" i="24" a="1"/>
  <c r="C165" i="24" s="1"/>
  <c r="E165" i="24" a="1"/>
  <c r="E165" i="24" s="1"/>
  <c r="F165" i="24"/>
  <c r="H165" i="24"/>
  <c r="G165" i="24"/>
  <c r="B165" i="24"/>
  <c r="F164" i="24"/>
  <c r="G164" i="24"/>
  <c r="D166" i="24" a="1"/>
  <c r="D166" i="24" s="1"/>
  <c r="H164" i="24"/>
  <c r="B164" i="24"/>
  <c r="D167" i="24" l="1" a="1"/>
  <c r="D167" i="24" s="1"/>
  <c r="C167" i="24" a="1"/>
  <c r="C167" i="24" s="1"/>
  <c r="E167" i="24" a="1"/>
  <c r="E167" i="24" s="1"/>
  <c r="C166" i="24" a="1"/>
  <c r="C166" i="24" s="1"/>
  <c r="E166" i="24" a="1"/>
  <c r="E166" i="24" s="1"/>
  <c r="H166" i="24"/>
  <c r="G166" i="24"/>
  <c r="B166" i="24"/>
  <c r="F166" i="24"/>
  <c r="D168" i="24" a="1"/>
  <c r="D168" i="24" s="1"/>
  <c r="D169" i="24" a="1"/>
  <c r="D169" i="24" s="1"/>
  <c r="H167" i="24"/>
  <c r="G167" i="24"/>
  <c r="F167" i="24"/>
  <c r="B167" i="24"/>
  <c r="C168" i="24" l="1" a="1"/>
  <c r="C168" i="24" s="1"/>
  <c r="E168" i="24" a="1"/>
  <c r="E168" i="24" s="1"/>
  <c r="C169" i="24" a="1"/>
  <c r="C169" i="24" s="1"/>
  <c r="E169" i="24" a="1"/>
  <c r="E169" i="24" s="1"/>
  <c r="D170" i="24" a="1"/>
  <c r="D170" i="24" s="1"/>
  <c r="H168" i="24"/>
  <c r="G168" i="24"/>
  <c r="B168" i="24"/>
  <c r="F168" i="24"/>
  <c r="F169" i="24"/>
  <c r="H169" i="24"/>
  <c r="G169" i="24"/>
  <c r="B169" i="24"/>
  <c r="D171" i="24" l="1" a="1"/>
  <c r="D171" i="24" s="1"/>
  <c r="C170" i="24" a="1"/>
  <c r="C170" i="24" s="1"/>
  <c r="E170" i="24" a="1"/>
  <c r="E170" i="24" s="1"/>
  <c r="C171" i="24" a="1"/>
  <c r="C171" i="24" s="1"/>
  <c r="E171" i="24" a="1"/>
  <c r="E171" i="24" s="1"/>
  <c r="H171" i="24"/>
  <c r="G171" i="24"/>
  <c r="B171" i="24"/>
  <c r="F171" i="24"/>
  <c r="G170" i="24"/>
  <c r="F170" i="24"/>
  <c r="D172" i="24" a="1"/>
  <c r="D172" i="24" s="1"/>
  <c r="B170" i="24"/>
  <c r="H170" i="24"/>
  <c r="D173" i="24" l="1" a="1"/>
  <c r="D173" i="24" s="1"/>
  <c r="C172" i="24" a="1"/>
  <c r="C172" i="24" s="1"/>
  <c r="E172" i="24" a="1"/>
  <c r="E172" i="24" s="1"/>
  <c r="C173" i="24" a="1"/>
  <c r="C173" i="24" s="1"/>
  <c r="E173" i="24" a="1"/>
  <c r="E173" i="24" s="1"/>
  <c r="D175" i="24" a="1"/>
  <c r="D175" i="24" s="1"/>
  <c r="H173" i="24"/>
  <c r="G173" i="24"/>
  <c r="B173" i="24"/>
  <c r="F173" i="24"/>
  <c r="F172" i="24"/>
  <c r="D174" i="24" a="1"/>
  <c r="D174" i="24" s="1"/>
  <c r="H172" i="24"/>
  <c r="G172" i="24"/>
  <c r="B172" i="24"/>
  <c r="C175" i="24" l="1" a="1"/>
  <c r="C175" i="24" s="1"/>
  <c r="E175" i="24" a="1"/>
  <c r="E175" i="24" s="1"/>
  <c r="C174" i="24" a="1"/>
  <c r="C174" i="24" s="1"/>
  <c r="E174" i="24" a="1"/>
  <c r="E174" i="24" s="1"/>
  <c r="H174" i="24"/>
  <c r="G174" i="24"/>
  <c r="B174" i="24"/>
  <c r="F174" i="24"/>
  <c r="D176" i="24" a="1"/>
  <c r="D176" i="24" s="1"/>
  <c r="D177" i="24" a="1"/>
  <c r="D177" i="24" s="1"/>
  <c r="H175" i="24"/>
  <c r="G175" i="24"/>
  <c r="B175" i="24"/>
  <c r="F175" i="24"/>
  <c r="C176" i="24" l="1" a="1"/>
  <c r="C176" i="24" s="1"/>
  <c r="E176" i="24" a="1"/>
  <c r="E176" i="24" s="1"/>
  <c r="C177" i="24" a="1"/>
  <c r="C177" i="24" s="1"/>
  <c r="E177" i="24" a="1"/>
  <c r="E177" i="24" s="1"/>
  <c r="B176" i="24"/>
  <c r="F176" i="24"/>
  <c r="D178" i="24" a="1"/>
  <c r="D178" i="24" s="1"/>
  <c r="H176" i="24"/>
  <c r="G176" i="24"/>
  <c r="H177" i="24"/>
  <c r="G177" i="24"/>
  <c r="B177" i="24"/>
  <c r="F177" i="24"/>
  <c r="D179" i="24" l="1" a="1"/>
  <c r="D179" i="24" s="1"/>
  <c r="C179" i="24" a="1"/>
  <c r="C179" i="24" s="1"/>
  <c r="E179" i="24" a="1"/>
  <c r="E179" i="24" s="1"/>
  <c r="C178" i="24" a="1"/>
  <c r="C178" i="24" s="1"/>
  <c r="E178" i="24" a="1"/>
  <c r="E178" i="24" s="1"/>
  <c r="H179" i="24"/>
  <c r="G179" i="24"/>
  <c r="B179" i="24"/>
  <c r="F179" i="24"/>
  <c r="G178" i="24"/>
  <c r="B178" i="24"/>
  <c r="F178" i="24"/>
  <c r="D180" i="24" a="1"/>
  <c r="D180" i="24" s="1"/>
  <c r="H178" i="24"/>
  <c r="D181" i="24" l="1" a="1"/>
  <c r="D181" i="24" s="1"/>
  <c r="C180" i="24" a="1"/>
  <c r="C180" i="24" s="1"/>
  <c r="E180" i="24" a="1"/>
  <c r="E180" i="24" s="1"/>
  <c r="C181" i="24" a="1"/>
  <c r="C181" i="24" s="1"/>
  <c r="E181" i="24" a="1"/>
  <c r="E181" i="24" s="1"/>
  <c r="H181" i="24"/>
  <c r="G181" i="24"/>
  <c r="B181" i="24"/>
  <c r="F181" i="24"/>
  <c r="F180" i="24"/>
  <c r="D182" i="24" a="1"/>
  <c r="D182" i="24" s="1"/>
  <c r="H180" i="24"/>
  <c r="G180" i="24"/>
  <c r="B180" i="24"/>
  <c r="D183" i="24" l="1" a="1"/>
  <c r="D183" i="24" s="1"/>
  <c r="C183" i="24" a="1"/>
  <c r="C183" i="24" s="1"/>
  <c r="E183" i="24" a="1"/>
  <c r="E183" i="24" s="1"/>
  <c r="C182" i="24" a="1"/>
  <c r="C182" i="24" s="1"/>
  <c r="E182" i="24" a="1"/>
  <c r="E182" i="24" s="1"/>
  <c r="H182" i="24"/>
  <c r="G182" i="24"/>
  <c r="B182" i="24"/>
  <c r="F182" i="24"/>
  <c r="D184" i="24" a="1"/>
  <c r="D184" i="24" s="1"/>
  <c r="D185" i="24" a="1"/>
  <c r="D185" i="24" s="1"/>
  <c r="H183" i="24"/>
  <c r="G183" i="24"/>
  <c r="B183" i="24"/>
  <c r="F183" i="24"/>
  <c r="C185" i="24" l="1" a="1"/>
  <c r="C185" i="24" s="1"/>
  <c r="E185" i="24" a="1"/>
  <c r="E185" i="24" s="1"/>
  <c r="C184" i="24" a="1"/>
  <c r="C184" i="24" s="1"/>
  <c r="E184" i="24" a="1"/>
  <c r="E184" i="24" s="1"/>
  <c r="B184" i="24"/>
  <c r="G184" i="24"/>
  <c r="H184" i="24"/>
  <c r="F184" i="24"/>
  <c r="D186" i="24" a="1"/>
  <c r="D186" i="24" s="1"/>
  <c r="H185" i="24"/>
  <c r="G185" i="24"/>
  <c r="F185" i="24"/>
  <c r="B185" i="24"/>
  <c r="D187" i="24" l="1" a="1"/>
  <c r="D187" i="24" s="1"/>
  <c r="C187" i="24" a="1"/>
  <c r="C187" i="24" s="1"/>
  <c r="E187" i="24" a="1"/>
  <c r="E187" i="24" s="1"/>
  <c r="C186" i="24" a="1"/>
  <c r="C186" i="24" s="1"/>
  <c r="E186" i="24" a="1"/>
  <c r="E186" i="24" s="1"/>
  <c r="H186" i="24"/>
  <c r="G186" i="24"/>
  <c r="B186" i="24"/>
  <c r="F186" i="24"/>
  <c r="D188" i="24" a="1"/>
  <c r="D188" i="24" s="1"/>
  <c r="H187" i="24"/>
  <c r="G187" i="24"/>
  <c r="B187" i="24"/>
  <c r="F187" i="24"/>
  <c r="D189" i="24" l="1" a="1"/>
  <c r="D189" i="24" s="1"/>
  <c r="C188" i="24" a="1"/>
  <c r="C188" i="24" s="1"/>
  <c r="E188" i="24" a="1"/>
  <c r="E188" i="24" s="1"/>
  <c r="C189" i="24" a="1"/>
  <c r="C189" i="24" s="1"/>
  <c r="E189" i="24" a="1"/>
  <c r="E189" i="24" s="1"/>
  <c r="D190" i="24" a="1"/>
  <c r="D190" i="24" s="1"/>
  <c r="H188" i="24"/>
  <c r="G188" i="24"/>
  <c r="B188" i="24"/>
  <c r="F188" i="24"/>
  <c r="F189" i="24"/>
  <c r="H189" i="24"/>
  <c r="G189" i="24"/>
  <c r="B189" i="24"/>
  <c r="D191" i="24" l="1" a="1"/>
  <c r="D191" i="24" s="1"/>
  <c r="C190" i="24" a="1"/>
  <c r="C190" i="24" s="1"/>
  <c r="E190" i="24" a="1"/>
  <c r="E190" i="24" s="1"/>
  <c r="C191" i="24" a="1"/>
  <c r="C191" i="24" s="1"/>
  <c r="E191" i="24" a="1"/>
  <c r="E191" i="24" s="1"/>
  <c r="H191" i="24"/>
  <c r="G191" i="24"/>
  <c r="B191" i="24"/>
  <c r="F191" i="24"/>
  <c r="G190" i="24"/>
  <c r="B190" i="24"/>
  <c r="F190" i="24"/>
  <c r="D192" i="24" a="1"/>
  <c r="D192" i="24" s="1"/>
  <c r="H190" i="24"/>
  <c r="D193" i="24" l="1" a="1"/>
  <c r="D193" i="24" s="1"/>
  <c r="C193" i="24" a="1"/>
  <c r="C193" i="24" s="1"/>
  <c r="E193" i="24" a="1"/>
  <c r="E193" i="24" s="1"/>
  <c r="C192" i="24" a="1"/>
  <c r="C192" i="24" s="1"/>
  <c r="E192" i="24" a="1"/>
  <c r="E192" i="24" s="1"/>
  <c r="F193" i="24"/>
  <c r="B193" i="24"/>
  <c r="H193" i="24"/>
  <c r="G193" i="24"/>
  <c r="H192" i="24"/>
  <c r="G192" i="24"/>
  <c r="B192" i="24"/>
  <c r="F192" i="24"/>
  <c r="D194" i="24" a="1"/>
  <c r="D194" i="24" s="1"/>
  <c r="D195" i="24" l="1" a="1"/>
  <c r="D195" i="24" s="1"/>
  <c r="C194" i="24" a="1"/>
  <c r="C194" i="24" s="1"/>
  <c r="E194" i="24" a="1"/>
  <c r="E194" i="24" s="1"/>
  <c r="C195" i="24" a="1"/>
  <c r="C195" i="24" s="1"/>
  <c r="E195" i="24" a="1"/>
  <c r="E195" i="24" s="1"/>
  <c r="H194" i="24"/>
  <c r="B194" i="24"/>
  <c r="F194" i="24"/>
  <c r="G194" i="24"/>
  <c r="D196" i="24" a="1"/>
  <c r="D196" i="24" s="1"/>
  <c r="D197" i="24" a="1"/>
  <c r="D197" i="24" s="1"/>
  <c r="H195" i="24"/>
  <c r="G195" i="24"/>
  <c r="F195" i="24"/>
  <c r="B195" i="24"/>
  <c r="C197" i="24" l="1" a="1"/>
  <c r="C197" i="24" s="1"/>
  <c r="E197" i="24" a="1"/>
  <c r="E197" i="24" s="1"/>
  <c r="C196" i="24" a="1"/>
  <c r="C196" i="24" s="1"/>
  <c r="E196" i="24" a="1"/>
  <c r="E196" i="24" s="1"/>
  <c r="D198" i="24" a="1"/>
  <c r="D198" i="24" s="1"/>
  <c r="H196" i="24"/>
  <c r="B196" i="24"/>
  <c r="G196" i="24"/>
  <c r="F196" i="24"/>
  <c r="F197" i="24"/>
  <c r="H197" i="24"/>
  <c r="G197" i="24"/>
  <c r="B197" i="24"/>
  <c r="D199" i="24" l="1" a="1"/>
  <c r="D199" i="24" s="1"/>
  <c r="C199" i="24" a="1"/>
  <c r="C199" i="24" s="1"/>
  <c r="E199" i="24" a="1"/>
  <c r="E199" i="24" s="1"/>
  <c r="C198" i="24" a="1"/>
  <c r="C198" i="24" s="1"/>
  <c r="E198" i="24" a="1"/>
  <c r="E198" i="24" s="1"/>
  <c r="H199" i="24"/>
  <c r="G199" i="24"/>
  <c r="B199" i="24"/>
  <c r="F199" i="24"/>
  <c r="H198" i="24"/>
  <c r="G198" i="24"/>
  <c r="F198" i="24"/>
  <c r="D200" i="24" a="1"/>
  <c r="D200" i="24" s="1"/>
  <c r="B198" i="24"/>
  <c r="D201" i="24" l="1" a="1"/>
  <c r="D201" i="24" s="1"/>
  <c r="C201" i="24" a="1"/>
  <c r="C201" i="24" s="1"/>
  <c r="E201" i="24" a="1"/>
  <c r="E201" i="24" s="1"/>
  <c r="C200" i="24" a="1"/>
  <c r="C200" i="24" s="1"/>
  <c r="E200" i="24" a="1"/>
  <c r="E200" i="24" s="1"/>
  <c r="D203" i="24" a="1"/>
  <c r="D203" i="24" s="1"/>
  <c r="G201" i="24"/>
  <c r="F201" i="24"/>
  <c r="B201" i="24"/>
  <c r="H201" i="24"/>
  <c r="F200" i="24"/>
  <c r="D202" i="24" a="1"/>
  <c r="D202" i="24" s="1"/>
  <c r="G200" i="24"/>
  <c r="H200" i="24"/>
  <c r="B200" i="24"/>
  <c r="C202" i="24" l="1" a="1"/>
  <c r="C202" i="24" s="1"/>
  <c r="E202" i="24" a="1"/>
  <c r="E202" i="24" s="1"/>
  <c r="C203" i="24" a="1"/>
  <c r="C203" i="24" s="1"/>
  <c r="E203" i="24" a="1"/>
  <c r="E203" i="24" s="1"/>
  <c r="H202" i="24"/>
  <c r="G202" i="24"/>
  <c r="B202" i="24"/>
  <c r="F202" i="24"/>
  <c r="D204" i="24" a="1"/>
  <c r="D204" i="24" s="1"/>
  <c r="D205" i="24" a="1"/>
  <c r="D205" i="24" s="1"/>
  <c r="H203" i="24"/>
  <c r="B203" i="24"/>
  <c r="F203" i="24"/>
  <c r="G203" i="24"/>
  <c r="C204" i="24" l="1" a="1"/>
  <c r="C204" i="24" s="1"/>
  <c r="E204" i="24" a="1"/>
  <c r="E204" i="24" s="1"/>
  <c r="C205" i="24" a="1"/>
  <c r="C205" i="24" s="1"/>
  <c r="E205" i="24" a="1"/>
  <c r="E205" i="24" s="1"/>
  <c r="D206" i="24" a="1"/>
  <c r="D206" i="24" s="1"/>
  <c r="H204" i="24"/>
  <c r="G204" i="24"/>
  <c r="B204" i="24"/>
  <c r="F204" i="24"/>
  <c r="F205" i="24"/>
  <c r="H205" i="24"/>
  <c r="G205" i="24"/>
  <c r="B205" i="24"/>
  <c r="D207" i="24" l="1" a="1"/>
  <c r="D207" i="24" s="1"/>
  <c r="C206" i="24" a="1"/>
  <c r="C206" i="24" s="1"/>
  <c r="E206" i="24" a="1"/>
  <c r="E206" i="24" s="1"/>
  <c r="C207" i="24" a="1"/>
  <c r="C207" i="24" s="1"/>
  <c r="E207" i="24" a="1"/>
  <c r="E207" i="24" s="1"/>
  <c r="H207" i="24"/>
  <c r="G207" i="24"/>
  <c r="B207" i="24"/>
  <c r="F207" i="24"/>
  <c r="B206" i="24"/>
  <c r="H206" i="24"/>
  <c r="F206" i="24"/>
  <c r="D208" i="24" a="1"/>
  <c r="D208" i="24" s="1"/>
  <c r="G206" i="24"/>
  <c r="D209" i="24" l="1" a="1"/>
  <c r="D209" i="24" s="1"/>
  <c r="C208" i="24" a="1"/>
  <c r="C208" i="24" s="1"/>
  <c r="E208" i="24" a="1"/>
  <c r="E208" i="24" s="1"/>
  <c r="C209" i="24" a="1"/>
  <c r="C209" i="24" s="1"/>
  <c r="E209" i="24" a="1"/>
  <c r="E209" i="24" s="1"/>
  <c r="D211" i="24" a="1"/>
  <c r="D211" i="24" s="1"/>
  <c r="H209" i="24"/>
  <c r="F209" i="24"/>
  <c r="B209" i="24"/>
  <c r="G209" i="24"/>
  <c r="F208" i="24"/>
  <c r="D210" i="24" a="1"/>
  <c r="D210" i="24" s="1"/>
  <c r="H208" i="24"/>
  <c r="G208" i="24"/>
  <c r="B208" i="24"/>
  <c r="C211" i="24" l="1" a="1"/>
  <c r="C211" i="24" s="1"/>
  <c r="E211" i="24" a="1"/>
  <c r="E211" i="24" s="1"/>
  <c r="C210" i="24" a="1"/>
  <c r="C210" i="24" s="1"/>
  <c r="E210" i="24" a="1"/>
  <c r="E210" i="24" s="1"/>
  <c r="H210" i="24"/>
  <c r="G210" i="24"/>
  <c r="B210" i="24"/>
  <c r="F210" i="24"/>
  <c r="D212" i="24" a="1"/>
  <c r="D212" i="24" s="1"/>
  <c r="D213" i="24" a="1"/>
  <c r="D213" i="24" s="1"/>
  <c r="H211" i="24"/>
  <c r="G211" i="24"/>
  <c r="B211" i="24"/>
  <c r="F211" i="24"/>
  <c r="C213" i="24" l="1" a="1"/>
  <c r="C213" i="24" s="1"/>
  <c r="E213" i="24" a="1"/>
  <c r="E213" i="24" s="1"/>
  <c r="C212" i="24" a="1"/>
  <c r="C212" i="24" s="1"/>
  <c r="E212" i="24" a="1"/>
  <c r="E212" i="24" s="1"/>
  <c r="D214" i="24" a="1"/>
  <c r="D214" i="24" s="1"/>
  <c r="H212" i="24"/>
  <c r="G212" i="24"/>
  <c r="B212" i="24"/>
  <c r="F212" i="24"/>
  <c r="F213" i="24"/>
  <c r="D215" i="24" a="1"/>
  <c r="D215" i="24" s="1"/>
  <c r="H213" i="24"/>
  <c r="G213" i="24"/>
  <c r="B213" i="24"/>
  <c r="C214" i="24" l="1" a="1"/>
  <c r="C214" i="24" s="1"/>
  <c r="E214" i="24" a="1"/>
  <c r="E214" i="24" s="1"/>
  <c r="C215" i="24" a="1"/>
  <c r="C215" i="24" s="1"/>
  <c r="E215" i="24" a="1"/>
  <c r="E215" i="24" s="1"/>
  <c r="H215" i="24"/>
  <c r="F215" i="24"/>
  <c r="G215" i="24"/>
  <c r="D217" i="24" a="1"/>
  <c r="D217" i="24" s="1"/>
  <c r="B215" i="24"/>
  <c r="G214" i="24"/>
  <c r="B214" i="24"/>
  <c r="H214" i="24"/>
  <c r="F214" i="24"/>
  <c r="D216" i="24" a="1"/>
  <c r="D216" i="24" s="1"/>
  <c r="C216" i="24" l="1" a="1"/>
  <c r="C216" i="24" s="1"/>
  <c r="E216" i="24" a="1"/>
  <c r="E216" i="24" s="1"/>
  <c r="C217" i="24" a="1"/>
  <c r="C217" i="24" s="1"/>
  <c r="E217" i="24" a="1"/>
  <c r="E217" i="24" s="1"/>
  <c r="F216" i="24"/>
  <c r="D218" i="24" a="1"/>
  <c r="D218" i="24" s="1"/>
  <c r="H216" i="24"/>
  <c r="B216" i="24"/>
  <c r="G216" i="24"/>
  <c r="H217" i="24"/>
  <c r="G217" i="24"/>
  <c r="F217" i="24"/>
  <c r="B217" i="24"/>
  <c r="D219" i="24" l="1" a="1"/>
  <c r="D219" i="24" s="1"/>
  <c r="C218" i="24" a="1"/>
  <c r="C218" i="24" s="1"/>
  <c r="E218" i="24" a="1"/>
  <c r="E218" i="24" s="1"/>
  <c r="C219" i="24" a="1"/>
  <c r="C219" i="24" s="1"/>
  <c r="E219" i="24" a="1"/>
  <c r="E219" i="24" s="1"/>
  <c r="H218" i="24"/>
  <c r="G218" i="24"/>
  <c r="B218" i="24"/>
  <c r="F218" i="24"/>
  <c r="D220" i="24" a="1"/>
  <c r="D220" i="24" s="1"/>
  <c r="F219" i="24"/>
  <c r="D221" i="24" a="1"/>
  <c r="D221" i="24" s="1"/>
  <c r="H219" i="24"/>
  <c r="G219" i="24"/>
  <c r="B219" i="24"/>
  <c r="C220" i="24" l="1" a="1"/>
  <c r="C220" i="24" s="1"/>
  <c r="E220" i="24" a="1"/>
  <c r="E220" i="24" s="1"/>
  <c r="C221" i="24" a="1"/>
  <c r="C221" i="24" s="1"/>
  <c r="E221" i="24" a="1"/>
  <c r="E221" i="24" s="1"/>
  <c r="B220" i="24"/>
  <c r="G220" i="24"/>
  <c r="F220" i="24"/>
  <c r="H220" i="24"/>
  <c r="D222" i="24" a="1"/>
  <c r="D222" i="24" s="1"/>
  <c r="H221" i="24"/>
  <c r="B221" i="24"/>
  <c r="F221" i="24"/>
  <c r="G221" i="24"/>
  <c r="D223" i="24" a="1"/>
  <c r="D223" i="24" s="1"/>
  <c r="C223" i="24" l="1" a="1"/>
  <c r="C223" i="24" s="1"/>
  <c r="E223" i="24" a="1"/>
  <c r="E223" i="24" s="1"/>
  <c r="C222" i="24" a="1"/>
  <c r="C222" i="24" s="1"/>
  <c r="E222" i="24" a="1"/>
  <c r="E222" i="24" s="1"/>
  <c r="D224" i="24" a="1"/>
  <c r="D224" i="24" s="1"/>
  <c r="H222" i="24"/>
  <c r="G222" i="24"/>
  <c r="B222" i="24"/>
  <c r="F222" i="24"/>
  <c r="D225" i="24" a="1"/>
  <c r="D225" i="24" s="1"/>
  <c r="H223" i="24"/>
  <c r="G223" i="24"/>
  <c r="B223" i="24"/>
  <c r="F223" i="24"/>
  <c r="C224" i="24" l="1" a="1"/>
  <c r="C224" i="24" s="1"/>
  <c r="E224" i="24" a="1"/>
  <c r="E224" i="24" s="1"/>
  <c r="C225" i="24" a="1"/>
  <c r="C225" i="24" s="1"/>
  <c r="E225" i="24" a="1"/>
  <c r="E225" i="24" s="1"/>
  <c r="G225" i="24"/>
  <c r="B225" i="24"/>
  <c r="F225" i="24"/>
  <c r="D227" i="24" a="1"/>
  <c r="D227" i="24" s="1"/>
  <c r="H225" i="24"/>
  <c r="H224" i="24"/>
  <c r="G224" i="24"/>
  <c r="B224" i="24"/>
  <c r="F224" i="24"/>
  <c r="D226" i="24" a="1"/>
  <c r="D226" i="24" s="1"/>
  <c r="C227" i="24" l="1" a="1"/>
  <c r="C227" i="24" s="1"/>
  <c r="E227" i="24" a="1"/>
  <c r="E227" i="24" s="1"/>
  <c r="C226" i="24" a="1"/>
  <c r="C226" i="24" s="1"/>
  <c r="E226" i="24" a="1"/>
  <c r="E226" i="24" s="1"/>
  <c r="H226" i="24"/>
  <c r="G226" i="24"/>
  <c r="B226" i="24"/>
  <c r="F226" i="24"/>
  <c r="D228" i="24" a="1"/>
  <c r="D228" i="24" s="1"/>
  <c r="F227" i="24"/>
  <c r="D229" i="24" a="1"/>
  <c r="D229" i="24" s="1"/>
  <c r="H227" i="24"/>
  <c r="G227" i="24"/>
  <c r="B227" i="24"/>
  <c r="C229" i="24" l="1" a="1"/>
  <c r="C229" i="24" s="1"/>
  <c r="E229" i="24" a="1"/>
  <c r="E229" i="24" s="1"/>
  <c r="C228" i="24" a="1"/>
  <c r="C228" i="24" s="1"/>
  <c r="E228" i="24" a="1"/>
  <c r="E228" i="24" s="1"/>
  <c r="B228" i="24"/>
  <c r="D230" i="24" a="1"/>
  <c r="D230" i="24" s="1"/>
  <c r="F228" i="24"/>
  <c r="H228" i="24"/>
  <c r="G228" i="24"/>
  <c r="H229" i="24"/>
  <c r="F229" i="24"/>
  <c r="G229" i="24"/>
  <c r="B229" i="24"/>
  <c r="D231" i="24" a="1"/>
  <c r="D231" i="24" s="1"/>
  <c r="C230" i="24" l="1" a="1"/>
  <c r="C230" i="24" s="1"/>
  <c r="E230" i="24" a="1"/>
  <c r="E230" i="24" s="1"/>
  <c r="C231" i="24" a="1"/>
  <c r="C231" i="24" s="1"/>
  <c r="E231" i="24" a="1"/>
  <c r="E231" i="24" s="1"/>
  <c r="G231" i="24"/>
  <c r="F231" i="24"/>
  <c r="D233" i="24" a="1"/>
  <c r="D233" i="24" s="1"/>
  <c r="B231" i="24"/>
  <c r="H231" i="24"/>
  <c r="D232" i="24" a="1"/>
  <c r="D232" i="24" s="1"/>
  <c r="H230" i="24"/>
  <c r="G230" i="24"/>
  <c r="F230" i="24"/>
  <c r="B230" i="24"/>
  <c r="C232" i="24" l="1" a="1"/>
  <c r="C232" i="24" s="1"/>
  <c r="E232" i="24" a="1"/>
  <c r="E232" i="24" s="1"/>
  <c r="C233" i="24" a="1"/>
  <c r="C233" i="24" s="1"/>
  <c r="E233" i="24" a="1"/>
  <c r="E233" i="24" s="1"/>
  <c r="F233" i="24"/>
  <c r="H233" i="24"/>
  <c r="G233" i="24"/>
  <c r="B233" i="24"/>
  <c r="D235" i="24" a="1"/>
  <c r="D235" i="24" s="1"/>
  <c r="D234" i="24" a="1"/>
  <c r="D234" i="24" s="1"/>
  <c r="B232" i="24"/>
  <c r="H232" i="24"/>
  <c r="G232" i="24"/>
  <c r="F232" i="24"/>
  <c r="C234" i="24" l="1" a="1"/>
  <c r="C234" i="24" s="1"/>
  <c r="E234" i="24" a="1"/>
  <c r="E234" i="24" s="1"/>
  <c r="C235" i="24" a="1"/>
  <c r="C235" i="24" s="1"/>
  <c r="E235" i="24" a="1"/>
  <c r="E235" i="24" s="1"/>
  <c r="D237" i="24" a="1"/>
  <c r="D237" i="24" s="1"/>
  <c r="G235" i="24"/>
  <c r="B235" i="24"/>
  <c r="F235" i="24"/>
  <c r="H235" i="24"/>
  <c r="F234" i="24"/>
  <c r="H234" i="24"/>
  <c r="D236" i="24" a="1"/>
  <c r="D236" i="24" s="1"/>
  <c r="G234" i="24"/>
  <c r="B234" i="24"/>
  <c r="C236" i="24" l="1" a="1"/>
  <c r="C236" i="24" s="1"/>
  <c r="E236" i="24" a="1"/>
  <c r="E236" i="24" s="1"/>
  <c r="C237" i="24" a="1"/>
  <c r="C237" i="24" s="1"/>
  <c r="E237" i="24" a="1"/>
  <c r="E237" i="24" s="1"/>
  <c r="H236" i="24"/>
  <c r="D238" i="24" a="1"/>
  <c r="D238" i="24" s="1"/>
  <c r="G236" i="24"/>
  <c r="B236" i="24"/>
  <c r="F236" i="24"/>
  <c r="D239" i="24" a="1"/>
  <c r="D239" i="24" s="1"/>
  <c r="G237" i="24"/>
  <c r="F237" i="24"/>
  <c r="H237" i="24"/>
  <c r="B237" i="24"/>
  <c r="C238" i="24" l="1" a="1"/>
  <c r="C238" i="24" s="1"/>
  <c r="E238" i="24" a="1"/>
  <c r="E238" i="24" s="1"/>
  <c r="C239" i="24" a="1"/>
  <c r="C239" i="24" s="1"/>
  <c r="E239" i="24" a="1"/>
  <c r="E239" i="24" s="1"/>
  <c r="D240" i="24" a="1"/>
  <c r="D240" i="24" s="1"/>
  <c r="H238" i="24"/>
  <c r="F238" i="24"/>
  <c r="B238" i="24"/>
  <c r="G238" i="24"/>
  <c r="F239" i="24"/>
  <c r="G239" i="24"/>
  <c r="D241" i="24" a="1"/>
  <c r="D241" i="24" s="1"/>
  <c r="H239" i="24"/>
  <c r="B239" i="24"/>
  <c r="C241" i="24" l="1" a="1"/>
  <c r="C241" i="24" s="1"/>
  <c r="E241" i="24" a="1"/>
  <c r="E241" i="24" s="1"/>
  <c r="C240" i="24" a="1"/>
  <c r="C240" i="24" s="1"/>
  <c r="E240" i="24" a="1"/>
  <c r="E240" i="24" s="1"/>
  <c r="H241" i="24"/>
  <c r="D243" i="24" a="1"/>
  <c r="D243" i="24" s="1"/>
  <c r="B241" i="24"/>
  <c r="F241" i="24"/>
  <c r="G241" i="24"/>
  <c r="G240" i="24"/>
  <c r="B240" i="24"/>
  <c r="D242" i="24" a="1"/>
  <c r="D242" i="24" s="1"/>
  <c r="H240" i="24"/>
  <c r="F240" i="24"/>
  <c r="C242" i="24" l="1" a="1"/>
  <c r="C242" i="24" s="1"/>
  <c r="E242" i="24" a="1"/>
  <c r="E242" i="24" s="1"/>
  <c r="C243" i="24" a="1"/>
  <c r="C243" i="24" s="1"/>
  <c r="E243" i="24" a="1"/>
  <c r="E243" i="24" s="1"/>
  <c r="F242" i="24"/>
  <c r="D244" i="24" a="1"/>
  <c r="D244" i="24" s="1"/>
  <c r="H242" i="24"/>
  <c r="B242" i="24"/>
  <c r="G242" i="24"/>
  <c r="D245" i="24" a="1"/>
  <c r="D245" i="24" s="1"/>
  <c r="B243" i="24"/>
  <c r="F243" i="24"/>
  <c r="G243" i="24"/>
  <c r="H243" i="24"/>
  <c r="C244" i="24" l="1" a="1"/>
  <c r="C244" i="24" s="1"/>
  <c r="E244" i="24" a="1"/>
  <c r="E244" i="24" s="1"/>
  <c r="C245" i="24" a="1"/>
  <c r="C245" i="24" s="1"/>
  <c r="E245" i="24" a="1"/>
  <c r="E245" i="24" s="1"/>
  <c r="H244" i="24"/>
  <c r="B244" i="24"/>
  <c r="D246" i="24" a="1"/>
  <c r="D246" i="24" s="1"/>
  <c r="G244" i="24"/>
  <c r="F244" i="24"/>
  <c r="D247" i="24" a="1"/>
  <c r="D247" i="24" s="1"/>
  <c r="H245" i="24"/>
  <c r="G245" i="24"/>
  <c r="B245" i="24"/>
  <c r="F245" i="24"/>
  <c r="C247" i="24" l="1" a="1"/>
  <c r="C247" i="24" s="1"/>
  <c r="E247" i="24" a="1"/>
  <c r="E247" i="24" s="1"/>
  <c r="C246" i="24" a="1"/>
  <c r="C246" i="24" s="1"/>
  <c r="E246" i="24" a="1"/>
  <c r="E246" i="24" s="1"/>
  <c r="D248" i="24" a="1"/>
  <c r="D248" i="24" s="1"/>
  <c r="H246" i="24"/>
  <c r="B246" i="24"/>
  <c r="F246" i="24"/>
  <c r="G246" i="24"/>
  <c r="F247" i="24"/>
  <c r="D249" i="24" a="1"/>
  <c r="D249" i="24" s="1"/>
  <c r="G247" i="24"/>
  <c r="B247" i="24"/>
  <c r="H247" i="24"/>
  <c r="C248" i="24" l="1" a="1"/>
  <c r="C248" i="24" s="1"/>
  <c r="E248" i="24" a="1"/>
  <c r="E248" i="24" s="1"/>
  <c r="C249" i="24" a="1"/>
  <c r="C249" i="24" s="1"/>
  <c r="E249" i="24" a="1"/>
  <c r="E249" i="24" s="1"/>
  <c r="H249" i="24"/>
  <c r="G249" i="24"/>
  <c r="B249" i="24"/>
  <c r="D251" i="24" a="1"/>
  <c r="D251" i="24" s="1"/>
  <c r="F249" i="24"/>
  <c r="G248" i="24"/>
  <c r="D250" i="24" a="1"/>
  <c r="D250" i="24" s="1"/>
  <c r="B248" i="24"/>
  <c r="F248" i="24"/>
  <c r="H248" i="24"/>
  <c r="C250" i="24" l="1" a="1"/>
  <c r="C250" i="24" s="1"/>
  <c r="E250" i="24" a="1"/>
  <c r="E250" i="24" s="1"/>
  <c r="C251" i="24" a="1"/>
  <c r="C251" i="24" s="1"/>
  <c r="E251" i="24" a="1"/>
  <c r="E251" i="24" s="1"/>
  <c r="F250" i="24"/>
  <c r="G250" i="24"/>
  <c r="D252" i="24" a="1"/>
  <c r="D252" i="24" s="1"/>
  <c r="H250" i="24"/>
  <c r="B250" i="24"/>
  <c r="D253" i="24" a="1"/>
  <c r="D253" i="24" s="1"/>
  <c r="B251" i="24"/>
  <c r="H251" i="24"/>
  <c r="G251" i="24"/>
  <c r="F251" i="24"/>
  <c r="C253" i="24" l="1" a="1"/>
  <c r="C253" i="24" s="1"/>
  <c r="E253" i="24" a="1"/>
  <c r="E253" i="24" s="1"/>
  <c r="C252" i="24" a="1"/>
  <c r="C252" i="24" s="1"/>
  <c r="E252" i="24" a="1"/>
  <c r="E252" i="24" s="1"/>
  <c r="H252" i="24"/>
  <c r="D254" i="24" a="1"/>
  <c r="D254" i="24" s="1"/>
  <c r="G252" i="24"/>
  <c r="B252" i="24"/>
  <c r="F252" i="24"/>
  <c r="D255" i="24" a="1"/>
  <c r="D255" i="24" s="1"/>
  <c r="G253" i="24"/>
  <c r="B253" i="24"/>
  <c r="H253" i="24"/>
  <c r="F253" i="24"/>
  <c r="C255" i="24" l="1" a="1"/>
  <c r="C255" i="24" s="1"/>
  <c r="E255" i="24" a="1"/>
  <c r="E255" i="24" s="1"/>
  <c r="C254" i="24" a="1"/>
  <c r="C254" i="24" s="1"/>
  <c r="E254" i="24" a="1"/>
  <c r="E254" i="24" s="1"/>
  <c r="G254" i="24"/>
  <c r="H254" i="24"/>
  <c r="B254" i="24"/>
  <c r="D256" i="24" a="1"/>
  <c r="D256" i="24" s="1"/>
  <c r="F254" i="24"/>
  <c r="H255" i="24"/>
  <c r="F255" i="24"/>
  <c r="G255" i="24"/>
  <c r="B255" i="24"/>
  <c r="D257" i="24" a="1"/>
  <c r="D257" i="24" s="1"/>
  <c r="C257" i="24" l="1" a="1"/>
  <c r="C257" i="24" s="1"/>
  <c r="E257" i="24" a="1"/>
  <c r="E257" i="24" s="1"/>
  <c r="C256" i="24" a="1"/>
  <c r="C256" i="24" s="1"/>
  <c r="E256" i="24" a="1"/>
  <c r="E256" i="24" s="1"/>
  <c r="H257" i="24"/>
  <c r="F257" i="24"/>
  <c r="D259" i="24" a="1"/>
  <c r="D259" i="24" s="1"/>
  <c r="G257" i="24"/>
  <c r="B257" i="24"/>
  <c r="G256" i="24"/>
  <c r="F256" i="24"/>
  <c r="H256" i="24"/>
  <c r="B256" i="24"/>
  <c r="D258" i="24" a="1"/>
  <c r="D258" i="24" s="1"/>
  <c r="C258" i="24" l="1" a="1"/>
  <c r="C258" i="24" s="1"/>
  <c r="E258" i="24" a="1"/>
  <c r="E258" i="24" s="1"/>
  <c r="C259" i="24" a="1"/>
  <c r="C259" i="24" s="1"/>
  <c r="E259" i="24" a="1"/>
  <c r="E259" i="24" s="1"/>
  <c r="D261" i="24" a="1"/>
  <c r="D261" i="24" s="1"/>
  <c r="F259" i="24"/>
  <c r="G259" i="24"/>
  <c r="B259" i="24"/>
  <c r="H259" i="24"/>
  <c r="F258" i="24"/>
  <c r="B258" i="24"/>
  <c r="D260" i="24" a="1"/>
  <c r="D260" i="24" s="1"/>
  <c r="H258" i="24"/>
  <c r="G258" i="24"/>
  <c r="C260" i="24" l="1" a="1"/>
  <c r="C260" i="24" s="1"/>
  <c r="E260" i="24" a="1"/>
  <c r="E260" i="24" s="1"/>
  <c r="C261" i="24" a="1"/>
  <c r="C261" i="24" s="1"/>
  <c r="E261" i="24" a="1"/>
  <c r="E261" i="24" s="1"/>
  <c r="H260" i="24"/>
  <c r="B260" i="24"/>
  <c r="D262" i="24" a="1"/>
  <c r="D262" i="24" s="1"/>
  <c r="G260" i="24"/>
  <c r="F260" i="24"/>
  <c r="D263" i="24" a="1"/>
  <c r="D263" i="24" s="1"/>
  <c r="H261" i="24"/>
  <c r="B261" i="24"/>
  <c r="F261" i="24"/>
  <c r="G261" i="24"/>
  <c r="C263" i="24" l="1" a="1"/>
  <c r="C263" i="24" s="1"/>
  <c r="E263" i="24" a="1"/>
  <c r="E263" i="24" s="1"/>
  <c r="C262" i="24" a="1"/>
  <c r="C262" i="24" s="1"/>
  <c r="E262" i="24" a="1"/>
  <c r="E262" i="24" s="1"/>
  <c r="D264" i="24" a="1"/>
  <c r="D264" i="24" s="1"/>
  <c r="G262" i="24"/>
  <c r="F262" i="24"/>
  <c r="H262" i="24"/>
  <c r="B262" i="24"/>
  <c r="F263" i="24"/>
  <c r="D265" i="24" a="1"/>
  <c r="D265" i="24" s="1"/>
  <c r="H263" i="24"/>
  <c r="B263" i="24"/>
  <c r="G263" i="24"/>
  <c r="C264" i="24" l="1" a="1"/>
  <c r="C264" i="24" s="1"/>
  <c r="E264" i="24" a="1"/>
  <c r="E264" i="24" s="1"/>
  <c r="C265" i="24" a="1"/>
  <c r="C265" i="24" s="1"/>
  <c r="E265" i="24" a="1"/>
  <c r="E265" i="24" s="1"/>
  <c r="H265" i="24"/>
  <c r="G265" i="24"/>
  <c r="F265" i="24"/>
  <c r="D267" i="24" a="1"/>
  <c r="D267" i="24" s="1"/>
  <c r="B265" i="24"/>
  <c r="G264" i="24"/>
  <c r="F264" i="24"/>
  <c r="H264" i="24"/>
  <c r="B264" i="24"/>
  <c r="D266" i="24" a="1"/>
  <c r="D266" i="24" s="1"/>
  <c r="C266" i="24" l="1" a="1"/>
  <c r="C266" i="24" s="1"/>
  <c r="E266" i="24" a="1"/>
  <c r="E266" i="24" s="1"/>
  <c r="C267" i="24" a="1"/>
  <c r="C267" i="24" s="1"/>
  <c r="E267" i="24" a="1"/>
  <c r="E267" i="24" s="1"/>
  <c r="F266" i="24"/>
  <c r="D268" i="24" a="1"/>
  <c r="D268" i="24" s="1"/>
  <c r="H266" i="24"/>
  <c r="G266" i="24"/>
  <c r="B266" i="24"/>
  <c r="D269" i="24" a="1"/>
  <c r="D269" i="24" s="1"/>
  <c r="G267" i="24"/>
  <c r="B267" i="24"/>
  <c r="F267" i="24"/>
  <c r="H267" i="24"/>
  <c r="C268" i="24" l="1" a="1"/>
  <c r="C268" i="24" s="1"/>
  <c r="E268" i="24" a="1"/>
  <c r="E268" i="24" s="1"/>
  <c r="C269" i="24" a="1"/>
  <c r="C269" i="24" s="1"/>
  <c r="E269" i="24" a="1"/>
  <c r="E269" i="24" s="1"/>
  <c r="H268" i="24"/>
  <c r="D270" i="24" a="1"/>
  <c r="D270" i="24" s="1"/>
  <c r="G268" i="24"/>
  <c r="B268" i="24"/>
  <c r="F268" i="24"/>
  <c r="D271" i="24" a="1"/>
  <c r="D271" i="24" s="1"/>
  <c r="H269" i="24"/>
  <c r="G269" i="24"/>
  <c r="B269" i="24"/>
  <c r="F269" i="24"/>
  <c r="C270" i="24" l="1" a="1"/>
  <c r="C270" i="24" s="1"/>
  <c r="E270" i="24" a="1"/>
  <c r="E270" i="24" s="1"/>
  <c r="C271" i="24" a="1"/>
  <c r="C271" i="24" s="1"/>
  <c r="E271" i="24" a="1"/>
  <c r="E271" i="24" s="1"/>
  <c r="D272" i="24" a="1"/>
  <c r="D272" i="24" s="1"/>
  <c r="F270" i="24"/>
  <c r="B270" i="24"/>
  <c r="H270" i="24"/>
  <c r="G270" i="24"/>
  <c r="F271" i="24"/>
  <c r="D273" i="24" a="1"/>
  <c r="D273" i="24" s="1"/>
  <c r="H271" i="24"/>
  <c r="G271" i="24"/>
  <c r="B271" i="24"/>
  <c r="C272" i="24" l="1" a="1"/>
  <c r="C272" i="24" s="1"/>
  <c r="E272" i="24" a="1"/>
  <c r="E272" i="24" s="1"/>
  <c r="C273" i="24" a="1"/>
  <c r="C273" i="24" s="1"/>
  <c r="E273" i="24" a="1"/>
  <c r="E273" i="24" s="1"/>
  <c r="H273" i="24"/>
  <c r="B273" i="24"/>
  <c r="G273" i="24"/>
  <c r="F273" i="24"/>
  <c r="D275" i="24" a="1"/>
  <c r="D275" i="24" s="1"/>
  <c r="G272" i="24"/>
  <c r="B272" i="24"/>
  <c r="F272" i="24"/>
  <c r="D274" i="24" a="1"/>
  <c r="D274" i="24" s="1"/>
  <c r="H272" i="24"/>
  <c r="C275" i="24" l="1" a="1"/>
  <c r="C275" i="24" s="1"/>
  <c r="E275" i="24" a="1"/>
  <c r="E275" i="24" s="1"/>
  <c r="C274" i="24" a="1"/>
  <c r="C274" i="24" s="1"/>
  <c r="E274" i="24" a="1"/>
  <c r="E274" i="24" s="1"/>
  <c r="D277" i="24" a="1"/>
  <c r="D277" i="24" s="1"/>
  <c r="H275" i="24"/>
  <c r="G275" i="24"/>
  <c r="B275" i="24"/>
  <c r="F275" i="24"/>
  <c r="F274" i="24"/>
  <c r="B274" i="24"/>
  <c r="D276" i="24" a="1"/>
  <c r="D276" i="24" s="1"/>
  <c r="H274" i="24"/>
  <c r="G274" i="24"/>
  <c r="C277" i="24" l="1" a="1"/>
  <c r="C277" i="24" s="1"/>
  <c r="E277" i="24" a="1"/>
  <c r="E277" i="24" s="1"/>
  <c r="C276" i="24" a="1"/>
  <c r="C276" i="24" s="1"/>
  <c r="E276" i="24" a="1"/>
  <c r="E276" i="24" s="1"/>
  <c r="H276" i="24"/>
  <c r="B276" i="24"/>
  <c r="F276" i="24"/>
  <c r="G276" i="24"/>
  <c r="D278" i="24" a="1"/>
  <c r="D278" i="24" s="1"/>
  <c r="D279" i="24" a="1"/>
  <c r="D279" i="24" s="1"/>
  <c r="B277" i="24"/>
  <c r="H277" i="24"/>
  <c r="G277" i="24"/>
  <c r="F277" i="24"/>
  <c r="C278" i="24" l="1" a="1"/>
  <c r="C278" i="24" s="1"/>
  <c r="E278" i="24" a="1"/>
  <c r="E278" i="24" s="1"/>
  <c r="C279" i="24" a="1"/>
  <c r="C279" i="24" s="1"/>
  <c r="E279" i="24" a="1"/>
  <c r="E279" i="24" s="1"/>
  <c r="D280" i="24" a="1"/>
  <c r="D280" i="24" s="1"/>
  <c r="G278" i="24"/>
  <c r="F278" i="24"/>
  <c r="H278" i="24"/>
  <c r="B278" i="24"/>
  <c r="F279" i="24"/>
  <c r="H279" i="24"/>
  <c r="B279" i="24"/>
  <c r="D281" i="24" a="1"/>
  <c r="D281" i="24" s="1"/>
  <c r="G279" i="24"/>
  <c r="C280" i="24" l="1" a="1"/>
  <c r="C280" i="24" s="1"/>
  <c r="E280" i="24" a="1"/>
  <c r="E280" i="24" s="1"/>
  <c r="C281" i="24" a="1"/>
  <c r="C281" i="24" s="1"/>
  <c r="E281" i="24" a="1"/>
  <c r="E281" i="24" s="1"/>
  <c r="H281" i="24"/>
  <c r="G281" i="24"/>
  <c r="D283" i="24" a="1"/>
  <c r="D283" i="24" s="1"/>
  <c r="F281" i="24"/>
  <c r="B281" i="24"/>
  <c r="G280" i="24"/>
  <c r="F280" i="24"/>
  <c r="H280" i="24"/>
  <c r="B280" i="24"/>
  <c r="D282" i="24" a="1"/>
  <c r="D282" i="24" s="1"/>
  <c r="C282" i="24" l="1" a="1"/>
  <c r="C282" i="24" s="1"/>
  <c r="E282" i="24" a="1"/>
  <c r="E282" i="24" s="1"/>
  <c r="C283" i="24" a="1"/>
  <c r="C283" i="24" s="1"/>
  <c r="E283" i="24" a="1"/>
  <c r="E283" i="24" s="1"/>
  <c r="F282" i="24"/>
  <c r="D284" i="24" a="1"/>
  <c r="D284" i="24" s="1"/>
  <c r="B282" i="24"/>
  <c r="G282" i="24"/>
  <c r="H282" i="24"/>
  <c r="D285" i="24" a="1"/>
  <c r="D285" i="24" s="1"/>
  <c r="B283" i="24"/>
  <c r="G283" i="24"/>
  <c r="F283" i="24"/>
  <c r="H283" i="24"/>
  <c r="C284" i="24" l="1" a="1"/>
  <c r="C284" i="24" s="1"/>
  <c r="E284" i="24" a="1"/>
  <c r="E284" i="24" s="1"/>
  <c r="C285" i="24" a="1"/>
  <c r="C285" i="24" s="1"/>
  <c r="E285" i="24" a="1"/>
  <c r="E285" i="24" s="1"/>
  <c r="H284" i="24"/>
  <c r="G284" i="24"/>
  <c r="B284" i="24"/>
  <c r="D286" i="24" a="1"/>
  <c r="D286" i="24" s="1"/>
  <c r="F284" i="24"/>
  <c r="B285" i="24"/>
  <c r="G285" i="24"/>
  <c r="F285" i="24"/>
  <c r="D287" i="24" a="1"/>
  <c r="D287" i="24" s="1"/>
  <c r="H285" i="24"/>
  <c r="C286" i="24" l="1" a="1"/>
  <c r="C286" i="24" s="1"/>
  <c r="E286" i="24" a="1"/>
  <c r="E286" i="24" s="1"/>
  <c r="C287" i="24" a="1"/>
  <c r="C287" i="24" s="1"/>
  <c r="E287" i="24" a="1"/>
  <c r="E287" i="24" s="1"/>
  <c r="F287" i="24"/>
  <c r="H287" i="24"/>
  <c r="D289" i="24" a="1"/>
  <c r="D289" i="24" s="1"/>
  <c r="G287" i="24"/>
  <c r="B287" i="24"/>
  <c r="H286" i="24"/>
  <c r="B286" i="24"/>
  <c r="G286" i="24"/>
  <c r="D288" i="24" a="1"/>
  <c r="D288" i="24" s="1"/>
  <c r="F286" i="24"/>
  <c r="C288" i="24" l="1" a="1"/>
  <c r="C288" i="24" s="1"/>
  <c r="E288" i="24" a="1"/>
  <c r="E288" i="24" s="1"/>
  <c r="C289" i="24" a="1"/>
  <c r="C289" i="24" s="1"/>
  <c r="E289" i="24" a="1"/>
  <c r="E289" i="24" s="1"/>
  <c r="F288" i="24"/>
  <c r="H288" i="24"/>
  <c r="G288" i="24"/>
  <c r="D290" i="24" a="1"/>
  <c r="D290" i="24" s="1"/>
  <c r="B288" i="24"/>
  <c r="H289" i="24"/>
  <c r="B289" i="24"/>
  <c r="F289" i="24"/>
  <c r="D291" i="24" a="1"/>
  <c r="D291" i="24" s="1"/>
  <c r="G289" i="24"/>
  <c r="C291" i="24" l="1" a="1"/>
  <c r="C291" i="24" s="1"/>
  <c r="E291" i="24" a="1"/>
  <c r="E291" i="24" s="1"/>
  <c r="C290" i="24" a="1"/>
  <c r="C290" i="24" s="1"/>
  <c r="E290" i="24" a="1"/>
  <c r="E290" i="24" s="1"/>
  <c r="D293" i="24" a="1"/>
  <c r="D293" i="24" s="1"/>
  <c r="G291" i="24"/>
  <c r="H291" i="24"/>
  <c r="F291" i="24"/>
  <c r="B291" i="24"/>
  <c r="D292" i="24" a="1"/>
  <c r="D292" i="24" s="1"/>
  <c r="H290" i="24"/>
  <c r="G290" i="24"/>
  <c r="B290" i="24"/>
  <c r="F290" i="24"/>
  <c r="C293" i="24" l="1" a="1"/>
  <c r="C293" i="24" s="1"/>
  <c r="E293" i="24" a="1"/>
  <c r="E293" i="24" s="1"/>
  <c r="C292" i="24" a="1"/>
  <c r="C292" i="24" s="1"/>
  <c r="E292" i="24" a="1"/>
  <c r="E292" i="24" s="1"/>
  <c r="H292" i="24"/>
  <c r="B292" i="24"/>
  <c r="F292" i="24"/>
  <c r="G292" i="24"/>
  <c r="D294" i="24" a="1"/>
  <c r="D294" i="24" s="1"/>
  <c r="G293" i="24"/>
  <c r="D295" i="24" a="1"/>
  <c r="D295" i="24" s="1"/>
  <c r="B293" i="24"/>
  <c r="F293" i="24"/>
  <c r="H293" i="24"/>
  <c r="C295" i="24" l="1" a="1"/>
  <c r="C295" i="24" s="1"/>
  <c r="E295" i="24" a="1"/>
  <c r="E295" i="24" s="1"/>
  <c r="C294" i="24" a="1"/>
  <c r="C294" i="24" s="1"/>
  <c r="E294" i="24" a="1"/>
  <c r="E294" i="24" s="1"/>
  <c r="D296" i="24" a="1"/>
  <c r="D296" i="24" s="1"/>
  <c r="H294" i="24"/>
  <c r="B294" i="24"/>
  <c r="F294" i="24"/>
  <c r="G294" i="24"/>
  <c r="H295" i="24"/>
  <c r="B295" i="24"/>
  <c r="D297" i="24" a="1"/>
  <c r="D297" i="24" s="1"/>
  <c r="G295" i="24"/>
  <c r="F295" i="24"/>
  <c r="C296" i="24" l="1" a="1"/>
  <c r="C296" i="24" s="1"/>
  <c r="E296" i="24" a="1"/>
  <c r="E296" i="24" s="1"/>
  <c r="C297" i="24" a="1"/>
  <c r="C297" i="24" s="1"/>
  <c r="E297" i="24" a="1"/>
  <c r="E297" i="24" s="1"/>
  <c r="F297" i="24"/>
  <c r="D299" i="24" a="1"/>
  <c r="D299" i="24" s="1"/>
  <c r="H297" i="24"/>
  <c r="G297" i="24"/>
  <c r="B297" i="24"/>
  <c r="D298" i="24" a="1"/>
  <c r="D298" i="24" s="1"/>
  <c r="G296" i="24"/>
  <c r="F296" i="24"/>
  <c r="H296" i="24"/>
  <c r="B296" i="24"/>
  <c r="C299" i="24" l="1" a="1"/>
  <c r="C299" i="24" s="1"/>
  <c r="E299" i="24" a="1"/>
  <c r="E299" i="24" s="1"/>
  <c r="C298" i="24" a="1"/>
  <c r="C298" i="24" s="1"/>
  <c r="E298" i="24" a="1"/>
  <c r="E298" i="24" s="1"/>
  <c r="D301" i="24" a="1"/>
  <c r="D301" i="24" s="1"/>
  <c r="F299" i="24"/>
  <c r="B299" i="24"/>
  <c r="H299" i="24"/>
  <c r="G299" i="24"/>
  <c r="D300" i="24" a="1"/>
  <c r="D300" i="24" s="1"/>
  <c r="G298" i="24"/>
  <c r="H298" i="24"/>
  <c r="B298" i="24"/>
  <c r="F298" i="24"/>
  <c r="C301" i="24" l="1" a="1"/>
  <c r="C301" i="24" s="1"/>
  <c r="E301" i="24" a="1"/>
  <c r="E301" i="24" s="1"/>
  <c r="C300" i="24" a="1"/>
  <c r="C300" i="24" s="1"/>
  <c r="E300" i="24" a="1"/>
  <c r="E300" i="24" s="1"/>
  <c r="H300" i="24"/>
  <c r="D302" i="24" a="1"/>
  <c r="D302" i="24" s="1"/>
  <c r="G300" i="24"/>
  <c r="B300" i="24"/>
  <c r="F300" i="24"/>
  <c r="G301" i="24"/>
  <c r="H301" i="24"/>
  <c r="B301" i="24"/>
  <c r="F301" i="24"/>
  <c r="D303" i="24" a="1"/>
  <c r="D303" i="24" s="1"/>
  <c r="C303" i="24" l="1" a="1"/>
  <c r="C303" i="24" s="1"/>
  <c r="E303" i="24" a="1"/>
  <c r="E303" i="24" s="1"/>
  <c r="C302" i="24" a="1"/>
  <c r="C302" i="24" s="1"/>
  <c r="E302" i="24" a="1"/>
  <c r="E302" i="24" s="1"/>
  <c r="F303" i="24"/>
  <c r="D305" i="24" a="1"/>
  <c r="D305" i="24" s="1"/>
  <c r="H303" i="24"/>
  <c r="B303" i="24"/>
  <c r="G303" i="24"/>
  <c r="H302" i="24"/>
  <c r="B302" i="24"/>
  <c r="G302" i="24"/>
  <c r="D304" i="24" a="1"/>
  <c r="D304" i="24" s="1"/>
  <c r="F302" i="24"/>
  <c r="C305" i="24" l="1" a="1"/>
  <c r="C305" i="24" s="1"/>
  <c r="E305" i="24" a="1"/>
  <c r="E305" i="24" s="1"/>
  <c r="C304" i="24" a="1"/>
  <c r="C304" i="24" s="1"/>
  <c r="E304" i="24" a="1"/>
  <c r="E304" i="24" s="1"/>
  <c r="F304" i="24"/>
  <c r="H304" i="24"/>
  <c r="D306" i="24" a="1"/>
  <c r="D306" i="24" s="1"/>
  <c r="G304" i="24"/>
  <c r="B304" i="24"/>
  <c r="H305" i="24"/>
  <c r="G305" i="24"/>
  <c r="B305" i="24"/>
  <c r="F305" i="24"/>
  <c r="D307" i="24" a="1"/>
  <c r="D307" i="24" s="1"/>
  <c r="C307" i="24" l="1" a="1"/>
  <c r="C307" i="24" s="1"/>
  <c r="E307" i="24" a="1"/>
  <c r="E307" i="24" s="1"/>
  <c r="C306" i="24" a="1"/>
  <c r="C306" i="24" s="1"/>
  <c r="E306" i="24" a="1"/>
  <c r="E306" i="24" s="1"/>
  <c r="D309" i="24" a="1"/>
  <c r="D309" i="24" s="1"/>
  <c r="H307" i="24"/>
  <c r="F307" i="24"/>
  <c r="G307" i="24"/>
  <c r="B307" i="24"/>
  <c r="D308" i="24" a="1"/>
  <c r="D308" i="24" s="1"/>
  <c r="H306" i="24"/>
  <c r="G306" i="24"/>
  <c r="B306" i="24"/>
  <c r="F306" i="24"/>
  <c r="C308" i="24" l="1" a="1"/>
  <c r="C308" i="24" s="1"/>
  <c r="E308" i="24" a="1"/>
  <c r="E308" i="24" s="1"/>
  <c r="C309" i="24" a="1"/>
  <c r="C309" i="24" s="1"/>
  <c r="E309" i="24" a="1"/>
  <c r="E309" i="24" s="1"/>
  <c r="H308" i="24"/>
  <c r="G308" i="24"/>
  <c r="B308" i="24"/>
  <c r="F308" i="24"/>
  <c r="D310" i="24" a="1"/>
  <c r="D310" i="24" s="1"/>
  <c r="G309" i="24"/>
  <c r="B309" i="24"/>
  <c r="F309" i="24"/>
  <c r="D311" i="24" a="1"/>
  <c r="D311" i="24" s="1"/>
  <c r="H309" i="24"/>
  <c r="C311" i="24" l="1" a="1"/>
  <c r="C311" i="24" s="1"/>
  <c r="E311" i="24" a="1"/>
  <c r="E311" i="24" s="1"/>
  <c r="C310" i="24" a="1"/>
  <c r="C310" i="24" s="1"/>
  <c r="E310" i="24" a="1"/>
  <c r="E310" i="24" s="1"/>
  <c r="H310" i="24"/>
  <c r="G310" i="24"/>
  <c r="B310" i="24"/>
  <c r="F310" i="24"/>
  <c r="D312" i="24" a="1"/>
  <c r="D312" i="24" s="1"/>
  <c r="F311" i="24"/>
  <c r="D313" i="24" a="1"/>
  <c r="D313" i="24" s="1"/>
  <c r="H311" i="24"/>
  <c r="B311" i="24"/>
  <c r="G311" i="24"/>
  <c r="C313" i="24" l="1" a="1"/>
  <c r="C313" i="24" s="1"/>
  <c r="E313" i="24" a="1"/>
  <c r="E313" i="24" s="1"/>
  <c r="C312" i="24" a="1"/>
  <c r="C312" i="24" s="1"/>
  <c r="E312" i="24" a="1"/>
  <c r="E312" i="24" s="1"/>
  <c r="D314" i="24" a="1"/>
  <c r="D314" i="24" s="1"/>
  <c r="G312" i="24"/>
  <c r="B312" i="24"/>
  <c r="F312" i="24"/>
  <c r="H312" i="24"/>
  <c r="F313" i="24"/>
  <c r="D315" i="24" a="1"/>
  <c r="D315" i="24" s="1"/>
  <c r="H313" i="24"/>
  <c r="G313" i="24"/>
  <c r="B313" i="24"/>
  <c r="C314" i="24" l="1" a="1"/>
  <c r="C314" i="24" s="1"/>
  <c r="E314" i="24" a="1"/>
  <c r="E314" i="24" s="1"/>
  <c r="C315" i="24" a="1"/>
  <c r="C315" i="24" s="1"/>
  <c r="E315" i="24" a="1"/>
  <c r="E315" i="24" s="1"/>
  <c r="D317" i="24" a="1"/>
  <c r="D317" i="24" s="1"/>
  <c r="H315" i="24"/>
  <c r="F315" i="24"/>
  <c r="G315" i="24"/>
  <c r="B315" i="24"/>
  <c r="D316" i="24" a="1"/>
  <c r="D316" i="24" s="1"/>
  <c r="H314" i="24"/>
  <c r="G314" i="24"/>
  <c r="B314" i="24"/>
  <c r="F314" i="24"/>
  <c r="C317" i="24" l="1" a="1"/>
  <c r="C317" i="24" s="1"/>
  <c r="E317" i="24" a="1"/>
  <c r="E317" i="24" s="1"/>
  <c r="C316" i="24" a="1"/>
  <c r="C316" i="24" s="1"/>
  <c r="E316" i="24" a="1"/>
  <c r="E316" i="24" s="1"/>
  <c r="H316" i="24"/>
  <c r="B316" i="24"/>
  <c r="D318" i="24" a="1"/>
  <c r="D318" i="24" s="1"/>
  <c r="G316" i="24"/>
  <c r="F316" i="24"/>
  <c r="G317" i="24"/>
  <c r="B317" i="24"/>
  <c r="H317" i="24"/>
  <c r="D319" i="24" a="1"/>
  <c r="D319" i="24" s="1"/>
  <c r="F317" i="24"/>
  <c r="C319" i="24" l="1" a="1"/>
  <c r="C319" i="24" s="1"/>
  <c r="E319" i="24" a="1"/>
  <c r="E319" i="24" s="1"/>
  <c r="C318" i="24" a="1"/>
  <c r="C318" i="24" s="1"/>
  <c r="E318" i="24" a="1"/>
  <c r="E318" i="24" s="1"/>
  <c r="F319" i="24"/>
  <c r="D321" i="24" a="1"/>
  <c r="D321" i="24" s="1"/>
  <c r="H319" i="24"/>
  <c r="G319" i="24"/>
  <c r="B319" i="24"/>
  <c r="H318" i="24"/>
  <c r="G318" i="24"/>
  <c r="B318" i="24"/>
  <c r="F318" i="24"/>
  <c r="D320" i="24" a="1"/>
  <c r="D320" i="24" s="1"/>
  <c r="C321" i="24" l="1" a="1"/>
  <c r="C321" i="24" s="1"/>
  <c r="E321" i="24" a="1"/>
  <c r="E321" i="24" s="1"/>
  <c r="C320" i="24" a="1"/>
  <c r="C320" i="24" s="1"/>
  <c r="E320" i="24" a="1"/>
  <c r="E320" i="24" s="1"/>
  <c r="F320" i="24"/>
  <c r="H320" i="24"/>
  <c r="G320" i="24"/>
  <c r="B320" i="24"/>
  <c r="D322" i="24" a="1"/>
  <c r="D322" i="24" s="1"/>
  <c r="H321" i="24"/>
  <c r="G321" i="24"/>
  <c r="B321" i="24"/>
  <c r="F321" i="24"/>
  <c r="D323" i="24" a="1"/>
  <c r="D323" i="24" s="1"/>
  <c r="C323" i="24" l="1" a="1"/>
  <c r="C323" i="24" s="1"/>
  <c r="E323" i="24" a="1"/>
  <c r="E323" i="24" s="1"/>
  <c r="C322" i="24" a="1"/>
  <c r="C322" i="24" s="1"/>
  <c r="E322" i="24" a="1"/>
  <c r="E322" i="24" s="1"/>
  <c r="D325" i="24" a="1"/>
  <c r="D325" i="24" s="1"/>
  <c r="H323" i="24"/>
  <c r="F323" i="24"/>
  <c r="G323" i="24"/>
  <c r="B323" i="24"/>
  <c r="D324" i="24" a="1"/>
  <c r="D324" i="24" s="1"/>
  <c r="H322" i="24"/>
  <c r="G322" i="24"/>
  <c r="B322" i="24"/>
  <c r="F322" i="24"/>
  <c r="C325" i="24" l="1" a="1"/>
  <c r="C325" i="24" s="1"/>
  <c r="E325" i="24" a="1"/>
  <c r="E325" i="24" s="1"/>
  <c r="C324" i="24" a="1"/>
  <c r="C324" i="24" s="1"/>
  <c r="E324" i="24" a="1"/>
  <c r="E324" i="24" s="1"/>
  <c r="H324" i="24"/>
  <c r="G324" i="24"/>
  <c r="B324" i="24"/>
  <c r="F324" i="24"/>
  <c r="D326" i="24" a="1"/>
  <c r="D326" i="24" s="1"/>
  <c r="G325" i="24"/>
  <c r="B325" i="24"/>
  <c r="F325" i="24"/>
  <c r="D327" i="24" a="1"/>
  <c r="D327" i="24" s="1"/>
  <c r="H325" i="24"/>
  <c r="C327" i="24" l="1" a="1"/>
  <c r="C327" i="24" s="1"/>
  <c r="E327" i="24" a="1"/>
  <c r="E327" i="24" s="1"/>
  <c r="C326" i="24" a="1"/>
  <c r="C326" i="24" s="1"/>
  <c r="E326" i="24" a="1"/>
  <c r="E326" i="24" s="1"/>
  <c r="H326" i="24"/>
  <c r="B326" i="24"/>
  <c r="D328" i="24" a="1"/>
  <c r="D328" i="24" s="1"/>
  <c r="G326" i="24"/>
  <c r="F326" i="24"/>
  <c r="F327" i="24"/>
  <c r="D329" i="24" a="1"/>
  <c r="D329" i="24" s="1"/>
  <c r="H327" i="24"/>
  <c r="G327" i="24"/>
  <c r="B327" i="24"/>
  <c r="C329" i="24" l="1" a="1"/>
  <c r="C329" i="24" s="1"/>
  <c r="E329" i="24" a="1"/>
  <c r="E329" i="24" s="1"/>
  <c r="C328" i="24" a="1"/>
  <c r="C328" i="24" s="1"/>
  <c r="E328" i="24" a="1"/>
  <c r="E328" i="24" s="1"/>
  <c r="D330" i="24" a="1"/>
  <c r="D330" i="24" s="1"/>
  <c r="G328" i="24"/>
  <c r="B328" i="24"/>
  <c r="H328" i="24"/>
  <c r="F328" i="24"/>
  <c r="F329" i="24"/>
  <c r="D331" i="24" a="1"/>
  <c r="D331" i="24" s="1"/>
  <c r="H329" i="24"/>
  <c r="G329" i="24"/>
  <c r="B329" i="24"/>
  <c r="C330" i="24" l="1" a="1"/>
  <c r="C330" i="24" s="1"/>
  <c r="E330" i="24" a="1"/>
  <c r="E330" i="24" s="1"/>
  <c r="C331" i="24" a="1"/>
  <c r="C331" i="24" s="1"/>
  <c r="E331" i="24" a="1"/>
  <c r="E331" i="24" s="1"/>
  <c r="D333" i="24" a="1"/>
  <c r="D333" i="24" s="1"/>
  <c r="H331" i="24"/>
  <c r="F331" i="24"/>
  <c r="G331" i="24"/>
  <c r="B331" i="24"/>
  <c r="D332" i="24" a="1"/>
  <c r="D332" i="24" s="1"/>
  <c r="H330" i="24"/>
  <c r="G330" i="24"/>
  <c r="B330" i="24"/>
  <c r="F330" i="24"/>
  <c r="E333" i="24" l="1" a="1"/>
  <c r="E333" i="24" s="1"/>
  <c r="C333" i="24" a="1"/>
  <c r="C333" i="24" s="1"/>
  <c r="C332" i="24" a="1"/>
  <c r="C332" i="24" s="1"/>
  <c r="E332" i="24" a="1"/>
  <c r="E332" i="24" s="1"/>
  <c r="D334" i="24" a="1"/>
  <c r="D334" i="24" s="1"/>
  <c r="G332" i="24"/>
  <c r="B332" i="24"/>
  <c r="H332" i="24"/>
  <c r="F332" i="24"/>
  <c r="F333" i="24"/>
  <c r="D335" i="24" a="1"/>
  <c r="D335" i="24" s="1"/>
  <c r="H333" i="24"/>
  <c r="G333" i="24"/>
  <c r="B333" i="24"/>
  <c r="C334" i="24" l="1" a="1"/>
  <c r="C334" i="24" s="1"/>
  <c r="E334" i="24" a="1"/>
  <c r="E334" i="24" s="1"/>
  <c r="C335" i="24" a="1"/>
  <c r="C335" i="24" s="1"/>
  <c r="E335" i="24" a="1"/>
  <c r="E335" i="24" s="1"/>
  <c r="F335" i="24"/>
  <c r="D337" i="24" a="1"/>
  <c r="D337" i="24" s="1"/>
  <c r="H335" i="24"/>
  <c r="G335" i="24"/>
  <c r="B335" i="24"/>
  <c r="H334" i="24"/>
  <c r="G334" i="24"/>
  <c r="B334" i="24"/>
  <c r="D336" i="24" a="1"/>
  <c r="D336" i="24" s="1"/>
  <c r="F334" i="24"/>
  <c r="C337" i="24" l="1" a="1"/>
  <c r="C337" i="24" s="1"/>
  <c r="E337" i="24" a="1"/>
  <c r="E337" i="24" s="1"/>
  <c r="C336" i="24" a="1"/>
  <c r="C336" i="24" s="1"/>
  <c r="E336" i="24" a="1"/>
  <c r="E336" i="24" s="1"/>
  <c r="F336" i="24"/>
  <c r="H336" i="24"/>
  <c r="D338" i="24" a="1"/>
  <c r="D338" i="24" s="1"/>
  <c r="G336" i="24"/>
  <c r="B336" i="24"/>
  <c r="H337" i="24"/>
  <c r="G337" i="24"/>
  <c r="B337" i="24"/>
  <c r="F337" i="24"/>
  <c r="D339" i="24" a="1"/>
  <c r="D339" i="24" s="1"/>
  <c r="C339" i="24" l="1" a="1"/>
  <c r="C339" i="24" s="1"/>
  <c r="E339" i="24" a="1"/>
  <c r="E339" i="24" s="1"/>
  <c r="C338" i="24" a="1"/>
  <c r="C338" i="24" s="1"/>
  <c r="E338" i="24" a="1"/>
  <c r="E338" i="24" s="1"/>
  <c r="D341" i="24" a="1"/>
  <c r="D341" i="24" s="1"/>
  <c r="H339" i="24"/>
  <c r="F339" i="24"/>
  <c r="G339" i="24"/>
  <c r="B339" i="24"/>
  <c r="D340" i="24" a="1"/>
  <c r="D340" i="24" s="1"/>
  <c r="H338" i="24"/>
  <c r="G338" i="24"/>
  <c r="F338" i="24"/>
  <c r="B338" i="24"/>
  <c r="C341" i="24" l="1" a="1"/>
  <c r="C341" i="24" s="1"/>
  <c r="E341" i="24" a="1"/>
  <c r="E341" i="24" s="1"/>
  <c r="C340" i="24" a="1"/>
  <c r="C340" i="24" s="1"/>
  <c r="E340" i="24" a="1"/>
  <c r="E340" i="24" s="1"/>
  <c r="H340" i="24"/>
  <c r="G340" i="24"/>
  <c r="D342" i="24" a="1"/>
  <c r="D342" i="24" s="1"/>
  <c r="B340" i="24"/>
  <c r="F340" i="24"/>
  <c r="F341" i="24"/>
  <c r="G341" i="24"/>
  <c r="D343" i="24" a="1"/>
  <c r="D343" i="24" s="1"/>
  <c r="H341" i="24"/>
  <c r="B341" i="24"/>
  <c r="C343" i="24" l="1" a="1"/>
  <c r="C343" i="24" s="1"/>
  <c r="E343" i="24" a="1"/>
  <c r="E343" i="24" s="1"/>
  <c r="C342" i="24" a="1"/>
  <c r="C342" i="24" s="1"/>
  <c r="E342" i="24" a="1"/>
  <c r="E342" i="24" s="1"/>
  <c r="F343" i="24"/>
  <c r="D345" i="24" a="1"/>
  <c r="D345" i="24" s="1"/>
  <c r="G343" i="24"/>
  <c r="H343" i="24"/>
  <c r="B343" i="24"/>
  <c r="D344" i="24" a="1"/>
  <c r="D344" i="24" s="1"/>
  <c r="B342" i="24"/>
  <c r="H342" i="24"/>
  <c r="G342" i="24"/>
  <c r="F342" i="24"/>
  <c r="C345" i="24" l="1" a="1"/>
  <c r="C345" i="24" s="1"/>
  <c r="E345" i="24" a="1"/>
  <c r="E345" i="24" s="1"/>
  <c r="C344" i="24" a="1"/>
  <c r="C344" i="24" s="1"/>
  <c r="E344" i="24" a="1"/>
  <c r="E344" i="24" s="1"/>
  <c r="D347" i="24" a="1"/>
  <c r="D347" i="24" s="1"/>
  <c r="B345" i="24"/>
  <c r="H345" i="24"/>
  <c r="F345" i="24"/>
  <c r="G345" i="24"/>
  <c r="D346" i="24" a="1"/>
  <c r="D346" i="24" s="1"/>
  <c r="G344" i="24"/>
  <c r="F344" i="24"/>
  <c r="H344" i="24"/>
  <c r="B344" i="24"/>
  <c r="C347" i="24" l="1" a="1"/>
  <c r="C347" i="24" s="1"/>
  <c r="E347" i="24" a="1"/>
  <c r="E347" i="24" s="1"/>
  <c r="C346" i="24" a="1"/>
  <c r="C346" i="24" s="1"/>
  <c r="E346" i="24" a="1"/>
  <c r="E346" i="24" s="1"/>
  <c r="H346" i="24"/>
  <c r="B346" i="24"/>
  <c r="F346" i="24"/>
  <c r="G346" i="24"/>
  <c r="D348" i="24" a="1"/>
  <c r="D348" i="24" s="1"/>
  <c r="G347" i="24"/>
  <c r="B347" i="24"/>
  <c r="D349" i="24" a="1"/>
  <c r="D349" i="24" s="1"/>
  <c r="F347" i="24"/>
  <c r="H347" i="24"/>
  <c r="C349" i="24" l="1" a="1"/>
  <c r="C349" i="24" s="1"/>
  <c r="E349" i="24" a="1"/>
  <c r="E349" i="24" s="1"/>
  <c r="C348" i="24" a="1"/>
  <c r="C348" i="24" s="1"/>
  <c r="E348" i="24" a="1"/>
  <c r="E348" i="24" s="1"/>
  <c r="H348" i="24"/>
  <c r="G348" i="24"/>
  <c r="B348" i="24"/>
  <c r="D350" i="24" a="1"/>
  <c r="D350" i="24" s="1"/>
  <c r="F348" i="24"/>
  <c r="F349" i="24"/>
  <c r="D351" i="24" a="1"/>
  <c r="D351" i="24" s="1"/>
  <c r="H349" i="24"/>
  <c r="G349" i="24"/>
  <c r="B349" i="24"/>
  <c r="C351" i="24" l="1" a="1"/>
  <c r="C351" i="24" s="1"/>
  <c r="E351" i="24" a="1"/>
  <c r="E351" i="24" s="1"/>
  <c r="C350" i="24" a="1"/>
  <c r="C350" i="24" s="1"/>
  <c r="E350" i="24" a="1"/>
  <c r="E350" i="24" s="1"/>
  <c r="D352" i="24" a="1"/>
  <c r="D352" i="24" s="1"/>
  <c r="G350" i="24"/>
  <c r="B350" i="24"/>
  <c r="F350" i="24"/>
  <c r="H350" i="24"/>
  <c r="F351" i="24"/>
  <c r="D353" i="24" a="1"/>
  <c r="D353" i="24" s="1"/>
  <c r="H351" i="24"/>
  <c r="G351" i="24"/>
  <c r="B351" i="24"/>
  <c r="C352" i="24" l="1" a="1"/>
  <c r="C352" i="24" s="1"/>
  <c r="E352" i="24" a="1"/>
  <c r="E352" i="24" s="1"/>
  <c r="C353" i="24" a="1"/>
  <c r="C353" i="24" s="1"/>
  <c r="E353" i="24" a="1"/>
  <c r="E353" i="24" s="1"/>
  <c r="D355" i="24" a="1"/>
  <c r="D355" i="24" s="1"/>
  <c r="F353" i="24"/>
  <c r="G353" i="24"/>
  <c r="H353" i="24"/>
  <c r="B353" i="24"/>
  <c r="D354" i="24" a="1"/>
  <c r="D354" i="24" s="1"/>
  <c r="H352" i="24"/>
  <c r="B352" i="24"/>
  <c r="F352" i="24"/>
  <c r="G352" i="24"/>
  <c r="C355" i="24" l="1" a="1"/>
  <c r="C355" i="24" s="1"/>
  <c r="E355" i="24" a="1"/>
  <c r="E355" i="24" s="1"/>
  <c r="C354" i="24" a="1"/>
  <c r="C354" i="24" s="1"/>
  <c r="E354" i="24" a="1"/>
  <c r="E354" i="24" s="1"/>
  <c r="H354" i="24"/>
  <c r="G354" i="24"/>
  <c r="B354" i="24"/>
  <c r="F354" i="24"/>
  <c r="D356" i="24" a="1"/>
  <c r="D356" i="24" s="1"/>
  <c r="G355" i="24"/>
  <c r="B355" i="24"/>
  <c r="D357" i="24" a="1"/>
  <c r="D357" i="24" s="1"/>
  <c r="H355" i="24"/>
  <c r="F355" i="24"/>
  <c r="C356" i="24" l="1" a="1"/>
  <c r="C356" i="24" s="1"/>
  <c r="E356" i="24" a="1"/>
  <c r="E356" i="24" s="1"/>
  <c r="C357" i="24" a="1"/>
  <c r="C357" i="24" s="1"/>
  <c r="E357" i="24" a="1"/>
  <c r="E357" i="24" s="1"/>
  <c r="D358" i="24" a="1"/>
  <c r="D358" i="24" s="1"/>
  <c r="F356" i="24"/>
  <c r="G356" i="24"/>
  <c r="H356" i="24"/>
  <c r="B356" i="24"/>
  <c r="H357" i="24"/>
  <c r="G357" i="24"/>
  <c r="B357" i="24"/>
  <c r="F357" i="24"/>
  <c r="D359" i="24" a="1"/>
  <c r="D359" i="24" s="1"/>
  <c r="C358" i="24" l="1" a="1"/>
  <c r="C358" i="24" s="1"/>
  <c r="E358" i="24" a="1"/>
  <c r="E358" i="24" s="1"/>
  <c r="C359" i="24" a="1"/>
  <c r="C359" i="24" s="1"/>
  <c r="E359" i="24" a="1"/>
  <c r="E359" i="24" s="1"/>
  <c r="F359" i="24"/>
  <c r="D361" i="24" a="1"/>
  <c r="D361" i="24" s="1"/>
  <c r="H359" i="24"/>
  <c r="B359" i="24"/>
  <c r="G359" i="24"/>
  <c r="D360" i="24" a="1"/>
  <c r="D360" i="24" s="1"/>
  <c r="G358" i="24"/>
  <c r="B358" i="24"/>
  <c r="H358" i="24"/>
  <c r="F358" i="24"/>
  <c r="C361" i="24" l="1" a="1"/>
  <c r="C361" i="24" s="1"/>
  <c r="E361" i="24" a="1"/>
  <c r="E361" i="24" s="1"/>
  <c r="C360" i="24" a="1"/>
  <c r="C360" i="24" s="1"/>
  <c r="E360" i="24" a="1"/>
  <c r="E360" i="24" s="1"/>
  <c r="D363" i="24" a="1"/>
  <c r="D363" i="24" s="1"/>
  <c r="H361" i="24"/>
  <c r="F361" i="24"/>
  <c r="B361" i="24"/>
  <c r="G361" i="24"/>
  <c r="D362" i="24" a="1"/>
  <c r="D362" i="24" s="1"/>
  <c r="B360" i="24"/>
  <c r="H360" i="24"/>
  <c r="G360" i="24"/>
  <c r="F360" i="24"/>
  <c r="C363" i="24" l="1" a="1"/>
  <c r="C363" i="24" s="1"/>
  <c r="E363" i="24" a="1"/>
  <c r="E363" i="24" s="1"/>
  <c r="C362" i="24" a="1"/>
  <c r="C362" i="24" s="1"/>
  <c r="E362" i="24" a="1"/>
  <c r="E362" i="24" s="1"/>
  <c r="H362" i="24"/>
  <c r="G362" i="24"/>
  <c r="B362" i="24"/>
  <c r="F362" i="24"/>
  <c r="D364" i="24" a="1"/>
  <c r="D364" i="24" s="1"/>
  <c r="G363" i="24"/>
  <c r="B363" i="24"/>
  <c r="F363" i="24"/>
  <c r="H363" i="24"/>
  <c r="D365" i="24" a="1"/>
  <c r="D365" i="24" s="1"/>
  <c r="C365" i="24" l="1" a="1"/>
  <c r="C365" i="24" s="1"/>
  <c r="E365" i="24" a="1"/>
  <c r="E365" i="24" s="1"/>
  <c r="C364" i="24" a="1"/>
  <c r="C364" i="24" s="1"/>
  <c r="E364" i="24" a="1"/>
  <c r="E364" i="24" s="1"/>
  <c r="F365" i="24"/>
  <c r="D367" i="24" a="1"/>
  <c r="D367" i="24" s="1"/>
  <c r="H365" i="24"/>
  <c r="G365" i="24"/>
  <c r="B365" i="24"/>
  <c r="H364" i="24"/>
  <c r="G364" i="24"/>
  <c r="B364" i="24"/>
  <c r="D366" i="24" a="1"/>
  <c r="D366" i="24" s="1"/>
  <c r="F364" i="24"/>
  <c r="C367" i="24" l="1" a="1"/>
  <c r="C367" i="24" s="1"/>
  <c r="E367" i="24" a="1"/>
  <c r="E367" i="24" s="1"/>
  <c r="C366" i="24" a="1"/>
  <c r="C366" i="24" s="1"/>
  <c r="E366" i="24" a="1"/>
  <c r="E366" i="24" s="1"/>
  <c r="F366" i="24"/>
  <c r="H366" i="24"/>
  <c r="D368" i="24" a="1"/>
  <c r="D368" i="24" s="1"/>
  <c r="G366" i="24"/>
  <c r="B366" i="24"/>
  <c r="H367" i="24"/>
  <c r="G367" i="24"/>
  <c r="B367" i="24"/>
  <c r="F367" i="24"/>
  <c r="D369" i="24" a="1"/>
  <c r="D369" i="24" s="1"/>
  <c r="C369" i="24" l="1" a="1"/>
  <c r="C369" i="24" s="1"/>
  <c r="E369" i="24" a="1"/>
  <c r="E369" i="24" s="1"/>
  <c r="C368" i="24" a="1"/>
  <c r="C368" i="24" s="1"/>
  <c r="E368" i="24" a="1"/>
  <c r="E368" i="24" s="1"/>
  <c r="D371" i="24" a="1"/>
  <c r="D371" i="24" s="1"/>
  <c r="F369" i="24"/>
  <c r="G369" i="24"/>
  <c r="B369" i="24"/>
  <c r="H369" i="24"/>
  <c r="D370" i="24" a="1"/>
  <c r="D370" i="24" s="1"/>
  <c r="H368" i="24"/>
  <c r="B368" i="24"/>
  <c r="G368" i="24"/>
  <c r="F368" i="24"/>
  <c r="C371" i="24" l="1" a="1"/>
  <c r="C371" i="24" s="1"/>
  <c r="E371" i="24" a="1"/>
  <c r="E371" i="24" s="1"/>
  <c r="C370" i="24" a="1"/>
  <c r="C370" i="24" s="1"/>
  <c r="E370" i="24" a="1"/>
  <c r="E370" i="24" s="1"/>
  <c r="H370" i="24"/>
  <c r="G370" i="24"/>
  <c r="B370" i="24"/>
  <c r="F370" i="24"/>
  <c r="D372" i="24" a="1"/>
  <c r="D372" i="24" s="1"/>
  <c r="G371" i="24"/>
  <c r="B371" i="24"/>
  <c r="D373" i="24" a="1"/>
  <c r="D373" i="24" s="1"/>
  <c r="H371" i="24"/>
  <c r="F371" i="24"/>
  <c r="C373" i="24" l="1" a="1"/>
  <c r="C373" i="24" s="1"/>
  <c r="E373" i="24" a="1"/>
  <c r="E373" i="24" s="1"/>
  <c r="C372" i="24" a="1"/>
  <c r="C372" i="24" s="1"/>
  <c r="E372" i="24" a="1"/>
  <c r="E372" i="24" s="1"/>
  <c r="H372" i="24"/>
  <c r="B372" i="24"/>
  <c r="F372" i="24"/>
  <c r="G372" i="24"/>
  <c r="D374" i="24" a="1"/>
  <c r="D374" i="24" s="1"/>
  <c r="F373" i="24"/>
  <c r="D375" i="24" a="1"/>
  <c r="D375" i="24" s="1"/>
  <c r="B373" i="24"/>
  <c r="H373" i="24"/>
  <c r="G373" i="24"/>
  <c r="C375" i="24" l="1" a="1"/>
  <c r="C375" i="24" s="1"/>
  <c r="E375" i="24" a="1"/>
  <c r="E375" i="24" s="1"/>
  <c r="C374" i="24" a="1"/>
  <c r="C374" i="24" s="1"/>
  <c r="E374" i="24" a="1"/>
  <c r="E374" i="24" s="1"/>
  <c r="D376" i="24" a="1"/>
  <c r="D376" i="24" s="1"/>
  <c r="G374" i="24"/>
  <c r="B374" i="24"/>
  <c r="F374" i="24"/>
  <c r="H374" i="24"/>
  <c r="F375" i="24"/>
  <c r="D377" i="24" a="1"/>
  <c r="D377" i="24" s="1"/>
  <c r="G375" i="24"/>
  <c r="B375" i="24"/>
  <c r="H375" i="24"/>
  <c r="C376" i="24" l="1" a="1"/>
  <c r="C376" i="24" s="1"/>
  <c r="E376" i="24" a="1"/>
  <c r="E376" i="24" s="1"/>
  <c r="C377" i="24" a="1"/>
  <c r="C377" i="24" s="1"/>
  <c r="E377" i="24" a="1"/>
  <c r="E377" i="24" s="1"/>
  <c r="D379" i="24" a="1"/>
  <c r="D379" i="24" s="1"/>
  <c r="H377" i="24"/>
  <c r="F377" i="24"/>
  <c r="G377" i="24"/>
  <c r="B377" i="24"/>
  <c r="D378" i="24" a="1"/>
  <c r="D378" i="24" s="1"/>
  <c r="B376" i="24"/>
  <c r="H376" i="24"/>
  <c r="G376" i="24"/>
  <c r="F376" i="24"/>
  <c r="C379" i="24" l="1" a="1"/>
  <c r="C379" i="24" s="1"/>
  <c r="E379" i="24" a="1"/>
  <c r="E379" i="24" s="1"/>
  <c r="C378" i="24" a="1"/>
  <c r="C378" i="24" s="1"/>
  <c r="E378" i="24" a="1"/>
  <c r="E378" i="24" s="1"/>
  <c r="H378" i="24"/>
  <c r="G378" i="24"/>
  <c r="B378" i="24"/>
  <c r="F378" i="24"/>
  <c r="D380" i="24" a="1"/>
  <c r="D380" i="24" s="1"/>
  <c r="G379" i="24"/>
  <c r="F379" i="24"/>
  <c r="H379" i="24"/>
  <c r="B379" i="24"/>
  <c r="D381" i="24" a="1"/>
  <c r="D381" i="24" s="1"/>
  <c r="C381" i="24" l="1" a="1"/>
  <c r="C381" i="24" s="1"/>
  <c r="E381" i="24" a="1"/>
  <c r="E381" i="24" s="1"/>
  <c r="C380" i="24" a="1"/>
  <c r="C380" i="24" s="1"/>
  <c r="E380" i="24" a="1"/>
  <c r="E380" i="24" s="1"/>
  <c r="F381" i="24"/>
  <c r="D383" i="24" a="1"/>
  <c r="D383" i="24" s="1"/>
  <c r="H381" i="24"/>
  <c r="B381" i="24"/>
  <c r="G381" i="24"/>
  <c r="H380" i="24"/>
  <c r="G380" i="24"/>
  <c r="B380" i="24"/>
  <c r="D382" i="24" a="1"/>
  <c r="D382" i="24" s="1"/>
  <c r="F380" i="24"/>
  <c r="C383" i="24" l="1" a="1"/>
  <c r="C383" i="24" s="1"/>
  <c r="E383" i="24" a="1"/>
  <c r="E383" i="24" s="1"/>
  <c r="C382" i="24" a="1"/>
  <c r="C382" i="24" s="1"/>
  <c r="E382" i="24" a="1"/>
  <c r="E382" i="24" s="1"/>
  <c r="F382" i="24"/>
  <c r="H382" i="24"/>
  <c r="G382" i="24"/>
  <c r="D384" i="24" a="1"/>
  <c r="D384" i="24" s="1"/>
  <c r="B382" i="24"/>
  <c r="H383" i="24"/>
  <c r="B383" i="24"/>
  <c r="D385" i="24" a="1"/>
  <c r="D385" i="24" s="1"/>
  <c r="G383" i="24"/>
  <c r="F383" i="24"/>
  <c r="C385" i="24" l="1" a="1"/>
  <c r="C385" i="24" s="1"/>
  <c r="E385" i="24" a="1"/>
  <c r="E385" i="24" s="1"/>
  <c r="C384" i="24" a="1"/>
  <c r="C384" i="24" s="1"/>
  <c r="E384" i="24" a="1"/>
  <c r="E384" i="24" s="1"/>
  <c r="D386" i="24" a="1"/>
  <c r="D386" i="24" s="1"/>
  <c r="H384" i="24"/>
  <c r="B384" i="24"/>
  <c r="G384" i="24"/>
  <c r="F384" i="24"/>
  <c r="D387" i="24" a="1"/>
  <c r="D387" i="24" s="1"/>
  <c r="H385" i="24"/>
  <c r="F385" i="24"/>
  <c r="B385" i="24"/>
  <c r="G385" i="24"/>
  <c r="C386" i="24" l="1" a="1"/>
  <c r="C386" i="24" s="1"/>
  <c r="E386" i="24" a="1"/>
  <c r="E386" i="24" s="1"/>
  <c r="C387" i="24" a="1"/>
  <c r="C387" i="24" s="1"/>
  <c r="E387" i="24" a="1"/>
  <c r="E387" i="24" s="1"/>
  <c r="G387" i="24"/>
  <c r="B387" i="24"/>
  <c r="D389" i="24" a="1"/>
  <c r="D389" i="24" s="1"/>
  <c r="H387" i="24"/>
  <c r="F387" i="24"/>
  <c r="H386" i="24"/>
  <c r="G386" i="24"/>
  <c r="B386" i="24"/>
  <c r="F386" i="24"/>
  <c r="D388" i="24" a="1"/>
  <c r="D388" i="24" s="1"/>
  <c r="C388" i="24" l="1" a="1"/>
  <c r="C388" i="24" s="1"/>
  <c r="E388" i="24" a="1"/>
  <c r="E388" i="24" s="1"/>
  <c r="C389" i="24" a="1"/>
  <c r="C389" i="24" s="1"/>
  <c r="E389" i="24" a="1"/>
  <c r="E389" i="24" s="1"/>
  <c r="H388" i="24"/>
  <c r="G388" i="24"/>
  <c r="B388" i="24"/>
  <c r="D390" i="24" a="1"/>
  <c r="D390" i="24" s="1"/>
  <c r="F388" i="24"/>
  <c r="F389" i="24"/>
  <c r="H389" i="24"/>
  <c r="G389" i="24"/>
  <c r="D391" i="24" a="1"/>
  <c r="D391" i="24" s="1"/>
  <c r="B389" i="24"/>
  <c r="C391" i="24" l="1" a="1"/>
  <c r="C391" i="24" s="1"/>
  <c r="E391" i="24" a="1"/>
  <c r="E391" i="24" s="1"/>
  <c r="C390" i="24" a="1"/>
  <c r="C390" i="24" s="1"/>
  <c r="E390" i="24" a="1"/>
  <c r="E390" i="24" s="1"/>
  <c r="H391" i="24"/>
  <c r="G391" i="24"/>
  <c r="B391" i="24"/>
  <c r="F391" i="24"/>
  <c r="D393" i="24" a="1"/>
  <c r="D393" i="24" s="1"/>
  <c r="F390" i="24"/>
  <c r="D392" i="24" a="1"/>
  <c r="D392" i="24" s="1"/>
  <c r="G390" i="24"/>
  <c r="H390" i="24"/>
  <c r="B390" i="24"/>
  <c r="C392" i="24" l="1" a="1"/>
  <c r="C392" i="24" s="1"/>
  <c r="E392" i="24" a="1"/>
  <c r="E392" i="24" s="1"/>
  <c r="C393" i="24" a="1"/>
  <c r="C393" i="24" s="1"/>
  <c r="E393" i="24" a="1"/>
  <c r="E393" i="24" s="1"/>
  <c r="D395" i="24" a="1"/>
  <c r="D395" i="24" s="1"/>
  <c r="H393" i="24"/>
  <c r="F393" i="24"/>
  <c r="B393" i="24"/>
  <c r="G393" i="24"/>
  <c r="D394" i="24" a="1"/>
  <c r="D394" i="24" s="1"/>
  <c r="H392" i="24"/>
  <c r="G392" i="24"/>
  <c r="F392" i="24"/>
  <c r="B392" i="24"/>
  <c r="C395" i="24" l="1" a="1"/>
  <c r="C395" i="24" s="1"/>
  <c r="E395" i="24" a="1"/>
  <c r="E395" i="24" s="1"/>
  <c r="C394" i="24" a="1"/>
  <c r="C394" i="24" s="1"/>
  <c r="E394" i="24" a="1"/>
  <c r="E394" i="24" s="1"/>
  <c r="D396" i="24" a="1"/>
  <c r="D396" i="24" s="1"/>
  <c r="B394" i="24"/>
  <c r="H394" i="24"/>
  <c r="G394" i="24"/>
  <c r="F394" i="24"/>
  <c r="F395" i="24"/>
  <c r="D397" i="24" a="1"/>
  <c r="D397" i="24" s="1"/>
  <c r="G395" i="24"/>
  <c r="B395" i="24"/>
  <c r="H395" i="24"/>
  <c r="E397" i="24" l="1" a="1"/>
  <c r="E397" i="24" s="1"/>
  <c r="C397" i="24" a="1"/>
  <c r="C397" i="24" s="1"/>
  <c r="C396" i="24" a="1"/>
  <c r="C396" i="24" s="1"/>
  <c r="E396" i="24" a="1"/>
  <c r="E396" i="24" s="1"/>
  <c r="D399" i="24" a="1"/>
  <c r="D399" i="24" s="1"/>
  <c r="F397" i="24"/>
  <c r="B397" i="24"/>
  <c r="H397" i="24"/>
  <c r="G397" i="24"/>
  <c r="D398" i="24" a="1"/>
  <c r="D398" i="24" s="1"/>
  <c r="H396" i="24"/>
  <c r="G396" i="24"/>
  <c r="F396" i="24"/>
  <c r="B396" i="24"/>
  <c r="C399" i="24" l="1" a="1"/>
  <c r="C399" i="24" s="1"/>
  <c r="E399" i="24" a="1"/>
  <c r="E399" i="24" s="1"/>
  <c r="C398" i="24" a="1"/>
  <c r="C398" i="24" s="1"/>
  <c r="E398" i="24" a="1"/>
  <c r="E398" i="24" s="1"/>
  <c r="H398" i="24"/>
  <c r="G398" i="24"/>
  <c r="B398" i="24"/>
  <c r="F398" i="24"/>
  <c r="D400" i="24" a="1"/>
  <c r="D400" i="24" s="1"/>
  <c r="G399" i="24"/>
  <c r="F399" i="24"/>
  <c r="D401" i="24" a="1"/>
  <c r="D401" i="24" s="1"/>
  <c r="B399" i="24"/>
  <c r="H399" i="24"/>
  <c r="C400" i="24" l="1" a="1"/>
  <c r="C400" i="24" s="1"/>
  <c r="E400" i="24" a="1"/>
  <c r="E400" i="24" s="1"/>
  <c r="C401" i="24" a="1"/>
  <c r="C401" i="24" s="1"/>
  <c r="E401" i="24" a="1"/>
  <c r="E401" i="24" s="1"/>
  <c r="H400" i="24"/>
  <c r="G400" i="24"/>
  <c r="B400" i="24"/>
  <c r="D402" i="24" a="1"/>
  <c r="D402" i="24" s="1"/>
  <c r="F400" i="24"/>
  <c r="F401" i="24"/>
  <c r="H401" i="24"/>
  <c r="G401" i="24"/>
  <c r="D403" i="24" a="1"/>
  <c r="D403" i="24" s="1"/>
  <c r="B401" i="24"/>
  <c r="C403" i="24" l="1" a="1"/>
  <c r="C403" i="24" s="1"/>
  <c r="E403" i="24" a="1"/>
  <c r="E403" i="24" s="1"/>
  <c r="C402" i="24" a="1"/>
  <c r="C402" i="24" s="1"/>
  <c r="E402" i="24" a="1"/>
  <c r="E402" i="24" s="1"/>
  <c r="H403" i="24"/>
  <c r="F403" i="24"/>
  <c r="G403" i="24"/>
  <c r="B403" i="24"/>
  <c r="D405" i="24" a="1"/>
  <c r="D405" i="24" s="1"/>
  <c r="F402" i="24"/>
  <c r="B402" i="24"/>
  <c r="H402" i="24"/>
  <c r="G402" i="24"/>
  <c r="D404" i="24" a="1"/>
  <c r="D404" i="24" s="1"/>
  <c r="C404" i="24" l="1" a="1"/>
  <c r="C404" i="24" s="1"/>
  <c r="E404" i="24" a="1"/>
  <c r="E404" i="24" s="1"/>
  <c r="C405" i="24" a="1"/>
  <c r="C405" i="24" s="1"/>
  <c r="E405" i="24" a="1"/>
  <c r="E405" i="24" s="1"/>
  <c r="D406" i="24" a="1"/>
  <c r="D406" i="24" s="1"/>
  <c r="H404" i="24"/>
  <c r="G404" i="24"/>
  <c r="F404" i="24"/>
  <c r="B404" i="24"/>
  <c r="D407" i="24" a="1"/>
  <c r="D407" i="24" s="1"/>
  <c r="F405" i="24"/>
  <c r="B405" i="24"/>
  <c r="H405" i="24"/>
  <c r="G405" i="24"/>
  <c r="C406" i="24" l="1" a="1"/>
  <c r="C406" i="24" s="1"/>
  <c r="E406" i="24" a="1"/>
  <c r="E406" i="24" s="1"/>
  <c r="C407" i="24" a="1"/>
  <c r="C407" i="24" s="1"/>
  <c r="E407" i="24" a="1"/>
  <c r="E407" i="24" s="1"/>
  <c r="G407" i="24"/>
  <c r="B407" i="24"/>
  <c r="F407" i="24"/>
  <c r="H407" i="24"/>
  <c r="D409" i="24" a="1"/>
  <c r="D409" i="24" s="1"/>
  <c r="H406" i="24"/>
  <c r="B406" i="24"/>
  <c r="D408" i="24" a="1"/>
  <c r="D408" i="24" s="1"/>
  <c r="G406" i="24"/>
  <c r="F406" i="24"/>
  <c r="C408" i="24" l="1" a="1"/>
  <c r="C408" i="24" s="1"/>
  <c r="E408" i="24" a="1"/>
  <c r="E408" i="24" s="1"/>
  <c r="C409" i="24" a="1"/>
  <c r="C409" i="24" s="1"/>
  <c r="E409" i="24" a="1"/>
  <c r="E409" i="24" s="1"/>
  <c r="F409" i="24"/>
  <c r="G409" i="24"/>
  <c r="D411" i="24" a="1"/>
  <c r="D411" i="24" s="1"/>
  <c r="H409" i="24"/>
  <c r="B409" i="24"/>
  <c r="H408" i="24"/>
  <c r="B408" i="24"/>
  <c r="F408" i="24"/>
  <c r="G408" i="24"/>
  <c r="D410" i="24" a="1"/>
  <c r="D410" i="24" s="1"/>
  <c r="C410" i="24" l="1" a="1"/>
  <c r="C410" i="24" s="1"/>
  <c r="E410" i="24" a="1"/>
  <c r="E410" i="24" s="1"/>
  <c r="C411" i="24" a="1"/>
  <c r="C411" i="24" s="1"/>
  <c r="E411" i="24" a="1"/>
  <c r="E411" i="24" s="1"/>
  <c r="D412" i="24" a="1"/>
  <c r="D412" i="24" s="1"/>
  <c r="G410" i="24"/>
  <c r="B410" i="24"/>
  <c r="F410" i="24"/>
  <c r="H410" i="24"/>
  <c r="F411" i="24"/>
  <c r="D413" i="24" a="1"/>
  <c r="D413" i="24" s="1"/>
  <c r="H411" i="24"/>
  <c r="G411" i="24"/>
  <c r="B411" i="24"/>
  <c r="C413" i="24" l="1" a="1"/>
  <c r="C413" i="24" s="1"/>
  <c r="E413" i="24" a="1"/>
  <c r="E413" i="24" s="1"/>
  <c r="C412" i="24" a="1"/>
  <c r="C412" i="24" s="1"/>
  <c r="E412" i="24" a="1"/>
  <c r="E412" i="24" s="1"/>
  <c r="D415" i="24" a="1"/>
  <c r="D415" i="24" s="1"/>
  <c r="F413" i="24"/>
  <c r="B413" i="24"/>
  <c r="H413" i="24"/>
  <c r="G413" i="24"/>
  <c r="D414" i="24" a="1"/>
  <c r="D414" i="24" s="1"/>
  <c r="H412" i="24"/>
  <c r="G412" i="24"/>
  <c r="F412" i="24"/>
  <c r="B412" i="24"/>
  <c r="C414" i="24" l="1" a="1"/>
  <c r="C414" i="24" s="1"/>
  <c r="E414" i="24" a="1"/>
  <c r="E414" i="24" s="1"/>
  <c r="C415" i="24" a="1"/>
  <c r="C415" i="24" s="1"/>
  <c r="E415" i="24" a="1"/>
  <c r="E415" i="24" s="1"/>
  <c r="H414" i="24"/>
  <c r="G414" i="24"/>
  <c r="B414" i="24"/>
  <c r="F414" i="24"/>
  <c r="D416" i="24" a="1"/>
  <c r="D416" i="24" s="1"/>
  <c r="G415" i="24"/>
  <c r="B415" i="24"/>
  <c r="F415" i="24"/>
  <c r="D417" i="24" a="1"/>
  <c r="D417" i="24" s="1"/>
  <c r="H415" i="24"/>
  <c r="C417" i="24" l="1" a="1"/>
  <c r="C417" i="24" s="1"/>
  <c r="E417" i="24" a="1"/>
  <c r="E417" i="24" s="1"/>
  <c r="C416" i="24" a="1"/>
  <c r="C416" i="24" s="1"/>
  <c r="E416" i="24" a="1"/>
  <c r="E416" i="24" s="1"/>
  <c r="H416" i="24"/>
  <c r="F416" i="24"/>
  <c r="G416" i="24"/>
  <c r="D418" i="24" a="1"/>
  <c r="D418" i="24" s="1"/>
  <c r="B416" i="24"/>
  <c r="F417" i="24"/>
  <c r="G417" i="24"/>
  <c r="D419" i="24" a="1"/>
  <c r="D419" i="24" s="1"/>
  <c r="B417" i="24"/>
  <c r="H417" i="24"/>
  <c r="C419" i="24" l="1" a="1"/>
  <c r="C419" i="24" s="1"/>
  <c r="E419" i="24" a="1"/>
  <c r="E419" i="24" s="1"/>
  <c r="C418" i="24" a="1"/>
  <c r="C418" i="24" s="1"/>
  <c r="E418" i="24" a="1"/>
  <c r="E418" i="24" s="1"/>
  <c r="D420" i="24" a="1"/>
  <c r="D420" i="24" s="1"/>
  <c r="G418" i="24"/>
  <c r="B418" i="24"/>
  <c r="H418" i="24"/>
  <c r="F418" i="24"/>
  <c r="F419" i="24"/>
  <c r="G419" i="24"/>
  <c r="D421" i="24" a="1"/>
  <c r="D421" i="24" s="1"/>
  <c r="H419" i="24"/>
  <c r="B419" i="24"/>
  <c r="C420" i="24" l="1" a="1"/>
  <c r="C420" i="24" s="1"/>
  <c r="E420" i="24" a="1"/>
  <c r="E420" i="24" s="1"/>
  <c r="C421" i="24" a="1"/>
  <c r="C421" i="24" s="1"/>
  <c r="E421" i="24" a="1"/>
  <c r="E421" i="24" s="1"/>
  <c r="D423" i="24" a="1"/>
  <c r="D423" i="24" s="1"/>
  <c r="G421" i="24"/>
  <c r="H421" i="24"/>
  <c r="F421" i="24"/>
  <c r="B421" i="24"/>
  <c r="D422" i="24" a="1"/>
  <c r="D422" i="24" s="1"/>
  <c r="G420" i="24"/>
  <c r="B420" i="24"/>
  <c r="H420" i="24"/>
  <c r="F420" i="24"/>
  <c r="C423" i="24" l="1" a="1"/>
  <c r="C423" i="24" s="1"/>
  <c r="E423" i="24" a="1"/>
  <c r="E423" i="24" s="1"/>
  <c r="C422" i="24" a="1"/>
  <c r="C422" i="24" s="1"/>
  <c r="E422" i="24" a="1"/>
  <c r="E422" i="24" s="1"/>
  <c r="H422" i="24"/>
  <c r="G422" i="24"/>
  <c r="B422" i="24"/>
  <c r="F422" i="24"/>
  <c r="D424" i="24" a="1"/>
  <c r="D424" i="24" s="1"/>
  <c r="G423" i="24"/>
  <c r="B423" i="24"/>
  <c r="F423" i="24"/>
  <c r="D425" i="24" a="1"/>
  <c r="D425" i="24" s="1"/>
  <c r="H423" i="24"/>
  <c r="C425" i="24" l="1" a="1"/>
  <c r="C425" i="24" s="1"/>
  <c r="E425" i="24" a="1"/>
  <c r="E425" i="24" s="1"/>
  <c r="C424" i="24" a="1"/>
  <c r="C424" i="24" s="1"/>
  <c r="E424" i="24" a="1"/>
  <c r="E424" i="24" s="1"/>
  <c r="H424" i="24"/>
  <c r="B424" i="24"/>
  <c r="G424" i="24"/>
  <c r="D426" i="24" a="1"/>
  <c r="D426" i="24" s="1"/>
  <c r="F424" i="24"/>
  <c r="F425" i="24"/>
  <c r="H425" i="24"/>
  <c r="B425" i="24"/>
  <c r="D427" i="24" a="1"/>
  <c r="D427" i="24" s="1"/>
  <c r="G425" i="24"/>
  <c r="C427" i="24" l="1" a="1"/>
  <c r="C427" i="24" s="1"/>
  <c r="E427" i="24" a="1"/>
  <c r="E427" i="24" s="1"/>
  <c r="C426" i="24" a="1"/>
  <c r="C426" i="24" s="1"/>
  <c r="E426" i="24" a="1"/>
  <c r="E426" i="24" s="1"/>
  <c r="F427" i="24"/>
  <c r="D429" i="24" a="1"/>
  <c r="D429" i="24" s="1"/>
  <c r="G427" i="24"/>
  <c r="B427" i="24"/>
  <c r="H427" i="24"/>
  <c r="D428" i="24" a="1"/>
  <c r="D428" i="24" s="1"/>
  <c r="B426" i="24"/>
  <c r="H426" i="24"/>
  <c r="G426" i="24"/>
  <c r="F426" i="24"/>
  <c r="C429" i="24" l="1" a="1"/>
  <c r="C429" i="24" s="1"/>
  <c r="E429" i="24" a="1"/>
  <c r="E429" i="24" s="1"/>
  <c r="C428" i="24" a="1"/>
  <c r="C428" i="24" s="1"/>
  <c r="E428" i="24" a="1"/>
  <c r="E428" i="24" s="1"/>
  <c r="D431" i="24" a="1"/>
  <c r="D431" i="24" s="1"/>
  <c r="H429" i="24"/>
  <c r="F429" i="24"/>
  <c r="G429" i="24"/>
  <c r="B429" i="24"/>
  <c r="D430" i="24" a="1"/>
  <c r="D430" i="24" s="1"/>
  <c r="H428" i="24"/>
  <c r="B428" i="24"/>
  <c r="G428" i="24"/>
  <c r="F428" i="24"/>
  <c r="C431" i="24" l="1" a="1"/>
  <c r="C431" i="24" s="1"/>
  <c r="E431" i="24" a="1"/>
  <c r="E431" i="24" s="1"/>
  <c r="C430" i="24" a="1"/>
  <c r="C430" i="24" s="1"/>
  <c r="E430" i="24" a="1"/>
  <c r="E430" i="24" s="1"/>
  <c r="H430" i="24"/>
  <c r="D432" i="24" a="1"/>
  <c r="D432" i="24" s="1"/>
  <c r="G430" i="24"/>
  <c r="B430" i="24"/>
  <c r="F430" i="24"/>
  <c r="G431" i="24"/>
  <c r="D433" i="24" a="1"/>
  <c r="D433" i="24" s="1"/>
  <c r="B431" i="24"/>
  <c r="F431" i="24"/>
  <c r="H431" i="24"/>
  <c r="C432" i="24" l="1" a="1"/>
  <c r="C432" i="24" s="1"/>
  <c r="E432" i="24" a="1"/>
  <c r="E432" i="24" s="1"/>
  <c r="C433" i="24" a="1"/>
  <c r="C433" i="24" s="1"/>
  <c r="E433" i="24" a="1"/>
  <c r="E433" i="24" s="1"/>
  <c r="F433" i="24"/>
  <c r="D435" i="24" a="1"/>
  <c r="D435" i="24" s="1"/>
  <c r="H433" i="24"/>
  <c r="G433" i="24"/>
  <c r="B433" i="24"/>
  <c r="H432" i="24"/>
  <c r="G432" i="24"/>
  <c r="B432" i="24"/>
  <c r="D434" i="24" a="1"/>
  <c r="D434" i="24" s="1"/>
  <c r="F432" i="24"/>
  <c r="C435" i="24" l="1" a="1"/>
  <c r="C435" i="24" s="1"/>
  <c r="E435" i="24" a="1"/>
  <c r="E435" i="24" s="1"/>
  <c r="E434" i="24" a="1"/>
  <c r="E434" i="24" s="1"/>
  <c r="C434" i="24" a="1"/>
  <c r="C434" i="24" s="1"/>
  <c r="H435" i="24"/>
  <c r="B435" i="24"/>
  <c r="G435" i="24"/>
  <c r="F435" i="24"/>
  <c r="D437" i="24" a="1"/>
  <c r="D437" i="24" s="1"/>
  <c r="F434" i="24"/>
  <c r="H434" i="24"/>
  <c r="D436" i="24" a="1"/>
  <c r="D436" i="24" s="1"/>
  <c r="G434" i="24"/>
  <c r="B434" i="24"/>
  <c r="C436" i="24" l="1" a="1"/>
  <c r="C436" i="24" s="1"/>
  <c r="E436" i="24" a="1"/>
  <c r="E436" i="24" s="1"/>
  <c r="C437" i="24" a="1"/>
  <c r="C437" i="24" s="1"/>
  <c r="E437" i="24" a="1"/>
  <c r="E437" i="24" s="1"/>
  <c r="D439" i="24" a="1"/>
  <c r="D439" i="24" s="1"/>
  <c r="F437" i="24"/>
  <c r="B437" i="24"/>
  <c r="H437" i="24"/>
  <c r="G437" i="24"/>
  <c r="D438" i="24" a="1"/>
  <c r="D438" i="24" s="1"/>
  <c r="H436" i="24"/>
  <c r="G436" i="24"/>
  <c r="F436" i="24"/>
  <c r="B436" i="24"/>
  <c r="C439" i="24" l="1" a="1"/>
  <c r="C439" i="24" s="1"/>
  <c r="E439" i="24" a="1"/>
  <c r="E439" i="24" s="1"/>
  <c r="C438" i="24" a="1"/>
  <c r="C438" i="24" s="1"/>
  <c r="E438" i="24" a="1"/>
  <c r="E438" i="24" s="1"/>
  <c r="D440" i="24" a="1"/>
  <c r="D440" i="24" s="1"/>
  <c r="H438" i="24"/>
  <c r="G438" i="24"/>
  <c r="F438" i="24"/>
  <c r="B438" i="24"/>
  <c r="F439" i="24"/>
  <c r="B439" i="24"/>
  <c r="D441" i="24" a="1"/>
  <c r="D441" i="24" s="1"/>
  <c r="H439" i="24"/>
  <c r="G439" i="24"/>
  <c r="C440" i="24" l="1" a="1"/>
  <c r="C440" i="24" s="1"/>
  <c r="E440" i="24" a="1"/>
  <c r="E440" i="24" s="1"/>
  <c r="C441" i="24" a="1"/>
  <c r="C441" i="24" s="1"/>
  <c r="E441" i="24" a="1"/>
  <c r="E441" i="24" s="1"/>
  <c r="G441" i="24"/>
  <c r="B441" i="24"/>
  <c r="F441" i="24"/>
  <c r="H441" i="24"/>
  <c r="D443" i="24" a="1"/>
  <c r="D443" i="24" s="1"/>
  <c r="F440" i="24"/>
  <c r="D442" i="24" a="1"/>
  <c r="D442" i="24" s="1"/>
  <c r="G440" i="24"/>
  <c r="H440" i="24"/>
  <c r="B440" i="24"/>
  <c r="C442" i="24" l="1" a="1"/>
  <c r="C442" i="24" s="1"/>
  <c r="E442" i="24" a="1"/>
  <c r="E442" i="24" s="1"/>
  <c r="C443" i="24" a="1"/>
  <c r="C443" i="24" s="1"/>
  <c r="E443" i="24" a="1"/>
  <c r="E443" i="24" s="1"/>
  <c r="F443" i="24"/>
  <c r="D445" i="24" a="1"/>
  <c r="D445" i="24" s="1"/>
  <c r="H443" i="24"/>
  <c r="G443" i="24"/>
  <c r="B443" i="24"/>
  <c r="D444" i="24" a="1"/>
  <c r="D444" i="24" s="1"/>
  <c r="H442" i="24"/>
  <c r="B442" i="24"/>
  <c r="F442" i="24"/>
  <c r="G442" i="24"/>
  <c r="C445" i="24" l="1" a="1"/>
  <c r="C445" i="24" s="1"/>
  <c r="E445" i="24" a="1"/>
  <c r="E445" i="24" s="1"/>
  <c r="C444" i="24" a="1"/>
  <c r="C444" i="24" s="1"/>
  <c r="E444" i="24" a="1"/>
  <c r="E444" i="24" s="1"/>
  <c r="H445" i="24"/>
  <c r="B445" i="24"/>
  <c r="G445" i="24"/>
  <c r="F445" i="24"/>
  <c r="D447" i="24" a="1"/>
  <c r="D447" i="24" s="1"/>
  <c r="G444" i="24"/>
  <c r="H444" i="24"/>
  <c r="D446" i="24" a="1"/>
  <c r="D446" i="24" s="1"/>
  <c r="B444" i="24"/>
  <c r="F444" i="24"/>
  <c r="C446" i="24" l="1" a="1"/>
  <c r="C446" i="24" s="1"/>
  <c r="E446" i="24" a="1"/>
  <c r="E446" i="24" s="1"/>
  <c r="E447" i="24" a="1"/>
  <c r="E447" i="24" s="1"/>
  <c r="C447" i="24" a="1"/>
  <c r="C447" i="24" s="1"/>
  <c r="F446" i="24"/>
  <c r="H446" i="24"/>
  <c r="B446" i="24"/>
  <c r="D448" i="24" a="1"/>
  <c r="D448" i="24" s="1"/>
  <c r="G446" i="24"/>
  <c r="D449" i="24" a="1"/>
  <c r="D449" i="24" s="1"/>
  <c r="H447" i="24"/>
  <c r="F447" i="24"/>
  <c r="B447" i="24"/>
  <c r="G447" i="24"/>
  <c r="C449" i="24" l="1" a="1"/>
  <c r="C449" i="24" s="1"/>
  <c r="E449" i="24" a="1"/>
  <c r="E449" i="24" s="1"/>
  <c r="C448" i="24" a="1"/>
  <c r="C448" i="24" s="1"/>
  <c r="E448" i="24" a="1"/>
  <c r="E448" i="24" s="1"/>
  <c r="D451" i="24" a="1"/>
  <c r="D451" i="24" s="1"/>
  <c r="G449" i="24"/>
  <c r="F449" i="24"/>
  <c r="H449" i="24"/>
  <c r="B449" i="24"/>
  <c r="H448" i="24"/>
  <c r="F448" i="24"/>
  <c r="G448" i="24"/>
  <c r="B448" i="24"/>
  <c r="D450" i="24" a="1"/>
  <c r="D450" i="24" s="1"/>
  <c r="C451" i="24" l="1" a="1"/>
  <c r="C451" i="24" s="1"/>
  <c r="E451" i="24" a="1"/>
  <c r="E451" i="24" s="1"/>
  <c r="C450" i="24" a="1"/>
  <c r="C450" i="24" s="1"/>
  <c r="E450" i="24" a="1"/>
  <c r="E450" i="24" s="1"/>
  <c r="B450" i="24"/>
  <c r="F450" i="24"/>
  <c r="G450" i="24"/>
  <c r="D452" i="24" a="1"/>
  <c r="D452" i="24" s="1"/>
  <c r="H450" i="24"/>
  <c r="H451" i="24"/>
  <c r="D453" i="24" a="1"/>
  <c r="D453" i="24" s="1"/>
  <c r="G451" i="24"/>
  <c r="B451" i="24"/>
  <c r="F451" i="24"/>
  <c r="C453" i="24" l="1" a="1"/>
  <c r="C453" i="24" s="1"/>
  <c r="E453" i="24" a="1"/>
  <c r="E453" i="24" s="1"/>
  <c r="C452" i="24" a="1"/>
  <c r="C452" i="24" s="1"/>
  <c r="E452" i="24" a="1"/>
  <c r="E452" i="24" s="1"/>
  <c r="H452" i="24"/>
  <c r="F452" i="24"/>
  <c r="G452" i="24"/>
  <c r="D454" i="24" a="1"/>
  <c r="D454" i="24" s="1"/>
  <c r="B452" i="24"/>
  <c r="H453" i="24"/>
  <c r="G453" i="24"/>
  <c r="F453" i="24"/>
  <c r="B453" i="24"/>
  <c r="D455" i="24" a="1"/>
  <c r="D455" i="24" s="1"/>
  <c r="C455" i="24" l="1" a="1"/>
  <c r="C455" i="24" s="1"/>
  <c r="E455" i="24" a="1"/>
  <c r="E455" i="24" s="1"/>
  <c r="C454" i="24" a="1"/>
  <c r="C454" i="24" s="1"/>
  <c r="E454" i="24" a="1"/>
  <c r="E454" i="24" s="1"/>
  <c r="D457" i="24" a="1"/>
  <c r="D457" i="24" s="1"/>
  <c r="G455" i="24"/>
  <c r="F455" i="24"/>
  <c r="B455" i="24"/>
  <c r="H455" i="24"/>
  <c r="F454" i="24"/>
  <c r="D456" i="24" a="1"/>
  <c r="D456" i="24" s="1"/>
  <c r="H454" i="24"/>
  <c r="G454" i="24"/>
  <c r="B454" i="24"/>
  <c r="C457" i="24" l="1" a="1"/>
  <c r="C457" i="24" s="1"/>
  <c r="E457" i="24" a="1"/>
  <c r="E457" i="24" s="1"/>
  <c r="C456" i="24" a="1"/>
  <c r="C456" i="24" s="1"/>
  <c r="E456" i="24" a="1"/>
  <c r="E456" i="24" s="1"/>
  <c r="H456" i="24"/>
  <c r="G456" i="24"/>
  <c r="B456" i="24"/>
  <c r="F456" i="24"/>
  <c r="D458" i="24" a="1"/>
  <c r="D458" i="24" s="1"/>
  <c r="D459" i="24" a="1"/>
  <c r="D459" i="24" s="1"/>
  <c r="H457" i="24"/>
  <c r="G457" i="24"/>
  <c r="B457" i="24"/>
  <c r="F457" i="24"/>
  <c r="C459" i="24" l="1" a="1"/>
  <c r="C459" i="24" s="1"/>
  <c r="E459" i="24" a="1"/>
  <c r="E459" i="24" s="1"/>
  <c r="C458" i="24" a="1"/>
  <c r="C458" i="24" s="1"/>
  <c r="E458" i="24" a="1"/>
  <c r="E458" i="24" s="1"/>
  <c r="D460" i="24" a="1"/>
  <c r="D460" i="24" s="1"/>
  <c r="G458" i="24"/>
  <c r="F458" i="24"/>
  <c r="H458" i="24"/>
  <c r="B458" i="24"/>
  <c r="F459" i="24"/>
  <c r="D461" i="24" a="1"/>
  <c r="D461" i="24" s="1"/>
  <c r="H459" i="24"/>
  <c r="G459" i="24"/>
  <c r="B459" i="24"/>
  <c r="C460" i="24" l="1" a="1"/>
  <c r="C460" i="24" s="1"/>
  <c r="E460" i="24" a="1"/>
  <c r="E460" i="24" s="1"/>
  <c r="C461" i="24" a="1"/>
  <c r="C461" i="24" s="1"/>
  <c r="E461" i="24" a="1"/>
  <c r="E461" i="24" s="1"/>
  <c r="G461" i="24"/>
  <c r="B461" i="24"/>
  <c r="D463" i="24" a="1"/>
  <c r="D463" i="24" s="1"/>
  <c r="F461" i="24"/>
  <c r="H461" i="24"/>
  <c r="B460" i="24"/>
  <c r="D462" i="24" a="1"/>
  <c r="D462" i="24" s="1"/>
  <c r="G460" i="24"/>
  <c r="H460" i="24"/>
  <c r="F460" i="24"/>
  <c r="C462" i="24" l="1" a="1"/>
  <c r="C462" i="24" s="1"/>
  <c r="E462" i="24" a="1"/>
  <c r="E462" i="24" s="1"/>
  <c r="C463" i="24" a="1"/>
  <c r="C463" i="24" s="1"/>
  <c r="E463" i="24" a="1"/>
  <c r="E463" i="24" s="1"/>
  <c r="D465" i="24" a="1"/>
  <c r="D465" i="24" s="1"/>
  <c r="F463" i="24"/>
  <c r="B463" i="24"/>
  <c r="H463" i="24"/>
  <c r="G463" i="24"/>
  <c r="F462" i="24"/>
  <c r="D464" i="24" a="1"/>
  <c r="D464" i="24" s="1"/>
  <c r="B462" i="24"/>
  <c r="H462" i="24"/>
  <c r="G462" i="24"/>
  <c r="C465" i="24" l="1" a="1"/>
  <c r="C465" i="24" s="1"/>
  <c r="E465" i="24" a="1"/>
  <c r="E465" i="24" s="1"/>
  <c r="C464" i="24" a="1"/>
  <c r="C464" i="24" s="1"/>
  <c r="E464" i="24" a="1"/>
  <c r="E464" i="24" s="1"/>
  <c r="H464" i="24"/>
  <c r="G464" i="24"/>
  <c r="B464" i="24"/>
  <c r="F464" i="24"/>
  <c r="D466" i="24" a="1"/>
  <c r="D466" i="24" s="1"/>
  <c r="D467" i="24" a="1"/>
  <c r="D467" i="24" s="1"/>
  <c r="H465" i="24"/>
  <c r="F465" i="24"/>
  <c r="G465" i="24"/>
  <c r="B465" i="24"/>
  <c r="C467" i="24" l="1" a="1"/>
  <c r="C467" i="24" s="1"/>
  <c r="E467" i="24" a="1"/>
  <c r="E467" i="24" s="1"/>
  <c r="C466" i="24" a="1"/>
  <c r="C466" i="24" s="1"/>
  <c r="E466" i="24" a="1"/>
  <c r="E466" i="24" s="1"/>
  <c r="D468" i="24" a="1"/>
  <c r="D468" i="24" s="1"/>
  <c r="H466" i="24"/>
  <c r="G466" i="24"/>
  <c r="F466" i="24"/>
  <c r="B466" i="24"/>
  <c r="F467" i="24"/>
  <c r="D469" i="24" a="1"/>
  <c r="D469" i="24" s="1"/>
  <c r="H467" i="24"/>
  <c r="G467" i="24"/>
  <c r="B467" i="24"/>
  <c r="C468" i="24" l="1" a="1"/>
  <c r="C468" i="24" s="1"/>
  <c r="E468" i="24" a="1"/>
  <c r="E468" i="24" s="1"/>
  <c r="C469" i="24" a="1"/>
  <c r="C469" i="24" s="1"/>
  <c r="E469" i="24" a="1"/>
  <c r="E469" i="24" s="1"/>
  <c r="H469" i="24"/>
  <c r="F469" i="24"/>
  <c r="G469" i="24"/>
  <c r="B469" i="24"/>
  <c r="D471" i="24" a="1"/>
  <c r="D471" i="24" s="1"/>
  <c r="G468" i="24"/>
  <c r="B468" i="24"/>
  <c r="F468" i="24"/>
  <c r="H468" i="24"/>
  <c r="D470" i="24" a="1"/>
  <c r="D470" i="24" s="1"/>
  <c r="C470" i="24" l="1" a="1"/>
  <c r="C470" i="24" s="1"/>
  <c r="E470" i="24" a="1"/>
  <c r="E470" i="24" s="1"/>
  <c r="C471" i="24" a="1"/>
  <c r="C471" i="24" s="1"/>
  <c r="E471" i="24" a="1"/>
  <c r="E471" i="24" s="1"/>
  <c r="G470" i="24"/>
  <c r="D472" i="24" a="1"/>
  <c r="D472" i="24" s="1"/>
  <c r="H470" i="24"/>
  <c r="B470" i="24"/>
  <c r="F470" i="24"/>
  <c r="G471" i="24"/>
  <c r="H471" i="24"/>
  <c r="D473" i="24" a="1"/>
  <c r="D473" i="24" s="1"/>
  <c r="F471" i="24"/>
  <c r="B471" i="24"/>
  <c r="C472" i="24" l="1" a="1"/>
  <c r="C472" i="24" s="1"/>
  <c r="E472" i="24" a="1"/>
  <c r="E472" i="24" s="1"/>
  <c r="C473" i="24" a="1"/>
  <c r="C473" i="24" s="1"/>
  <c r="E473" i="24" a="1"/>
  <c r="E473" i="24" s="1"/>
  <c r="D475" i="24" a="1"/>
  <c r="D475" i="24" s="1"/>
  <c r="H473" i="24"/>
  <c r="G473" i="24"/>
  <c r="F473" i="24"/>
  <c r="B473" i="24"/>
  <c r="H472" i="24"/>
  <c r="D474" i="24" a="1"/>
  <c r="D474" i="24" s="1"/>
  <c r="G472" i="24"/>
  <c r="B472" i="24"/>
  <c r="F472" i="24"/>
  <c r="C474" i="24" l="1" a="1"/>
  <c r="C474" i="24" s="1"/>
  <c r="E474" i="24" a="1"/>
  <c r="E474" i="24" s="1"/>
  <c r="C475" i="24" a="1"/>
  <c r="C475" i="24" s="1"/>
  <c r="E475" i="24" a="1"/>
  <c r="E475" i="24" s="1"/>
  <c r="G474" i="24"/>
  <c r="F474" i="24"/>
  <c r="B474" i="24"/>
  <c r="D476" i="24" a="1"/>
  <c r="D476" i="24" s="1"/>
  <c r="H474" i="24"/>
  <c r="H475" i="24"/>
  <c r="B475" i="24"/>
  <c r="F475" i="24"/>
  <c r="G475" i="24"/>
  <c r="D477" i="24" a="1"/>
  <c r="D477" i="24" s="1"/>
  <c r="C477" i="24" l="1" a="1"/>
  <c r="C477" i="24" s="1"/>
  <c r="E477" i="24" a="1"/>
  <c r="E477" i="24" s="1"/>
  <c r="C476" i="24" a="1"/>
  <c r="C476" i="24" s="1"/>
  <c r="E476" i="24" a="1"/>
  <c r="E476" i="24" s="1"/>
  <c r="D479" i="24" a="1"/>
  <c r="D479" i="24" s="1"/>
  <c r="G477" i="24"/>
  <c r="H477" i="24"/>
  <c r="B477" i="24"/>
  <c r="F477" i="24"/>
  <c r="F476" i="24"/>
  <c r="H476" i="24"/>
  <c r="B476" i="24"/>
  <c r="D478" i="24" a="1"/>
  <c r="D478" i="24" s="1"/>
  <c r="G476" i="24"/>
  <c r="C479" i="24" l="1" a="1"/>
  <c r="C479" i="24" s="1"/>
  <c r="E479" i="24" a="1"/>
  <c r="E479" i="24" s="1"/>
  <c r="C478" i="24" a="1"/>
  <c r="C478" i="24" s="1"/>
  <c r="E478" i="24" a="1"/>
  <c r="E478" i="24" s="1"/>
  <c r="H478" i="24"/>
  <c r="B478" i="24"/>
  <c r="G478" i="24"/>
  <c r="D480" i="24" a="1"/>
  <c r="D480" i="24" s="1"/>
  <c r="F478" i="24"/>
  <c r="D481" i="24" a="1"/>
  <c r="D481" i="24" s="1"/>
  <c r="H479" i="24"/>
  <c r="B479" i="24"/>
  <c r="F479" i="24"/>
  <c r="G479" i="24"/>
  <c r="C481" i="24" l="1" a="1"/>
  <c r="C481" i="24" s="1"/>
  <c r="E481" i="24" a="1"/>
  <c r="E481" i="24" s="1"/>
  <c r="C480" i="24" a="1"/>
  <c r="C480" i="24" s="1"/>
  <c r="E480" i="24" a="1"/>
  <c r="E480" i="24" s="1"/>
  <c r="D482" i="24" a="1"/>
  <c r="D482" i="24" s="1"/>
  <c r="H480" i="24"/>
  <c r="G480" i="24"/>
  <c r="B480" i="24"/>
  <c r="F480" i="24"/>
  <c r="F481" i="24"/>
  <c r="D483" i="24" a="1"/>
  <c r="D483" i="24" s="1"/>
  <c r="G481" i="24"/>
  <c r="H481" i="24"/>
  <c r="B481" i="24"/>
  <c r="C483" i="24" l="1" a="1"/>
  <c r="C483" i="24" s="1"/>
  <c r="E483" i="24" a="1"/>
  <c r="E483" i="24" s="1"/>
  <c r="C482" i="24" a="1"/>
  <c r="C482" i="24" s="1"/>
  <c r="E482" i="24" a="1"/>
  <c r="E482" i="24" s="1"/>
  <c r="H483" i="24"/>
  <c r="G483" i="24"/>
  <c r="B483" i="24"/>
  <c r="D485" i="24" a="1"/>
  <c r="D485" i="24" s="1"/>
  <c r="F483" i="24"/>
  <c r="G482" i="24"/>
  <c r="B482" i="24"/>
  <c r="F482" i="24"/>
  <c r="H482" i="24"/>
  <c r="D484" i="24" a="1"/>
  <c r="D484" i="24" s="1"/>
  <c r="C484" i="24" l="1" a="1"/>
  <c r="C484" i="24" s="1"/>
  <c r="E484" i="24" a="1"/>
  <c r="E484" i="24" s="1"/>
  <c r="C485" i="24" a="1"/>
  <c r="C485" i="24" s="1"/>
  <c r="E485" i="24" a="1"/>
  <c r="E485" i="24" s="1"/>
  <c r="F484" i="24"/>
  <c r="B484" i="24"/>
  <c r="D486" i="24" a="1"/>
  <c r="D486" i="24" s="1"/>
  <c r="G484" i="24"/>
  <c r="H484" i="24"/>
  <c r="D487" i="24" a="1"/>
  <c r="D487" i="24" s="1"/>
  <c r="B485" i="24"/>
  <c r="H485" i="24"/>
  <c r="G485" i="24"/>
  <c r="F485" i="24"/>
  <c r="C487" i="24" l="1" a="1"/>
  <c r="C487" i="24" s="1"/>
  <c r="E487" i="24" a="1"/>
  <c r="E487" i="24" s="1"/>
  <c r="C486" i="24" a="1"/>
  <c r="C486" i="24" s="1"/>
  <c r="E486" i="24" a="1"/>
  <c r="E486" i="24" s="1"/>
  <c r="H486" i="24"/>
  <c r="G486" i="24"/>
  <c r="B486" i="24"/>
  <c r="F486" i="24"/>
  <c r="D488" i="24" a="1"/>
  <c r="D488" i="24" s="1"/>
  <c r="D489" i="24" a="1"/>
  <c r="D489" i="24" s="1"/>
  <c r="H487" i="24"/>
  <c r="G487" i="24"/>
  <c r="F487" i="24"/>
  <c r="B487" i="24"/>
  <c r="C489" i="24" l="1" a="1"/>
  <c r="C489" i="24" s="1"/>
  <c r="E489" i="24" a="1"/>
  <c r="E489" i="24" s="1"/>
  <c r="C488" i="24" a="1"/>
  <c r="C488" i="24" s="1"/>
  <c r="E488" i="24" a="1"/>
  <c r="E488" i="24" s="1"/>
  <c r="D490" i="24" a="1"/>
  <c r="D490" i="24" s="1"/>
  <c r="H488" i="24"/>
  <c r="G488" i="24"/>
  <c r="B488" i="24"/>
  <c r="F488" i="24"/>
  <c r="F489" i="24"/>
  <c r="D491" i="24" a="1"/>
  <c r="D491" i="24" s="1"/>
  <c r="B489" i="24"/>
  <c r="G489" i="24"/>
  <c r="H489" i="24"/>
  <c r="C490" i="24" l="1" a="1"/>
  <c r="C490" i="24" s="1"/>
  <c r="E490" i="24" a="1"/>
  <c r="E490" i="24" s="1"/>
  <c r="C491" i="24" a="1"/>
  <c r="C491" i="24" s="1"/>
  <c r="E491" i="24" a="1"/>
  <c r="E491" i="24" s="1"/>
  <c r="H491" i="24"/>
  <c r="B491" i="24"/>
  <c r="F491" i="24"/>
  <c r="G491" i="24"/>
  <c r="D493" i="24" a="1"/>
  <c r="D493" i="24" s="1"/>
  <c r="B490" i="24"/>
  <c r="G490" i="24"/>
  <c r="F490" i="24"/>
  <c r="D492" i="24" a="1"/>
  <c r="D492" i="24" s="1"/>
  <c r="H490" i="24"/>
  <c r="C492" i="24" l="1" a="1"/>
  <c r="C492" i="24" s="1"/>
  <c r="E492" i="24" a="1"/>
  <c r="E492" i="24" s="1"/>
  <c r="C493" i="24" a="1"/>
  <c r="C493" i="24" s="1"/>
  <c r="E493" i="24" a="1"/>
  <c r="E493" i="24" s="1"/>
  <c r="D495" i="24" a="1"/>
  <c r="D495" i="24" s="1"/>
  <c r="H493" i="24"/>
  <c r="F493" i="24"/>
  <c r="G493" i="24"/>
  <c r="B493" i="24"/>
  <c r="F492" i="24"/>
  <c r="G492" i="24"/>
  <c r="D494" i="24" a="1"/>
  <c r="D494" i="24" s="1"/>
  <c r="B492" i="24"/>
  <c r="H492" i="24"/>
  <c r="C495" i="24" l="1" a="1"/>
  <c r="C495" i="24" s="1"/>
  <c r="E495" i="24" a="1"/>
  <c r="E495" i="24" s="1"/>
  <c r="C494" i="24" a="1"/>
  <c r="C494" i="24" s="1"/>
  <c r="E494" i="24" a="1"/>
  <c r="E494" i="24" s="1"/>
  <c r="H494" i="24"/>
  <c r="G494" i="24"/>
  <c r="D496" i="24" a="1"/>
  <c r="D496" i="24" s="1"/>
  <c r="B494" i="24"/>
  <c r="F494" i="24"/>
  <c r="D497" i="24" a="1"/>
  <c r="D497" i="24" s="1"/>
  <c r="B495" i="24"/>
  <c r="H495" i="24"/>
  <c r="F495" i="24"/>
  <c r="G495" i="24"/>
  <c r="C497" i="24" l="1" a="1"/>
  <c r="C497" i="24" s="1"/>
  <c r="E497" i="24" a="1"/>
  <c r="E497" i="24" s="1"/>
  <c r="C496" i="24" a="1"/>
  <c r="C496" i="24" s="1"/>
  <c r="E496" i="24" a="1"/>
  <c r="E496" i="24" s="1"/>
  <c r="D498" i="24" a="1"/>
  <c r="D498" i="24" s="1"/>
  <c r="H496" i="24"/>
  <c r="G496" i="24"/>
  <c r="B496" i="24"/>
  <c r="F496" i="24"/>
  <c r="F497" i="24"/>
  <c r="G497" i="24"/>
  <c r="D499" i="24" a="1"/>
  <c r="D499" i="24" s="1"/>
  <c r="H497" i="24"/>
  <c r="B497" i="24"/>
  <c r="C499" i="24" l="1" a="1"/>
  <c r="C499" i="24" s="1"/>
  <c r="E499" i="24" a="1"/>
  <c r="E499" i="24" s="1"/>
  <c r="C498" i="24" a="1"/>
  <c r="C498" i="24" s="1"/>
  <c r="E498" i="24" a="1"/>
  <c r="E498" i="24" s="1"/>
  <c r="H499" i="24"/>
  <c r="G499" i="24"/>
  <c r="F499" i="24"/>
  <c r="B499" i="24"/>
  <c r="B498" i="24"/>
  <c r="F498" i="24"/>
  <c r="G498" i="24"/>
  <c r="D500" i="24" a="1"/>
  <c r="D500" i="24" s="1"/>
  <c r="H498" i="24"/>
  <c r="C500" i="24" l="1" a="1"/>
  <c r="C500" i="24" s="1"/>
  <c r="E500" i="24" a="1"/>
  <c r="E500" i="24" s="1"/>
  <c r="H500" i="24"/>
  <c r="B500" i="24"/>
  <c r="F500" i="24"/>
  <c r="G500" i="24"/>
  <c r="AY2" i="20" l="1" a="1"/>
  <c r="AY2" i="20" s="1"/>
  <c r="C33" i="38" s="1"/>
  <c r="C34" i="38" s="1"/>
  <c r="C21" i="37" s="1"/>
  <c r="AY9" i="20" a="1"/>
  <c r="AY9" i="20" s="1"/>
  <c r="J33" i="38" s="1"/>
  <c r="J34" i="38" s="1"/>
  <c r="J21" i="37" s="1"/>
  <c r="AY3" i="20" a="1"/>
  <c r="AY3" i="20" s="1"/>
  <c r="D33" i="38" s="1"/>
  <c r="D34" i="38" s="1"/>
  <c r="D21" i="37" s="1"/>
  <c r="AY14" i="20" a="1"/>
  <c r="AY14" i="20" s="1"/>
  <c r="O33" i="38" s="1"/>
  <c r="O34" i="38" s="1"/>
  <c r="O21" i="37" s="1"/>
  <c r="C27" i="37" l="1"/>
  <c r="B6" i="38" a="1"/>
  <c r="B6" i="38" s="1"/>
  <c r="C28" i="37" s="1"/>
  <c r="S6" i="38" a="1"/>
  <c r="S6" i="38" s="1"/>
  <c r="C26" i="37" s="1"/>
  <c r="M26" i="37" s="1"/>
  <c r="R19" i="37" l="1"/>
  <c r="M28" i="37"/>
  <c r="C19" i="37"/>
  <c r="D19" i="37"/>
  <c r="E19" i="37"/>
  <c r="F19" i="37"/>
  <c r="G19" i="37"/>
  <c r="H19" i="37"/>
  <c r="I19" i="37"/>
  <c r="J19" i="37"/>
  <c r="K19" i="37"/>
  <c r="L19" i="37"/>
  <c r="M19" i="37"/>
  <c r="N19" i="37"/>
  <c r="O19" i="37"/>
  <c r="P19" i="37"/>
  <c r="Q19" i="37"/>
  <c r="A6" i="38"/>
  <c r="M27" i="37"/>
  <c r="B19" i="37"/>
  <c r="BA16" i="20" a="1"/>
  <c r="BA14" i="20" a="1"/>
  <c r="BA5" i="20" a="1"/>
  <c r="BA13" i="20" a="1"/>
  <c r="BA2" i="20" a="1"/>
  <c r="BA11" i="20" a="1"/>
  <c r="BA12" i="20" a="1"/>
  <c r="BA10" i="20" a="1"/>
  <c r="BA3" i="20" a="1"/>
  <c r="BA8" i="20" a="1"/>
  <c r="BA4" i="20" a="1"/>
  <c r="BA6" i="20" a="1"/>
  <c r="BA7" i="20" a="1"/>
  <c r="BA15" i="20" a="1"/>
  <c r="BA9" i="20" a="1"/>
  <c r="BA7" i="20" l="1"/>
  <c r="BA12" i="20"/>
  <c r="BA9" i="20"/>
  <c r="BA5" i="20"/>
  <c r="BA4" i="20"/>
  <c r="BA11" i="20"/>
  <c r="BA10" i="20"/>
  <c r="BA8" i="20"/>
  <c r="BA6" i="20"/>
  <c r="BA16" i="20"/>
  <c r="BA15" i="20"/>
  <c r="BA3" i="20"/>
  <c r="BA14" i="20"/>
  <c r="BA2" i="20"/>
  <c r="BA13" i="20"/>
  <c r="BB11" i="20" a="1"/>
  <c r="BB14" i="20" a="1"/>
  <c r="BB4" i="20" a="1"/>
  <c r="BB9" i="20" a="1"/>
  <c r="BB3" i="20" a="1"/>
  <c r="BB13" i="20" a="1"/>
  <c r="BB12" i="20" a="1"/>
  <c r="BB10" i="20" a="1"/>
  <c r="BB15" i="20" a="1"/>
  <c r="BB16" i="20" a="1"/>
  <c r="BB6" i="20" a="1"/>
  <c r="BB5" i="20" a="1"/>
  <c r="BB2" i="20" a="1"/>
  <c r="BB8" i="20" a="1"/>
  <c r="BB7" i="20" a="1"/>
  <c r="BB3" i="20" l="1"/>
  <c r="C11" i="23" s="1"/>
  <c r="BB15" i="20"/>
  <c r="C23" i="23" s="1"/>
  <c r="BB16" i="20"/>
  <c r="C24" i="23" s="1"/>
  <c r="BB6" i="20"/>
  <c r="C14" i="23" s="1"/>
  <c r="BB8" i="20"/>
  <c r="C16" i="23" s="1"/>
  <c r="BB10" i="20"/>
  <c r="C18" i="23" s="1"/>
  <c r="BB11" i="20"/>
  <c r="C19" i="23" s="1"/>
  <c r="BB4" i="20"/>
  <c r="C12" i="23" s="1"/>
  <c r="BB5" i="20"/>
  <c r="C13" i="23" s="1"/>
  <c r="BB13" i="20"/>
  <c r="C21" i="23" s="1"/>
  <c r="BB9" i="20"/>
  <c r="C17" i="23" s="1"/>
  <c r="BB2" i="20"/>
  <c r="BB12" i="20"/>
  <c r="C20" i="23" s="1"/>
  <c r="BB14" i="20"/>
  <c r="C22" i="23" s="1"/>
  <c r="BB7" i="20"/>
  <c r="C15" i="23" s="1"/>
  <c r="C10" i="23" l="1"/>
  <c r="K2" i="20"/>
  <c r="D14" i="20"/>
  <c r="C6" i="23" l="1"/>
  <c r="C7" i="23" s="1"/>
  <c r="E6" i="23" a="1"/>
  <c r="E6" i="23" s="1"/>
  <c r="E7" i="2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<sst xmlns="http://schemas.openxmlformats.org/spreadsheetml/2006/main" count="26422" uniqueCount="5473">
  <si>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</si>
  <si>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</si>
  <si>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</si>
  <si>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</si>
  <si>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</si>
  <si>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</si>
  <si>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</si>
  <si>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</si>
  <si>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</si>
  <si>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</si>
  <si>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</si>
  <si>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</si>
  <si>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</si>
  <si>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</si>
  <si>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</si>
  <si>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</si>
  <si>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</si>
  <si>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</si>
  <si>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Current Result:</t>
  </si>
  <si>
    <t>Date and Time</t>
  </si>
  <si>
    <t>Best Result:</t>
  </si>
  <si>
    <t>All Correct?</t>
  </si>
  <si>
    <t>A1:G141</t>
  </si>
  <si>
    <t>No</t>
  </si>
  <si>
    <t>Instructions</t>
  </si>
  <si>
    <t>X Position</t>
  </si>
  <si>
    <t>Y Position</t>
  </si>
  <si>
    <t>Mouse Moves</t>
  </si>
  <si>
    <t>Data Tables?</t>
  </si>
  <si>
    <t>Use Values</t>
  </si>
  <si>
    <t>Generated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</si>
  <si>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</si>
  <si>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</si>
  <si>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</si>
  <si>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</si>
  <si>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</si>
  <si>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</si>
  <si>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</si>
  <si>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</si>
  <si>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</si>
  <si>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</si>
  <si>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</si>
  <si>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</si>
  <si>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</si>
  <si>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</si>
  <si>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</si>
  <si>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</si>
  <si>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</si>
  <si>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</si>
  <si>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</si>
  <si>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</si>
  <si>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</si>
  <si>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</si>
  <si>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</si>
  <si>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</si>
  <si>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</si>
  <si>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</si>
  <si>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</si>
  <si>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</si>
  <si>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</si>
  <si>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</si>
  <si>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</si>
  <si>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</si>
  <si>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</si>
  <si>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</si>
  <si>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</si>
  <si>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</si>
  <si>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</si>
  <si>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</si>
  <si>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</si>
  <si>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</si>
  <si>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</si>
  <si>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</si>
  <si>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</si>
  <si>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Random Method</t>
  </si>
  <si>
    <t>Random Scenario</t>
  </si>
  <si>
    <t>Num Random Scenarios</t>
  </si>
  <si>
    <t>Scenario Update</t>
  </si>
  <si>
    <t>Number of Answers</t>
  </si>
  <si>
    <t>Correct?</t>
  </si>
  <si>
    <t>Total Time</t>
  </si>
  <si>
    <t>If your spreadsheet does not automatically record your results:</t>
  </si>
  <si>
    <t xml:space="preserve">Use the Force Stop button to record your time. Force Stop will only work if all of your answers are correct </t>
  </si>
  <si>
    <t>and the time has not already stopped.</t>
  </si>
  <si>
    <t xml:space="preserve">Use the Record Time button to record your results. Record Time will only work if a stop time has been </t>
  </si>
  <si>
    <t>recorded and all of your answers are correct.</t>
  </si>
  <si>
    <t>Live Version?</t>
  </si>
  <si>
    <t>Version Notes</t>
  </si>
  <si>
    <t>V5 Implemented 11-30-2021 to count number of activations instead of preventing copy-paste</t>
  </si>
  <si>
    <t>V6 Implemented 12-14-2021 to refresh values before progressing and track total time in spreadsheet</t>
  </si>
  <si>
    <t>Spreadsheet Activations</t>
  </si>
  <si>
    <t>Last Time</t>
  </si>
  <si>
    <t>Total Time (seconds)</t>
  </si>
  <si>
    <t>ProblemType</t>
  </si>
  <si>
    <t>WorksheetName</t>
  </si>
  <si>
    <t>Range</t>
  </si>
  <si>
    <t>Comparison</t>
  </si>
  <si>
    <t>Grade</t>
  </si>
  <si>
    <t>CorrectFeedback</t>
  </si>
  <si>
    <t>IncorrectFeedback</t>
  </si>
  <si>
    <t>CELL</t>
  </si>
  <si>
    <t>Tab</t>
  </si>
  <si>
    <t>Cell</t>
  </si>
  <si>
    <t>Check Cell</t>
  </si>
  <si>
    <t>Correct Answers:</t>
  </si>
  <si>
    <t>Percentage:</t>
  </si>
  <si>
    <t>Correct</t>
  </si>
  <si>
    <t>Incorrect</t>
  </si>
  <si>
    <t>Timed Results</t>
  </si>
  <si>
    <t>Question Results</t>
  </si>
  <si>
    <t>Repeat as many times as you would like to improve your time - only your best time will count.</t>
  </si>
  <si>
    <t>Do not attempt to copy and paste from another workbook. Leaving the spreadsheet will result in a 60 second penalty.</t>
  </si>
  <si>
    <t>For your timed result to be counted, it must be within 10% of your last recorded time AND the last recorded time</t>
  </si>
  <si>
    <t>Share your best result!</t>
  </si>
  <si>
    <t>Time Elapsed</t>
  </si>
  <si>
    <t>Penalty Count</t>
  </si>
  <si>
    <t>All Results:</t>
  </si>
  <si>
    <t>https://www.linkedin.com/sharing/share-offsite/?url=https://www.fmworldcup.com/microsoft-excel-collegiate-challenge/</t>
  </si>
  <si>
    <t>https://www.fmworldcup.com/microsoft-excel-collegiate-challenge/</t>
  </si>
  <si>
    <t>Best Time Elapsed</t>
  </si>
  <si>
    <t>Best Penalty Count</t>
  </si>
  <si>
    <t>Best Total Time</t>
  </si>
  <si>
    <t>Total Time in Spreadsheet</t>
  </si>
  <si>
    <t>Do not round answers at any point in your calculations.</t>
  </si>
  <si>
    <t>MOEValue(.0001)</t>
  </si>
  <si>
    <t>must be scored 100%. This ensures that valid attempts do not involve referencing the answer cells.</t>
  </si>
  <si>
    <t>C10</t>
  </si>
  <si>
    <t>C11</t>
  </si>
  <si>
    <t>C12</t>
  </si>
  <si>
    <t>C13</t>
  </si>
  <si>
    <t>C14</t>
  </si>
  <si>
    <t>C15</t>
  </si>
  <si>
    <t>C16</t>
  </si>
  <si>
    <t>C17</t>
  </si>
  <si>
    <t>C18</t>
  </si>
  <si>
    <t>C19</t>
  </si>
  <si>
    <t>C20</t>
  </si>
  <si>
    <t>C21</t>
  </si>
  <si>
    <t>C22</t>
  </si>
  <si>
    <t>C23</t>
  </si>
  <si>
    <t>C24</t>
  </si>
  <si>
    <t>V7 Implemented 5-13-2023 to only use one answer key that is based on the Questions Results tab so value checking is done internally</t>
  </si>
  <si>
    <t>V7 also updated CheckAnswer to correctly identify blank cells as incorrect</t>
  </si>
  <si>
    <t>Microsoft Excel Collegiate Challenge</t>
  </si>
  <si>
    <t>This model can be completed either with or without timing. Begin by pressing the desired start button.</t>
  </si>
  <si>
    <t>David Brown</t>
  </si>
  <si>
    <t>General Instructions</t>
  </si>
  <si>
    <t>For additional instructions and video walkthrough, go to:</t>
  </si>
  <si>
    <t>A1:F63</t>
  </si>
  <si>
    <t>Case Author:</t>
  </si>
  <si>
    <t>Case Author</t>
  </si>
  <si>
    <t>Points</t>
  </si>
  <si>
    <t>Answer</t>
  </si>
  <si>
    <t>Walkthrough Video</t>
  </si>
  <si>
    <t>Number1</t>
  </si>
  <si>
    <t>Number2</t>
  </si>
  <si>
    <t>Number3</t>
  </si>
  <si>
    <t>Number4</t>
  </si>
  <si>
    <t>Number5</t>
  </si>
  <si>
    <t>Number6</t>
  </si>
  <si>
    <t>Number7</t>
  </si>
  <si>
    <t>Number8</t>
  </si>
  <si>
    <t>Number9</t>
  </si>
  <si>
    <t>Number10</t>
  </si>
  <si>
    <t>Number11</t>
  </si>
  <si>
    <t>Number12</t>
  </si>
  <si>
    <t>Number13</t>
  </si>
  <si>
    <t>Number14</t>
  </si>
  <si>
    <t>Number15</t>
  </si>
  <si>
    <t>Number16</t>
  </si>
  <si>
    <t>Number17</t>
  </si>
  <si>
    <t>Case</t>
  </si>
  <si>
    <t>Total Points:</t>
  </si>
  <si>
    <t>Individual Questions</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</si>
  <si>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</si>
  <si>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</si>
  <si>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</si>
  <si>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</si>
  <si>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</si>
  <si>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</si>
  <si>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</si>
  <si>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</si>
  <si>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</si>
  <si>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</si>
  <si>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</si>
  <si>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</si>
  <si>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Unblock Guide</t>
  </si>
  <si>
    <t>A1:XFD1048576</t>
  </si>
  <si>
    <t>Note that the numbers randomly adjust when you press the Start button and complete an exercise.</t>
  </si>
  <si>
    <t>MECC Club Ninja Challenge</t>
  </si>
  <si>
    <t>Obstacle Course</t>
  </si>
  <si>
    <t>Start</t>
  </si>
  <si>
    <t>Finish!</t>
  </si>
  <si>
    <t>Reference</t>
  </si>
  <si>
    <t>Sale</t>
  </si>
  <si>
    <t>🍌</t>
  </si>
  <si>
    <t>Section:</t>
  </si>
  <si>
    <t>SUM</t>
  </si>
  <si>
    <t>Question:</t>
  </si>
  <si>
    <t>The Data</t>
  </si>
  <si>
    <t>Transaction #</t>
  </si>
  <si>
    <t>Category</t>
  </si>
  <si>
    <t>Item Codes</t>
  </si>
  <si>
    <t>Price per Unit</t>
  </si>
  <si>
    <t>Units</t>
  </si>
  <si>
    <t>Customer Phone Number</t>
  </si>
  <si>
    <t>Order Date &amp; Time</t>
  </si>
  <si>
    <t>Purchase</t>
  </si>
  <si>
    <t>OGKV</t>
  </si>
  <si>
    <t>(223) 276-4463</t>
  </si>
  <si>
    <t>DFPV</t>
  </si>
  <si>
    <t>(331) 333-0207</t>
  </si>
  <si>
    <t>SIA6</t>
  </si>
  <si>
    <t>(121) 337-2988</t>
  </si>
  <si>
    <t>26X3</t>
  </si>
  <si>
    <t>RWGN</t>
  </si>
  <si>
    <t>0R8X</t>
  </si>
  <si>
    <t>0GR8</t>
  </si>
  <si>
    <t>(213) 712-5685</t>
  </si>
  <si>
    <t>23TT</t>
  </si>
  <si>
    <t>(231) 802-6992</t>
  </si>
  <si>
    <t>0🍌R8</t>
  </si>
  <si>
    <t>(212) 577-6351</t>
  </si>
  <si>
    <t>(331) 954-1138</t>
  </si>
  <si>
    <t>(113) 342-4267</t>
  </si>
  <si>
    <t>GMGR</t>
  </si>
  <si>
    <t>(233) 153-9976</t>
  </si>
  <si>
    <t>(331) 920-6513</t>
  </si>
  <si>
    <t>OOBM</t>
  </si>
  <si>
    <t>(233) 708-3756</t>
  </si>
  <si>
    <t>HFSL</t>
  </si>
  <si>
    <t>(232) 173-2944</t>
  </si>
  <si>
    <t>(113) 005-8399</t>
  </si>
  <si>
    <t>5F3B</t>
  </si>
  <si>
    <t>(312) 931-5546</t>
  </si>
  <si>
    <t>BQRT</t>
  </si>
  <si>
    <t>(112) 520-4266</t>
  </si>
  <si>
    <t>HMBV</t>
  </si>
  <si>
    <t>(231) 477-5635</t>
  </si>
  <si>
    <t>P🍌LL</t>
  </si>
  <si>
    <t>(131) 827-5363</t>
  </si>
  <si>
    <t>🍌🍌BM</t>
  </si>
  <si>
    <t>(112) 461-4604</t>
  </si>
  <si>
    <t>5NPY</t>
  </si>
  <si>
    <t>(121) 490-2413</t>
  </si>
  <si>
    <t>UPVQ</t>
  </si>
  <si>
    <t>(121) 886-2638</t>
  </si>
  <si>
    <t>S🍌68</t>
  </si>
  <si>
    <t>(213) 044-1745</t>
  </si>
  <si>
    <t>(113) 535-3605</t>
  </si>
  <si>
    <t>LOQI</t>
  </si>
  <si>
    <t>(221) 930-0389</t>
  </si>
  <si>
    <t>AT98</t>
  </si>
  <si>
    <t>(323) 092-5074</t>
  </si>
  <si>
    <t>5NP🍌</t>
  </si>
  <si>
    <t>(132) 844-0849</t>
  </si>
  <si>
    <t>P76Q</t>
  </si>
  <si>
    <t>(132) 918-9217</t>
  </si>
  <si>
    <t>(311) 753-3171</t>
  </si>
  <si>
    <t>(313) 801-5416</t>
  </si>
  <si>
    <t>BFU5</t>
  </si>
  <si>
    <t>(311) 053-5797</t>
  </si>
  <si>
    <t>GJOA</t>
  </si>
  <si>
    <t>(331) 907-3175</t>
  </si>
  <si>
    <t>(311) 821-8459</t>
  </si>
  <si>
    <t>P8BH</t>
  </si>
  <si>
    <t>(211) 000-0386</t>
  </si>
  <si>
    <t>P0LL</t>
  </si>
  <si>
    <t>(323) 116-4913</t>
  </si>
  <si>
    <t>(132) 427-1217</t>
  </si>
  <si>
    <t>4BCU</t>
  </si>
  <si>
    <t>(211) 432-9524</t>
  </si>
  <si>
    <t>O8TP</t>
  </si>
  <si>
    <t>(123) 089-6062</t>
  </si>
  <si>
    <t>(332) 711-6660</t>
  </si>
  <si>
    <t>UKKG</t>
  </si>
  <si>
    <t>(221) 765-3731</t>
  </si>
  <si>
    <t>YNB1</t>
  </si>
  <si>
    <t>(222) 016-5972</t>
  </si>
  <si>
    <t>(323) 838-0257</t>
  </si>
  <si>
    <t>P3X2</t>
  </si>
  <si>
    <t>(331) 503-8564</t>
  </si>
  <si>
    <t>SN68</t>
  </si>
  <si>
    <t>(213) 997-7003</t>
  </si>
  <si>
    <t>(333) 659-5381</t>
  </si>
  <si>
    <t>(333) 877-6686</t>
  </si>
  <si>
    <t>(113) 612-1174</t>
  </si>
  <si>
    <t>(211) 607-1546</t>
  </si>
  <si>
    <t>7ES8</t>
  </si>
  <si>
    <t>(321) 117-1057</t>
  </si>
  <si>
    <t>59JK</t>
  </si>
  <si>
    <t>(232) 731-9755</t>
  </si>
  <si>
    <t>(132) 709-9278</t>
  </si>
  <si>
    <t>GT14</t>
  </si>
  <si>
    <t>(133) 933-4921</t>
  </si>
  <si>
    <t>RHV🍌</t>
  </si>
  <si>
    <t>(132) 881-2066</t>
  </si>
  <si>
    <t>M8CF</t>
  </si>
  <si>
    <t>(221) 423-7689</t>
  </si>
  <si>
    <t>(212) 516-5723</t>
  </si>
  <si>
    <t>CE5B</t>
  </si>
  <si>
    <t>(323) 562-9456</t>
  </si>
  <si>
    <t>(233) 651-5199</t>
  </si>
  <si>
    <t>(311) 253-1676</t>
  </si>
  <si>
    <t>(233) 486-1393</t>
  </si>
  <si>
    <t>(212) 939-5859</t>
  </si>
  <si>
    <t>(112) 977-1583</t>
  </si>
  <si>
    <t>A8FM</t>
  </si>
  <si>
    <t>(311) 961-6475</t>
  </si>
  <si>
    <t>(332) 370-2052</t>
  </si>
  <si>
    <t>P4FG</t>
  </si>
  <si>
    <t>(213) 670-3053</t>
  </si>
  <si>
    <t>L0NW</t>
  </si>
  <si>
    <t>(111) 402-2212</t>
  </si>
  <si>
    <t>1CII</t>
  </si>
  <si>
    <t>(222) 072-1062</t>
  </si>
  <si>
    <t>GJJ9</t>
  </si>
  <si>
    <t>(223) 301-8848</t>
  </si>
  <si>
    <t>CD0C</t>
  </si>
  <si>
    <t>(312) 840-9795</t>
  </si>
  <si>
    <t>(311) 807-9783</t>
  </si>
  <si>
    <t>43YV</t>
  </si>
  <si>
    <t>(313) 171-5974</t>
  </si>
  <si>
    <t>8935</t>
  </si>
  <si>
    <t>(211) 541-7541</t>
  </si>
  <si>
    <t>ELNZ</t>
  </si>
  <si>
    <t>(211) 883-5824</t>
  </si>
  <si>
    <t>(122) 655-7550</t>
  </si>
  <si>
    <t>🍌BCU</t>
  </si>
  <si>
    <t>(111) 702-3435</t>
  </si>
  <si>
    <t>H5IM</t>
  </si>
  <si>
    <t>(331) 004-1370</t>
  </si>
  <si>
    <t>YN🍌1</t>
  </si>
  <si>
    <t>(122) 319-1449</t>
  </si>
  <si>
    <t>(311) 433-7673</t>
  </si>
  <si>
    <t>(211) 592-8000</t>
  </si>
  <si>
    <t>(123) 519-9487</t>
  </si>
  <si>
    <t>(223) 452-7957</t>
  </si>
  <si>
    <t>(312) 092-1189</t>
  </si>
  <si>
    <t>(223) 404-7334</t>
  </si>
  <si>
    <t>YS32</t>
  </si>
  <si>
    <t>(113) 864-5753</t>
  </si>
  <si>
    <t>(222) 677-5247</t>
  </si>
  <si>
    <t>(322) 884-9866</t>
  </si>
  <si>
    <t>(232) 366-9011</t>
  </si>
  <si>
    <t>(332) 209-3515</t>
  </si>
  <si>
    <t>(321) 629-3568</t>
  </si>
  <si>
    <t>🍌D0🍌</t>
  </si>
  <si>
    <t>(221) 882-7371</t>
  </si>
  <si>
    <t>(332) 581-0730</t>
  </si>
  <si>
    <t>(113) 325-3613</t>
  </si>
  <si>
    <t>(323) 193-9335</t>
  </si>
  <si>
    <t>HHSS</t>
  </si>
  <si>
    <t>(332) 820-9576</t>
  </si>
  <si>
    <t>(332) 183-0278</t>
  </si>
  <si>
    <t>(312) 772-5116</t>
  </si>
  <si>
    <t>(323) 018-0260</t>
  </si>
  <si>
    <t>(323) 404-7430</t>
  </si>
  <si>
    <t>(331) 195-6397</t>
  </si>
  <si>
    <t>(222) 351-9658</t>
  </si>
  <si>
    <t>6MNO</t>
  </si>
  <si>
    <t>(331) 935-3333</t>
  </si>
  <si>
    <t>(113) 184-1267</t>
  </si>
  <si>
    <t>P🍌FG</t>
  </si>
  <si>
    <t>(331) 148-4779</t>
  </si>
  <si>
    <t>(122) 738-0982</t>
  </si>
  <si>
    <t>🍌8BH</t>
  </si>
  <si>
    <t>(132) 414-5948</t>
  </si>
  <si>
    <t>5🍌3B</t>
  </si>
  <si>
    <t>(123) 131-3642</t>
  </si>
  <si>
    <t>(313) 496-9247</t>
  </si>
  <si>
    <t>(321) 014-1695</t>
  </si>
  <si>
    <t>(311) 426-3926</t>
  </si>
  <si>
    <t>4ZR7</t>
  </si>
  <si>
    <t>(121) 203-1254</t>
  </si>
  <si>
    <t>9HK0</t>
  </si>
  <si>
    <t>(223) 930-4980</t>
  </si>
  <si>
    <t>(231) 979-5626</t>
  </si>
  <si>
    <t>(121) 756-2182</t>
  </si>
  <si>
    <t>(122) 010-2457</t>
  </si>
  <si>
    <t>(313) 595-7612</t>
  </si>
  <si>
    <t>(233) 508-9143</t>
  </si>
  <si>
    <t>NCVP</t>
  </si>
  <si>
    <t>(122) 883-8280</t>
  </si>
  <si>
    <t>YS🍌2</t>
  </si>
  <si>
    <t>(223) 635-8375</t>
  </si>
  <si>
    <t>(221) 925-6419</t>
  </si>
  <si>
    <t>(312) 583-2975</t>
  </si>
  <si>
    <t>(321) 170-7545</t>
  </si>
  <si>
    <t>(123) 748-1481</t>
  </si>
  <si>
    <t>(211) 092-1821</t>
  </si>
  <si>
    <t>(212) 973-6174</t>
  </si>
  <si>
    <t>(221) 980-9877</t>
  </si>
  <si>
    <t>(132) 871-1639</t>
  </si>
  <si>
    <t>(121) 465-7028</t>
  </si>
  <si>
    <t>(211) 297-6445</t>
  </si>
  <si>
    <t>(121) 583-9353</t>
  </si>
  <si>
    <t>(212) 394-9843</t>
  </si>
  <si>
    <t>🍌M🍌R</t>
  </si>
  <si>
    <t>(323) 864-3817</t>
  </si>
  <si>
    <t>(311) 694-1475</t>
  </si>
  <si>
    <t>(113) 474-5678</t>
  </si>
  <si>
    <t>(323) 339-1595</t>
  </si>
  <si>
    <t>(211) 098-2493</t>
  </si>
  <si>
    <t>RHVE</t>
  </si>
  <si>
    <t>(131) 371-0292</t>
  </si>
  <si>
    <t>(323) 526-0018</t>
  </si>
  <si>
    <t>(132) 583-2197</t>
  </si>
  <si>
    <t>(323) 229-6798</t>
  </si>
  <si>
    <t>(213) 624-8924</t>
  </si>
  <si>
    <t>(323) 174-8862</t>
  </si>
  <si>
    <t>(113) 992-0519</t>
  </si>
  <si>
    <t>(132) 099-8636</t>
  </si>
  <si>
    <t>(212) 306-8548</t>
  </si>
  <si>
    <t>(232) 045-1584</t>
  </si>
  <si>
    <t>(222) 142-0098</t>
  </si>
  <si>
    <t>(222) 081-5518</t>
  </si>
  <si>
    <t>(122) 126-1156</t>
  </si>
  <si>
    <t>(112) 008-1927</t>
  </si>
  <si>
    <t>(223) 036-0487</t>
  </si>
  <si>
    <t>(333) 613-1954</t>
  </si>
  <si>
    <t>(133) 193-6722</t>
  </si>
  <si>
    <t>(221) 362-9471</t>
  </si>
  <si>
    <t>(113) 680-6196</t>
  </si>
  <si>
    <t>(231) 507-0754</t>
  </si>
  <si>
    <t>C🍌5B</t>
  </si>
  <si>
    <t>(133) 333-3165</t>
  </si>
  <si>
    <t>(133) 468-6507</t>
  </si>
  <si>
    <t>(222) 280-6528</t>
  </si>
  <si>
    <t>(221) 152-1341</t>
  </si>
  <si>
    <t>(132) 510-2001</t>
  </si>
  <si>
    <t>(123) 745-9361</t>
  </si>
  <si>
    <t>(321) 045-9870</t>
  </si>
  <si>
    <t>(111) 044-1822</t>
  </si>
  <si>
    <t>(222) 896-0629</t>
  </si>
  <si>
    <t>(221) 478-9563</t>
  </si>
  <si>
    <t>(311) 177-4864</t>
  </si>
  <si>
    <t>(122) 033-3209</t>
  </si>
  <si>
    <t>(331) 215-2687</t>
  </si>
  <si>
    <t>(232) 561-6642</t>
  </si>
  <si>
    <t>(112) 908-9437</t>
  </si>
  <si>
    <t>(111) 303-0390</t>
  </si>
  <si>
    <t>(233) 414-9340</t>
  </si>
  <si>
    <t>(112) 875-3997</t>
  </si>
  <si>
    <t>(132) 056-1311</t>
  </si>
  <si>
    <t>(212) 650-1390</t>
  </si>
  <si>
    <t>(333) 577-4432</t>
  </si>
  <si>
    <t>(332) 683-4307</t>
  </si>
  <si>
    <t>(212) 400-7826</t>
  </si>
  <si>
    <t>(133) 403-9527</t>
  </si>
  <si>
    <t>(323) 054-0319</t>
  </si>
  <si>
    <t>(122) 368-1544</t>
  </si>
  <si>
    <t>(321) 044-6357</t>
  </si>
  <si>
    <t>(322) 005-5031</t>
  </si>
  <si>
    <t>(233) 724-1176</t>
  </si>
  <si>
    <t>(311) 693-8126</t>
  </si>
  <si>
    <t>(113) 508-7339</t>
  </si>
  <si>
    <t>(332) 305-3673</t>
  </si>
  <si>
    <t>(223) 876-1966</t>
  </si>
  <si>
    <t>(111) 959-5495</t>
  </si>
  <si>
    <t>(232) 752-6821</t>
  </si>
  <si>
    <t>(333) 002-0522</t>
  </si>
  <si>
    <t>(122) 325-9431</t>
  </si>
  <si>
    <t>(223) 253-0930</t>
  </si>
  <si>
    <t>(232) 967-5384</t>
  </si>
  <si>
    <t>(332) 439-9917</t>
  </si>
  <si>
    <t>R🍌VE</t>
  </si>
  <si>
    <t>(111) 840-8094</t>
  </si>
  <si>
    <t>(331) 141-6611</t>
  </si>
  <si>
    <t>7G1V</t>
  </si>
  <si>
    <t>(123) 960-6002</t>
  </si>
  <si>
    <t>(123) 247-9429</t>
  </si>
  <si>
    <t>(231) 180-1215</t>
  </si>
  <si>
    <t>(332) 948-5422</t>
  </si>
  <si>
    <t>(222) 244-2154</t>
  </si>
  <si>
    <t>(332) 011-8394</t>
  </si>
  <si>
    <t>(123) 566-6863</t>
  </si>
  <si>
    <t>(111) 753-1077</t>
  </si>
  <si>
    <t>(332) 716-8381</t>
  </si>
  <si>
    <t>(331) 539-8724</t>
  </si>
  <si>
    <t>(223) 772-9042</t>
  </si>
  <si>
    <t>(131) 555-9997</t>
  </si>
  <si>
    <t>(111) 592-8092</t>
  </si>
  <si>
    <t>(233) 883-4647</t>
  </si>
  <si>
    <t>(221) 226-9121</t>
  </si>
  <si>
    <t>(211) 880-8537</t>
  </si>
  <si>
    <t>(333) 047-9126</t>
  </si>
  <si>
    <t>(211) 336-4398</t>
  </si>
  <si>
    <t>(212) 567-0444</t>
  </si>
  <si>
    <t>(211) 414-8429</t>
  </si>
  <si>
    <t>(121) 314-9778</t>
  </si>
  <si>
    <t>(133) 327-9509</t>
  </si>
  <si>
    <t>(121) 713-3185</t>
  </si>
  <si>
    <t>(123) 950-3997</t>
  </si>
  <si>
    <t>(112) 834-1133</t>
  </si>
  <si>
    <t>(233) 627-5232</t>
  </si>
  <si>
    <t>(231) 982-7056</t>
  </si>
  <si>
    <t>(223) 346-8782</t>
  </si>
  <si>
    <t>(123) 829-4079</t>
  </si>
  <si>
    <t>(313) 430-0864</t>
  </si>
  <si>
    <t>(321) 416-5000</t>
  </si>
  <si>
    <t>(132) 717-2535</t>
  </si>
  <si>
    <t>(132) 550-2271</t>
  </si>
  <si>
    <t>(213) 001-8093</t>
  </si>
  <si>
    <t>(112) 493-7658</t>
  </si>
  <si>
    <t>(332) 044-0000</t>
  </si>
  <si>
    <t>(311) 723-0568</t>
  </si>
  <si>
    <t>(113) 643-1643</t>
  </si>
  <si>
    <t>OG🍌V</t>
  </si>
  <si>
    <t>(113) 312-9145</t>
  </si>
  <si>
    <t>(332) 378-1561</t>
  </si>
  <si>
    <t>(231) 959-0741</t>
  </si>
  <si>
    <t>(132) 400-4696</t>
  </si>
  <si>
    <t>(131) 832-1866</t>
  </si>
  <si>
    <t>LOQ🍌</t>
  </si>
  <si>
    <t>(233) 215-1334</t>
  </si>
  <si>
    <t>(233) 201-9371</t>
  </si>
  <si>
    <t>(212) 017-5396</t>
  </si>
  <si>
    <t>(132) 699-0564</t>
  </si>
  <si>
    <t>(331) 418-2400</t>
  </si>
  <si>
    <t>(133) 248-7368</t>
  </si>
  <si>
    <t>(112) 860-2729</t>
  </si>
  <si>
    <t>(333) 872-9792</t>
  </si>
  <si>
    <t>(312) 931-6547</t>
  </si>
  <si>
    <t>(133) 272-0024</t>
  </si>
  <si>
    <t>(122) 960-0006</t>
  </si>
  <si>
    <t>(323) 963-1811</t>
  </si>
  <si>
    <t>(323) 814-9251</t>
  </si>
  <si>
    <t>Y🍌B1</t>
  </si>
  <si>
    <t>(113) 675-0262</t>
  </si>
  <si>
    <t>(312) 489-7630</t>
  </si>
  <si>
    <t>(212) 568-8848</t>
  </si>
  <si>
    <t>(311) 904-6515</t>
  </si>
  <si>
    <t>(122) 160-8784</t>
  </si>
  <si>
    <t>(332) 632-8316</t>
  </si>
  <si>
    <t>(233) 297-6953</t>
  </si>
  <si>
    <t>(212) 567-5124</t>
  </si>
  <si>
    <t>(233) 132-2045</t>
  </si>
  <si>
    <t>(233) 229-9712</t>
  </si>
  <si>
    <t>(313) 938-4620</t>
  </si>
  <si>
    <t>(313) 338-5132</t>
  </si>
  <si>
    <t>(121) 384-8148</t>
  </si>
  <si>
    <t>(123) 516-7705</t>
  </si>
  <si>
    <t>(132) 775-0472</t>
  </si>
  <si>
    <t>(321) 856-7993</t>
  </si>
  <si>
    <t>(212) 788-4772</t>
  </si>
  <si>
    <t>(221) 320-9259</t>
  </si>
  <si>
    <t>(312) 913-0798</t>
  </si>
  <si>
    <t>(333) 469-8293</t>
  </si>
  <si>
    <t>(233) 036-7475</t>
  </si>
  <si>
    <t>(111) 281-5695</t>
  </si>
  <si>
    <t>7ES🍌</t>
  </si>
  <si>
    <t>(333) 256-5831</t>
  </si>
  <si>
    <t>(232) 812-3704</t>
  </si>
  <si>
    <t>(132) 942-5680</t>
  </si>
  <si>
    <t>(121) 626-9117</t>
  </si>
  <si>
    <t>(313) 670-7980</t>
  </si>
  <si>
    <t>(212) 724-8765</t>
  </si>
  <si>
    <t>🍌OQI</t>
  </si>
  <si>
    <t>(333) 706-9193</t>
  </si>
  <si>
    <t>(322) 142-2599</t>
  </si>
  <si>
    <t>(231) 128-1620</t>
  </si>
  <si>
    <t>(222) 170-8909</t>
  </si>
  <si>
    <t>(311) 309-7323</t>
  </si>
  <si>
    <t>(122) 510-0051</t>
  </si>
  <si>
    <t>O8🍌P</t>
  </si>
  <si>
    <t>(221) 890-3402</t>
  </si>
  <si>
    <t>(111) 402-9198</t>
  </si>
  <si>
    <t>(323) 254-2824</t>
  </si>
  <si>
    <t>(321) 246-7531</t>
  </si>
  <si>
    <t>(113) 738-2473</t>
  </si>
  <si>
    <t>(312) 516-5122</t>
  </si>
  <si>
    <t>(321) 720-6723</t>
  </si>
  <si>
    <t>(131) 112-1009</t>
  </si>
  <si>
    <t>(111) 372-6420</t>
  </si>
  <si>
    <t>(231) 159-6754</t>
  </si>
  <si>
    <t>(232) 336-6295</t>
  </si>
  <si>
    <t>(131) 255-2107</t>
  </si>
  <si>
    <t>4ZR🍌</t>
  </si>
  <si>
    <t>(133) 215-9795</t>
  </si>
  <si>
    <t>(332) 452-7533</t>
  </si>
  <si>
    <t>(112) 138-1719</t>
  </si>
  <si>
    <t>(333) 973-9117</t>
  </si>
  <si>
    <t>(223) 672-8158</t>
  </si>
  <si>
    <t>GT🍌4</t>
  </si>
  <si>
    <t>(222) 510-9739</t>
  </si>
  <si>
    <t>(132) 194-7071</t>
  </si>
  <si>
    <t>🍌🍌SS</t>
  </si>
  <si>
    <t>(113) 797-2995</t>
  </si>
  <si>
    <t>(122) 329-3010</t>
  </si>
  <si>
    <t>(213) 594-2457</t>
  </si>
  <si>
    <t>(122) 531-8409</t>
  </si>
  <si>
    <t>(131) 028-1418</t>
  </si>
  <si>
    <t>(221) 530-2504</t>
  </si>
  <si>
    <t>(331) 788-6555</t>
  </si>
  <si>
    <t>(212) 698-0964</t>
  </si>
  <si>
    <t>(222) 543-4622</t>
  </si>
  <si>
    <t>7G1🍌</t>
  </si>
  <si>
    <t>(213) 825-8008</t>
  </si>
  <si>
    <t>(232) 558-6398</t>
  </si>
  <si>
    <t>(113) 807-4582</t>
  </si>
  <si>
    <t>(222) 839-5932</t>
  </si>
  <si>
    <t>(212) 955-3373</t>
  </si>
  <si>
    <t>(133) 723-1626</t>
  </si>
  <si>
    <t>(233) 827-1407</t>
  </si>
  <si>
    <t>(111) 883-4760</t>
  </si>
  <si>
    <t>(311) 112-6224</t>
  </si>
  <si>
    <t>(132) 005-9946</t>
  </si>
  <si>
    <t>(323) 213-2636</t>
  </si>
  <si>
    <t>(122) 204-7728</t>
  </si>
  <si>
    <t>(211) 533-5211</t>
  </si>
  <si>
    <t>(113) 576-9789</t>
  </si>
  <si>
    <t>(133) 130-4514</t>
  </si>
  <si>
    <t>(131) 040-1472</t>
  </si>
  <si>
    <t>(113) 775-1832</t>
  </si>
  <si>
    <t>(333) 356-8419</t>
  </si>
  <si>
    <t>(123) 308-3013</t>
  </si>
  <si>
    <t>(113) 756-0964</t>
  </si>
  <si>
    <t>(213) 499-2114</t>
  </si>
  <si>
    <t>(332) 835-7923</t>
  </si>
  <si>
    <t>(133) 320-6460</t>
  </si>
  <si>
    <t>(221) 282-5271</t>
  </si>
  <si>
    <t>(111) 288-9366</t>
  </si>
  <si>
    <t>(132) 120-1663</t>
  </si>
  <si>
    <t>(132) 920-5137</t>
  </si>
  <si>
    <t>(211) 430-5785</t>
  </si>
  <si>
    <t>(233) 153-2674</t>
  </si>
  <si>
    <t>(121) 558-5592</t>
  </si>
  <si>
    <t>(322) 019-5107</t>
  </si>
  <si>
    <t>(321) 223-5457</t>
  </si>
  <si>
    <t>(211) 241-4611</t>
  </si>
  <si>
    <t>(332) 512-1937</t>
  </si>
  <si>
    <t>🍌CVP</t>
  </si>
  <si>
    <t>(321) 137-9502</t>
  </si>
  <si>
    <t>(212) 059-6918</t>
  </si>
  <si>
    <t>(321) 647-7356</t>
  </si>
  <si>
    <t>(321) 999-4264</t>
  </si>
  <si>
    <t>(121) 952-0974</t>
  </si>
  <si>
    <t>U🍌VQ</t>
  </si>
  <si>
    <t>(112) 026-1552</t>
  </si>
  <si>
    <t>(323) 166-0756</t>
  </si>
  <si>
    <t>(121) 184-5774</t>
  </si>
  <si>
    <t>(131) 528-7223</t>
  </si>
  <si>
    <t>(121) 525-6049</t>
  </si>
  <si>
    <t>(213) 668-6628</t>
  </si>
  <si>
    <t>(331) 005-0063</t>
  </si>
  <si>
    <t>(221) 768-7674</t>
  </si>
  <si>
    <t>(231) 425-1721</t>
  </si>
  <si>
    <t>6MN🍌</t>
  </si>
  <si>
    <t>(213) 244-0260</t>
  </si>
  <si>
    <t>4Z🍌7</t>
  </si>
  <si>
    <t>(131) 904-3699</t>
  </si>
  <si>
    <t>(222) 071-8793</t>
  </si>
  <si>
    <t>(112) 247-6236</t>
  </si>
  <si>
    <t>(123) 340-0710</t>
  </si>
  <si>
    <t>(313) 022-3684</t>
  </si>
  <si>
    <t>(313) 379-5068</t>
  </si>
  <si>
    <t>(132) 319-9347</t>
  </si>
  <si>
    <t>(122) 150-3028</t>
  </si>
  <si>
    <t>(133) 242-1316</t>
  </si>
  <si>
    <t>(332) 267-1149</t>
  </si>
  <si>
    <t>(122) 212-3727</t>
  </si>
  <si>
    <t>(212) 462-7388</t>
  </si>
  <si>
    <t>(223) 197-8951</t>
  </si>
  <si>
    <t>(113) 080-0730</t>
  </si>
  <si>
    <t>(312) 731-4508</t>
  </si>
  <si>
    <t>(222) 963-8299</t>
  </si>
  <si>
    <t>(213) 406-2676</t>
  </si>
  <si>
    <t>(311) 629-9041</t>
  </si>
  <si>
    <t>(113) 269-5929</t>
  </si>
  <si>
    <t>(221) 715-3395</t>
  </si>
  <si>
    <t>(331) 807-5219</t>
  </si>
  <si>
    <t>(213) 799-1924</t>
  </si>
  <si>
    <t>(132) 398-5856</t>
  </si>
  <si>
    <t>(323) 562-0995</t>
  </si>
  <si>
    <t>(121) 669-2802</t>
  </si>
  <si>
    <t>(233) 579-0878</t>
  </si>
  <si>
    <t>(233) 692-8176</t>
  </si>
  <si>
    <t>(231) 563-1978</t>
  </si>
  <si>
    <t>1🍌II</t>
  </si>
  <si>
    <t>(122) 929-0681</t>
  </si>
  <si>
    <t>(323) 943-4446</t>
  </si>
  <si>
    <t>(213) 527-4325</t>
  </si>
  <si>
    <t>(322) 425-5141</t>
  </si>
  <si>
    <t>(332) 243-5330</t>
  </si>
  <si>
    <t>(323) 633-8368</t>
  </si>
  <si>
    <t>(232) 752-9101</t>
  </si>
  <si>
    <t>(122) 818-3023</t>
  </si>
  <si>
    <t>(331) 051-2661</t>
  </si>
  <si>
    <t>(111) 142-4842</t>
  </si>
  <si>
    <t>(222) 992-1775</t>
  </si>
  <si>
    <t>(231) 730-5787</t>
  </si>
  <si>
    <t>(121) 475-7116</t>
  </si>
  <si>
    <t>G🍌GR</t>
  </si>
  <si>
    <t>(322) 801-8786</t>
  </si>
  <si>
    <t>(112) 775-0832</t>
  </si>
  <si>
    <t>(111) 371-5696</t>
  </si>
  <si>
    <t>🍌MBV</t>
  </si>
  <si>
    <t>(112) 940-1942</t>
  </si>
  <si>
    <t>(213) 270-6442</t>
  </si>
  <si>
    <t>SIA🍌</t>
  </si>
  <si>
    <t>(132) 198-1572</t>
  </si>
  <si>
    <t>(333) 252-8767</t>
  </si>
  <si>
    <t>(211) 602-3481</t>
  </si>
  <si>
    <t>(113) 256-7121</t>
  </si>
  <si>
    <t>(231) 454-2643</t>
  </si>
  <si>
    <t>(313) 171-7497</t>
  </si>
  <si>
    <t>(113) 182-4407</t>
  </si>
  <si>
    <t>(111) 030-6808</t>
  </si>
  <si>
    <t>(112) 484-2207</t>
  </si>
  <si>
    <t>(333) 505-4061</t>
  </si>
  <si>
    <t>HMB🍌</t>
  </si>
  <si>
    <t>(121) 058-3920</t>
  </si>
  <si>
    <t>(112) 869-2598</t>
  </si>
  <si>
    <t>0🍌8X</t>
  </si>
  <si>
    <t>(133) 561-5378</t>
  </si>
  <si>
    <t>(212) 278-6689</t>
  </si>
  <si>
    <t>(322) 853-4752</t>
  </si>
  <si>
    <t>(311) 268-1551</t>
  </si>
  <si>
    <t>(331) 729-1521</t>
  </si>
  <si>
    <t>(213) 222-0976</t>
  </si>
  <si>
    <t>(211) 162-9240</t>
  </si>
  <si>
    <t>(322) 578-2906</t>
  </si>
  <si>
    <t>(333) 564-1268</t>
  </si>
  <si>
    <t>(233) 957-9291</t>
  </si>
  <si>
    <t>(111) 775-6347</t>
  </si>
  <si>
    <t>(211) 880-0118</t>
  </si>
  <si>
    <t>(123) 705-1208</t>
  </si>
  <si>
    <t>(131) 647-1141</t>
  </si>
  <si>
    <t>4🍌R7</t>
  </si>
  <si>
    <t>(313) 738-6231</t>
  </si>
  <si>
    <t>(111) 631-9107</t>
  </si>
  <si>
    <t>(311) 778-9300</t>
  </si>
  <si>
    <t>(131) 228-8273</t>
  </si>
  <si>
    <t>(333) 631-5337</t>
  </si>
  <si>
    <t>(111) 737-1235</t>
  </si>
  <si>
    <t>(133) 023-7069</t>
  </si>
  <si>
    <t>(121) 637-7985</t>
  </si>
  <si>
    <t>(312) 606-6319</t>
  </si>
  <si>
    <t>(111) 273-1792</t>
  </si>
  <si>
    <t>R🍌GN</t>
  </si>
  <si>
    <t>(322) 131-5080</t>
  </si>
  <si>
    <t>(332) 497-9946</t>
  </si>
  <si>
    <t>(333) 549-2064</t>
  </si>
  <si>
    <t>(231) 747-0969</t>
  </si>
  <si>
    <t>(321) 093-3832</t>
  </si>
  <si>
    <t>(132) 028-4005</t>
  </si>
  <si>
    <t>(222) 949-0288</t>
  </si>
  <si>
    <t>(333) 783-9338</t>
  </si>
  <si>
    <t>🍌935</t>
  </si>
  <si>
    <t>(322) 949-3788</t>
  </si>
  <si>
    <t>(211) 309-9160</t>
  </si>
  <si>
    <t>(131) 758-1432</t>
  </si>
  <si>
    <t>(123) 985-6656</t>
  </si>
  <si>
    <t>(332) 468-5983</t>
  </si>
  <si>
    <t>(112) 727-6963</t>
  </si>
  <si>
    <t>(123) 335-0691</t>
  </si>
  <si>
    <t>(211) 602-0577</t>
  </si>
  <si>
    <t>(312) 438-8806</t>
  </si>
  <si>
    <t>(121) 063-9472</t>
  </si>
  <si>
    <t>(331) 904-0008</t>
  </si>
  <si>
    <t>🍌T98</t>
  </si>
  <si>
    <t>(213) 904-5696</t>
  </si>
  <si>
    <t>(222) 837-7430</t>
  </si>
  <si>
    <t>(232) 537-6966</t>
  </si>
  <si>
    <t>(223) 992-3456</t>
  </si>
  <si>
    <t>(323) 168-8277</t>
  </si>
  <si>
    <t>(323) 458-0940</t>
  </si>
  <si>
    <t>(321) 370-2216</t>
  </si>
  <si>
    <t>(121) 772-9202</t>
  </si>
  <si>
    <t>(222) 599-1332</t>
  </si>
  <si>
    <t>(111) 234-4251</t>
  </si>
  <si>
    <t>(322) 227-5567</t>
  </si>
  <si>
    <t>🍌HVE</t>
  </si>
  <si>
    <t>(111) 570-7890</t>
  </si>
  <si>
    <t>(113) 303-1880</t>
  </si>
  <si>
    <t>(333) 612-6301</t>
  </si>
  <si>
    <t>(232) 708-1497</t>
  </si>
  <si>
    <t>(312) 018-3846</t>
  </si>
  <si>
    <t>(221) 257-8576</t>
  </si>
  <si>
    <t>(331) 473-1856</t>
  </si>
  <si>
    <t>(123) 846-8885</t>
  </si>
  <si>
    <t>🍌3YV</t>
  </si>
  <si>
    <t>(212) 068-4195</t>
  </si>
  <si>
    <t>(122) 530-6862</t>
  </si>
  <si>
    <t>(223) 348-0541</t>
  </si>
  <si>
    <t>(133) 248-7220</t>
  </si>
  <si>
    <t>(223) 161-0509</t>
  </si>
  <si>
    <t>(322) 517-9347</t>
  </si>
  <si>
    <t>(322) 465-8980</t>
  </si>
  <si>
    <t>(311) 063-6743</t>
  </si>
  <si>
    <t>(231) 767-1429</t>
  </si>
  <si>
    <t>(131) 489-1380</t>
  </si>
  <si>
    <t>(212) 792-2398</t>
  </si>
  <si>
    <t>(331) 538-4862</t>
  </si>
  <si>
    <t>(113) 041-2780</t>
  </si>
  <si>
    <t>(332) 391-6220</t>
  </si>
  <si>
    <t>🍌LNZ</t>
  </si>
  <si>
    <t>(312) 722-0974</t>
  </si>
  <si>
    <t>(233) 399-9669</t>
  </si>
  <si>
    <t>(211) 403-1536</t>
  </si>
  <si>
    <t>(233) 756-5509</t>
  </si>
  <si>
    <t>🍌R8X</t>
  </si>
  <si>
    <t>(113) 362-6235</t>
  </si>
  <si>
    <t>(312) 037-7101</t>
  </si>
  <si>
    <t>(132) 425-6892</t>
  </si>
  <si>
    <t>(113) 995-8318</t>
  </si>
  <si>
    <t>(322) 235-5852</t>
  </si>
  <si>
    <t>(323) 875-1790</t>
  </si>
  <si>
    <t>(213) 225-6704</t>
  </si>
  <si>
    <t>(121) 517-1796</t>
  </si>
  <si>
    <t>(333) 281-1704</t>
  </si>
  <si>
    <t>(112) 773-9289</t>
  </si>
  <si>
    <t>P8B🍌</t>
  </si>
  <si>
    <t>(323) 762-0820</t>
  </si>
  <si>
    <t>(122) 150-5404</t>
  </si>
  <si>
    <t>(123) 357-8561</t>
  </si>
  <si>
    <t>(221) 398-9679</t>
  </si>
  <si>
    <t>(111) 657-8647</t>
  </si>
  <si>
    <t>(113) 314-0082</t>
  </si>
  <si>
    <t>(111) 697-7232</t>
  </si>
  <si>
    <t>(111) 764-0703</t>
  </si>
  <si>
    <t>(311) 513-9187</t>
  </si>
  <si>
    <t>(122) 978-0095</t>
  </si>
  <si>
    <t>(212) 219-2047</t>
  </si>
  <si>
    <t>(333) 292-2638</t>
  </si>
  <si>
    <t>9🍌K0</t>
  </si>
  <si>
    <t>(222) 804-5478</t>
  </si>
  <si>
    <t>(231) 568-8780</t>
  </si>
  <si>
    <t>(122) 555-4595</t>
  </si>
  <si>
    <t>(123) 575-8943</t>
  </si>
  <si>
    <t>(111) 583-9916</t>
  </si>
  <si>
    <t>(133) 525-1973</t>
  </si>
  <si>
    <t>(232) 107-0459</t>
  </si>
  <si>
    <t>(112) 523-4923</t>
  </si>
  <si>
    <t>(213) 403-9787</t>
  </si>
  <si>
    <t>(211) 537-3411</t>
  </si>
  <si>
    <t>(321) 984-6066</t>
  </si>
  <si>
    <t>NC🍌P</t>
  </si>
  <si>
    <t>(132) 120-1916</t>
  </si>
  <si>
    <t>(232) 411-1912</t>
  </si>
  <si>
    <t>(331) 393-8192</t>
  </si>
  <si>
    <t>(221) 946-9171</t>
  </si>
  <si>
    <t>(132) 246-8124</t>
  </si>
  <si>
    <t>(212) 826-5487</t>
  </si>
  <si>
    <t>(313) 689-9361</t>
  </si>
  <si>
    <t>(131) 565-0029</t>
  </si>
  <si>
    <t>(232) 352-5658</t>
  </si>
  <si>
    <t>(331) 398-5811</t>
  </si>
  <si>
    <t>(122) 742-4646</t>
  </si>
  <si>
    <t>(211) 947-1810</t>
  </si>
  <si>
    <t>(131) 449-6163</t>
  </si>
  <si>
    <t>(232) 499-7665</t>
  </si>
  <si>
    <t>(222) 323-8046</t>
  </si>
  <si>
    <t>(322) 249-7358</t>
  </si>
  <si>
    <t>(221) 115-0088</t>
  </si>
  <si>
    <t>(113) 606-5079</t>
  </si>
  <si>
    <t>(233) 386-1420</t>
  </si>
  <si>
    <t>(131) 649-1522</t>
  </si>
  <si>
    <t>(311) 013-0780</t>
  </si>
  <si>
    <t>(122) 739-3328</t>
  </si>
  <si>
    <t>(221) 991-5330</t>
  </si>
  <si>
    <t>(322) 540-0122</t>
  </si>
  <si>
    <t>(313) 845-4035</t>
  </si>
  <si>
    <t>(312) 353-8319</t>
  </si>
  <si>
    <t>(232) 925-4914</t>
  </si>
  <si>
    <t>(333) 875-2010</t>
  </si>
  <si>
    <t>(331) 007-1301</t>
  </si>
  <si>
    <t>(323) 408-7234</t>
  </si>
  <si>
    <t>(133) 891-8136</t>
  </si>
  <si>
    <t>(323) 665-0434</t>
  </si>
  <si>
    <t>(312) 648-1203</t>
  </si>
  <si>
    <t>(322) 357-3513</t>
  </si>
  <si>
    <t>(331) 857-9968</t>
  </si>
  <si>
    <t>7🍌1V</t>
  </si>
  <si>
    <t>(121) 920-3468</t>
  </si>
  <si>
    <t>(121) 192-5508</t>
  </si>
  <si>
    <t>(312) 503-6457</t>
  </si>
  <si>
    <t>(311) 710-9261</t>
  </si>
  <si>
    <t>(121) 858-1990</t>
  </si>
  <si>
    <t>(232) 562-0045</t>
  </si>
  <si>
    <t>(321) 435-5961</t>
  </si>
  <si>
    <t>(233) 560-9136</t>
  </si>
  <si>
    <t>0R🍌X</t>
  </si>
  <si>
    <t>(123) 242-6347</t>
  </si>
  <si>
    <t>(121) 787-9836</t>
  </si>
  <si>
    <t>S🍌A6</t>
  </si>
  <si>
    <t>(131) 035-6983</t>
  </si>
  <si>
    <t>(333) 695-8834</t>
  </si>
  <si>
    <t>(211) 801-6040</t>
  </si>
  <si>
    <t>(332) 069-9513</t>
  </si>
  <si>
    <t>(221) 760-1906</t>
  </si>
  <si>
    <t>(222) 821-5075</t>
  </si>
  <si>
    <t>(233) 979-2912</t>
  </si>
  <si>
    <t>(212) 182-3879</t>
  </si>
  <si>
    <t>(211) 274-4303</t>
  </si>
  <si>
    <t>(322) 128-3681</t>
  </si>
  <si>
    <t>(333) 588-4603</t>
  </si>
  <si>
    <t>(332) 103-3120</t>
  </si>
  <si>
    <t>(222) 615-5508</t>
  </si>
  <si>
    <t>(133) 962-6303</t>
  </si>
  <si>
    <t>4🍌CU</t>
  </si>
  <si>
    <t>(333) 424-4470</t>
  </si>
  <si>
    <t>(232) 471-1311</t>
  </si>
  <si>
    <t>(213) 283-3058</t>
  </si>
  <si>
    <t>(232) 048-1153</t>
  </si>
  <si>
    <t>(313) 199-3748</t>
  </si>
  <si>
    <t>(231) 024-0483</t>
  </si>
  <si>
    <t>(332) 262-3845</t>
  </si>
  <si>
    <t>(113) 294-6446</t>
  </si>
  <si>
    <t>(311) 926-5919</t>
  </si>
  <si>
    <t>(212) 070-9281</t>
  </si>
  <si>
    <t>(212) 922-8040</t>
  </si>
  <si>
    <t>(133) 755-3548</t>
  </si>
  <si>
    <t>(122) 419-5523</t>
  </si>
  <si>
    <t>(232) 869-2357</t>
  </si>
  <si>
    <t>(313) 678-1272</t>
  </si>
  <si>
    <t>(122) 503-5294</t>
  </si>
  <si>
    <t>23🍌🍌</t>
  </si>
  <si>
    <t>(232) 115-3007</t>
  </si>
  <si>
    <t>(311) 759-7359</t>
  </si>
  <si>
    <t>(212) 735-9373</t>
  </si>
  <si>
    <t>OOB🍌</t>
  </si>
  <si>
    <t>(312) 496-3832</t>
  </si>
  <si>
    <t>(112) 030-5218</t>
  </si>
  <si>
    <t>(322) 741-9015</t>
  </si>
  <si>
    <t>(111) 694-8910</t>
  </si>
  <si>
    <t>(213) 121-8447</t>
  </si>
  <si>
    <t>(132) 012-7038</t>
  </si>
  <si>
    <t>(313) 701-8649</t>
  </si>
  <si>
    <t>(323) 142-2127</t>
  </si>
  <si>
    <t>(231) 745-5911</t>
  </si>
  <si>
    <t>(232) 558-9106</t>
  </si>
  <si>
    <t>(131) 880-4776</t>
  </si>
  <si>
    <t>(131) 901-7040</t>
  </si>
  <si>
    <t>(111) 691-4002</t>
  </si>
  <si>
    <t>(322) 443-1562</t>
  </si>
  <si>
    <t>(231) 662-4164</t>
  </si>
  <si>
    <t>(123) 569-0758</t>
  </si>
  <si>
    <t>(321) 504-2127</t>
  </si>
  <si>
    <t>(122) 428-9759</t>
  </si>
  <si>
    <t>(332) 567-1488</t>
  </si>
  <si>
    <t>(221) 040-2557</t>
  </si>
  <si>
    <t>(121) 224-6783</t>
  </si>
  <si>
    <t>(223) 006-8267</t>
  </si>
  <si>
    <t>(131) 599-0529</t>
  </si>
  <si>
    <t>(223) 570-8980</t>
  </si>
  <si>
    <t>(311) 624-1586</t>
  </si>
  <si>
    <t>(231) 044-7982</t>
  </si>
  <si>
    <t>(323) 908-7565</t>
  </si>
  <si>
    <t>(122) 636-4050</t>
  </si>
  <si>
    <t>(312) 900-3101</t>
  </si>
  <si>
    <t>(112) 539-7347</t>
  </si>
  <si>
    <t>(221) 163-4689</t>
  </si>
  <si>
    <t>(323) 625-4361</t>
  </si>
  <si>
    <t>(222) 727-1548</t>
  </si>
  <si>
    <t>(132) 802-3474</t>
  </si>
  <si>
    <t>(333) 811-9507</t>
  </si>
  <si>
    <t>(123) 834-6216</t>
  </si>
  <si>
    <t>(321) 568-9482</t>
  </si>
  <si>
    <t>(133) 611-7526</t>
  </si>
  <si>
    <t>(322) 943-7527</t>
  </si>
  <si>
    <t>(321) 904-2220</t>
  </si>
  <si>
    <t>(231) 346-7432</t>
  </si>
  <si>
    <t>(212) 519-8641</t>
  </si>
  <si>
    <t>(133) 645-8083</t>
  </si>
  <si>
    <t>(232) 160-9670</t>
  </si>
  <si>
    <t>(332) 898-2096</t>
  </si>
  <si>
    <t>(321) 231-5098</t>
  </si>
  <si>
    <t>U🍌🍌G</t>
  </si>
  <si>
    <t>(211) 935-2236</t>
  </si>
  <si>
    <t>(322) 410-7686</t>
  </si>
  <si>
    <t>(231) 527-4112</t>
  </si>
  <si>
    <t>(123) 804-4320</t>
  </si>
  <si>
    <t>(131) 094-0673</t>
  </si>
  <si>
    <t>4B🍌U</t>
  </si>
  <si>
    <t>(321) 292-0491</t>
  </si>
  <si>
    <t>(122) 332-6712</t>
  </si>
  <si>
    <t>(113) 047-4609</t>
  </si>
  <si>
    <t>(312) 855-3604</t>
  </si>
  <si>
    <t>(131) 015-9266</t>
  </si>
  <si>
    <t>(132) 967-9425</t>
  </si>
  <si>
    <t>(113) 816-3621</t>
  </si>
  <si>
    <t>(223) 499-1606</t>
  </si>
  <si>
    <t>(121) 375-5894</t>
  </si>
  <si>
    <t>(212) 488-6643</t>
  </si>
  <si>
    <t>(222) 085-1118</t>
  </si>
  <si>
    <t>(123) 988-3669</t>
  </si>
  <si>
    <t>(223) 376-3686</t>
  </si>
  <si>
    <t>🍌3X2</t>
  </si>
  <si>
    <t>(211) 323-3046</t>
  </si>
  <si>
    <t>(111) 481-1314</t>
  </si>
  <si>
    <t>(233) 100-2923</t>
  </si>
  <si>
    <t>(112) 266-1148</t>
  </si>
  <si>
    <t>(121) 321-1566</t>
  </si>
  <si>
    <t>(332) 111-9280</t>
  </si>
  <si>
    <t>(213) 096-7282</t>
  </si>
  <si>
    <t>(231) 953-1945</t>
  </si>
  <si>
    <t>(313) 749-7808</t>
  </si>
  <si>
    <t>(212) 523-7149</t>
  </si>
  <si>
    <t>(133) 375-2554</t>
  </si>
  <si>
    <t>(212) 177-9221</t>
  </si>
  <si>
    <t>(211) 002-8259</t>
  </si>
  <si>
    <t>🍌PVQ</t>
  </si>
  <si>
    <t>(112) 866-1719</t>
  </si>
  <si>
    <t>(313) 559-9789</t>
  </si>
  <si>
    <t>(113) 224-0969</t>
  </si>
  <si>
    <t>(332) 398-7795</t>
  </si>
  <si>
    <t>(123) 512-2764</t>
  </si>
  <si>
    <t>(323) 755-5209</t>
  </si>
  <si>
    <t>(221) 803-0023</t>
  </si>
  <si>
    <t>(222) 481-0070</t>
  </si>
  <si>
    <t>(222) 153-5686</t>
  </si>
  <si>
    <t>(311) 521-3583</t>
  </si>
  <si>
    <t>(312) 091-8843</t>
  </si>
  <si>
    <t>(233) 323-0777</t>
  </si>
  <si>
    <t>(331) 781-2717</t>
  </si>
  <si>
    <t>(123) 162-6977</t>
  </si>
  <si>
    <t>(313) 614-0006</t>
  </si>
  <si>
    <t>(321) 514-7348</t>
  </si>
  <si>
    <t>(223) 684-9012</t>
  </si>
  <si>
    <t>(112) 064-1538</t>
  </si>
  <si>
    <t>(111) 750-2824</t>
  </si>
  <si>
    <t>(321) 117-7786</t>
  </si>
  <si>
    <t>(122) 972-3841</t>
  </si>
  <si>
    <t>(212) 278-5163</t>
  </si>
  <si>
    <t>(122) 359-6576</t>
  </si>
  <si>
    <t>(211) 422-9636</t>
  </si>
  <si>
    <t>(211) 721-2076</t>
  </si>
  <si>
    <t>(331) 366-2183</t>
  </si>
  <si>
    <t>(132) 027-9608</t>
  </si>
  <si>
    <t>(321) 538-3779</t>
  </si>
  <si>
    <t>(222) 428-9467</t>
  </si>
  <si>
    <t>(323) 055-7901</t>
  </si>
  <si>
    <t>(222) 801-5553</t>
  </si>
  <si>
    <t>(231) 454-4247</t>
  </si>
  <si>
    <t>(333) 627-4527</t>
  </si>
  <si>
    <t>(111) 614-8474</t>
  </si>
  <si>
    <t>(211) 842-0191</t>
  </si>
  <si>
    <t>(221) 602-1661</t>
  </si>
  <si>
    <t>(321) 089-8974</t>
  </si>
  <si>
    <t>(233) 362-6735</t>
  </si>
  <si>
    <t>(131) 186-4093</t>
  </si>
  <si>
    <t>(233) 496-5107</t>
  </si>
  <si>
    <t>(113) 739-0315</t>
  </si>
  <si>
    <t>(132) 958-9104</t>
  </si>
  <si>
    <t>(323) 637-3854</t>
  </si>
  <si>
    <t>(223) 478-8844</t>
  </si>
  <si>
    <t>(121) 262-3074</t>
  </si>
  <si>
    <t>(233) 859-5243</t>
  </si>
  <si>
    <t>(313) 290-5184</t>
  </si>
  <si>
    <t>(213) 374-8074</t>
  </si>
  <si>
    <t>(313) 836-4265</t>
  </si>
  <si>
    <t>(321) 438-9919</t>
  </si>
  <si>
    <t>(322) 087-3393</t>
  </si>
  <si>
    <t>(123) 236-1744</t>
  </si>
  <si>
    <t>(332) 817-7107</t>
  </si>
  <si>
    <t>(232) 958-6145</t>
  </si>
  <si>
    <t>(232) 459-7682</t>
  </si>
  <si>
    <t>(113) 801-5467</t>
  </si>
  <si>
    <t>(222) 221-9003</t>
  </si>
  <si>
    <t>(211) 693-8260</t>
  </si>
  <si>
    <t>(113) 383-8405</t>
  </si>
  <si>
    <t>(231) 490-9946</t>
  </si>
  <si>
    <t>(113) 491-4780</t>
  </si>
  <si>
    <t>(123) 777-3700</t>
  </si>
  <si>
    <t>(111) 447-7848</t>
  </si>
  <si>
    <t>(113) 057-1055</t>
  </si>
  <si>
    <t>(232) 970-3149</t>
  </si>
  <si>
    <t>(111) 331-4598</t>
  </si>
  <si>
    <t>(232) 741-5015</t>
  </si>
  <si>
    <t>(123) 311-0797</t>
  </si>
  <si>
    <t>(112) 143-9910</t>
  </si>
  <si>
    <t>(123) 915-1241</t>
  </si>
  <si>
    <t>(112) 540-3647</t>
  </si>
  <si>
    <t>(313) 309-8151</t>
  </si>
  <si>
    <t>(322) 553-5450</t>
  </si>
  <si>
    <t>(122) 814-9137</t>
  </si>
  <si>
    <t>(212) 526-6530</t>
  </si>
  <si>
    <t>(233) 399-9831</t>
  </si>
  <si>
    <t>(133) 321-5364</t>
  </si>
  <si>
    <t>2🍌X3</t>
  </si>
  <si>
    <t>(113) 792-1690</t>
  </si>
  <si>
    <t>(331) 015-3014</t>
  </si>
  <si>
    <t>(211) 354-9753</t>
  </si>
  <si>
    <t>(133) 874-1376</t>
  </si>
  <si>
    <t>(132) 099-1437</t>
  </si>
  <si>
    <t>(323) 452-8681</t>
  </si>
  <si>
    <t>(133) 602-9101</t>
  </si>
  <si>
    <t>(321) 451-3730</t>
  </si>
  <si>
    <t>OO🍌M</t>
  </si>
  <si>
    <t>(231) 695-5590</t>
  </si>
  <si>
    <t>(322) 975-5518</t>
  </si>
  <si>
    <t>(122) 629-9660</t>
  </si>
  <si>
    <t>(212) 662-5087</t>
  </si>
  <si>
    <t>(333) 420-1733</t>
  </si>
  <si>
    <t>(112) 070-9165</t>
  </si>
  <si>
    <t>(231) 650-3237</t>
  </si>
  <si>
    <t>SI🍌6</t>
  </si>
  <si>
    <t>(131) 067-3932</t>
  </si>
  <si>
    <t>(132) 752-9136</t>
  </si>
  <si>
    <t>(112) 973-3416</t>
  </si>
  <si>
    <t>(311) 907-7192</t>
  </si>
  <si>
    <t>(111) 199-4857</t>
  </si>
  <si>
    <t>(312) 897-8967</t>
  </si>
  <si>
    <t>(312) 265-6463</t>
  </si>
  <si>
    <t>(222) 198-4982</t>
  </si>
  <si>
    <t>(231) 237-7740</t>
  </si>
  <si>
    <t>(211) 024-7143</t>
  </si>
  <si>
    <t>(231) 898-0075</t>
  </si>
  <si>
    <t>(121) 354-3130</t>
  </si>
  <si>
    <t>(322) 766-4259</t>
  </si>
  <si>
    <t>(331) 018-1526</t>
  </si>
  <si>
    <t>(321) 340-5595</t>
  </si>
  <si>
    <t>(311) 426-2788</t>
  </si>
  <si>
    <t>CD🍌C</t>
  </si>
  <si>
    <t>(221) 375-0310</t>
  </si>
  <si>
    <t>(133) 868-7375</t>
  </si>
  <si>
    <t>(133) 446-9934</t>
  </si>
  <si>
    <t>(121) 653-7617</t>
  </si>
  <si>
    <t>(223) 606-6265</t>
  </si>
  <si>
    <t>(321) 004-5388</t>
  </si>
  <si>
    <t>(111) 237-7075</t>
  </si>
  <si>
    <t>(132) 903-7745</t>
  </si>
  <si>
    <t>(221) 352-2137</t>
  </si>
  <si>
    <t>(223) 425-2299</t>
  </si>
  <si>
    <t>(313) 677-0223</t>
  </si>
  <si>
    <t>(312) 577-0034</t>
  </si>
  <si>
    <t>(331) 698-5374</t>
  </si>
  <si>
    <t>(231) 021-0163</t>
  </si>
  <si>
    <t>(312) 617-5836</t>
  </si>
  <si>
    <t>(311) 345-6808</t>
  </si>
  <si>
    <t>(311) 584-1456</t>
  </si>
  <si>
    <t>(323) 081-4442</t>
  </si>
  <si>
    <t>(121) 010-5511</t>
  </si>
  <si>
    <t>(222) 433-9688</t>
  </si>
  <si>
    <t>(131) 497-0381</t>
  </si>
  <si>
    <t>(331) 113-4730</t>
  </si>
  <si>
    <t>(112) 924-5735</t>
  </si>
  <si>
    <t>(121) 581-8988</t>
  </si>
  <si>
    <t>(331) 458-6817</t>
  </si>
  <si>
    <t>(121) 209-6617</t>
  </si>
  <si>
    <t>(223) 214-3257</t>
  </si>
  <si>
    <t>(331) 152-1598</t>
  </si>
  <si>
    <t>(311) 178-6116</t>
  </si>
  <si>
    <t>(332) 072-2831</t>
  </si>
  <si>
    <t>(311) 016-5081</t>
  </si>
  <si>
    <t>(221) 378-4165</t>
  </si>
  <si>
    <t>(312) 089-8587</t>
  </si>
  <si>
    <t>(133) 849-6867</t>
  </si>
  <si>
    <t>(311) 700-6575</t>
  </si>
  <si>
    <t>(132) 505-9516</t>
  </si>
  <si>
    <t>(323) 910-7755</t>
  </si>
  <si>
    <t>(322) 405-0779</t>
  </si>
  <si>
    <t>(112) 795-1021</t>
  </si>
  <si>
    <t>(312) 649-8810</t>
  </si>
  <si>
    <t>(311) 535-6299</t>
  </si>
  <si>
    <t>YS3🍌</t>
  </si>
  <si>
    <t>(221) 367-0825</t>
  </si>
  <si>
    <t>(223) 407-9589</t>
  </si>
  <si>
    <t>(132) 200-4285</t>
  </si>
  <si>
    <t>(321) 714-3772</t>
  </si>
  <si>
    <t>(312) 966-9158</t>
  </si>
  <si>
    <t>(233) 478-8145</t>
  </si>
  <si>
    <t>(322) 854-0462</t>
  </si>
  <si>
    <t>(113) 257-3274</t>
  </si>
  <si>
    <t>(113) 986-7664</t>
  </si>
  <si>
    <t>(113) 350-4883</t>
  </si>
  <si>
    <t>(131) 095-8504</t>
  </si>
  <si>
    <t>(321) 922-5801</t>
  </si>
  <si>
    <t>(133) 815-8019</t>
  </si>
  <si>
    <t>(232) 683-5820</t>
  </si>
  <si>
    <t>(111) 839-4793</t>
  </si>
  <si>
    <t>(221) 250-5848</t>
  </si>
  <si>
    <t>(113) 787-1374</t>
  </si>
  <si>
    <t>(312) 501-1575</t>
  </si>
  <si>
    <t>(132) 657-6289</t>
  </si>
  <si>
    <t>(233) 355-2054</t>
  </si>
  <si>
    <t>(311) 691-0972</t>
  </si>
  <si>
    <t>(133) 420-2900</t>
  </si>
  <si>
    <t>(333) 873-8624</t>
  </si>
  <si>
    <t>(313) 303-9629</t>
  </si>
  <si>
    <t>(333) 964-5999</t>
  </si>
  <si>
    <t>(121) 506-4782</t>
  </si>
  <si>
    <t>YNB🍌</t>
  </si>
  <si>
    <t>(313) 016-8351</t>
  </si>
  <si>
    <t>(121) 620-5303</t>
  </si>
  <si>
    <t>(313) 237-0731</t>
  </si>
  <si>
    <t>(113) 237-1400</t>
  </si>
  <si>
    <t>(322) 652-8173</t>
  </si>
  <si>
    <t>(322) 667-2617</t>
  </si>
  <si>
    <t>(132) 149-4939</t>
  </si>
  <si>
    <t>(133) 394-4577</t>
  </si>
  <si>
    <t>(231) 931-0528</t>
  </si>
  <si>
    <t>(232) 014-8289</t>
  </si>
  <si>
    <t>B🍌U5</t>
  </si>
  <si>
    <t>(123) 966-8315</t>
  </si>
  <si>
    <t>(222) 207-3454</t>
  </si>
  <si>
    <t>(111) 824-2914</t>
  </si>
  <si>
    <t>(332) 979-8584</t>
  </si>
  <si>
    <t>(111) 880-0397</t>
  </si>
  <si>
    <t>(132) 202-0032</t>
  </si>
  <si>
    <t>(223) 793-0452</t>
  </si>
  <si>
    <t>(232) 547-1877</t>
  </si>
  <si>
    <t>(133) 249-6177</t>
  </si>
  <si>
    <t>GMG🍌</t>
  </si>
  <si>
    <t>(122) 581-5162</t>
  </si>
  <si>
    <t>(322) 504-8083</t>
  </si>
  <si>
    <t>(311) 169-3894</t>
  </si>
  <si>
    <t>(323) 491-4663</t>
  </si>
  <si>
    <t>(331) 190-2025</t>
  </si>
  <si>
    <t>(233) 057-2436</t>
  </si>
  <si>
    <t>HFS🍌</t>
  </si>
  <si>
    <t>(122) 255-7255</t>
  </si>
  <si>
    <t>(313) 107-1686</t>
  </si>
  <si>
    <t>(132) 784-2315</t>
  </si>
  <si>
    <t>(311) 419-6520</t>
  </si>
  <si>
    <t>(223) 288-4546</t>
  </si>
  <si>
    <t>(333) 131-4303</t>
  </si>
  <si>
    <t>(311) 461-7319</t>
  </si>
  <si>
    <t>(221) 411-3046</t>
  </si>
  <si>
    <t>(113) 953-6648</t>
  </si>
  <si>
    <t>(233) 611-0000</t>
  </si>
  <si>
    <t>(312) 639-0945</t>
  </si>
  <si>
    <t>(212) 883-4813</t>
  </si>
  <si>
    <t>(112) 017-4532</t>
  </si>
  <si>
    <t>(133) 007-6269</t>
  </si>
  <si>
    <t>(122) 894-1995</t>
  </si>
  <si>
    <t>(331) 671-6604</t>
  </si>
  <si>
    <t>(121) 277-9678</t>
  </si>
  <si>
    <t>(111) 009-1441</t>
  </si>
  <si>
    <t>(321) 740-7563</t>
  </si>
  <si>
    <t>(133) 139-4139</t>
  </si>
  <si>
    <t>CE5🍌</t>
  </si>
  <si>
    <t>(312) 298-6203</t>
  </si>
  <si>
    <t>(131) 885-1842</t>
  </si>
  <si>
    <t>(113) 369-2608</t>
  </si>
  <si>
    <t>(112) 464-0777</t>
  </si>
  <si>
    <t>(112) 571-4915</t>
  </si>
  <si>
    <t>(333) 967-1074</t>
  </si>
  <si>
    <t>(112) 421-8766</t>
  </si>
  <si>
    <t>(323) 831-0645</t>
  </si>
  <si>
    <t>🍌FU5</t>
  </si>
  <si>
    <t>(311) 003-4779</t>
  </si>
  <si>
    <t>(122) 895-6669</t>
  </si>
  <si>
    <t>🍌NB1</t>
  </si>
  <si>
    <t>(321) 561-8210</t>
  </si>
  <si>
    <t>(311) 000-9170</t>
  </si>
  <si>
    <t>(111) 066-3997</t>
  </si>
  <si>
    <t>(223) 628-6746</t>
  </si>
  <si>
    <t>(122) 920-8598</t>
  </si>
  <si>
    <t>(132) 269-4508</t>
  </si>
  <si>
    <t>(211) 366-0327</t>
  </si>
  <si>
    <t>(213) 791-2489</t>
  </si>
  <si>
    <t>(322) 470-6510</t>
  </si>
  <si>
    <t>(211) 970-5101</t>
  </si>
  <si>
    <t>(212) 901-5290</t>
  </si>
  <si>
    <t>(222) 520-3774</t>
  </si>
  <si>
    <t>(232) 780-2762</t>
  </si>
  <si>
    <t>(311) 378-8982</t>
  </si>
  <si>
    <t>(211) 915-8182</t>
  </si>
  <si>
    <t>(212) 842-7299</t>
  </si>
  <si>
    <t>(221) 708-0533</t>
  </si>
  <si>
    <t>(211) 006-2272</t>
  </si>
  <si>
    <t>(132) 917-3738</t>
  </si>
  <si>
    <t>(222) 790-7730</t>
  </si>
  <si>
    <t>(133) 137-3634</t>
  </si>
  <si>
    <t>(231) 312-9038</t>
  </si>
  <si>
    <t>(221) 504-5730</t>
  </si>
  <si>
    <t>(311) 723-1428</t>
  </si>
  <si>
    <t>(331) 390-9948</t>
  </si>
  <si>
    <t>(213) 966-7395</t>
  </si>
  <si>
    <t>(313) 797-3635</t>
  </si>
  <si>
    <t>(123) 222-9934</t>
  </si>
  <si>
    <t>(231) 344-6418</t>
  </si>
  <si>
    <t>(331) 802-7472</t>
  </si>
  <si>
    <t>(212) 775-8345</t>
  </si>
  <si>
    <t>(311) 260-1022</t>
  </si>
  <si>
    <t>(332) 932-8181</t>
  </si>
  <si>
    <t>(132) 332-6379</t>
  </si>
  <si>
    <t>(133) 910-4143</t>
  </si>
  <si>
    <t>(332) 731-1321</t>
  </si>
  <si>
    <t>(311) 154-7397</t>
  </si>
  <si>
    <t>5F3🍌</t>
  </si>
  <si>
    <t>(131) 394-6787</t>
  </si>
  <si>
    <t>(232) 816-3183</t>
  </si>
  <si>
    <t>A8F🍌</t>
  </si>
  <si>
    <t>(333) 347-7415</t>
  </si>
  <si>
    <t>(122) 388-3612</t>
  </si>
  <si>
    <t>(333) 979-5579</t>
  </si>
  <si>
    <t>(313) 716-8644</t>
  </si>
  <si>
    <t>(123) 506-6448</t>
  </si>
  <si>
    <t>(232) 421-2724</t>
  </si>
  <si>
    <t>(332) 376-1995</t>
  </si>
  <si>
    <t>(212) 707-5149</t>
  </si>
  <si>
    <t>(211) 846-4469</t>
  </si>
  <si>
    <t>(231) 023-8802</t>
  </si>
  <si>
    <t>(131) 354-8055</t>
  </si>
  <si>
    <t>(122) 889-6293</t>
  </si>
  <si>
    <t>(322) 258-0086</t>
  </si>
  <si>
    <t>(133) 619-5528</t>
  </si>
  <si>
    <t>(123) 989-6870</t>
  </si>
  <si>
    <t>(232) 377-8329</t>
  </si>
  <si>
    <t>(132) 849-2986</t>
  </si>
  <si>
    <t>(231) 206-9580</t>
  </si>
  <si>
    <t>(122) 884-8497</t>
  </si>
  <si>
    <t>(132) 841-5602</t>
  </si>
  <si>
    <t>(133) 955-6955</t>
  </si>
  <si>
    <t>(221) 329-8691</t>
  </si>
  <si>
    <t>(212) 201-7695</t>
  </si>
  <si>
    <t>(211) 026-7987</t>
  </si>
  <si>
    <t>(121) 455-0194</t>
  </si>
  <si>
    <t>(312) 417-9195</t>
  </si>
  <si>
    <t>(313) 865-4860</t>
  </si>
  <si>
    <t>(323) 747-7163</t>
  </si>
  <si>
    <t>(221) 850-7988</t>
  </si>
  <si>
    <t>(333) 803-2282</t>
  </si>
  <si>
    <t>(133) 626-1093</t>
  </si>
  <si>
    <t>(122) 448-1395</t>
  </si>
  <si>
    <t>(132) 767-9399</t>
  </si>
  <si>
    <t>(232) 317-4507</t>
  </si>
  <si>
    <t>(233) 288-9785</t>
  </si>
  <si>
    <t>(213) 527-4255</t>
  </si>
  <si>
    <t>(332) 654-7260</t>
  </si>
  <si>
    <t>(333) 376-7552</t>
  </si>
  <si>
    <t>(313) 941-9721</t>
  </si>
  <si>
    <t>(213) 395-6396</t>
  </si>
  <si>
    <t>(122) 427-7904</t>
  </si>
  <si>
    <t>(323) 178-9281</t>
  </si>
  <si>
    <t>(131) 539-5434</t>
  </si>
  <si>
    <t>(122) 079-6078</t>
  </si>
  <si>
    <t>(232) 905-8139</t>
  </si>
  <si>
    <t>(232) 787-8966</t>
  </si>
  <si>
    <t>(221) 356-4484</t>
  </si>
  <si>
    <t>(111) 348-2024</t>
  </si>
  <si>
    <t>(323) 753-5224</t>
  </si>
  <si>
    <t>(323) 282-6649</t>
  </si>
  <si>
    <t>HH🍌🍌</t>
  </si>
  <si>
    <t>(112) 438-4307</t>
  </si>
  <si>
    <t>(333) 585-7902</t>
  </si>
  <si>
    <t>(222) 891-3748</t>
  </si>
  <si>
    <t>(112) 505-9048</t>
  </si>
  <si>
    <t>(332) 524-8733</t>
  </si>
  <si>
    <t>(213) 283-8258</t>
  </si>
  <si>
    <t>(233) 684-7234</t>
  </si>
  <si>
    <t>(112) 824-2644</t>
  </si>
  <si>
    <t>(313) 784-1227</t>
  </si>
  <si>
    <t>(231) 479-9060</t>
  </si>
  <si>
    <t>(113) 417-5023</t>
  </si>
  <si>
    <t>(121) 647-1445</t>
  </si>
  <si>
    <t>(212) 935-4410</t>
  </si>
  <si>
    <t>(221) 692-6818</t>
  </si>
  <si>
    <t>(231) 073-1116</t>
  </si>
  <si>
    <t>(323) 594-8282</t>
  </si>
  <si>
    <t>(313) 482-8296</t>
  </si>
  <si>
    <t>(113) 631-0265</t>
  </si>
  <si>
    <t>(133) 904-4373</t>
  </si>
  <si>
    <t>(321) 715-3395</t>
  </si>
  <si>
    <t>(122) 007-7794</t>
  </si>
  <si>
    <t>(322) 549-2437</t>
  </si>
  <si>
    <t>(211) 095-3028</t>
  </si>
  <si>
    <t>(121) 591-9134</t>
  </si>
  <si>
    <t>(333) 812-4305</t>
  </si>
  <si>
    <t>(212) 256-0453</t>
  </si>
  <si>
    <t>(222) 317-1236</t>
  </si>
  <si>
    <t>(212) 431-1581</t>
  </si>
  <si>
    <t>(112) 600-5279</t>
  </si>
  <si>
    <t>(321) 202-6430</t>
  </si>
  <si>
    <t>5🍌PY</t>
  </si>
  <si>
    <t>(132) 877-8231</t>
  </si>
  <si>
    <t>(122) 591-6243</t>
  </si>
  <si>
    <t>(131) 963-0885</t>
  </si>
  <si>
    <t>(112) 972-3804</t>
  </si>
  <si>
    <t>(233) 837-4320</t>
  </si>
  <si>
    <t>O🍌TP</t>
  </si>
  <si>
    <t>(112) 710-6789</t>
  </si>
  <si>
    <t>(222) 549-7607</t>
  </si>
  <si>
    <t>(312) 777-3508</t>
  </si>
  <si>
    <t>(111) 573-5031</t>
  </si>
  <si>
    <t>(311) 710-6612</t>
  </si>
  <si>
    <t>(321) 516-0945</t>
  </si>
  <si>
    <t>(321) 959-8317</t>
  </si>
  <si>
    <t>(123) 387-3782</t>
  </si>
  <si>
    <t>(232) 453-9057</t>
  </si>
  <si>
    <t>P8🍌H</t>
  </si>
  <si>
    <t>(112) 857-5784</t>
  </si>
  <si>
    <t>(113) 106-3008</t>
  </si>
  <si>
    <t>(231) 451-3304</t>
  </si>
  <si>
    <t>(331) 053-8452</t>
  </si>
  <si>
    <t>(332) 985-6281</t>
  </si>
  <si>
    <t>(123) 089-4319</t>
  </si>
  <si>
    <t>(232) 432-9091</t>
  </si>
  <si>
    <t>(321) 332-2234</t>
  </si>
  <si>
    <t>(321) 323-5457</t>
  </si>
  <si>
    <t>(213) 383-3042</t>
  </si>
  <si>
    <t>(132) 733-9287</t>
  </si>
  <si>
    <t>(311) 721-7953</t>
  </si>
  <si>
    <t>(321) 642-1941</t>
  </si>
  <si>
    <t>(223) 950-9561</t>
  </si>
  <si>
    <t>(311) 453-9101</t>
  </si>
  <si>
    <t>🍌HK0</t>
  </si>
  <si>
    <t>(313) 915-0529</t>
  </si>
  <si>
    <t>(212) 803-2544</t>
  </si>
  <si>
    <t>(122) 471-5965</t>
  </si>
  <si>
    <t>(122) 939-3700</t>
  </si>
  <si>
    <t>(122) 095-5490</t>
  </si>
  <si>
    <t>(133) 931-1758</t>
  </si>
  <si>
    <t>(323) 324-7928</t>
  </si>
  <si>
    <t>(313) 400-1265</t>
  </si>
  <si>
    <t>(222) 306-6563</t>
  </si>
  <si>
    <t>(112) 106-4006</t>
  </si>
  <si>
    <t>(331) 083-9016</t>
  </si>
  <si>
    <t>🍌3TT</t>
  </si>
  <si>
    <t>(333) 270-4077</t>
  </si>
  <si>
    <t>(111) 881-6340</t>
  </si>
  <si>
    <t>(211) 866-6663</t>
  </si>
  <si>
    <t>(122) 880-7093</t>
  </si>
  <si>
    <t>(121) 831-9541</t>
  </si>
  <si>
    <t>(231) 301-2963</t>
  </si>
  <si>
    <t>(231) 127-9873</t>
  </si>
  <si>
    <t>(222) 918-3877</t>
  </si>
  <si>
    <t>(122) 135-0412</t>
  </si>
  <si>
    <t>(331) 868-2463</t>
  </si>
  <si>
    <t>(232) 357-9332</t>
  </si>
  <si>
    <t>(121) 284-8748</t>
  </si>
  <si>
    <t>(132) 270-5560</t>
  </si>
  <si>
    <t>(332) 722-1221</t>
  </si>
  <si>
    <t>(221) 913-4120</t>
  </si>
  <si>
    <t>(131) 199-1409</t>
  </si>
  <si>
    <t>(131) 167-9509</t>
  </si>
  <si>
    <t>(113) 236-8607</t>
  </si>
  <si>
    <t>(222) 384-2319</t>
  </si>
  <si>
    <t>(332) 179-7873</t>
  </si>
  <si>
    <t>(113) 253-2776</t>
  </si>
  <si>
    <t>(211) 580-8025</t>
  </si>
  <si>
    <t>(333) 446-9776</t>
  </si>
  <si>
    <t>(232) 135-6162</t>
  </si>
  <si>
    <t>(311) 930-0722</t>
  </si>
  <si>
    <t>(222) 766-5533</t>
  </si>
  <si>
    <t>(321) 316-9287</t>
  </si>
  <si>
    <t>(131) 216-5408</t>
  </si>
  <si>
    <t>(332) 784-6993</t>
  </si>
  <si>
    <t>(133) 343-1277</t>
  </si>
  <si>
    <t>(122) 394-6010</t>
  </si>
  <si>
    <t>G🍌14</t>
  </si>
  <si>
    <t>(313) 454-1652</t>
  </si>
  <si>
    <t>(331) 683-1981</t>
  </si>
  <si>
    <t>(323) 631-5944</t>
  </si>
  <si>
    <t>(321) 807-9132</t>
  </si>
  <si>
    <t>(323) 044-9767</t>
  </si>
  <si>
    <t>(333) 420-0300</t>
  </si>
  <si>
    <t>(131) 395-4468</t>
  </si>
  <si>
    <t>(232) 472-4642</t>
  </si>
  <si>
    <t>(113) 005-5060</t>
  </si>
  <si>
    <t>(231) 380-2840</t>
  </si>
  <si>
    <t>(123) 457-5314</t>
  </si>
  <si>
    <t>(121) 489-7255</t>
  </si>
  <si>
    <t>(331) 634-4450</t>
  </si>
  <si>
    <t>(211) 172-3954</t>
  </si>
  <si>
    <t>(223) 617-8849</t>
  </si>
  <si>
    <t>(121) 105-1514</t>
  </si>
  <si>
    <t>(332) 323-0923</t>
  </si>
  <si>
    <t>(232) 973-2003</t>
  </si>
  <si>
    <t>(311) 858-2474</t>
  </si>
  <si>
    <t>(111) 058-6348</t>
  </si>
  <si>
    <t>🍌S32</t>
  </si>
  <si>
    <t>(313) 286-6428</t>
  </si>
  <si>
    <t>(322) 243-9456</t>
  </si>
  <si>
    <t>(123) 824-3324</t>
  </si>
  <si>
    <t>(132) 556-8289</t>
  </si>
  <si>
    <t>(113) 875-5308</t>
  </si>
  <si>
    <t>(131) 207-0489</t>
  </si>
  <si>
    <t>(222) 433-3176</t>
  </si>
  <si>
    <t>C🍌0C</t>
  </si>
  <si>
    <t>(322) 433-9987</t>
  </si>
  <si>
    <t>(323) 483-4775</t>
  </si>
  <si>
    <t>(322) 616-3660</t>
  </si>
  <si>
    <t>(231) 031-5491</t>
  </si>
  <si>
    <t>(213) 040-5399</t>
  </si>
  <si>
    <t>(133) 099-3179</t>
  </si>
  <si>
    <t>(133) 458-1725</t>
  </si>
  <si>
    <t>(322) 889-7836</t>
  </si>
  <si>
    <t>(333) 376-7894</t>
  </si>
  <si>
    <t>(113) 056-9708</t>
  </si>
  <si>
    <t>(222) 773-3998</t>
  </si>
  <si>
    <t>(112) 706-0550</t>
  </si>
  <si>
    <t>(311) 994-2472</t>
  </si>
  <si>
    <t>(212) 466-3032</t>
  </si>
  <si>
    <t>(321) 840-7163</t>
  </si>
  <si>
    <t>(113) 193-0464</t>
  </si>
  <si>
    <t>(113) 689-7678</t>
  </si>
  <si>
    <t>(121) 873-9857</t>
  </si>
  <si>
    <t>(333) 367-0297</t>
  </si>
  <si>
    <t>(122) 706-7992</t>
  </si>
  <si>
    <t>(233) 431-9771</t>
  </si>
  <si>
    <t>(122) 600-2554</t>
  </si>
  <si>
    <t>(211) 864-1538</t>
  </si>
  <si>
    <t>(233) 965-0573</t>
  </si>
  <si>
    <t>(223) 330-5946</t>
  </si>
  <si>
    <t>(223) 542-4488</t>
  </si>
  <si>
    <t>(231) 653-2554</t>
  </si>
  <si>
    <t>(313) 314-3167</t>
  </si>
  <si>
    <t>(121) 182-1412</t>
  </si>
  <si>
    <t>(121) 386-8270</t>
  </si>
  <si>
    <t>(231) 981-9276</t>
  </si>
  <si>
    <t>(233) 213-8212</t>
  </si>
  <si>
    <t>(112) 508-9467</t>
  </si>
  <si>
    <t>(121) 137-8672</t>
  </si>
  <si>
    <t>(111) 485-6126</t>
  </si>
  <si>
    <t>(331) 620-8243</t>
  </si>
  <si>
    <t>H🍌BV</t>
  </si>
  <si>
    <t>(312) 217-8960</t>
  </si>
  <si>
    <t>(233) 810-9844</t>
  </si>
  <si>
    <t>(212) 083-9220</t>
  </si>
  <si>
    <t>(211) 493-1559</t>
  </si>
  <si>
    <t>(311) 795-7956</t>
  </si>
  <si>
    <t>(113) 777-8981</t>
  </si>
  <si>
    <t>(223) 000-1355</t>
  </si>
  <si>
    <t>(312) 605-3644</t>
  </si>
  <si>
    <t>(133) 086-9460</t>
  </si>
  <si>
    <t>(331) 783-5974</t>
  </si>
  <si>
    <t>(321) 536-2310</t>
  </si>
  <si>
    <t>(311) 622-5584</t>
  </si>
  <si>
    <t>(123) 827-6791</t>
  </si>
  <si>
    <t>(223) 431-5868</t>
  </si>
  <si>
    <t>(323) 920-5580</t>
  </si>
  <si>
    <t>(212) 989-1811</t>
  </si>
  <si>
    <t>(212) 622-4454</t>
  </si>
  <si>
    <t>(311) 844-9560</t>
  </si>
  <si>
    <t>(113) 749-2626</t>
  </si>
  <si>
    <t>(121) 703-1831</t>
  </si>
  <si>
    <t>(213) 514-1645</t>
  </si>
  <si>
    <t>(123) 473-8001</t>
  </si>
  <si>
    <t>(221) 593-2478</t>
  </si>
  <si>
    <t>(212) 151-3791</t>
  </si>
  <si>
    <t>(233) 444-1490</t>
  </si>
  <si>
    <t>(123) 778-4194</t>
  </si>
  <si>
    <t>(133) 284-3494</t>
  </si>
  <si>
    <t>(113) 085-1486</t>
  </si>
  <si>
    <t>(113) 439-2664</t>
  </si>
  <si>
    <t>(213) 440-1371</t>
  </si>
  <si>
    <t>(313) 339-6262</t>
  </si>
  <si>
    <t>N🍌VP</t>
  </si>
  <si>
    <t>(231) 296-1678</t>
  </si>
  <si>
    <t>(321) 798-4638</t>
  </si>
  <si>
    <t>(223) 103-4168</t>
  </si>
  <si>
    <t>(321) 437-4882</t>
  </si>
  <si>
    <t>(332) 991-3045</t>
  </si>
  <si>
    <t>893🍌</t>
  </si>
  <si>
    <t>(112) 869-1078</t>
  </si>
  <si>
    <t>(223) 099-5621</t>
  </si>
  <si>
    <t>(311) 684-1806</t>
  </si>
  <si>
    <t>(121) 640-9921</t>
  </si>
  <si>
    <t>(323) 755-9928</t>
  </si>
  <si>
    <t>(132) 532-3190</t>
  </si>
  <si>
    <t>(121) 468-3910</t>
  </si>
  <si>
    <t>(332) 166-4043</t>
  </si>
  <si>
    <t>🍌4FG</t>
  </si>
  <si>
    <t>(321) 575-8997</t>
  </si>
  <si>
    <t>(122) 665-4629</t>
  </si>
  <si>
    <t>(313) 065-3913</t>
  </si>
  <si>
    <t>(322) 418-1656</t>
  </si>
  <si>
    <t>(311) 459-4874</t>
  </si>
  <si>
    <t>(322) 886-2178</t>
  </si>
  <si>
    <t>L0🍌W</t>
  </si>
  <si>
    <t>(333) 984-3662</t>
  </si>
  <si>
    <t>(322) 448-4786</t>
  </si>
  <si>
    <t>(122) 462-3668</t>
  </si>
  <si>
    <t>(323) 952-7086</t>
  </si>
  <si>
    <t>(133) 164-3165</t>
  </si>
  <si>
    <t>(321) 782-9534</t>
  </si>
  <si>
    <t>(133) 099-0147</t>
  </si>
  <si>
    <t>(112) 571-8731</t>
  </si>
  <si>
    <t>(231) 230-7989</t>
  </si>
  <si>
    <t>(222) 370-9769</t>
  </si>
  <si>
    <t>(233) 642-0495</t>
  </si>
  <si>
    <t>(311) 758-5637</t>
  </si>
  <si>
    <t>(231) 422-3763</t>
  </si>
  <si>
    <t>(131) 069-2497</t>
  </si>
  <si>
    <t>(112) 137-4599</t>
  </si>
  <si>
    <t>(312) 380-7826</t>
  </si>
  <si>
    <t>(333) 066-7357</t>
  </si>
  <si>
    <t>(123) 402-3494</t>
  </si>
  <si>
    <t>(211) 467-4541</t>
  </si>
  <si>
    <t>(331) 033-2816</t>
  </si>
  <si>
    <t>(331) 519-4435</t>
  </si>
  <si>
    <t>(233) 703-4664</t>
  </si>
  <si>
    <t>(223) 511-0367</t>
  </si>
  <si>
    <t>(313) 955-9718</t>
  </si>
  <si>
    <t>(133) 127-1082</t>
  </si>
  <si>
    <t>(122) 850-7623</t>
  </si>
  <si>
    <t>(133) 630-7359</t>
  </si>
  <si>
    <t>(121) 335-1564</t>
  </si>
  <si>
    <t>(233) 047-6965</t>
  </si>
  <si>
    <t>BFU🍌</t>
  </si>
  <si>
    <t>(113) 511-6772</t>
  </si>
  <si>
    <t>(311) 125-9176</t>
  </si>
  <si>
    <t>(121) 793-3913</t>
  </si>
  <si>
    <t>(231) 262-0428</t>
  </si>
  <si>
    <t>(323) 072-7537</t>
  </si>
  <si>
    <t>BF🍌5</t>
  </si>
  <si>
    <t>(123) 619-6290</t>
  </si>
  <si>
    <t>(212) 425-1657</t>
  </si>
  <si>
    <t>(332) 411-2809</t>
  </si>
  <si>
    <t>(211) 019-8988</t>
  </si>
  <si>
    <t>(222) 115-8302</t>
  </si>
  <si>
    <t>(111) 772-4245</t>
  </si>
  <si>
    <t>(333) 502-1752</t>
  </si>
  <si>
    <t>(313) 145-0479</t>
  </si>
  <si>
    <t>(113) 263-9434</t>
  </si>
  <si>
    <t>(111) 275-7141</t>
  </si>
  <si>
    <t>(321) 699-7580</t>
  </si>
  <si>
    <t>(112) 887-8979</t>
  </si>
  <si>
    <t>(213) 614-4164</t>
  </si>
  <si>
    <t>(221) 562-1682</t>
  </si>
  <si>
    <t>(323) 714-0195</t>
  </si>
  <si>
    <t>(113) 125-2454</t>
  </si>
  <si>
    <t>(223) 703-6755</t>
  </si>
  <si>
    <t>(222) 106-8377</t>
  </si>
  <si>
    <t>(132) 810-0195</t>
  </si>
  <si>
    <t>(123) 561-7777</t>
  </si>
  <si>
    <t>(213) 110-9061</t>
  </si>
  <si>
    <t>(123) 331-2511</t>
  </si>
  <si>
    <t>(112) 806-4689</t>
  </si>
  <si>
    <t>(333) 519-9347</t>
  </si>
  <si>
    <t>(332) 774-1099</t>
  </si>
  <si>
    <t>(223) 883-9908</t>
  </si>
  <si>
    <t>(132) 194-1352</t>
  </si>
  <si>
    <t>(233) 825-5905</t>
  </si>
  <si>
    <t>(332) 262-9984</t>
  </si>
  <si>
    <t>(313) 352-9471</t>
  </si>
  <si>
    <t>(323) 625-4703</t>
  </si>
  <si>
    <t>(111) 764-2611</t>
  </si>
  <si>
    <t>(112) 977-5049</t>
  </si>
  <si>
    <t>(323) 587-3800</t>
  </si>
  <si>
    <t>(222) 384-5221</t>
  </si>
  <si>
    <t>(133) 368-9109</t>
  </si>
  <si>
    <t>(233) 968-8554</t>
  </si>
  <si>
    <t>(332) 581-3966</t>
  </si>
  <si>
    <t>(112) 328-8102</t>
  </si>
  <si>
    <t>(212) 724-2103</t>
  </si>
  <si>
    <t>(211) 676-0963</t>
  </si>
  <si>
    <t>(111) 370-7231</t>
  </si>
  <si>
    <t>(133) 606-2857</t>
  </si>
  <si>
    <t>(322) 676-2241</t>
  </si>
  <si>
    <t>(332) 084-4686</t>
  </si>
  <si>
    <t>(323) 842-4928</t>
  </si>
  <si>
    <t>(212) 424-4630</t>
  </si>
  <si>
    <t>(232) 483-2434</t>
  </si>
  <si>
    <t>(231) 133-6031</t>
  </si>
  <si>
    <t>(323) 510-8902</t>
  </si>
  <si>
    <t>(131) 316-7117</t>
  </si>
  <si>
    <t>(121) 264-4302</t>
  </si>
  <si>
    <t>(313) 480-6434</t>
  </si>
  <si>
    <t>(232) 102-6533</t>
  </si>
  <si>
    <t>(133) 739-3807</t>
  </si>
  <si>
    <t>(231) 341-1962</t>
  </si>
  <si>
    <t>(312) 988-9992</t>
  </si>
  <si>
    <t>(313) 722-3418</t>
  </si>
  <si>
    <t>(313) 690-9949</t>
  </si>
  <si>
    <t>(233) 085-0876</t>
  </si>
  <si>
    <t>(112) 498-0953</t>
  </si>
  <si>
    <t>(133) 470-1147</t>
  </si>
  <si>
    <t>(212) 632-8985</t>
  </si>
  <si>
    <t>(211) 553-4526</t>
  </si>
  <si>
    <t>(311) 500-4285</t>
  </si>
  <si>
    <t>(221) 776-7612</t>
  </si>
  <si>
    <t>(333) 956-3980</t>
  </si>
  <si>
    <t>(212) 538-6889</t>
  </si>
  <si>
    <t>(232) 907-5030</t>
  </si>
  <si>
    <t>(231) 467-6712</t>
  </si>
  <si>
    <t>(111) 144-8451</t>
  </si>
  <si>
    <t>(231) 183-7296</t>
  </si>
  <si>
    <t>(121) 117-8459</t>
  </si>
  <si>
    <t>(332) 866-6014</t>
  </si>
  <si>
    <t>(223) 620-2935</t>
  </si>
  <si>
    <t>(333) 745-3308</t>
  </si>
  <si>
    <t>(223) 266-8381</t>
  </si>
  <si>
    <t>(323) 523-9297</t>
  </si>
  <si>
    <t>(313) 790-6481</t>
  </si>
  <si>
    <t>(133) 591-7126</t>
  </si>
  <si>
    <t>(123) 420-5893</t>
  </si>
  <si>
    <t>(212) 418-1031</t>
  </si>
  <si>
    <t>(332) 790-4528</t>
  </si>
  <si>
    <t>(332) 151-2309</t>
  </si>
  <si>
    <t>(113) 293-7922</t>
  </si>
  <si>
    <t>(212) 463-3342</t>
  </si>
  <si>
    <t>(113) 600-1347</t>
  </si>
  <si>
    <t>(132) 247-4462</t>
  </si>
  <si>
    <t>(221) 237-6741</t>
  </si>
  <si>
    <t>(323) 674-1299</t>
  </si>
  <si>
    <t>(131) 552-6674</t>
  </si>
  <si>
    <t>(133) 962-9101</t>
  </si>
  <si>
    <t>(133) 086-8701</t>
  </si>
  <si>
    <t>(212) 012-3945</t>
  </si>
  <si>
    <t>(232) 874-9644</t>
  </si>
  <si>
    <t>(213) 467-6868</t>
  </si>
  <si>
    <t>(212) 675-0004</t>
  </si>
  <si>
    <t>(132) 772-0438</t>
  </si>
  <si>
    <t>(131) 205-4769</t>
  </si>
  <si>
    <t>(213) 095-2720</t>
  </si>
  <si>
    <t>(333) 846-1333</t>
  </si>
  <si>
    <t>(113) 254-8934</t>
  </si>
  <si>
    <t>(123) 264-2771</t>
  </si>
  <si>
    <t>🍌G1V</t>
  </si>
  <si>
    <t>(133) 491-2593</t>
  </si>
  <si>
    <t>(322) 249-5417</t>
  </si>
  <si>
    <t>(233) 906-5671</t>
  </si>
  <si>
    <t>(231) 064-9664</t>
  </si>
  <si>
    <t>(122) 806-0810</t>
  </si>
  <si>
    <t>(221) 412-0578</t>
  </si>
  <si>
    <t>(312) 967-2325</t>
  </si>
  <si>
    <t>(322) 935-2670</t>
  </si>
  <si>
    <t>(122) 636-5693</t>
  </si>
  <si>
    <t>(321) 101-1284</t>
  </si>
  <si>
    <t>(232) 951-6162</t>
  </si>
  <si>
    <t>(323) 216-2745</t>
  </si>
  <si>
    <t>(133) 959-7174</t>
  </si>
  <si>
    <t>(231) 816-5728</t>
  </si>
  <si>
    <t>(121) 191-7823</t>
  </si>
  <si>
    <t>(132) 290-6029</t>
  </si>
  <si>
    <t>(131) 447-4062</t>
  </si>
  <si>
    <t>(332) 128-0160</t>
  </si>
  <si>
    <t>(223) 203-1690</t>
  </si>
  <si>
    <t>(222) 365-2956</t>
  </si>
  <si>
    <t>(211) 138-6689</t>
  </si>
  <si>
    <t>1C🍌🍌</t>
  </si>
  <si>
    <t>(212) 635-6130</t>
  </si>
  <si>
    <t>(113) 901-2427</t>
  </si>
  <si>
    <t>(121) 957-3656</t>
  </si>
  <si>
    <t>(322) 098-2714</t>
  </si>
  <si>
    <t>(232) 272-0900</t>
  </si>
  <si>
    <t>(123) 874-2827</t>
  </si>
  <si>
    <t>(123) 265-6169</t>
  </si>
  <si>
    <t>(111) 664-3314</t>
  </si>
  <si>
    <t>(321) 325-0163</t>
  </si>
  <si>
    <t>(132) 830-2579</t>
  </si>
  <si>
    <t>(222) 605-7808</t>
  </si>
  <si>
    <t>(231) 029-1573</t>
  </si>
  <si>
    <t>(123) 181-9818</t>
  </si>
  <si>
    <t>(122) 331-0590</t>
  </si>
  <si>
    <t>(132) 001-4405</t>
  </si>
  <si>
    <t>(112) 182-0410</t>
  </si>
  <si>
    <t>(112) 381-0281</t>
  </si>
  <si>
    <t>(321) 078-3605</t>
  </si>
  <si>
    <t>(213) 380-5494</t>
  </si>
  <si>
    <t>(233) 429-6519</t>
  </si>
  <si>
    <t>(132) 959-6768</t>
  </si>
  <si>
    <t>(211) 197-0912</t>
  </si>
  <si>
    <t>(312) 057-2027</t>
  </si>
  <si>
    <t>(111) 789-6413</t>
  </si>
  <si>
    <t>P🍌X2</t>
  </si>
  <si>
    <t>(313) 092-8096</t>
  </si>
  <si>
    <t>(312) 406-5961</t>
  </si>
  <si>
    <t>(211) 581-8814</t>
  </si>
  <si>
    <t>(123) 602-7733</t>
  </si>
  <si>
    <t>(112) 367-0804</t>
  </si>
  <si>
    <t>(311) 618-5016</t>
  </si>
  <si>
    <t>(321) 865-7552</t>
  </si>
  <si>
    <t>(313) 176-4006</t>
  </si>
  <si>
    <t>(213) 055-4383</t>
  </si>
  <si>
    <t>(211) 928-8587</t>
  </si>
  <si>
    <t>(212) 573-6186</t>
  </si>
  <si>
    <t>(113) 679-0487</t>
  </si>
  <si>
    <t>(132) 009-2113</t>
  </si>
  <si>
    <t>(323) 117-9309</t>
  </si>
  <si>
    <t>(311) 235-7876</t>
  </si>
  <si>
    <t>(232) 954-5530</t>
  </si>
  <si>
    <t>(323) 289-1424</t>
  </si>
  <si>
    <t>(221) 599-4528</t>
  </si>
  <si>
    <t>(222) 867-8857</t>
  </si>
  <si>
    <t>(332) 143-0214</t>
  </si>
  <si>
    <t>(321) 543-3980</t>
  </si>
  <si>
    <t>(122) 797-2893</t>
  </si>
  <si>
    <t>0GR🍌</t>
  </si>
  <si>
    <t>(333) 829-3233</t>
  </si>
  <si>
    <t>(212) 812-5199</t>
  </si>
  <si>
    <t>(323) 549-4828</t>
  </si>
  <si>
    <t>(231) 692-9583</t>
  </si>
  <si>
    <t>(311) 014-8180</t>
  </si>
  <si>
    <t>(323) 840-4484</t>
  </si>
  <si>
    <t>(112) 952-8311</t>
  </si>
  <si>
    <t>(211) 559-3924</t>
  </si>
  <si>
    <t>(311) 434-9703</t>
  </si>
  <si>
    <t>BQ🍌T</t>
  </si>
  <si>
    <t>(331) 406-4175</t>
  </si>
  <si>
    <t>(131) 545-8991</t>
  </si>
  <si>
    <t>(111) 908-0942</t>
  </si>
  <si>
    <t>(132) 999-4413</t>
  </si>
  <si>
    <t>(332) 612-2213</t>
  </si>
  <si>
    <t>(223) 394-9979</t>
  </si>
  <si>
    <t>(112) 123-4531</t>
  </si>
  <si>
    <t>(212) 483-9005</t>
  </si>
  <si>
    <t>(221) 434-4454</t>
  </si>
  <si>
    <t>(332) 569-3645</t>
  </si>
  <si>
    <t>(123) 987-9971</t>
  </si>
  <si>
    <t>(332) 215-8461</t>
  </si>
  <si>
    <t>(313) 696-6272</t>
  </si>
  <si>
    <t>(231) 435-3335</t>
  </si>
  <si>
    <t>(111) 396-6298</t>
  </si>
  <si>
    <t>(113) 848-4309</t>
  </si>
  <si>
    <t>(131) 196-8469</t>
  </si>
  <si>
    <t>GJ🍌A</t>
  </si>
  <si>
    <t>(333) 933-4056</t>
  </si>
  <si>
    <t>(213) 006-7233</t>
  </si>
  <si>
    <t>(223) 110-5058</t>
  </si>
  <si>
    <t>(313) 831-6518</t>
  </si>
  <si>
    <t>(112) 785-8086</t>
  </si>
  <si>
    <t>(112) 503-4726</t>
  </si>
  <si>
    <t>🍌JJ9</t>
  </si>
  <si>
    <t>(321) 157-9507</t>
  </si>
  <si>
    <t>(113) 048-6086</t>
  </si>
  <si>
    <t>🍌0LL</t>
  </si>
  <si>
    <t>(321) 075-0424</t>
  </si>
  <si>
    <t>List of Questions</t>
  </si>
  <si>
    <t>How many transactions are in the data?</t>
  </si>
  <si>
    <t>Get to know your surroundings</t>
  </si>
  <si>
    <t>What is the biggest transaction number in the data?</t>
  </si>
  <si>
    <t>How many total units are sold?</t>
  </si>
  <si>
    <t>What is the average price per unit across transactions? Calculate a simple average, not a weighted-average.</t>
  </si>
  <si>
    <t>What is the smallest price in the data?</t>
  </si>
  <si>
    <t>What is the total value of all transactions?</t>
  </si>
  <si>
    <t>Analyze that data!</t>
  </si>
  <si>
    <t>How many unique prices are there in the data?</t>
  </si>
  <si>
    <t>Isolate the area code (first 3 digits) from each phone number. What is the sum of the area codes?</t>
  </si>
  <si>
    <t>Conquer the questions!</t>
  </si>
  <si>
    <t>How many days elapsed between the first and last order?</t>
  </si>
  <si>
    <t>Finish</t>
  </si>
  <si>
    <t>Official Answers</t>
  </si>
  <si>
    <t>Ninja</t>
  </si>
  <si>
    <t>🐒</t>
  </si>
  <si>
    <t>Report Rescue Mission</t>
  </si>
  <si>
    <t>Lana Banana snuck into your office and has been messing with your data! Get to know the data and answer your boss's questions</t>
  </si>
  <si>
    <t xml:space="preserve">so you can go home! In this "Ninja Challenge" format, your goal is to answer a total of 15 questions (overcome 15 obstacles) to reach </t>
  </si>
  <si>
    <t xml:space="preserve">the finish line as fast as you can. You will see only 1 question at a time and you can't skip the sequence. If you get stuck and run out </t>
  </si>
  <si>
    <t>the answer cells to save you time. You might want to name a few ranges to save even more time!</t>
  </si>
  <si>
    <t>of time, then your result is the number of questions you have correctly answered. Note that all needed references are provided below</t>
  </si>
  <si>
    <t>How many Item Codes have bananas in them? Do not double count Item Codes with two bananas.</t>
  </si>
  <si>
    <t>Find those bananas!</t>
  </si>
  <si>
    <t>Best Result</t>
  </si>
  <si>
    <t>Adjusted Value</t>
  </si>
  <si>
    <t>Time Grading</t>
  </si>
  <si>
    <t>B2</t>
  </si>
  <si>
    <t>Value(1)</t>
  </si>
  <si>
    <t>This is used to record your time</t>
  </si>
  <si>
    <t>Value(2)</t>
  </si>
  <si>
    <t>Value(3)</t>
  </si>
  <si>
    <t>Value(4)</t>
  </si>
  <si>
    <t>Value(5)</t>
  </si>
  <si>
    <t>Value(6)</t>
  </si>
  <si>
    <t>Value(7)</t>
  </si>
  <si>
    <t>Value(8)</t>
  </si>
  <si>
    <t>Value(9)</t>
  </si>
  <si>
    <t>Value(10)</t>
  </si>
  <si>
    <t>Value(11)</t>
  </si>
  <si>
    <t>Value(12)</t>
  </si>
  <si>
    <t>Value(13)</t>
  </si>
  <si>
    <t>Value(14)</t>
  </si>
  <si>
    <t>Value(15)</t>
  </si>
  <si>
    <t>Value(16)</t>
  </si>
  <si>
    <t>Value(17)</t>
  </si>
  <si>
    <t>Value(18)</t>
  </si>
  <si>
    <t>Value(19)</t>
  </si>
  <si>
    <t>Value(20)</t>
  </si>
  <si>
    <t>Value(21)</t>
  </si>
  <si>
    <t>Value(22)</t>
  </si>
  <si>
    <t>Value(23)</t>
  </si>
  <si>
    <t>Value(24)</t>
  </si>
  <si>
    <t>Value(25)</t>
  </si>
  <si>
    <t>Value(26)</t>
  </si>
  <si>
    <t>Value(27)</t>
  </si>
  <si>
    <t>Value(28)</t>
  </si>
  <si>
    <t>Value(29)</t>
  </si>
  <si>
    <t>Value(30)</t>
  </si>
  <si>
    <t>Value(31)</t>
  </si>
  <si>
    <t>Value(32)</t>
  </si>
  <si>
    <t>Value(33)</t>
  </si>
  <si>
    <t>Value(34)</t>
  </si>
  <si>
    <t>Value(35)</t>
  </si>
  <si>
    <t>Value(36)</t>
  </si>
  <si>
    <t>Value(37)</t>
  </si>
  <si>
    <t>Value(38)</t>
  </si>
  <si>
    <t>Value(39)</t>
  </si>
  <si>
    <t>Value(40)</t>
  </si>
  <si>
    <t>Value(41)</t>
  </si>
  <si>
    <t>Value(42)</t>
  </si>
  <si>
    <t>Value(43)</t>
  </si>
  <si>
    <t>Value(44)</t>
  </si>
  <si>
    <t>Value(45)</t>
  </si>
  <si>
    <t>Value(46)</t>
  </si>
  <si>
    <t>Value(47)</t>
  </si>
  <si>
    <t>Value(48)</t>
  </si>
  <si>
    <t>Value(49)</t>
  </si>
  <si>
    <t>Value(50)</t>
  </si>
  <si>
    <t>Value(51)</t>
  </si>
  <si>
    <t>Value(52)</t>
  </si>
  <si>
    <t>Value(53)</t>
  </si>
  <si>
    <t>Value(54)</t>
  </si>
  <si>
    <t>Value(55)</t>
  </si>
  <si>
    <t>Value(56)</t>
  </si>
  <si>
    <t>Value(57)</t>
  </si>
  <si>
    <t>Value(58)</t>
  </si>
  <si>
    <t>Value(59)</t>
  </si>
  <si>
    <t>Value(60)</t>
  </si>
  <si>
    <t>Value(61)</t>
  </si>
  <si>
    <t>Value(62)</t>
  </si>
  <si>
    <t>Value(63)</t>
  </si>
  <si>
    <t>Value(64)</t>
  </si>
  <si>
    <t>Value(65)</t>
  </si>
  <si>
    <t>Value(66)</t>
  </si>
  <si>
    <t>Value(67)</t>
  </si>
  <si>
    <t>Value(68)</t>
  </si>
  <si>
    <t>Value(69)</t>
  </si>
  <si>
    <t>Value(70)</t>
  </si>
  <si>
    <t>Value(71)</t>
  </si>
  <si>
    <t>Value(72)</t>
  </si>
  <si>
    <t>Value(73)</t>
  </si>
  <si>
    <t>Value(74)</t>
  </si>
  <si>
    <t>Value(75)</t>
  </si>
  <si>
    <t>Value(76)</t>
  </si>
  <si>
    <t>Value(77)</t>
  </si>
  <si>
    <t>Value(78)</t>
  </si>
  <si>
    <t>Value(79)</t>
  </si>
  <si>
    <t>Value(80)</t>
  </si>
  <si>
    <t>Value(81)</t>
  </si>
  <si>
    <t>Value(82)</t>
  </si>
  <si>
    <t>Value(83)</t>
  </si>
  <si>
    <t>Value(84)</t>
  </si>
  <si>
    <t>Value(85)</t>
  </si>
  <si>
    <t>Value(86)</t>
  </si>
  <si>
    <t>Value(87)</t>
  </si>
  <si>
    <t>Value(88)</t>
  </si>
  <si>
    <t>Value(89)</t>
  </si>
  <si>
    <t>Value(90)</t>
  </si>
  <si>
    <t>Value(91)</t>
  </si>
  <si>
    <t>Value(92)</t>
  </si>
  <si>
    <t>Value(93)</t>
  </si>
  <si>
    <t>Value(94)</t>
  </si>
  <si>
    <t>Value(95)</t>
  </si>
  <si>
    <t>Value(96)</t>
  </si>
  <si>
    <t>Value(97)</t>
  </si>
  <si>
    <t>Value(98)</t>
  </si>
  <si>
    <t>Value(99)</t>
  </si>
  <si>
    <t>Value(100)</t>
  </si>
  <si>
    <t>Value(101)</t>
  </si>
  <si>
    <t>Value(102)</t>
  </si>
  <si>
    <t>Value(103)</t>
  </si>
  <si>
    <t>Value(104)</t>
  </si>
  <si>
    <t>Value(105)</t>
  </si>
  <si>
    <t>Value(106)</t>
  </si>
  <si>
    <t>Value(107)</t>
  </si>
  <si>
    <t>Value(108)</t>
  </si>
  <si>
    <t>Value(109)</t>
  </si>
  <si>
    <t>Value(110)</t>
  </si>
  <si>
    <t>Value(111)</t>
  </si>
  <si>
    <t>Value(112)</t>
  </si>
  <si>
    <t>Value(113)</t>
  </si>
  <si>
    <t>Value(114)</t>
  </si>
  <si>
    <t>Value(115)</t>
  </si>
  <si>
    <t>Value(116)</t>
  </si>
  <si>
    <t>Value(117)</t>
  </si>
  <si>
    <t>Value(118)</t>
  </si>
  <si>
    <t>Value(119)</t>
  </si>
  <si>
    <t>Value(120)</t>
  </si>
  <si>
    <t>Value(121)</t>
  </si>
  <si>
    <t>Value(122)</t>
  </si>
  <si>
    <t>Value(123)</t>
  </si>
  <si>
    <t>Value(124)</t>
  </si>
  <si>
    <t>Value(125)</t>
  </si>
  <si>
    <t>Value(126)</t>
  </si>
  <si>
    <t>Value(127)</t>
  </si>
  <si>
    <t>Value(128)</t>
  </si>
  <si>
    <t>Value(129)</t>
  </si>
  <si>
    <t>Value(130)</t>
  </si>
  <si>
    <t>Value(131)</t>
  </si>
  <si>
    <t>Value(132)</t>
  </si>
  <si>
    <t>Value(133)</t>
  </si>
  <si>
    <t>Value(134)</t>
  </si>
  <si>
    <t>Value(135)</t>
  </si>
  <si>
    <t>Value(136)</t>
  </si>
  <si>
    <t>Value(137)</t>
  </si>
  <si>
    <t>Value(138)</t>
  </si>
  <si>
    <t>Value(139)</t>
  </si>
  <si>
    <t>Value(140)</t>
  </si>
  <si>
    <t>Value(141)</t>
  </si>
  <si>
    <t>Value(142)</t>
  </si>
  <si>
    <t>Value(143)</t>
  </si>
  <si>
    <t>Value(144)</t>
  </si>
  <si>
    <t>Value(145)</t>
  </si>
  <si>
    <t>Value(146)</t>
  </si>
  <si>
    <t>Value(147)</t>
  </si>
  <si>
    <t>Value(148)</t>
  </si>
  <si>
    <t>Value(149)</t>
  </si>
  <si>
    <t>Value(150)</t>
  </si>
  <si>
    <t>Value(151)</t>
  </si>
  <si>
    <t>Value(152)</t>
  </si>
  <si>
    <t>Value(153)</t>
  </si>
  <si>
    <t>Value(154)</t>
  </si>
  <si>
    <t>Value(155)</t>
  </si>
  <si>
    <t>Value(156)</t>
  </si>
  <si>
    <t>Value(157)</t>
  </si>
  <si>
    <t>Value(158)</t>
  </si>
  <si>
    <t>Value(159)</t>
  </si>
  <si>
    <t>Value(160)</t>
  </si>
  <si>
    <t>Value(161)</t>
  </si>
  <si>
    <t>Value(162)</t>
  </si>
  <si>
    <t>Value(163)</t>
  </si>
  <si>
    <t>Value(164)</t>
  </si>
  <si>
    <t>Value(165)</t>
  </si>
  <si>
    <t>Value(166)</t>
  </si>
  <si>
    <t>Value(167)</t>
  </si>
  <si>
    <t>Value(168)</t>
  </si>
  <si>
    <t>Value(169)</t>
  </si>
  <si>
    <t>Value(170)</t>
  </si>
  <si>
    <t>Value(171)</t>
  </si>
  <si>
    <t>Value(172)</t>
  </si>
  <si>
    <t>Value(173)</t>
  </si>
  <si>
    <t>Value(174)</t>
  </si>
  <si>
    <t>Value(175)</t>
  </si>
  <si>
    <t>Value(176)</t>
  </si>
  <si>
    <t>Value(177)</t>
  </si>
  <si>
    <t>Value(178)</t>
  </si>
  <si>
    <t>Value(179)</t>
  </si>
  <si>
    <t>Value(180)</t>
  </si>
  <si>
    <t>Value(181)</t>
  </si>
  <si>
    <t>Value(182)</t>
  </si>
  <si>
    <t>Value(183)</t>
  </si>
  <si>
    <t>Value(184)</t>
  </si>
  <si>
    <t>Value(185)</t>
  </si>
  <si>
    <t>Value(186)</t>
  </si>
  <si>
    <t>Value(187)</t>
  </si>
  <si>
    <t>Value(188)</t>
  </si>
  <si>
    <t>Value(189)</t>
  </si>
  <si>
    <t>Value(190)</t>
  </si>
  <si>
    <t>Value(191)</t>
  </si>
  <si>
    <t>Value(192)</t>
  </si>
  <si>
    <t>Value(193)</t>
  </si>
  <si>
    <t>Value(194)</t>
  </si>
  <si>
    <t>Value(195)</t>
  </si>
  <si>
    <t>Value(196)</t>
  </si>
  <si>
    <t>Value(197)</t>
  </si>
  <si>
    <t>Value(198)</t>
  </si>
  <si>
    <t>Value(199)</t>
  </si>
  <si>
    <t>Value(200)</t>
  </si>
  <si>
    <t>Value(201)</t>
  </si>
  <si>
    <t>Value(202)</t>
  </si>
  <si>
    <t>Value(203)</t>
  </si>
  <si>
    <t>Value(204)</t>
  </si>
  <si>
    <t>Value(205)</t>
  </si>
  <si>
    <t>Value(206)</t>
  </si>
  <si>
    <t>Value(207)</t>
  </si>
  <si>
    <t>Value(208)</t>
  </si>
  <si>
    <t>Value(209)</t>
  </si>
  <si>
    <t>Value(210)</t>
  </si>
  <si>
    <t>Value(211)</t>
  </si>
  <si>
    <t>Value(212)</t>
  </si>
  <si>
    <t>Value(213)</t>
  </si>
  <si>
    <t>Value(214)</t>
  </si>
  <si>
    <t>Value(215)</t>
  </si>
  <si>
    <t>Value(216)</t>
  </si>
  <si>
    <t>Value(217)</t>
  </si>
  <si>
    <t>Value(218)</t>
  </si>
  <si>
    <t>Value(219)</t>
  </si>
  <si>
    <t>Value(220)</t>
  </si>
  <si>
    <t>Value(221)</t>
  </si>
  <si>
    <t>Value(222)</t>
  </si>
  <si>
    <t>Value(223)</t>
  </si>
  <si>
    <t>Value(224)</t>
  </si>
  <si>
    <t>Value(225)</t>
  </si>
  <si>
    <t>Value(226)</t>
  </si>
  <si>
    <t>Value(227)</t>
  </si>
  <si>
    <t>Value(228)</t>
  </si>
  <si>
    <t>Value(229)</t>
  </si>
  <si>
    <t>Value(230)</t>
  </si>
  <si>
    <t>Value(231)</t>
  </si>
  <si>
    <t>Value(232)</t>
  </si>
  <si>
    <t>Value(233)</t>
  </si>
  <si>
    <t>Value(234)</t>
  </si>
  <si>
    <t>Value(235)</t>
  </si>
  <si>
    <t>Value(236)</t>
  </si>
  <si>
    <t>Value(237)</t>
  </si>
  <si>
    <t>Value(238)</t>
  </si>
  <si>
    <t>Value(239)</t>
  </si>
  <si>
    <t>Value(240)</t>
  </si>
  <si>
    <t>Value(241)</t>
  </si>
  <si>
    <t>Value(242)</t>
  </si>
  <si>
    <t>Value(243)</t>
  </si>
  <si>
    <t>Value(244)</t>
  </si>
  <si>
    <t>Value(245)</t>
  </si>
  <si>
    <t>Value(246)</t>
  </si>
  <si>
    <t>Value(247)</t>
  </si>
  <si>
    <t>Value(248)</t>
  </si>
  <si>
    <t>Value(249)</t>
  </si>
  <si>
    <t>Value(250)</t>
  </si>
  <si>
    <t>Value(251)</t>
  </si>
  <si>
    <t>Value(252)</t>
  </si>
  <si>
    <t>Value(253)</t>
  </si>
  <si>
    <t>Value(254)</t>
  </si>
  <si>
    <t>Value(255)</t>
  </si>
  <si>
    <t>Value(256)</t>
  </si>
  <si>
    <t>Value(257)</t>
  </si>
  <si>
    <t>Value(258)</t>
  </si>
  <si>
    <t>Value(259)</t>
  </si>
  <si>
    <t>Value(260)</t>
  </si>
  <si>
    <t>Value(261)</t>
  </si>
  <si>
    <t>Value(262)</t>
  </si>
  <si>
    <t>Value(263)</t>
  </si>
  <si>
    <t>Value(264)</t>
  </si>
  <si>
    <t>Value(265)</t>
  </si>
  <si>
    <t>Value(266)</t>
  </si>
  <si>
    <t>Value(267)</t>
  </si>
  <si>
    <t>Value(268)</t>
  </si>
  <si>
    <t>Value(269)</t>
  </si>
  <si>
    <t>Value(270)</t>
  </si>
  <si>
    <t>Value(271)</t>
  </si>
  <si>
    <t>Value(272)</t>
  </si>
  <si>
    <t>Value(273)</t>
  </si>
  <si>
    <t>Value(274)</t>
  </si>
  <si>
    <t>Value(275)</t>
  </si>
  <si>
    <t>Value(276)</t>
  </si>
  <si>
    <t>Value(277)</t>
  </si>
  <si>
    <t>Value(278)</t>
  </si>
  <si>
    <t>Value(279)</t>
  </si>
  <si>
    <t>Value(280)</t>
  </si>
  <si>
    <t>Value(281)</t>
  </si>
  <si>
    <t>Value(282)</t>
  </si>
  <si>
    <t>Value(283)</t>
  </si>
  <si>
    <t>Value(284)</t>
  </si>
  <si>
    <t>Value(285)</t>
  </si>
  <si>
    <t>Value(286)</t>
  </si>
  <si>
    <t>Value(287)</t>
  </si>
  <si>
    <t>Value(288)</t>
  </si>
  <si>
    <t>Value(289)</t>
  </si>
  <si>
    <t>Value(290)</t>
  </si>
  <si>
    <t>Value(291)</t>
  </si>
  <si>
    <t>Value(292)</t>
  </si>
  <si>
    <t>Value(293)</t>
  </si>
  <si>
    <t>Value(294)</t>
  </si>
  <si>
    <t>Value(295)</t>
  </si>
  <si>
    <t>Value(296)</t>
  </si>
  <si>
    <t>Value(297)</t>
  </si>
  <si>
    <t>Value(298)</t>
  </si>
  <si>
    <t>Value(299)</t>
  </si>
  <si>
    <t>Value(300)</t>
  </si>
  <si>
    <t>Value(301)</t>
  </si>
  <si>
    <t>Value(302)</t>
  </si>
  <si>
    <t>Value(303)</t>
  </si>
  <si>
    <t>Value(304)</t>
  </si>
  <si>
    <t>Value(305)</t>
  </si>
  <si>
    <t>Value(306)</t>
  </si>
  <si>
    <t>Value(307)</t>
  </si>
  <si>
    <t>Value(308)</t>
  </si>
  <si>
    <t>Value(309)</t>
  </si>
  <si>
    <t>Value(310)</t>
  </si>
  <si>
    <t>Value(311)</t>
  </si>
  <si>
    <t>Value(312)</t>
  </si>
  <si>
    <t>Value(313)</t>
  </si>
  <si>
    <t>Value(314)</t>
  </si>
  <si>
    <t>Value(315)</t>
  </si>
  <si>
    <t>Value(316)</t>
  </si>
  <si>
    <t>Value(317)</t>
  </si>
  <si>
    <t>Value(318)</t>
  </si>
  <si>
    <t>Value(319)</t>
  </si>
  <si>
    <t>Value(320)</t>
  </si>
  <si>
    <t>Value(321)</t>
  </si>
  <si>
    <t>Value(322)</t>
  </si>
  <si>
    <t>Value(323)</t>
  </si>
  <si>
    <t>Value(324)</t>
  </si>
  <si>
    <t>Value(325)</t>
  </si>
  <si>
    <t>Value(326)</t>
  </si>
  <si>
    <t>Value(327)</t>
  </si>
  <si>
    <t>Value(328)</t>
  </si>
  <si>
    <t>Value(329)</t>
  </si>
  <si>
    <t>Value(330)</t>
  </si>
  <si>
    <t>Value(331)</t>
  </si>
  <si>
    <t>Value(332)</t>
  </si>
  <si>
    <t>Value(333)</t>
  </si>
  <si>
    <t>Value(334)</t>
  </si>
  <si>
    <t>Value(335)</t>
  </si>
  <si>
    <t>Value(336)</t>
  </si>
  <si>
    <t>Value(337)</t>
  </si>
  <si>
    <t>Value(338)</t>
  </si>
  <si>
    <t>Value(339)</t>
  </si>
  <si>
    <t>Value(340)</t>
  </si>
  <si>
    <t>Value(341)</t>
  </si>
  <si>
    <t>Value(342)</t>
  </si>
  <si>
    <t>Value(343)</t>
  </si>
  <si>
    <t>Value(344)</t>
  </si>
  <si>
    <t>Value(345)</t>
  </si>
  <si>
    <t>Value(346)</t>
  </si>
  <si>
    <t>Value(347)</t>
  </si>
  <si>
    <t>Value(348)</t>
  </si>
  <si>
    <t>Value(349)</t>
  </si>
  <si>
    <t>Value(350)</t>
  </si>
  <si>
    <t>Value(351)</t>
  </si>
  <si>
    <t>Value(352)</t>
  </si>
  <si>
    <t>Value(353)</t>
  </si>
  <si>
    <t>Value(354)</t>
  </si>
  <si>
    <t>Value(355)</t>
  </si>
  <si>
    <t>Value(356)</t>
  </si>
  <si>
    <t>Value(357)</t>
  </si>
  <si>
    <t>Value(358)</t>
  </si>
  <si>
    <t>Value(359)</t>
  </si>
  <si>
    <t>Value(360)</t>
  </si>
  <si>
    <t>Value(361)</t>
  </si>
  <si>
    <t>Value(362)</t>
  </si>
  <si>
    <t>Value(363)</t>
  </si>
  <si>
    <t>Value(364)</t>
  </si>
  <si>
    <t>Value(365)</t>
  </si>
  <si>
    <t>Value(366)</t>
  </si>
  <si>
    <t>Value(367)</t>
  </si>
  <si>
    <t>Value(368)</t>
  </si>
  <si>
    <t>Value(369)</t>
  </si>
  <si>
    <t>Value(370)</t>
  </si>
  <si>
    <t>Value(371)</t>
  </si>
  <si>
    <t>Value(372)</t>
  </si>
  <si>
    <t>Value(373)</t>
  </si>
  <si>
    <t>Value(374)</t>
  </si>
  <si>
    <t>Value(375)</t>
  </si>
  <si>
    <t>Value(376)</t>
  </si>
  <si>
    <t>Value(377)</t>
  </si>
  <si>
    <t>Value(378)</t>
  </si>
  <si>
    <t>Value(379)</t>
  </si>
  <si>
    <t>Value(380)</t>
  </si>
  <si>
    <t>Value(381)</t>
  </si>
  <si>
    <t>Value(382)</t>
  </si>
  <si>
    <t>Value(383)</t>
  </si>
  <si>
    <t>Value(384)</t>
  </si>
  <si>
    <t>Value(385)</t>
  </si>
  <si>
    <t>Value(386)</t>
  </si>
  <si>
    <t>Value(387)</t>
  </si>
  <si>
    <t>Value(388)</t>
  </si>
  <si>
    <t>Value(389)</t>
  </si>
  <si>
    <t>Value(390)</t>
  </si>
  <si>
    <t>Value(391)</t>
  </si>
  <si>
    <t>Value(392)</t>
  </si>
  <si>
    <t>Value(393)</t>
  </si>
  <si>
    <t>Value(394)</t>
  </si>
  <si>
    <t>Value(395)</t>
  </si>
  <si>
    <t>Value(396)</t>
  </si>
  <si>
    <t>Value(397)</t>
  </si>
  <si>
    <t>Value(398)</t>
  </si>
  <si>
    <t>Value(399)</t>
  </si>
  <si>
    <t>Value(400)</t>
  </si>
  <si>
    <t>Value(401)</t>
  </si>
  <si>
    <t>Value(402)</t>
  </si>
  <si>
    <t>Value(403)</t>
  </si>
  <si>
    <t>Value(404)</t>
  </si>
  <si>
    <t>Value(405)</t>
  </si>
  <si>
    <t>Value(406)</t>
  </si>
  <si>
    <t>Value(407)</t>
  </si>
  <si>
    <t>Value(408)</t>
  </si>
  <si>
    <t>Value(409)</t>
  </si>
  <si>
    <t>Value(410)</t>
  </si>
  <si>
    <t>Value(411)</t>
  </si>
  <si>
    <t>Value(412)</t>
  </si>
  <si>
    <t>Value(413)</t>
  </si>
  <si>
    <t>Value(414)</t>
  </si>
  <si>
    <t>Value(415)</t>
  </si>
  <si>
    <t>Value(416)</t>
  </si>
  <si>
    <t>Value(417)</t>
  </si>
  <si>
    <t>Value(418)</t>
  </si>
  <si>
    <t>Value(419)</t>
  </si>
  <si>
    <t>Value(420)</t>
  </si>
  <si>
    <t>Value(421)</t>
  </si>
  <si>
    <t>Value(422)</t>
  </si>
  <si>
    <t>Value(423)</t>
  </si>
  <si>
    <t>Value(424)</t>
  </si>
  <si>
    <t>Value(425)</t>
  </si>
  <si>
    <t>Value(426)</t>
  </si>
  <si>
    <t>Value(427)</t>
  </si>
  <si>
    <t>Value(428)</t>
  </si>
  <si>
    <t>Value(429)</t>
  </si>
  <si>
    <t>Value(430)</t>
  </si>
  <si>
    <t>Value(431)</t>
  </si>
  <si>
    <t>Value(432)</t>
  </si>
  <si>
    <t>Value(433)</t>
  </si>
  <si>
    <t>Value(434)</t>
  </si>
  <si>
    <t>Value(435)</t>
  </si>
  <si>
    <t>Value(436)</t>
  </si>
  <si>
    <t>Value(437)</t>
  </si>
  <si>
    <t>Value(438)</t>
  </si>
  <si>
    <t>Value(439)</t>
  </si>
  <si>
    <t>Value(440)</t>
  </si>
  <si>
    <t>Value(441)</t>
  </si>
  <si>
    <t>Value(442)</t>
  </si>
  <si>
    <t>Value(443)</t>
  </si>
  <si>
    <t>Value(444)</t>
  </si>
  <si>
    <t>Value(445)</t>
  </si>
  <si>
    <t>Value(446)</t>
  </si>
  <si>
    <t>Value(447)</t>
  </si>
  <si>
    <t>Value(448)</t>
  </si>
  <si>
    <t>Value(449)</t>
  </si>
  <si>
    <t>Value(450)</t>
  </si>
  <si>
    <t>Value(451)</t>
  </si>
  <si>
    <t>Value(452)</t>
  </si>
  <si>
    <t>Value(453)</t>
  </si>
  <si>
    <t>Value(454)</t>
  </si>
  <si>
    <t>Value(455)</t>
  </si>
  <si>
    <t>Value(456)</t>
  </si>
  <si>
    <t>Value(457)</t>
  </si>
  <si>
    <t>Value(458)</t>
  </si>
  <si>
    <t>Value(459)</t>
  </si>
  <si>
    <t>Value(460)</t>
  </si>
  <si>
    <t>Value(461)</t>
  </si>
  <si>
    <t>Value(462)</t>
  </si>
  <si>
    <t>Value(463)</t>
  </si>
  <si>
    <t>Value(464)</t>
  </si>
  <si>
    <t>Value(465)</t>
  </si>
  <si>
    <t>Value(466)</t>
  </si>
  <si>
    <t>Value(467)</t>
  </si>
  <si>
    <t>Value(468)</t>
  </si>
  <si>
    <t>Value(469)</t>
  </si>
  <si>
    <t>Value(470)</t>
  </si>
  <si>
    <t>Value(471)</t>
  </si>
  <si>
    <t>Value(472)</t>
  </si>
  <si>
    <t>Value(473)</t>
  </si>
  <si>
    <t>Value(474)</t>
  </si>
  <si>
    <t>Value(475)</t>
  </si>
  <si>
    <t>Value(476)</t>
  </si>
  <si>
    <t>Value(477)</t>
  </si>
  <si>
    <t>Value(478)</t>
  </si>
  <si>
    <t>Value(479)</t>
  </si>
  <si>
    <t>Value(480)</t>
  </si>
  <si>
    <t>Value(481)</t>
  </si>
  <si>
    <t>Value(482)</t>
  </si>
  <si>
    <t>Value(483)</t>
  </si>
  <si>
    <t>Value(484)</t>
  </si>
  <si>
    <t>Value(485)</t>
  </si>
  <si>
    <t>Value(486)</t>
  </si>
  <si>
    <t>Value(487)</t>
  </si>
  <si>
    <t>Value(488)</t>
  </si>
  <si>
    <t>Value(489)</t>
  </si>
  <si>
    <t>Value(490)</t>
  </si>
  <si>
    <t>Value(491)</t>
  </si>
  <si>
    <t>Value(492)</t>
  </si>
  <si>
    <t>Value(493)</t>
  </si>
  <si>
    <t>Value(494)</t>
  </si>
  <si>
    <t>Value(495)</t>
  </si>
  <si>
    <t>Value(496)</t>
  </si>
  <si>
    <t>Value(497)</t>
  </si>
  <si>
    <t>Value(498)</t>
  </si>
  <si>
    <t>Value(499)</t>
  </si>
  <si>
    <t>Value(500)</t>
  </si>
  <si>
    <t>Value(501)</t>
  </si>
  <si>
    <t>Value(502)</t>
  </si>
  <si>
    <t>Value(503)</t>
  </si>
  <si>
    <t>Value(504)</t>
  </si>
  <si>
    <t>Value(505)</t>
  </si>
  <si>
    <t>Value(506)</t>
  </si>
  <si>
    <t>Value(507)</t>
  </si>
  <si>
    <t>Value(508)</t>
  </si>
  <si>
    <t>Value(509)</t>
  </si>
  <si>
    <t>Value(510)</t>
  </si>
  <si>
    <t>Value(511)</t>
  </si>
  <si>
    <t>Value(512)</t>
  </si>
  <si>
    <t>Value(513)</t>
  </si>
  <si>
    <t>Value(514)</t>
  </si>
  <si>
    <t>Value(515)</t>
  </si>
  <si>
    <t>Value(516)</t>
  </si>
  <si>
    <t>Value(517)</t>
  </si>
  <si>
    <t>Value(518)</t>
  </si>
  <si>
    <t>Value(519)</t>
  </si>
  <si>
    <t>Value(520)</t>
  </si>
  <si>
    <t>Value(521)</t>
  </si>
  <si>
    <t>Value(522)</t>
  </si>
  <si>
    <t>Value(523)</t>
  </si>
  <si>
    <t>Value(524)</t>
  </si>
  <si>
    <t>Value(525)</t>
  </si>
  <si>
    <t>Value(526)</t>
  </si>
  <si>
    <t>Value(527)</t>
  </si>
  <si>
    <t>Value(528)</t>
  </si>
  <si>
    <t>Value(529)</t>
  </si>
  <si>
    <t>Value(530)</t>
  </si>
  <si>
    <t>Value(531)</t>
  </si>
  <si>
    <t>Value(532)</t>
  </si>
  <si>
    <t>Value(533)</t>
  </si>
  <si>
    <t>Value(534)</t>
  </si>
  <si>
    <t>Value(535)</t>
  </si>
  <si>
    <t>Value(536)</t>
  </si>
  <si>
    <t>Value(537)</t>
  </si>
  <si>
    <t>Value(538)</t>
  </si>
  <si>
    <t>Value(539)</t>
  </si>
  <si>
    <t>Value(540)</t>
  </si>
  <si>
    <t>Value(541)</t>
  </si>
  <si>
    <t>Value(542)</t>
  </si>
  <si>
    <t>Value(543)</t>
  </si>
  <si>
    <t>Value(544)</t>
  </si>
  <si>
    <t>Value(545)</t>
  </si>
  <si>
    <t>Value(546)</t>
  </si>
  <si>
    <t>Value(547)</t>
  </si>
  <si>
    <t>Value(548)</t>
  </si>
  <si>
    <t>Value(549)</t>
  </si>
  <si>
    <t>Value(550)</t>
  </si>
  <si>
    <t>Value(551)</t>
  </si>
  <si>
    <t>Value(552)</t>
  </si>
  <si>
    <t>Value(553)</t>
  </si>
  <si>
    <t>Value(554)</t>
  </si>
  <si>
    <t>Value(555)</t>
  </si>
  <si>
    <t>Value(556)</t>
  </si>
  <si>
    <t>Value(557)</t>
  </si>
  <si>
    <t>Value(558)</t>
  </si>
  <si>
    <t>Value(559)</t>
  </si>
  <si>
    <t>Value(560)</t>
  </si>
  <si>
    <t>Value(561)</t>
  </si>
  <si>
    <t>Value(562)</t>
  </si>
  <si>
    <t>Value(563)</t>
  </si>
  <si>
    <t>Value(564)</t>
  </si>
  <si>
    <t>Value(565)</t>
  </si>
  <si>
    <t>Value(566)</t>
  </si>
  <si>
    <t>Value(567)</t>
  </si>
  <si>
    <t>Value(568)</t>
  </si>
  <si>
    <t>Value(569)</t>
  </si>
  <si>
    <t>Value(570)</t>
  </si>
  <si>
    <t>Value(571)</t>
  </si>
  <si>
    <t>Value(572)</t>
  </si>
  <si>
    <t>Value(573)</t>
  </si>
  <si>
    <t>Value(574)</t>
  </si>
  <si>
    <t>Value(575)</t>
  </si>
  <si>
    <t>Value(576)</t>
  </si>
  <si>
    <t>Value(577)</t>
  </si>
  <si>
    <t>Value(578)</t>
  </si>
  <si>
    <t>Value(579)</t>
  </si>
  <si>
    <t>Value(580)</t>
  </si>
  <si>
    <t>Value(581)</t>
  </si>
  <si>
    <t>Value(582)</t>
  </si>
  <si>
    <t>Value(583)</t>
  </si>
  <si>
    <t>Value(584)</t>
  </si>
  <si>
    <t>Value(585)</t>
  </si>
  <si>
    <t>Value(586)</t>
  </si>
  <si>
    <t>Value(587)</t>
  </si>
  <si>
    <t>Value(588)</t>
  </si>
  <si>
    <t>Value(589)</t>
  </si>
  <si>
    <t>Value(590)</t>
  </si>
  <si>
    <t>Value(591)</t>
  </si>
  <si>
    <t>Value(592)</t>
  </si>
  <si>
    <t>Value(593)</t>
  </si>
  <si>
    <t>Value(594)</t>
  </si>
  <si>
    <t>Value(595)</t>
  </si>
  <si>
    <t>Value(596)</t>
  </si>
  <si>
    <t>Value(597)</t>
  </si>
  <si>
    <t>Value(598)</t>
  </si>
  <si>
    <t>Value(599)</t>
  </si>
  <si>
    <t>Value(600)</t>
  </si>
  <si>
    <t>Value(601)</t>
  </si>
  <si>
    <t>Value(602)</t>
  </si>
  <si>
    <t>Value(603)</t>
  </si>
  <si>
    <t>Value(604)</t>
  </si>
  <si>
    <t>Value(605)</t>
  </si>
  <si>
    <t>Value(606)</t>
  </si>
  <si>
    <t>Value(607)</t>
  </si>
  <si>
    <t>Value(608)</t>
  </si>
  <si>
    <t>Value(609)</t>
  </si>
  <si>
    <t>Value(610)</t>
  </si>
  <si>
    <t>Value(611)</t>
  </si>
  <si>
    <t>Value(612)</t>
  </si>
  <si>
    <t>Value(613)</t>
  </si>
  <si>
    <t>Value(614)</t>
  </si>
  <si>
    <t>Value(615)</t>
  </si>
  <si>
    <t>Value(616)</t>
  </si>
  <si>
    <t>Value(617)</t>
  </si>
  <si>
    <t>Value(618)</t>
  </si>
  <si>
    <t>Value(619)</t>
  </si>
  <si>
    <t>Value(620)</t>
  </si>
  <si>
    <t>Value(621)</t>
  </si>
  <si>
    <t>Value(622)</t>
  </si>
  <si>
    <t>Value(623)</t>
  </si>
  <si>
    <t>Value(624)</t>
  </si>
  <si>
    <t>Value(625)</t>
  </si>
  <si>
    <t>Value(626)</t>
  </si>
  <si>
    <t>Value(627)</t>
  </si>
  <si>
    <t>Value(628)</t>
  </si>
  <si>
    <t>Value(629)</t>
  </si>
  <si>
    <t>Value(630)</t>
  </si>
  <si>
    <t>Value(631)</t>
  </si>
  <si>
    <t>Value(632)</t>
  </si>
  <si>
    <t>Value(633)</t>
  </si>
  <si>
    <t>Value(634)</t>
  </si>
  <si>
    <t>Value(635)</t>
  </si>
  <si>
    <t>Value(636)</t>
  </si>
  <si>
    <t>Value(637)</t>
  </si>
  <si>
    <t>Value(638)</t>
  </si>
  <si>
    <t>Value(639)</t>
  </si>
  <si>
    <t>Value(640)</t>
  </si>
  <si>
    <t>Value(641)</t>
  </si>
  <si>
    <t>Value(642)</t>
  </si>
  <si>
    <t>Value(643)</t>
  </si>
  <si>
    <t>Value(644)</t>
  </si>
  <si>
    <t>Value(645)</t>
  </si>
  <si>
    <t>Value(646)</t>
  </si>
  <si>
    <t>Value(647)</t>
  </si>
  <si>
    <t>Value(648)</t>
  </si>
  <si>
    <t>Value(649)</t>
  </si>
  <si>
    <t>Value(650)</t>
  </si>
  <si>
    <t>Value(651)</t>
  </si>
  <si>
    <t>Value(652)</t>
  </si>
  <si>
    <t>Value(653)</t>
  </si>
  <si>
    <t>Value(654)</t>
  </si>
  <si>
    <t>Value(655)</t>
  </si>
  <si>
    <t>Value(656)</t>
  </si>
  <si>
    <t>Value(657)</t>
  </si>
  <si>
    <t>Value(658)</t>
  </si>
  <si>
    <t>Value(659)</t>
  </si>
  <si>
    <t>Value(660)</t>
  </si>
  <si>
    <t>Value(661)</t>
  </si>
  <si>
    <t>Value(662)</t>
  </si>
  <si>
    <t>Value(663)</t>
  </si>
  <si>
    <t>Value(664)</t>
  </si>
  <si>
    <t>Value(665)</t>
  </si>
  <si>
    <t>Value(666)</t>
  </si>
  <si>
    <t>Value(667)</t>
  </si>
  <si>
    <t>Value(668)</t>
  </si>
  <si>
    <t>Value(669)</t>
  </si>
  <si>
    <t>Value(670)</t>
  </si>
  <si>
    <t>Value(671)</t>
  </si>
  <si>
    <t>Value(672)</t>
  </si>
  <si>
    <t>Value(673)</t>
  </si>
  <si>
    <t>Value(674)</t>
  </si>
  <si>
    <t>Value(675)</t>
  </si>
  <si>
    <t>Value(676)</t>
  </si>
  <si>
    <t>Value(677)</t>
  </si>
  <si>
    <t>Value(678)</t>
  </si>
  <si>
    <t>Value(679)</t>
  </si>
  <si>
    <t>Value(680)</t>
  </si>
  <si>
    <t>Value(681)</t>
  </si>
  <si>
    <t>Value(682)</t>
  </si>
  <si>
    <t>Value(683)</t>
  </si>
  <si>
    <t>Value(684)</t>
  </si>
  <si>
    <t>Value(685)</t>
  </si>
  <si>
    <t>Value(686)</t>
  </si>
  <si>
    <t>Value(687)</t>
  </si>
  <si>
    <t>Value(688)</t>
  </si>
  <si>
    <t>Value(689)</t>
  </si>
  <si>
    <t>Value(690)</t>
  </si>
  <si>
    <t>Value(691)</t>
  </si>
  <si>
    <t>Value(692)</t>
  </si>
  <si>
    <t>Value(693)</t>
  </si>
  <si>
    <t>Value(694)</t>
  </si>
  <si>
    <t>Value(695)</t>
  </si>
  <si>
    <t>Value(696)</t>
  </si>
  <si>
    <t>Value(697)</t>
  </si>
  <si>
    <t>Value(698)</t>
  </si>
  <si>
    <t>Value(699)</t>
  </si>
  <si>
    <t>Value(700)</t>
  </si>
  <si>
    <t>Value(701)</t>
  </si>
  <si>
    <t>Value(702)</t>
  </si>
  <si>
    <t>Value(703)</t>
  </si>
  <si>
    <t>Value(704)</t>
  </si>
  <si>
    <t>Value(705)</t>
  </si>
  <si>
    <t>Value(706)</t>
  </si>
  <si>
    <t>Value(707)</t>
  </si>
  <si>
    <t>Value(708)</t>
  </si>
  <si>
    <t>Value(709)</t>
  </si>
  <si>
    <t>Value(710)</t>
  </si>
  <si>
    <t>Value(711)</t>
  </si>
  <si>
    <t>Value(712)</t>
  </si>
  <si>
    <t>Value(713)</t>
  </si>
  <si>
    <t>Value(714)</t>
  </si>
  <si>
    <t>Value(715)</t>
  </si>
  <si>
    <t>Value(716)</t>
  </si>
  <si>
    <t>Value(717)</t>
  </si>
  <si>
    <t>Value(718)</t>
  </si>
  <si>
    <t>Value(719)</t>
  </si>
  <si>
    <t>Value(720)</t>
  </si>
  <si>
    <t>Value(721)</t>
  </si>
  <si>
    <t>Value(722)</t>
  </si>
  <si>
    <t>Value(723)</t>
  </si>
  <si>
    <t>Value(724)</t>
  </si>
  <si>
    <t>Value(725)</t>
  </si>
  <si>
    <t>Value(726)</t>
  </si>
  <si>
    <t>Value(727)</t>
  </si>
  <si>
    <t>Value(728)</t>
  </si>
  <si>
    <t>Value(729)</t>
  </si>
  <si>
    <t>Value(730)</t>
  </si>
  <si>
    <t>Value(731)</t>
  </si>
  <si>
    <t>Value(732)</t>
  </si>
  <si>
    <t>Value(733)</t>
  </si>
  <si>
    <t>Value(734)</t>
  </si>
  <si>
    <t>Value(735)</t>
  </si>
  <si>
    <t>Value(736)</t>
  </si>
  <si>
    <t>Value(737)</t>
  </si>
  <si>
    <t>Value(738)</t>
  </si>
  <si>
    <t>Value(739)</t>
  </si>
  <si>
    <t>Value(740)</t>
  </si>
  <si>
    <t>Value(741)</t>
  </si>
  <si>
    <t>Value(742)</t>
  </si>
  <si>
    <t>Value(743)</t>
  </si>
  <si>
    <t>Value(744)</t>
  </si>
  <si>
    <t>Value(745)</t>
  </si>
  <si>
    <t>Value(746)</t>
  </si>
  <si>
    <t>Value(747)</t>
  </si>
  <si>
    <t>Value(748)</t>
  </si>
  <si>
    <t>Value(749)</t>
  </si>
  <si>
    <t>Value(750)</t>
  </si>
  <si>
    <t>Value(751)</t>
  </si>
  <si>
    <t>Value(752)</t>
  </si>
  <si>
    <t>Value(753)</t>
  </si>
  <si>
    <t>Value(754)</t>
  </si>
  <si>
    <t>Value(755)</t>
  </si>
  <si>
    <t>Value(756)</t>
  </si>
  <si>
    <t>Value(757)</t>
  </si>
  <si>
    <t>Value(758)</t>
  </si>
  <si>
    <t>Value(759)</t>
  </si>
  <si>
    <t>Value(760)</t>
  </si>
  <si>
    <t>Value(761)</t>
  </si>
  <si>
    <t>Value(762)</t>
  </si>
  <si>
    <t>Value(763)</t>
  </si>
  <si>
    <t>Value(764)</t>
  </si>
  <si>
    <t>Value(765)</t>
  </si>
  <si>
    <t>Value(766)</t>
  </si>
  <si>
    <t>Value(767)</t>
  </si>
  <si>
    <t>Value(768)</t>
  </si>
  <si>
    <t>Value(769)</t>
  </si>
  <si>
    <t>Value(770)</t>
  </si>
  <si>
    <t>Value(771)</t>
  </si>
  <si>
    <t>Value(772)</t>
  </si>
  <si>
    <t>Value(773)</t>
  </si>
  <si>
    <t>Value(774)</t>
  </si>
  <si>
    <t>Value(775)</t>
  </si>
  <si>
    <t>Value(776)</t>
  </si>
  <si>
    <t>Value(777)</t>
  </si>
  <si>
    <t>Value(778)</t>
  </si>
  <si>
    <t>Value(779)</t>
  </si>
  <si>
    <t>Value(780)</t>
  </si>
  <si>
    <t>Value(781)</t>
  </si>
  <si>
    <t>Value(782)</t>
  </si>
  <si>
    <t>Value(783)</t>
  </si>
  <si>
    <t>Value(784)</t>
  </si>
  <si>
    <t>Value(785)</t>
  </si>
  <si>
    <t>Value(786)</t>
  </si>
  <si>
    <t>Value(787)</t>
  </si>
  <si>
    <t>Value(788)</t>
  </si>
  <si>
    <t>Value(789)</t>
  </si>
  <si>
    <t>Value(790)</t>
  </si>
  <si>
    <t>Value(791)</t>
  </si>
  <si>
    <t>Value(792)</t>
  </si>
  <si>
    <t>Value(793)</t>
  </si>
  <si>
    <t>Value(794)</t>
  </si>
  <si>
    <t>Value(795)</t>
  </si>
  <si>
    <t>Value(796)</t>
  </si>
  <si>
    <t>Value(797)</t>
  </si>
  <si>
    <t>Value(798)</t>
  </si>
  <si>
    <t>Value(799)</t>
  </si>
  <si>
    <t>Value(800)</t>
  </si>
  <si>
    <t>Value(801)</t>
  </si>
  <si>
    <t>Value(802)</t>
  </si>
  <si>
    <t>Value(803)</t>
  </si>
  <si>
    <t>Value(804)</t>
  </si>
  <si>
    <t>Value(805)</t>
  </si>
  <si>
    <t>Value(806)</t>
  </si>
  <si>
    <t>Value(807)</t>
  </si>
  <si>
    <t>Value(808)</t>
  </si>
  <si>
    <t>Value(809)</t>
  </si>
  <si>
    <t>Value(810)</t>
  </si>
  <si>
    <t>Value(811)</t>
  </si>
  <si>
    <t>Value(812)</t>
  </si>
  <si>
    <t>Value(813)</t>
  </si>
  <si>
    <t>Value(814)</t>
  </si>
  <si>
    <t>Value(815)</t>
  </si>
  <si>
    <t>Value(816)</t>
  </si>
  <si>
    <t>Value(817)</t>
  </si>
  <si>
    <t>Value(818)</t>
  </si>
  <si>
    <t>Value(819)</t>
  </si>
  <si>
    <t>Value(820)</t>
  </si>
  <si>
    <t>Value(821)</t>
  </si>
  <si>
    <t>Value(822)</t>
  </si>
  <si>
    <t>Value(823)</t>
  </si>
  <si>
    <t>Value(824)</t>
  </si>
  <si>
    <t>Value(825)</t>
  </si>
  <si>
    <t>Value(826)</t>
  </si>
  <si>
    <t>Value(827)</t>
  </si>
  <si>
    <t>Value(828)</t>
  </si>
  <si>
    <t>Value(829)</t>
  </si>
  <si>
    <t>Value(830)</t>
  </si>
  <si>
    <t>Value(831)</t>
  </si>
  <si>
    <t>Value(832)</t>
  </si>
  <si>
    <t>Value(833)</t>
  </si>
  <si>
    <t>Value(834)</t>
  </si>
  <si>
    <t>Value(835)</t>
  </si>
  <si>
    <t>Value(836)</t>
  </si>
  <si>
    <t>Value(837)</t>
  </si>
  <si>
    <t>Value(838)</t>
  </si>
  <si>
    <t>Value(839)</t>
  </si>
  <si>
    <t>Value(840)</t>
  </si>
  <si>
    <t>Value(841)</t>
  </si>
  <si>
    <t>Value(842)</t>
  </si>
  <si>
    <t>Value(843)</t>
  </si>
  <si>
    <t>Value(844)</t>
  </si>
  <si>
    <t>Value(845)</t>
  </si>
  <si>
    <t>Value(846)</t>
  </si>
  <si>
    <t>Value(847)</t>
  </si>
  <si>
    <t>Value(848)</t>
  </si>
  <si>
    <t>Value(849)</t>
  </si>
  <si>
    <t>Value(850)</t>
  </si>
  <si>
    <t>Value(851)</t>
  </si>
  <si>
    <t>Value(852)</t>
  </si>
  <si>
    <t>Value(853)</t>
  </si>
  <si>
    <t>Value(854)</t>
  </si>
  <si>
    <t>Value(855)</t>
  </si>
  <si>
    <t>Value(856)</t>
  </si>
  <si>
    <t>Value(857)</t>
  </si>
  <si>
    <t>Value(858)</t>
  </si>
  <si>
    <t>Value(859)</t>
  </si>
  <si>
    <t>Value(860)</t>
  </si>
  <si>
    <t>Value(861)</t>
  </si>
  <si>
    <t>Value(862)</t>
  </si>
  <si>
    <t>Value(863)</t>
  </si>
  <si>
    <t>Value(864)</t>
  </si>
  <si>
    <t>Value(865)</t>
  </si>
  <si>
    <t>Value(866)</t>
  </si>
  <si>
    <t>Value(867)</t>
  </si>
  <si>
    <t>Value(868)</t>
  </si>
  <si>
    <t>Value(869)</t>
  </si>
  <si>
    <t>Value(870)</t>
  </si>
  <si>
    <t>Value(871)</t>
  </si>
  <si>
    <t>Value(872)</t>
  </si>
  <si>
    <t>Value(873)</t>
  </si>
  <si>
    <t>Value(874)</t>
  </si>
  <si>
    <t>Value(875)</t>
  </si>
  <si>
    <t>Value(876)</t>
  </si>
  <si>
    <t>Value(877)</t>
  </si>
  <si>
    <t>Value(878)</t>
  </si>
  <si>
    <t>Value(879)</t>
  </si>
  <si>
    <t>Value(880)</t>
  </si>
  <si>
    <t>Value(881)</t>
  </si>
  <si>
    <t>Value(882)</t>
  </si>
  <si>
    <t>Value(883)</t>
  </si>
  <si>
    <t>Value(884)</t>
  </si>
  <si>
    <t>Value(885)</t>
  </si>
  <si>
    <t>Value(886)</t>
  </si>
  <si>
    <t>Value(887)</t>
  </si>
  <si>
    <t>Value(888)</t>
  </si>
  <si>
    <t>Value(889)</t>
  </si>
  <si>
    <t>Value(890)</t>
  </si>
  <si>
    <t>Value(891)</t>
  </si>
  <si>
    <t>Value(892)</t>
  </si>
  <si>
    <t>Value(893)</t>
  </si>
  <si>
    <t>Value(894)</t>
  </si>
  <si>
    <t>Value(895)</t>
  </si>
  <si>
    <t>Value(896)</t>
  </si>
  <si>
    <t>Value(897)</t>
  </si>
  <si>
    <t>Value(898)</t>
  </si>
  <si>
    <t>Value(899)</t>
  </si>
  <si>
    <t>Value(900)</t>
  </si>
  <si>
    <t>Value(901)</t>
  </si>
  <si>
    <t>Value(902)</t>
  </si>
  <si>
    <t>Value(903)</t>
  </si>
  <si>
    <t>Value(904)</t>
  </si>
  <si>
    <t>Value(905)</t>
  </si>
  <si>
    <t>Value(906)</t>
  </si>
  <si>
    <t>Value(907)</t>
  </si>
  <si>
    <t>Value(908)</t>
  </si>
  <si>
    <t>Value(909)</t>
  </si>
  <si>
    <t>Value(910)</t>
  </si>
  <si>
    <t>Value(911)</t>
  </si>
  <si>
    <t>Value(912)</t>
  </si>
  <si>
    <t>Value(913)</t>
  </si>
  <si>
    <t>Value(914)</t>
  </si>
  <si>
    <t>Value(915)</t>
  </si>
  <si>
    <t>Value(916)</t>
  </si>
  <si>
    <t>Value(917)</t>
  </si>
  <si>
    <t>Value(918)</t>
  </si>
  <si>
    <t>Value(919)</t>
  </si>
  <si>
    <t>Value(920)</t>
  </si>
  <si>
    <t>Value(921)</t>
  </si>
  <si>
    <t>Value(922)</t>
  </si>
  <si>
    <t>Value(923)</t>
  </si>
  <si>
    <t>Value(924)</t>
  </si>
  <si>
    <t>Value(925)</t>
  </si>
  <si>
    <t>Value(926)</t>
  </si>
  <si>
    <t>Value(927)</t>
  </si>
  <si>
    <t>Value(928)</t>
  </si>
  <si>
    <t>Value(929)</t>
  </si>
  <si>
    <t>Value(930)</t>
  </si>
  <si>
    <t>Value(931)</t>
  </si>
  <si>
    <t>Value(932)</t>
  </si>
  <si>
    <t>Value(933)</t>
  </si>
  <si>
    <t>Value(934)</t>
  </si>
  <si>
    <t>Value(935)</t>
  </si>
  <si>
    <t>Value(936)</t>
  </si>
  <si>
    <t>Value(937)</t>
  </si>
  <si>
    <t>Value(938)</t>
  </si>
  <si>
    <t>Value(939)</t>
  </si>
  <si>
    <t>Value(940)</t>
  </si>
  <si>
    <t>Value(941)</t>
  </si>
  <si>
    <t>Value(942)</t>
  </si>
  <si>
    <t>Value(943)</t>
  </si>
  <si>
    <t>Value(944)</t>
  </si>
  <si>
    <t>Value(945)</t>
  </si>
  <si>
    <t>Value(946)</t>
  </si>
  <si>
    <t>Value(947)</t>
  </si>
  <si>
    <t>Value(948)</t>
  </si>
  <si>
    <t>Value(949)</t>
  </si>
  <si>
    <t>Value(950)</t>
  </si>
  <si>
    <t>Value(951)</t>
  </si>
  <si>
    <t>Value(952)</t>
  </si>
  <si>
    <t>Value(953)</t>
  </si>
  <si>
    <t>Value(954)</t>
  </si>
  <si>
    <t>Value(955)</t>
  </si>
  <si>
    <t>Value(956)</t>
  </si>
  <si>
    <t>Value(957)</t>
  </si>
  <si>
    <t>Value(958)</t>
  </si>
  <si>
    <t>Value(959)</t>
  </si>
  <si>
    <t>Value(960)</t>
  </si>
  <si>
    <t>Value(961)</t>
  </si>
  <si>
    <t>Value(962)</t>
  </si>
  <si>
    <t>Value(963)</t>
  </si>
  <si>
    <t>Value(964)</t>
  </si>
  <si>
    <t>Value(965)</t>
  </si>
  <si>
    <t>Value(966)</t>
  </si>
  <si>
    <t>Value(967)</t>
  </si>
  <si>
    <t>Value(968)</t>
  </si>
  <si>
    <t>Value(969)</t>
  </si>
  <si>
    <t>Value(970)</t>
  </si>
  <si>
    <t>Value(971)</t>
  </si>
  <si>
    <t>Value(972)</t>
  </si>
  <si>
    <t>Value(973)</t>
  </si>
  <si>
    <t>Value(974)</t>
  </si>
  <si>
    <t>Value(975)</t>
  </si>
  <si>
    <t>Value(976)</t>
  </si>
  <si>
    <t>Value(977)</t>
  </si>
  <si>
    <t>Value(978)</t>
  </si>
  <si>
    <t>Value(979)</t>
  </si>
  <si>
    <t>Value(980)</t>
  </si>
  <si>
    <t>Value(981)</t>
  </si>
  <si>
    <t>Value(982)</t>
  </si>
  <si>
    <t>Value(983)</t>
  </si>
  <si>
    <t>Value(984)</t>
  </si>
  <si>
    <t>Value(985)</t>
  </si>
  <si>
    <t>Value(986)</t>
  </si>
  <si>
    <t>Value(987)</t>
  </si>
  <si>
    <t>Value(988)</t>
  </si>
  <si>
    <t>Value(989)</t>
  </si>
  <si>
    <t>Value(990)</t>
  </si>
  <si>
    <t>Value(991)</t>
  </si>
  <si>
    <t>Value(992)</t>
  </si>
  <si>
    <t>Value(993)</t>
  </si>
  <si>
    <t>Value(994)</t>
  </si>
  <si>
    <t>Value(995)</t>
  </si>
  <si>
    <t>Value(996)</t>
  </si>
  <si>
    <t>Value(997)</t>
  </si>
  <si>
    <t>Value(998)</t>
  </si>
  <si>
    <t>Value(999)</t>
  </si>
  <si>
    <t>Value(1000)</t>
  </si>
  <si>
    <t>Value(1001)</t>
  </si>
  <si>
    <t>Value(1002)</t>
  </si>
  <si>
    <t>Value(1003)</t>
  </si>
  <si>
    <t>Value(1004)</t>
  </si>
  <si>
    <t>Value(1005)</t>
  </si>
  <si>
    <t>Value(1006)</t>
  </si>
  <si>
    <t>Value(1007)</t>
  </si>
  <si>
    <t>Value(1008)</t>
  </si>
  <si>
    <t>Value(1009)</t>
  </si>
  <si>
    <t>Value(1010)</t>
  </si>
  <si>
    <t>Value(1011)</t>
  </si>
  <si>
    <t>Value(1012)</t>
  </si>
  <si>
    <t>Value(1013)</t>
  </si>
  <si>
    <t>Value(1014)</t>
  </si>
  <si>
    <t>Value(1015)</t>
  </si>
  <si>
    <t>Value(1016)</t>
  </si>
  <si>
    <t>Value(1017)</t>
  </si>
  <si>
    <t>Value(1018)</t>
  </si>
  <si>
    <t>Value(1019)</t>
  </si>
  <si>
    <t>Value(1020)</t>
  </si>
  <si>
    <t>Value(1021)</t>
  </si>
  <si>
    <t>Value(1022)</t>
  </si>
  <si>
    <t>Value(1023)</t>
  </si>
  <si>
    <t>Value(1024)</t>
  </si>
  <si>
    <t>Value(1025)</t>
  </si>
  <si>
    <t>Value(1026)</t>
  </si>
  <si>
    <t>Value(1027)</t>
  </si>
  <si>
    <t>Value(1028)</t>
  </si>
  <si>
    <t>Value(1029)</t>
  </si>
  <si>
    <t>Value(1030)</t>
  </si>
  <si>
    <t>Value(1031)</t>
  </si>
  <si>
    <t>Value(1032)</t>
  </si>
  <si>
    <t>Value(1033)</t>
  </si>
  <si>
    <t>Value(1034)</t>
  </si>
  <si>
    <t>Value(1035)</t>
  </si>
  <si>
    <t>Value(1036)</t>
  </si>
  <si>
    <t>Value(1037)</t>
  </si>
  <si>
    <t>Value(1038)</t>
  </si>
  <si>
    <t>Value(1039)</t>
  </si>
  <si>
    <t>Value(1040)</t>
  </si>
  <si>
    <t>Value(1041)</t>
  </si>
  <si>
    <t>Value(1042)</t>
  </si>
  <si>
    <t>Value(1043)</t>
  </si>
  <si>
    <t>Value(1044)</t>
  </si>
  <si>
    <t>Value(1045)</t>
  </si>
  <si>
    <t>Value(1046)</t>
  </si>
  <si>
    <t>Value(1047)</t>
  </si>
  <si>
    <t>Value(1048)</t>
  </si>
  <si>
    <t>Value(1049)</t>
  </si>
  <si>
    <t>Value(1050)</t>
  </si>
  <si>
    <t>Value(1051)</t>
  </si>
  <si>
    <t>Value(1052)</t>
  </si>
  <si>
    <t>Value(1053)</t>
  </si>
  <si>
    <t>Value(1054)</t>
  </si>
  <si>
    <t>Value(1055)</t>
  </si>
  <si>
    <t>Value(1056)</t>
  </si>
  <si>
    <t>Value(1057)</t>
  </si>
  <si>
    <t>Value(1058)</t>
  </si>
  <si>
    <t>Value(1059)</t>
  </si>
  <si>
    <t>Value(1060)</t>
  </si>
  <si>
    <t>Value(1061)</t>
  </si>
  <si>
    <t>Value(1062)</t>
  </si>
  <si>
    <t>Value(1063)</t>
  </si>
  <si>
    <t>Value(1064)</t>
  </si>
  <si>
    <t>Value(1065)</t>
  </si>
  <si>
    <t>Value(1066)</t>
  </si>
  <si>
    <t>Value(1067)</t>
  </si>
  <si>
    <t>Value(1068)</t>
  </si>
  <si>
    <t>Value(1069)</t>
  </si>
  <si>
    <t>Value(1070)</t>
  </si>
  <si>
    <t>Value(1071)</t>
  </si>
  <si>
    <t>Value(1072)</t>
  </si>
  <si>
    <t>Value(1073)</t>
  </si>
  <si>
    <t>Value(1074)</t>
  </si>
  <si>
    <t>Value(1075)</t>
  </si>
  <si>
    <t>Value(1076)</t>
  </si>
  <si>
    <t>Value(1077)</t>
  </si>
  <si>
    <t>Value(1078)</t>
  </si>
  <si>
    <t>Value(1079)</t>
  </si>
  <si>
    <t>Value(1080)</t>
  </si>
  <si>
    <t>Value(1081)</t>
  </si>
  <si>
    <t>Value(1082)</t>
  </si>
  <si>
    <t>Value(1083)</t>
  </si>
  <si>
    <t>Value(1084)</t>
  </si>
  <si>
    <t>Value(1085)</t>
  </si>
  <si>
    <t>Value(1086)</t>
  </si>
  <si>
    <t>Value(1087)</t>
  </si>
  <si>
    <t>Value(1088)</t>
  </si>
  <si>
    <t>Value(1089)</t>
  </si>
  <si>
    <t>Value(1090)</t>
  </si>
  <si>
    <t>Value(1091)</t>
  </si>
  <si>
    <t>Value(1092)</t>
  </si>
  <si>
    <t>Value(1093)</t>
  </si>
  <si>
    <t>Value(1094)</t>
  </si>
  <si>
    <t>Value(1095)</t>
  </si>
  <si>
    <t>Value(1096)</t>
  </si>
  <si>
    <t>Value(1097)</t>
  </si>
  <si>
    <t>Value(1098)</t>
  </si>
  <si>
    <t>Value(1099)</t>
  </si>
  <si>
    <t>Value(1100)</t>
  </si>
  <si>
    <t>Value(1101)</t>
  </si>
  <si>
    <t>Value(1102)</t>
  </si>
  <si>
    <t>Value(1103)</t>
  </si>
  <si>
    <t>Value(1104)</t>
  </si>
  <si>
    <t>Value(1105)</t>
  </si>
  <si>
    <t>Value(1106)</t>
  </si>
  <si>
    <t>Value(1107)</t>
  </si>
  <si>
    <t>Value(1108)</t>
  </si>
  <si>
    <t>Value(1109)</t>
  </si>
  <si>
    <t>Value(1110)</t>
  </si>
  <si>
    <t>Value(1111)</t>
  </si>
  <si>
    <t>Value(1112)</t>
  </si>
  <si>
    <t>Value(1113)</t>
  </si>
  <si>
    <t>Value(1114)</t>
  </si>
  <si>
    <t>Value(1115)</t>
  </si>
  <si>
    <t>Value(1116)</t>
  </si>
  <si>
    <t>Value(1117)</t>
  </si>
  <si>
    <t>Value(1118)</t>
  </si>
  <si>
    <t>Value(1119)</t>
  </si>
  <si>
    <t>Value(1120)</t>
  </si>
  <si>
    <t>Value(1121)</t>
  </si>
  <si>
    <t>Value(1122)</t>
  </si>
  <si>
    <t>Value(1123)</t>
  </si>
  <si>
    <t>Value(1124)</t>
  </si>
  <si>
    <t>Value(1125)</t>
  </si>
  <si>
    <t>Value(1126)</t>
  </si>
  <si>
    <t>Value(1127)</t>
  </si>
  <si>
    <t>Value(1128)</t>
  </si>
  <si>
    <t>Value(1129)</t>
  </si>
  <si>
    <t>Value(1130)</t>
  </si>
  <si>
    <t>Value(1131)</t>
  </si>
  <si>
    <t>Value(1132)</t>
  </si>
  <si>
    <t>Value(1133)</t>
  </si>
  <si>
    <t>Value(1134)</t>
  </si>
  <si>
    <t>Value(1135)</t>
  </si>
  <si>
    <t>Value(1136)</t>
  </si>
  <si>
    <t>Value(1137)</t>
  </si>
  <si>
    <t>Value(1138)</t>
  </si>
  <si>
    <t>Value(1139)</t>
  </si>
  <si>
    <t>Value(1140)</t>
  </si>
  <si>
    <t>Value(1141)</t>
  </si>
  <si>
    <t>Value(1142)</t>
  </si>
  <si>
    <t>Value(1143)</t>
  </si>
  <si>
    <t>Value(1144)</t>
  </si>
  <si>
    <t>Value(1145)</t>
  </si>
  <si>
    <t>Value(1146)</t>
  </si>
  <si>
    <t>Value(1147)</t>
  </si>
  <si>
    <t>Value(1148)</t>
  </si>
  <si>
    <t>Value(1149)</t>
  </si>
  <si>
    <t>Value(1150)</t>
  </si>
  <si>
    <t>Value(1151)</t>
  </si>
  <si>
    <t>Value(1152)</t>
  </si>
  <si>
    <t>Value(1153)</t>
  </si>
  <si>
    <t>Value(1154)</t>
  </si>
  <si>
    <t>Value(1155)</t>
  </si>
  <si>
    <t>Value(1156)</t>
  </si>
  <si>
    <t>Value(1157)</t>
  </si>
  <si>
    <t>Value(1158)</t>
  </si>
  <si>
    <t>Value(1159)</t>
  </si>
  <si>
    <t>Value(1160)</t>
  </si>
  <si>
    <t>Value(1161)</t>
  </si>
  <si>
    <t>Value(1162)</t>
  </si>
  <si>
    <t>Value(1163)</t>
  </si>
  <si>
    <t>Value(1164)</t>
  </si>
  <si>
    <t>Value(1165)</t>
  </si>
  <si>
    <t>Value(1166)</t>
  </si>
  <si>
    <t>Value(1167)</t>
  </si>
  <si>
    <t>Value(1168)</t>
  </si>
  <si>
    <t>Value(1169)</t>
  </si>
  <si>
    <t>Value(1170)</t>
  </si>
  <si>
    <t>Value(1171)</t>
  </si>
  <si>
    <t>Value(1172)</t>
  </si>
  <si>
    <t>Value(1173)</t>
  </si>
  <si>
    <t>Value(1174)</t>
  </si>
  <si>
    <t>Value(1175)</t>
  </si>
  <si>
    <t>Value(1176)</t>
  </si>
  <si>
    <t>Value(1177)</t>
  </si>
  <si>
    <t>Value(1178)</t>
  </si>
  <si>
    <t>Value(1179)</t>
  </si>
  <si>
    <t>Value(1180)</t>
  </si>
  <si>
    <t>Value(1181)</t>
  </si>
  <si>
    <t>Value(1182)</t>
  </si>
  <si>
    <t>Value(1183)</t>
  </si>
  <si>
    <t>Value(1184)</t>
  </si>
  <si>
    <t>Value(1185)</t>
  </si>
  <si>
    <t>Value(1186)</t>
  </si>
  <si>
    <t>Value(1187)</t>
  </si>
  <si>
    <t>Value(1188)</t>
  </si>
  <si>
    <t>Value(1189)</t>
  </si>
  <si>
    <t>Value(1190)</t>
  </si>
  <si>
    <t>Value(1191)</t>
  </si>
  <si>
    <t>Value(1192)</t>
  </si>
  <si>
    <t>Value(1193)</t>
  </si>
  <si>
    <t>Value(1194)</t>
  </si>
  <si>
    <t>Value(1195)</t>
  </si>
  <si>
    <t>Value(1196)</t>
  </si>
  <si>
    <t>Value(1197)</t>
  </si>
  <si>
    <t>Value(1198)</t>
  </si>
  <si>
    <t>Value(1199)</t>
  </si>
  <si>
    <t>Value(1200)</t>
  </si>
  <si>
    <t>Value(1201)</t>
  </si>
  <si>
    <t>Value(1202)</t>
  </si>
  <si>
    <t>Value(1203)</t>
  </si>
  <si>
    <t>Value(1204)</t>
  </si>
  <si>
    <t>Value(1205)</t>
  </si>
  <si>
    <t>Value(1206)</t>
  </si>
  <si>
    <t>Value(1207)</t>
  </si>
  <si>
    <t>Value(1208)</t>
  </si>
  <si>
    <t>Value(1209)</t>
  </si>
  <si>
    <t>Value(1210)</t>
  </si>
  <si>
    <t>Value(1211)</t>
  </si>
  <si>
    <t>Value(1212)</t>
  </si>
  <si>
    <t>Value(1213)</t>
  </si>
  <si>
    <t>Value(1214)</t>
  </si>
  <si>
    <t>Value(1215)</t>
  </si>
  <si>
    <t>Value(1216)</t>
  </si>
  <si>
    <t>Value(1217)</t>
  </si>
  <si>
    <t>Value(1218)</t>
  </si>
  <si>
    <t>Value(1219)</t>
  </si>
  <si>
    <t>Value(1220)</t>
  </si>
  <si>
    <t>Value(1221)</t>
  </si>
  <si>
    <t>Value(1222)</t>
  </si>
  <si>
    <t>Value(1223)</t>
  </si>
  <si>
    <t>Value(1224)</t>
  </si>
  <si>
    <t>Value(1225)</t>
  </si>
  <si>
    <t>Value(1226)</t>
  </si>
  <si>
    <t>Value(1227)</t>
  </si>
  <si>
    <t>Value(1228)</t>
  </si>
  <si>
    <t>Value(1229)</t>
  </si>
  <si>
    <t>Value(1230)</t>
  </si>
  <si>
    <t>Value(1231)</t>
  </si>
  <si>
    <t>Value(1232)</t>
  </si>
  <si>
    <t>Value(1233)</t>
  </si>
  <si>
    <t>Value(1234)</t>
  </si>
  <si>
    <t>Value(1235)</t>
  </si>
  <si>
    <t>Value(1236)</t>
  </si>
  <si>
    <t>Value(1237)</t>
  </si>
  <si>
    <t>Value(1238)</t>
  </si>
  <si>
    <t>Value(1239)</t>
  </si>
  <si>
    <t>Value(1240)</t>
  </si>
  <si>
    <t>Value(1241)</t>
  </si>
  <si>
    <t>Value(1242)</t>
  </si>
  <si>
    <t>Value(1243)</t>
  </si>
  <si>
    <t>Value(1244)</t>
  </si>
  <si>
    <t>Value(1245)</t>
  </si>
  <si>
    <t>Value(1246)</t>
  </si>
  <si>
    <t>Value(1247)</t>
  </si>
  <si>
    <t>Value(1248)</t>
  </si>
  <si>
    <t>Value(1249)</t>
  </si>
  <si>
    <t>Value(1250)</t>
  </si>
  <si>
    <t>Value(1251)</t>
  </si>
  <si>
    <t>Value(1252)</t>
  </si>
  <si>
    <t>Value(1253)</t>
  </si>
  <si>
    <t>Value(1254)</t>
  </si>
  <si>
    <t>Value(1255)</t>
  </si>
  <si>
    <t>Value(1256)</t>
  </si>
  <si>
    <t>Value(1257)</t>
  </si>
  <si>
    <t>Value(1258)</t>
  </si>
  <si>
    <t>Value(1259)</t>
  </si>
  <si>
    <t>Value(1260)</t>
  </si>
  <si>
    <t>Value(1261)</t>
  </si>
  <si>
    <t>Value(1262)</t>
  </si>
  <si>
    <t>Value(1263)</t>
  </si>
  <si>
    <t>Value(1264)</t>
  </si>
  <si>
    <t>Value(1265)</t>
  </si>
  <si>
    <t>Value(1266)</t>
  </si>
  <si>
    <t>Value(1267)</t>
  </si>
  <si>
    <t>Value(1268)</t>
  </si>
  <si>
    <t>Value(1269)</t>
  </si>
  <si>
    <t>Value(1270)</t>
  </si>
  <si>
    <t>Value(1271)</t>
  </si>
  <si>
    <t>Value(1272)</t>
  </si>
  <si>
    <t>Value(1273)</t>
  </si>
  <si>
    <t>Value(1274)</t>
  </si>
  <si>
    <t>Value(1275)</t>
  </si>
  <si>
    <t>Value(1276)</t>
  </si>
  <si>
    <t>Value(1277)</t>
  </si>
  <si>
    <t>Value(1278)</t>
  </si>
  <si>
    <t>Value(1279)</t>
  </si>
  <si>
    <t>Value(1280)</t>
  </si>
  <si>
    <t>Value(1281)</t>
  </si>
  <si>
    <t>Value(1282)</t>
  </si>
  <si>
    <t>Value(1283)</t>
  </si>
  <si>
    <t>Value(1284)</t>
  </si>
  <si>
    <t>Value(1285)</t>
  </si>
  <si>
    <t>Value(1286)</t>
  </si>
  <si>
    <t>Value(1287)</t>
  </si>
  <si>
    <t>Value(1288)</t>
  </si>
  <si>
    <t>Value(1289)</t>
  </si>
  <si>
    <t>Value(1290)</t>
  </si>
  <si>
    <t>Value(1291)</t>
  </si>
  <si>
    <t>Value(1292)</t>
  </si>
  <si>
    <t>Value(1293)</t>
  </si>
  <si>
    <t>Value(1294)</t>
  </si>
  <si>
    <t>Value(1295)</t>
  </si>
  <si>
    <t>Value(1296)</t>
  </si>
  <si>
    <t>Value(1297)</t>
  </si>
  <si>
    <t>Value(1298)</t>
  </si>
  <si>
    <t>Value(1299)</t>
  </si>
  <si>
    <t>Value(1300)</t>
  </si>
  <si>
    <t>Value(1301)</t>
  </si>
  <si>
    <t>Value(1302)</t>
  </si>
  <si>
    <t>Value(1303)</t>
  </si>
  <si>
    <t>Value(1304)</t>
  </si>
  <si>
    <t>Value(1305)</t>
  </si>
  <si>
    <t>Value(1306)</t>
  </si>
  <si>
    <t>Value(1307)</t>
  </si>
  <si>
    <t>Value(1308)</t>
  </si>
  <si>
    <t>Value(1309)</t>
  </si>
  <si>
    <t>Value(1310)</t>
  </si>
  <si>
    <t>Value(1311)</t>
  </si>
  <si>
    <t>Value(1312)</t>
  </si>
  <si>
    <t>Value(1313)</t>
  </si>
  <si>
    <t>Value(1314)</t>
  </si>
  <si>
    <t>Value(1315)</t>
  </si>
  <si>
    <t>Value(1316)</t>
  </si>
  <si>
    <t>Value(1317)</t>
  </si>
  <si>
    <t>Value(1318)</t>
  </si>
  <si>
    <t>Value(1319)</t>
  </si>
  <si>
    <t>Value(1320)</t>
  </si>
  <si>
    <t>Value(1321)</t>
  </si>
  <si>
    <t>Value(1322)</t>
  </si>
  <si>
    <t>Value(1323)</t>
  </si>
  <si>
    <t>Value(1324)</t>
  </si>
  <si>
    <t>Value(1325)</t>
  </si>
  <si>
    <t>Value(1326)</t>
  </si>
  <si>
    <t>Value(1327)</t>
  </si>
  <si>
    <t>Value(1328)</t>
  </si>
  <si>
    <t>Value(1329)</t>
  </si>
  <si>
    <t>Value(1330)</t>
  </si>
  <si>
    <t>Value(1331)</t>
  </si>
  <si>
    <t>Value(1332)</t>
  </si>
  <si>
    <t>Value(1333)</t>
  </si>
  <si>
    <t>Value(1334)</t>
  </si>
  <si>
    <t>Value(1335)</t>
  </si>
  <si>
    <t>Value(1336)</t>
  </si>
  <si>
    <t>Value(1337)</t>
  </si>
  <si>
    <t>Value(1338)</t>
  </si>
  <si>
    <t>Value(1339)</t>
  </si>
  <si>
    <t>Value(1340)</t>
  </si>
  <si>
    <t>Value(1341)</t>
  </si>
  <si>
    <t>Value(1342)</t>
  </si>
  <si>
    <t>Value(1343)</t>
  </si>
  <si>
    <t>Value(1344)</t>
  </si>
  <si>
    <t>Value(1345)</t>
  </si>
  <si>
    <t>Value(1346)</t>
  </si>
  <si>
    <t>Value(1347)</t>
  </si>
  <si>
    <t>Value(1348)</t>
  </si>
  <si>
    <t>Value(1349)</t>
  </si>
  <si>
    <t>Value(1350)</t>
  </si>
  <si>
    <t>Value(1351)</t>
  </si>
  <si>
    <t>Value(1352)</t>
  </si>
  <si>
    <t>Value(1353)</t>
  </si>
  <si>
    <t>Value(1354)</t>
  </si>
  <si>
    <t>Value(1355)</t>
  </si>
  <si>
    <t>Value(1356)</t>
  </si>
  <si>
    <t>Value(1357)</t>
  </si>
  <si>
    <t>Value(1358)</t>
  </si>
  <si>
    <t>Value(1359)</t>
  </si>
  <si>
    <t>Value(1360)</t>
  </si>
  <si>
    <t>Value(1361)</t>
  </si>
  <si>
    <t>Value(1362)</t>
  </si>
  <si>
    <t>Value(1363)</t>
  </si>
  <si>
    <t>Value(1364)</t>
  </si>
  <si>
    <t>Value(1365)</t>
  </si>
  <si>
    <t>Value(1366)</t>
  </si>
  <si>
    <t>Value(1367)</t>
  </si>
  <si>
    <t>Value(1368)</t>
  </si>
  <si>
    <t>Value(1369)</t>
  </si>
  <si>
    <t>Value(1370)</t>
  </si>
  <si>
    <t>Value(1371)</t>
  </si>
  <si>
    <t>Value(1372)</t>
  </si>
  <si>
    <t>Value(1373)</t>
  </si>
  <si>
    <t>Value(1374)</t>
  </si>
  <si>
    <t>Value(1375)</t>
  </si>
  <si>
    <t>Value(1376)</t>
  </si>
  <si>
    <t>Value(1377)</t>
  </si>
  <si>
    <t>Value(1378)</t>
  </si>
  <si>
    <t>Value(1379)</t>
  </si>
  <si>
    <t>Value(1380)</t>
  </si>
  <si>
    <t>Value(1381)</t>
  </si>
  <si>
    <t>Value(1382)</t>
  </si>
  <si>
    <t>Value(1383)</t>
  </si>
  <si>
    <t>Value(1384)</t>
  </si>
  <si>
    <t>Value(1385)</t>
  </si>
  <si>
    <t>Value(1386)</t>
  </si>
  <si>
    <t>Value(1387)</t>
  </si>
  <si>
    <t>Value(1388)</t>
  </si>
  <si>
    <t>Value(1389)</t>
  </si>
  <si>
    <t>Value(1390)</t>
  </si>
  <si>
    <t>Value(1391)</t>
  </si>
  <si>
    <t>Value(1392)</t>
  </si>
  <si>
    <t>Value(1393)</t>
  </si>
  <si>
    <t>Value(1394)</t>
  </si>
  <si>
    <t>Value(1395)</t>
  </si>
  <si>
    <t>Value(1396)</t>
  </si>
  <si>
    <t>Value(1397)</t>
  </si>
  <si>
    <t>Value(1398)</t>
  </si>
  <si>
    <t>Value(1399)</t>
  </si>
  <si>
    <t>Value(1400)</t>
  </si>
  <si>
    <t>Value(1401)</t>
  </si>
  <si>
    <t>Value(1402)</t>
  </si>
  <si>
    <t>Value(1403)</t>
  </si>
  <si>
    <t>Value(1404)</t>
  </si>
  <si>
    <t>Value(1405)</t>
  </si>
  <si>
    <t>Value(1406)</t>
  </si>
  <si>
    <t>Value(1407)</t>
  </si>
  <si>
    <t>Value(1408)</t>
  </si>
  <si>
    <t>Value(1409)</t>
  </si>
  <si>
    <t>Value(1410)</t>
  </si>
  <si>
    <t>Value(1411)</t>
  </si>
  <si>
    <t>Value(1412)</t>
  </si>
  <si>
    <t>Value(1413)</t>
  </si>
  <si>
    <t>Value(1414)</t>
  </si>
  <si>
    <t>Value(1415)</t>
  </si>
  <si>
    <t>Value(1416)</t>
  </si>
  <si>
    <t>Value(1417)</t>
  </si>
  <si>
    <t>Value(1418)</t>
  </si>
  <si>
    <t>Value(1419)</t>
  </si>
  <si>
    <t>Value(1420)</t>
  </si>
  <si>
    <t>Value(1421)</t>
  </si>
  <si>
    <t>Value(1422)</t>
  </si>
  <si>
    <t>Value(1423)</t>
  </si>
  <si>
    <t>Value(1424)</t>
  </si>
  <si>
    <t>Value(1425)</t>
  </si>
  <si>
    <t>Value(1426)</t>
  </si>
  <si>
    <t>Value(1427)</t>
  </si>
  <si>
    <t>Value(1428)</t>
  </si>
  <si>
    <t>Value(1429)</t>
  </si>
  <si>
    <t>Value(1430)</t>
  </si>
  <si>
    <t>Value(1431)</t>
  </si>
  <si>
    <t>Value(1432)</t>
  </si>
  <si>
    <t>Value(1433)</t>
  </si>
  <si>
    <t>Value(1434)</t>
  </si>
  <si>
    <t>Value(1435)</t>
  </si>
  <si>
    <t>Value(1436)</t>
  </si>
  <si>
    <t>Value(1437)</t>
  </si>
  <si>
    <t>Value(1438)</t>
  </si>
  <si>
    <t>Value(1439)</t>
  </si>
  <si>
    <t>Value(1440)</t>
  </si>
  <si>
    <t>Value(1441)</t>
  </si>
  <si>
    <t>Value(1442)</t>
  </si>
  <si>
    <t>Value(1443)</t>
  </si>
  <si>
    <t>Value(1444)</t>
  </si>
  <si>
    <t>Value(1445)</t>
  </si>
  <si>
    <t>Value(1446)</t>
  </si>
  <si>
    <t>Value(1447)</t>
  </si>
  <si>
    <t>Value(1448)</t>
  </si>
  <si>
    <t>Value(1449)</t>
  </si>
  <si>
    <t>Value(1450)</t>
  </si>
  <si>
    <t>Value(1451)</t>
  </si>
  <si>
    <t>Value(1452)</t>
  </si>
  <si>
    <t>Value(1453)</t>
  </si>
  <si>
    <t>Value(1454)</t>
  </si>
  <si>
    <t>Value(1455)</t>
  </si>
  <si>
    <t>Value(1456)</t>
  </si>
  <si>
    <t>Value(1457)</t>
  </si>
  <si>
    <t>Value(1458)</t>
  </si>
  <si>
    <t>Value(1459)</t>
  </si>
  <si>
    <t>Value(1460)</t>
  </si>
  <si>
    <t>Value(1461)</t>
  </si>
  <si>
    <t>Value(1462)</t>
  </si>
  <si>
    <t>Value(1463)</t>
  </si>
  <si>
    <t>Value(1464)</t>
  </si>
  <si>
    <t>Value(1465)</t>
  </si>
  <si>
    <t>Value(1466)</t>
  </si>
  <si>
    <t>Value(1467)</t>
  </si>
  <si>
    <t>Value(1468)</t>
  </si>
  <si>
    <t>Value(1469)</t>
  </si>
  <si>
    <t>Value(1470)</t>
  </si>
  <si>
    <t>Value(1471)</t>
  </si>
  <si>
    <t>Value(1472)</t>
  </si>
  <si>
    <t>Value(1473)</t>
  </si>
  <si>
    <t>Value(1474)</t>
  </si>
  <si>
    <t>Value(1475)</t>
  </si>
  <si>
    <t>Value(1476)</t>
  </si>
  <si>
    <t>Value(1477)</t>
  </si>
  <si>
    <t>Value(1478)</t>
  </si>
  <si>
    <t>Value(1479)</t>
  </si>
  <si>
    <t>Value(1480)</t>
  </si>
  <si>
    <t>Value(1481)</t>
  </si>
  <si>
    <t>Value(1482)</t>
  </si>
  <si>
    <t>Value(1483)</t>
  </si>
  <si>
    <t>Value(1484)</t>
  </si>
  <si>
    <t>Value(1485)</t>
  </si>
  <si>
    <t>Value(1486)</t>
  </si>
  <si>
    <t>Value(1487)</t>
  </si>
  <si>
    <t>Value(1488)</t>
  </si>
  <si>
    <t>Value(1489)</t>
  </si>
  <si>
    <t>Value(1490)</t>
  </si>
  <si>
    <t>Value(1491)</t>
  </si>
  <si>
    <t>Value(1492)</t>
  </si>
  <si>
    <t>Value(1493)</t>
  </si>
  <si>
    <t>Value(1494)</t>
  </si>
  <si>
    <t>Value(1495)</t>
  </si>
  <si>
    <t>Value(1496)</t>
  </si>
  <si>
    <t>Value(1497)</t>
  </si>
  <si>
    <t>Value(1498)</t>
  </si>
  <si>
    <t>Value(1499)</t>
  </si>
  <si>
    <t>Value(1500)</t>
  </si>
  <si>
    <t>Value(1501)</t>
  </si>
  <si>
    <t>Value(1502)</t>
  </si>
  <si>
    <t>Value(1503)</t>
  </si>
  <si>
    <t>Value(1504)</t>
  </si>
  <si>
    <t>Value(1505)</t>
  </si>
  <si>
    <t>Value(1506)</t>
  </si>
  <si>
    <t>Value(1507)</t>
  </si>
  <si>
    <t>Value(1508)</t>
  </si>
  <si>
    <t>Value(1509)</t>
  </si>
  <si>
    <t>Value(1510)</t>
  </si>
  <si>
    <t>Value(1511)</t>
  </si>
  <si>
    <t>Value(1512)</t>
  </si>
  <si>
    <t>Value(1513)</t>
  </si>
  <si>
    <t>Value(1514)</t>
  </si>
  <si>
    <t>Value(1515)</t>
  </si>
  <si>
    <t>Value(1516)</t>
  </si>
  <si>
    <t>Value(1517)</t>
  </si>
  <si>
    <t>Value(1518)</t>
  </si>
  <si>
    <t>Value(1519)</t>
  </si>
  <si>
    <t>Value(1520)</t>
  </si>
  <si>
    <t>Value(1521)</t>
  </si>
  <si>
    <t>Value(1522)</t>
  </si>
  <si>
    <t>Value(1523)</t>
  </si>
  <si>
    <t>Value(1524)</t>
  </si>
  <si>
    <t>Value(1525)</t>
  </si>
  <si>
    <t>Value(1526)</t>
  </si>
  <si>
    <t>Value(1527)</t>
  </si>
  <si>
    <t>Value(1528)</t>
  </si>
  <si>
    <t>Value(1529)</t>
  </si>
  <si>
    <t>Value(1530)</t>
  </si>
  <si>
    <t>Value(1531)</t>
  </si>
  <si>
    <t>Value(1532)</t>
  </si>
  <si>
    <t>Value(1533)</t>
  </si>
  <si>
    <t>Value(1534)</t>
  </si>
  <si>
    <t>Value(1535)</t>
  </si>
  <si>
    <t>Value(1536)</t>
  </si>
  <si>
    <t>Value(1537)</t>
  </si>
  <si>
    <t>Value(1538)</t>
  </si>
  <si>
    <t>Value(1539)</t>
  </si>
  <si>
    <t>Value(1540)</t>
  </si>
  <si>
    <t>Value(1541)</t>
  </si>
  <si>
    <t>Value(1542)</t>
  </si>
  <si>
    <t>Value(1543)</t>
  </si>
  <si>
    <t>Value(1544)</t>
  </si>
  <si>
    <t>Value(1545)</t>
  </si>
  <si>
    <t>Value(1546)</t>
  </si>
  <si>
    <t>Value(1547)</t>
  </si>
  <si>
    <t>Value(1548)</t>
  </si>
  <si>
    <t>Value(1549)</t>
  </si>
  <si>
    <t>Value(1550)</t>
  </si>
  <si>
    <t>Value(1551)</t>
  </si>
  <si>
    <t>Value(1552)</t>
  </si>
  <si>
    <t>Value(1553)</t>
  </si>
  <si>
    <t>Value(1554)</t>
  </si>
  <si>
    <t>Value(1555)</t>
  </si>
  <si>
    <t>Value(1556)</t>
  </si>
  <si>
    <t>Value(1557)</t>
  </si>
  <si>
    <t>Value(1558)</t>
  </si>
  <si>
    <t>Value(1559)</t>
  </si>
  <si>
    <t>Value(1560)</t>
  </si>
  <si>
    <t>Value(1561)</t>
  </si>
  <si>
    <t>Value(1562)</t>
  </si>
  <si>
    <t>Value(1563)</t>
  </si>
  <si>
    <t>Value(1564)</t>
  </si>
  <si>
    <t>Value(1565)</t>
  </si>
  <si>
    <t>Value(1566)</t>
  </si>
  <si>
    <t>Value(1567)</t>
  </si>
  <si>
    <t>Value(1568)</t>
  </si>
  <si>
    <t>Value(1569)</t>
  </si>
  <si>
    <t>Value(1570)</t>
  </si>
  <si>
    <t>Value(1571)</t>
  </si>
  <si>
    <t>Value(1572)</t>
  </si>
  <si>
    <t>Value(1573)</t>
  </si>
  <si>
    <t>Value(1574)</t>
  </si>
  <si>
    <t>Value(1575)</t>
  </si>
  <si>
    <t>Value(1576)</t>
  </si>
  <si>
    <t>Value(1577)</t>
  </si>
  <si>
    <t>Value(1578)</t>
  </si>
  <si>
    <t>Value(1579)</t>
  </si>
  <si>
    <t>Value(1580)</t>
  </si>
  <si>
    <t>Value(1581)</t>
  </si>
  <si>
    <t>Value(1582)</t>
  </si>
  <si>
    <t>Value(1583)</t>
  </si>
  <si>
    <t>Value(1584)</t>
  </si>
  <si>
    <t>Value(1585)</t>
  </si>
  <si>
    <t>Value(1586)</t>
  </si>
  <si>
    <t>Value(1587)</t>
  </si>
  <si>
    <t>Value(1588)</t>
  </si>
  <si>
    <t>Value(1589)</t>
  </si>
  <si>
    <t>Value(1590)</t>
  </si>
  <si>
    <t>Value(1591)</t>
  </si>
  <si>
    <t>Value(1592)</t>
  </si>
  <si>
    <t>Value(1593)</t>
  </si>
  <si>
    <t>Value(1594)</t>
  </si>
  <si>
    <t>Value(1595)</t>
  </si>
  <si>
    <t>Value(1596)</t>
  </si>
  <si>
    <t>Value(1597)</t>
  </si>
  <si>
    <t>Value(1598)</t>
  </si>
  <si>
    <t>Value(1599)</t>
  </si>
  <si>
    <t>Value(1600)</t>
  </si>
  <si>
    <t>Value(1601)</t>
  </si>
  <si>
    <t>Value(1602)</t>
  </si>
  <si>
    <t>Value(1603)</t>
  </si>
  <si>
    <t>Value(1604)</t>
  </si>
  <si>
    <t>Value(1605)</t>
  </si>
  <si>
    <t>Value(1606)</t>
  </si>
  <si>
    <t>Value(1607)</t>
  </si>
  <si>
    <t>Value(1608)</t>
  </si>
  <si>
    <t>Value(1609)</t>
  </si>
  <si>
    <t>Value(1610)</t>
  </si>
  <si>
    <t>Value(1611)</t>
  </si>
  <si>
    <t>Value(1612)</t>
  </si>
  <si>
    <t>Value(1613)</t>
  </si>
  <si>
    <t>Value(1614)</t>
  </si>
  <si>
    <t>Value(1615)</t>
  </si>
  <si>
    <t>Value(1616)</t>
  </si>
  <si>
    <t>Value(1617)</t>
  </si>
  <si>
    <t>Value(1618)</t>
  </si>
  <si>
    <t>Value(1619)</t>
  </si>
  <si>
    <t>Value(1620)</t>
  </si>
  <si>
    <t>Value(1621)</t>
  </si>
  <si>
    <t>Value(1622)</t>
  </si>
  <si>
    <t>Value(1623)</t>
  </si>
  <si>
    <t>Value(1624)</t>
  </si>
  <si>
    <t>Value(1625)</t>
  </si>
  <si>
    <t>Value(1626)</t>
  </si>
  <si>
    <t>Value(1627)</t>
  </si>
  <si>
    <t>Value(1628)</t>
  </si>
  <si>
    <t>Value(1629)</t>
  </si>
  <si>
    <t>Value(1630)</t>
  </si>
  <si>
    <t>Value(1631)</t>
  </si>
  <si>
    <t>Value(1632)</t>
  </si>
  <si>
    <t>Value(1633)</t>
  </si>
  <si>
    <t>Value(1634)</t>
  </si>
  <si>
    <t>Value(1635)</t>
  </si>
  <si>
    <t>Value(1636)</t>
  </si>
  <si>
    <t>Value(1637)</t>
  </si>
  <si>
    <t>Value(1638)</t>
  </si>
  <si>
    <t>Value(1639)</t>
  </si>
  <si>
    <t>Value(1640)</t>
  </si>
  <si>
    <t>Value(1641)</t>
  </si>
  <si>
    <t>Value(1642)</t>
  </si>
  <si>
    <t>Value(1643)</t>
  </si>
  <si>
    <t>Value(1644)</t>
  </si>
  <si>
    <t>Value(1645)</t>
  </si>
  <si>
    <t>Value(1646)</t>
  </si>
  <si>
    <t>Value(1647)</t>
  </si>
  <si>
    <t>Value(1648)</t>
  </si>
  <si>
    <t>Value(1649)</t>
  </si>
  <si>
    <t>Value(1650)</t>
  </si>
  <si>
    <t>Value(1651)</t>
  </si>
  <si>
    <t>Value(1652)</t>
  </si>
  <si>
    <t>Value(1653)</t>
  </si>
  <si>
    <t>Value(1654)</t>
  </si>
  <si>
    <t>Value(1655)</t>
  </si>
  <si>
    <t>Value(1656)</t>
  </si>
  <si>
    <t>Value(1657)</t>
  </si>
  <si>
    <t>Value(1658)</t>
  </si>
  <si>
    <t>Value(1659)</t>
  </si>
  <si>
    <t>Value(1660)</t>
  </si>
  <si>
    <t>Value(1661)</t>
  </si>
  <si>
    <t>Value(1662)</t>
  </si>
  <si>
    <t>Value(1663)</t>
  </si>
  <si>
    <t>Value(1664)</t>
  </si>
  <si>
    <t>Value(1665)</t>
  </si>
  <si>
    <t>Value(1666)</t>
  </si>
  <si>
    <t>Value(1667)</t>
  </si>
  <si>
    <t>Value(1668)</t>
  </si>
  <si>
    <t>Value(1669)</t>
  </si>
  <si>
    <t>Value(1670)</t>
  </si>
  <si>
    <t>Value(1671)</t>
  </si>
  <si>
    <t>Value(1672)</t>
  </si>
  <si>
    <t>Value(1673)</t>
  </si>
  <si>
    <t>Value(1674)</t>
  </si>
  <si>
    <t>Value(1675)</t>
  </si>
  <si>
    <t>Value(1676)</t>
  </si>
  <si>
    <t>Value(1677)</t>
  </si>
  <si>
    <t>Value(1678)</t>
  </si>
  <si>
    <t>Value(1679)</t>
  </si>
  <si>
    <t>Value(1680)</t>
  </si>
  <si>
    <t>Value(1681)</t>
  </si>
  <si>
    <t>Value(1682)</t>
  </si>
  <si>
    <t>Value(1683)</t>
  </si>
  <si>
    <t>Value(1684)</t>
  </si>
  <si>
    <t>Value(1685)</t>
  </si>
  <si>
    <t>Value(1686)</t>
  </si>
  <si>
    <t>Value(1687)</t>
  </si>
  <si>
    <t>Value(1688)</t>
  </si>
  <si>
    <t>Value(1689)</t>
  </si>
  <si>
    <t>Value(1690)</t>
  </si>
  <si>
    <t>Value(1691)</t>
  </si>
  <si>
    <t>Value(1692)</t>
  </si>
  <si>
    <t>Value(1693)</t>
  </si>
  <si>
    <t>Value(1694)</t>
  </si>
  <si>
    <t>Value(1695)</t>
  </si>
  <si>
    <t>Value(1696)</t>
  </si>
  <si>
    <t>Value(1697)</t>
  </si>
  <si>
    <t>Value(1698)</t>
  </si>
  <si>
    <t>Value(1699)</t>
  </si>
  <si>
    <t>Value(1700)</t>
  </si>
  <si>
    <t>Value(1701)</t>
  </si>
  <si>
    <t>Value(1702)</t>
  </si>
  <si>
    <t>Value(1703)</t>
  </si>
  <si>
    <t>Value(1704)</t>
  </si>
  <si>
    <t>Value(1705)</t>
  </si>
  <si>
    <t>Value(1706)</t>
  </si>
  <si>
    <t>Value(1707)</t>
  </si>
  <si>
    <t>Value(1708)</t>
  </si>
  <si>
    <t>Value(1709)</t>
  </si>
  <si>
    <t>Value(1710)</t>
  </si>
  <si>
    <t>Value(1711)</t>
  </si>
  <si>
    <t>Value(1712)</t>
  </si>
  <si>
    <t>Value(1713)</t>
  </si>
  <si>
    <t>Value(1714)</t>
  </si>
  <si>
    <t>Value(1715)</t>
  </si>
  <si>
    <t>Value(1716)</t>
  </si>
  <si>
    <t>Value(1717)</t>
  </si>
  <si>
    <t>Value(1718)</t>
  </si>
  <si>
    <t>Value(1719)</t>
  </si>
  <si>
    <t>Value(1720)</t>
  </si>
  <si>
    <t>Value(1721)</t>
  </si>
  <si>
    <t>Value(1722)</t>
  </si>
  <si>
    <t>Value(1723)</t>
  </si>
  <si>
    <t>Value(1724)</t>
  </si>
  <si>
    <t>Value(1725)</t>
  </si>
  <si>
    <t>Value(1726)</t>
  </si>
  <si>
    <t>Value(1727)</t>
  </si>
  <si>
    <t>Value(1728)</t>
  </si>
  <si>
    <t>Value(1729)</t>
  </si>
  <si>
    <t>Value(1730)</t>
  </si>
  <si>
    <t>Value(1731)</t>
  </si>
  <si>
    <t>Value(1732)</t>
  </si>
  <si>
    <t>Value(1733)</t>
  </si>
  <si>
    <t>Value(1734)</t>
  </si>
  <si>
    <t>Value(1735)</t>
  </si>
  <si>
    <t>Value(1736)</t>
  </si>
  <si>
    <t>Value(1737)</t>
  </si>
  <si>
    <t>Value(1738)</t>
  </si>
  <si>
    <t>Value(1739)</t>
  </si>
  <si>
    <t>Value(1740)</t>
  </si>
  <si>
    <t>Value(1741)</t>
  </si>
  <si>
    <t>Value(1742)</t>
  </si>
  <si>
    <t>Value(1743)</t>
  </si>
  <si>
    <t>Value(1744)</t>
  </si>
  <si>
    <t>Value(1745)</t>
  </si>
  <si>
    <t>Value(1746)</t>
  </si>
  <si>
    <t>Value(1747)</t>
  </si>
  <si>
    <t>Value(1748)</t>
  </si>
  <si>
    <t>Value(1749)</t>
  </si>
  <si>
    <t>Value(1750)</t>
  </si>
  <si>
    <t>Value(1751)</t>
  </si>
  <si>
    <t>Value(1752)</t>
  </si>
  <si>
    <t>Value(1753)</t>
  </si>
  <si>
    <t>Value(1754)</t>
  </si>
  <si>
    <t>Value(1755)</t>
  </si>
  <si>
    <t>Value(1756)</t>
  </si>
  <si>
    <t>Value(1757)</t>
  </si>
  <si>
    <t>Value(1758)</t>
  </si>
  <si>
    <t>Value(1759)</t>
  </si>
  <si>
    <t>Value(1760)</t>
  </si>
  <si>
    <t>Value(1761)</t>
  </si>
  <si>
    <t>Value(1762)</t>
  </si>
  <si>
    <t>Value(1763)</t>
  </si>
  <si>
    <t>Value(1764)</t>
  </si>
  <si>
    <t>Value(1765)</t>
  </si>
  <si>
    <t>Value(1766)</t>
  </si>
  <si>
    <t>Value(1767)</t>
  </si>
  <si>
    <t>Value(1768)</t>
  </si>
  <si>
    <t>Value(1769)</t>
  </si>
  <si>
    <t>Value(1770)</t>
  </si>
  <si>
    <t>Value(1771)</t>
  </si>
  <si>
    <t>Value(1772)</t>
  </si>
  <si>
    <t>Value(1773)</t>
  </si>
  <si>
    <t>Value(1774)</t>
  </si>
  <si>
    <t>Value(1775)</t>
  </si>
  <si>
    <t>Value(1776)</t>
  </si>
  <si>
    <t>Value(1777)</t>
  </si>
  <si>
    <t>Value(1778)</t>
  </si>
  <si>
    <t>Value(1779)</t>
  </si>
  <si>
    <t>Value(1780)</t>
  </si>
  <si>
    <t>Value(1781)</t>
  </si>
  <si>
    <t>Value(1782)</t>
  </si>
  <si>
    <t>Value(1783)</t>
  </si>
  <si>
    <t>Value(1784)</t>
  </si>
  <si>
    <t>Value(1785)</t>
  </si>
  <si>
    <t>Value(1786)</t>
  </si>
  <si>
    <t>Value(1787)</t>
  </si>
  <si>
    <t>Value(1788)</t>
  </si>
  <si>
    <t>Value(1789)</t>
  </si>
  <si>
    <t>Value(1790)</t>
  </si>
  <si>
    <t>Value(1791)</t>
  </si>
  <si>
    <t>Value(1792)</t>
  </si>
  <si>
    <t>Value(1793)</t>
  </si>
  <si>
    <t>Value(1794)</t>
  </si>
  <si>
    <t>Value(1795)</t>
  </si>
  <si>
    <t>Value(1796)</t>
  </si>
  <si>
    <t>Value(1797)</t>
  </si>
  <si>
    <t>Value(1798)</t>
  </si>
  <si>
    <t>Value(1799)</t>
  </si>
  <si>
    <t>Value(1800)</t>
  </si>
  <si>
    <t>Value(1801)</t>
  </si>
  <si>
    <t>Value(1802)</t>
  </si>
  <si>
    <t>Value(1803)</t>
  </si>
  <si>
    <t>Value(1804)</t>
  </si>
  <si>
    <t>Value(1805)</t>
  </si>
  <si>
    <t>Value(1806)</t>
  </si>
  <si>
    <t>Value(1807)</t>
  </si>
  <si>
    <t>Value(1808)</t>
  </si>
  <si>
    <t>Value(1809)</t>
  </si>
  <si>
    <t>Value(1810)</t>
  </si>
  <si>
    <t>Value(1811)</t>
  </si>
  <si>
    <t>Value(1812)</t>
  </si>
  <si>
    <t>Value(1813)</t>
  </si>
  <si>
    <t>Value(1814)</t>
  </si>
  <si>
    <t>Value(1815)</t>
  </si>
  <si>
    <t>Value(1816)</t>
  </si>
  <si>
    <t>Value(1817)</t>
  </si>
  <si>
    <t>Value(1818)</t>
  </si>
  <si>
    <t>Value(1819)</t>
  </si>
  <si>
    <t>Value(1820)</t>
  </si>
  <si>
    <t>Value(1821)</t>
  </si>
  <si>
    <t>Value(1822)</t>
  </si>
  <si>
    <t>Value(1823)</t>
  </si>
  <si>
    <t>Value(1824)</t>
  </si>
  <si>
    <t>Value(1825)</t>
  </si>
  <si>
    <t>Value(1826)</t>
  </si>
  <si>
    <t>Value(1827)</t>
  </si>
  <si>
    <t>Value(1828)</t>
  </si>
  <si>
    <t>Value(1829)</t>
  </si>
  <si>
    <t>Value(1830)</t>
  </si>
  <si>
    <t>Value(1831)</t>
  </si>
  <si>
    <t>Value(1832)</t>
  </si>
  <si>
    <t>Value(1833)</t>
  </si>
  <si>
    <t>Value(1834)</t>
  </si>
  <si>
    <t>Value(1835)</t>
  </si>
  <si>
    <t>Value(1836)</t>
  </si>
  <si>
    <t>Value(1837)</t>
  </si>
  <si>
    <t>Value(1838)</t>
  </si>
  <si>
    <t>Value(1839)</t>
  </si>
  <si>
    <t>Value(1840)</t>
  </si>
  <si>
    <t>Value(1841)</t>
  </si>
  <si>
    <t>Value(1842)</t>
  </si>
  <si>
    <t>Value(1843)</t>
  </si>
  <si>
    <t>Value(1844)</t>
  </si>
  <si>
    <t>Value(1845)</t>
  </si>
  <si>
    <t>Value(1846)</t>
  </si>
  <si>
    <t>Value(1847)</t>
  </si>
  <si>
    <t>Value(1848)</t>
  </si>
  <si>
    <t>Value(1849)</t>
  </si>
  <si>
    <t>Value(1850)</t>
  </si>
  <si>
    <t>Value(1851)</t>
  </si>
  <si>
    <t>Value(1852)</t>
  </si>
  <si>
    <t>Value(1853)</t>
  </si>
  <si>
    <t>Value(1854)</t>
  </si>
  <si>
    <t>Value(1855)</t>
  </si>
  <si>
    <t>Value(1856)</t>
  </si>
  <si>
    <t>Value(1857)</t>
  </si>
  <si>
    <t>Value(1858)</t>
  </si>
  <si>
    <t>Value(1859)</t>
  </si>
  <si>
    <t>Value(1860)</t>
  </si>
  <si>
    <t>Value(1861)</t>
  </si>
  <si>
    <t>Value(1862)</t>
  </si>
  <si>
    <t>Value(1863)</t>
  </si>
  <si>
    <t>Value(1864)</t>
  </si>
  <si>
    <t>Value(1865)</t>
  </si>
  <si>
    <t>Value(1866)</t>
  </si>
  <si>
    <t>Value(1867)</t>
  </si>
  <si>
    <t>Value(1868)</t>
  </si>
  <si>
    <t>Value(1869)</t>
  </si>
  <si>
    <t>Value(1870)</t>
  </si>
  <si>
    <t>Value(1871)</t>
  </si>
  <si>
    <t>Value(1872)</t>
  </si>
  <si>
    <t>Value(1873)</t>
  </si>
  <si>
    <t>Value(1874)</t>
  </si>
  <si>
    <t>Value(1875)</t>
  </si>
  <si>
    <t>Value(1876)</t>
  </si>
  <si>
    <t>Value(1877)</t>
  </si>
  <si>
    <t>Value(1878)</t>
  </si>
  <si>
    <t>Value(1879)</t>
  </si>
  <si>
    <t>Value(1880)</t>
  </si>
  <si>
    <t>Value(1881)</t>
  </si>
  <si>
    <t>Value(1882)</t>
  </si>
  <si>
    <t>Value(1883)</t>
  </si>
  <si>
    <t>Value(1884)</t>
  </si>
  <si>
    <t>Value(1885)</t>
  </si>
  <si>
    <t>Value(1886)</t>
  </si>
  <si>
    <t>Value(1887)</t>
  </si>
  <si>
    <t>Value(1888)</t>
  </si>
  <si>
    <t>Value(1889)</t>
  </si>
  <si>
    <t>Value(1890)</t>
  </si>
  <si>
    <t>Value(1891)</t>
  </si>
  <si>
    <t>Value(1892)</t>
  </si>
  <si>
    <t>Value(1893)</t>
  </si>
  <si>
    <t>Value(1894)</t>
  </si>
  <si>
    <t>Value(1895)</t>
  </si>
  <si>
    <t>Value(1896)</t>
  </si>
  <si>
    <t>Value(1897)</t>
  </si>
  <si>
    <t>Value(1898)</t>
  </si>
  <si>
    <t>Value(1899)</t>
  </si>
  <si>
    <t>Value(1900)</t>
  </si>
  <si>
    <t>Value(1901)</t>
  </si>
  <si>
    <t>Value(1902)</t>
  </si>
  <si>
    <t>Value(1903)</t>
  </si>
  <si>
    <t>Value(1904)</t>
  </si>
  <si>
    <t>Value(1905)</t>
  </si>
  <si>
    <t>Value(1906)</t>
  </si>
  <si>
    <t>Value(1907)</t>
  </si>
  <si>
    <t>Value(1908)</t>
  </si>
  <si>
    <t>Value(1909)</t>
  </si>
  <si>
    <t>Value(1910)</t>
  </si>
  <si>
    <t>Value(1911)</t>
  </si>
  <si>
    <t>Value(1912)</t>
  </si>
  <si>
    <t>Value(1913)</t>
  </si>
  <si>
    <t>Value(1914)</t>
  </si>
  <si>
    <t>Value(1915)</t>
  </si>
  <si>
    <t>Value(1916)</t>
  </si>
  <si>
    <t>Value(1917)</t>
  </si>
  <si>
    <t>Value(1918)</t>
  </si>
  <si>
    <t>Value(1919)</t>
  </si>
  <si>
    <t>Value(1920)</t>
  </si>
  <si>
    <t>Value(1921)</t>
  </si>
  <si>
    <t>Value(1922)</t>
  </si>
  <si>
    <t>Value(1923)</t>
  </si>
  <si>
    <t>Value(1924)</t>
  </si>
  <si>
    <t>Value(1925)</t>
  </si>
  <si>
    <t>Value(1926)</t>
  </si>
  <si>
    <t>Value(1927)</t>
  </si>
  <si>
    <t>Value(1928)</t>
  </si>
  <si>
    <t>Value(1929)</t>
  </si>
  <si>
    <t>Value(1930)</t>
  </si>
  <si>
    <t>Value(1931)</t>
  </si>
  <si>
    <t>Value(1932)</t>
  </si>
  <si>
    <t>Value(1933)</t>
  </si>
  <si>
    <t>Value(1934)</t>
  </si>
  <si>
    <t>Value(1935)</t>
  </si>
  <si>
    <t>Value(1936)</t>
  </si>
  <si>
    <t>Value(1937)</t>
  </si>
  <si>
    <t>Value(1938)</t>
  </si>
  <si>
    <t>Value(1939)</t>
  </si>
  <si>
    <t>Value(1940)</t>
  </si>
  <si>
    <t>Value(1941)</t>
  </si>
  <si>
    <t>Value(1942)</t>
  </si>
  <si>
    <t>Value(1943)</t>
  </si>
  <si>
    <t>Value(1944)</t>
  </si>
  <si>
    <t>Value(1945)</t>
  </si>
  <si>
    <t>Value(1946)</t>
  </si>
  <si>
    <t>Value(1947)</t>
  </si>
  <si>
    <t>Value(1948)</t>
  </si>
  <si>
    <t>Value(1949)</t>
  </si>
  <si>
    <t>Value(1950)</t>
  </si>
  <si>
    <t>Value(1951)</t>
  </si>
  <si>
    <t>Value(1952)</t>
  </si>
  <si>
    <t>Value(1953)</t>
  </si>
  <si>
    <t>Value(1954)</t>
  </si>
  <si>
    <t>Value(1955)</t>
  </si>
  <si>
    <t>Value(1956)</t>
  </si>
  <si>
    <t>Value(1957)</t>
  </si>
  <si>
    <t>Value(1958)</t>
  </si>
  <si>
    <t>Value(1959)</t>
  </si>
  <si>
    <t>Value(1960)</t>
  </si>
  <si>
    <t>Value(1961)</t>
  </si>
  <si>
    <t>Value(1962)</t>
  </si>
  <si>
    <t>Value(1963)</t>
  </si>
  <si>
    <t>Value(1964)</t>
  </si>
  <si>
    <t>Value(1965)</t>
  </si>
  <si>
    <t>Value(1966)</t>
  </si>
  <si>
    <t>Value(1967)</t>
  </si>
  <si>
    <t>Value(1968)</t>
  </si>
  <si>
    <t>Value(1969)</t>
  </si>
  <si>
    <t>Value(1970)</t>
  </si>
  <si>
    <t>Value(1971)</t>
  </si>
  <si>
    <t>Value(1972)</t>
  </si>
  <si>
    <t>Value(1973)</t>
  </si>
  <si>
    <t>Value(1974)</t>
  </si>
  <si>
    <t>Value(1975)</t>
  </si>
  <si>
    <t>Value(1976)</t>
  </si>
  <si>
    <t>Value(1977)</t>
  </si>
  <si>
    <t>Value(1978)</t>
  </si>
  <si>
    <t>Value(1979)</t>
  </si>
  <si>
    <t>Value(1980)</t>
  </si>
  <si>
    <t>Value(1981)</t>
  </si>
  <si>
    <t>Value(1982)</t>
  </si>
  <si>
    <t>Value(1983)</t>
  </si>
  <si>
    <t>Value(1984)</t>
  </si>
  <si>
    <t>Value(1985)</t>
  </si>
  <si>
    <t>Value(1986)</t>
  </si>
  <si>
    <t>Value(1987)</t>
  </si>
  <si>
    <t>Value(1988)</t>
  </si>
  <si>
    <t>Value(1989)</t>
  </si>
  <si>
    <t>Value(1990)</t>
  </si>
  <si>
    <t>Value(1991)</t>
  </si>
  <si>
    <t>Value(1992)</t>
  </si>
  <si>
    <t>Value(1993)</t>
  </si>
  <si>
    <t>Value(1994)</t>
  </si>
  <si>
    <t>Value(1995)</t>
  </si>
  <si>
    <t>Value(1996)</t>
  </si>
  <si>
    <t>Value(1997)</t>
  </si>
  <si>
    <t>Value(1998)</t>
  </si>
  <si>
    <t>Value(1999)</t>
  </si>
  <si>
    <t>Value(2000)</t>
  </si>
  <si>
    <t>Value(2001)</t>
  </si>
  <si>
    <t>Value(2002)</t>
  </si>
  <si>
    <t>Value(2003)</t>
  </si>
  <si>
    <t>Value(2004)</t>
  </si>
  <si>
    <t>Value(2005)</t>
  </si>
  <si>
    <t>Value(2006)</t>
  </si>
  <si>
    <t>Value(2007)</t>
  </si>
  <si>
    <t>Value(2008)</t>
  </si>
  <si>
    <t>Value(2009)</t>
  </si>
  <si>
    <t>Value(2010)</t>
  </si>
  <si>
    <t>Value(2011)</t>
  </si>
  <si>
    <t>Value(2012)</t>
  </si>
  <si>
    <t>Value(2013)</t>
  </si>
  <si>
    <t>Value(2014)</t>
  </si>
  <si>
    <t>Value(2015)</t>
  </si>
  <si>
    <t>Value(2016)</t>
  </si>
  <si>
    <t>Value(2017)</t>
  </si>
  <si>
    <t>Value(2018)</t>
  </si>
  <si>
    <t>Value(2019)</t>
  </si>
  <si>
    <t>Value(2020)</t>
  </si>
  <si>
    <t>Value(2021)</t>
  </si>
  <si>
    <t>Value(2022)</t>
  </si>
  <si>
    <t>Value(2023)</t>
  </si>
  <si>
    <t>Value(2024)</t>
  </si>
  <si>
    <t>Value(2025)</t>
  </si>
  <si>
    <t>Value(2026)</t>
  </si>
  <si>
    <t>Value(2027)</t>
  </si>
  <si>
    <t>Value(2028)</t>
  </si>
  <si>
    <t>Value(2029)</t>
  </si>
  <si>
    <t>Value(2030)</t>
  </si>
  <si>
    <t>Value(2031)</t>
  </si>
  <si>
    <t>Value(2032)</t>
  </si>
  <si>
    <t>Value(2033)</t>
  </si>
  <si>
    <t>Value(2034)</t>
  </si>
  <si>
    <t>Value(2035)</t>
  </si>
  <si>
    <t>Value(2036)</t>
  </si>
  <si>
    <t>Value(2037)</t>
  </si>
  <si>
    <t>Value(2038)</t>
  </si>
  <si>
    <t>Value(2039)</t>
  </si>
  <si>
    <t>Value(2040)</t>
  </si>
  <si>
    <t>Value(2041)</t>
  </si>
  <si>
    <t>Value(2042)</t>
  </si>
  <si>
    <t>Value(2043)</t>
  </si>
  <si>
    <t>Value(2044)</t>
  </si>
  <si>
    <t>Value(2045)</t>
  </si>
  <si>
    <t>Value(2046)</t>
  </si>
  <si>
    <t>Value(2047)</t>
  </si>
  <si>
    <t>Value(2048)</t>
  </si>
  <si>
    <t>Value(2049)</t>
  </si>
  <si>
    <t>Value(2050)</t>
  </si>
  <si>
    <t>Value(2051)</t>
  </si>
  <si>
    <t>Value(2052)</t>
  </si>
  <si>
    <t>Value(2053)</t>
  </si>
  <si>
    <t>Value(2054)</t>
  </si>
  <si>
    <t>Value(2055)</t>
  </si>
  <si>
    <t>Value(2056)</t>
  </si>
  <si>
    <t>Value(2057)</t>
  </si>
  <si>
    <t>Value(2058)</t>
  </si>
  <si>
    <t>Value(2059)</t>
  </si>
  <si>
    <t>Value(2060)</t>
  </si>
  <si>
    <t>Value(2061)</t>
  </si>
  <si>
    <t>Value(2062)</t>
  </si>
  <si>
    <t>Value(2063)</t>
  </si>
  <si>
    <t>Value(2064)</t>
  </si>
  <si>
    <t>Value(2065)</t>
  </si>
  <si>
    <t>Value(2066)</t>
  </si>
  <si>
    <t>Value(2067)</t>
  </si>
  <si>
    <t>Value(2068)</t>
  </si>
  <si>
    <t>Value(2069)</t>
  </si>
  <si>
    <t>Value(2070)</t>
  </si>
  <si>
    <t>Value(2071)</t>
  </si>
  <si>
    <t>Value(2072)</t>
  </si>
  <si>
    <t>Value(2073)</t>
  </si>
  <si>
    <t>Value(2074)</t>
  </si>
  <si>
    <t>Value(2075)</t>
  </si>
  <si>
    <t>Value(2076)</t>
  </si>
  <si>
    <t>Value(2077)</t>
  </si>
  <si>
    <t>Value(2078)</t>
  </si>
  <si>
    <t>Value(2079)</t>
  </si>
  <si>
    <t>Value(2080)</t>
  </si>
  <si>
    <t>Value(2081)</t>
  </si>
  <si>
    <t>Value(2082)</t>
  </si>
  <si>
    <t>Value(2083)</t>
  </si>
  <si>
    <t>Value(2084)</t>
  </si>
  <si>
    <t>Value(2085)</t>
  </si>
  <si>
    <t>Value(2086)</t>
  </si>
  <si>
    <t>Value(2087)</t>
  </si>
  <si>
    <t>Value(2088)</t>
  </si>
  <si>
    <t>Value(2089)</t>
  </si>
  <si>
    <t>Value(2090)</t>
  </si>
  <si>
    <t>Value(2091)</t>
  </si>
  <si>
    <t>Value(2092)</t>
  </si>
  <si>
    <t>Value(2093)</t>
  </si>
  <si>
    <t>Value(2094)</t>
  </si>
  <si>
    <t>Value(2095)</t>
  </si>
  <si>
    <t>Value(2096)</t>
  </si>
  <si>
    <t>Value(2097)</t>
  </si>
  <si>
    <t>Value(2098)</t>
  </si>
  <si>
    <t>Value(2099)</t>
  </si>
  <si>
    <t>Value(2100)</t>
  </si>
  <si>
    <t>Value(2101)</t>
  </si>
  <si>
    <t>Value(2102)</t>
  </si>
  <si>
    <t>Value(2103)</t>
  </si>
  <si>
    <t>Value(2104)</t>
  </si>
  <si>
    <t>Value(2105)</t>
  </si>
  <si>
    <t>Value(2106)</t>
  </si>
  <si>
    <t>Value(2107)</t>
  </si>
  <si>
    <t>Value(2108)</t>
  </si>
  <si>
    <t>Value(2109)</t>
  </si>
  <si>
    <t>Value(2110)</t>
  </si>
  <si>
    <t>Value(2111)</t>
  </si>
  <si>
    <t>Value(2112)</t>
  </si>
  <si>
    <t>Value(2113)</t>
  </si>
  <si>
    <t>Value(2114)</t>
  </si>
  <si>
    <t>Value(2115)</t>
  </si>
  <si>
    <t>Value(2116)</t>
  </si>
  <si>
    <t>Value(2117)</t>
  </si>
  <si>
    <t>Value(2118)</t>
  </si>
  <si>
    <t>Value(2119)</t>
  </si>
  <si>
    <t>Value(2120)</t>
  </si>
  <si>
    <t>Value(2121)</t>
  </si>
  <si>
    <t>Value(2122)</t>
  </si>
  <si>
    <t>Value(2123)</t>
  </si>
  <si>
    <t>Value(2124)</t>
  </si>
  <si>
    <t>Value(2125)</t>
  </si>
  <si>
    <t>Value(2126)</t>
  </si>
  <si>
    <t>Value(2127)</t>
  </si>
  <si>
    <t>Value(2128)</t>
  </si>
  <si>
    <t>Value(2129)</t>
  </si>
  <si>
    <t>Value(2130)</t>
  </si>
  <si>
    <t>Value(2131)</t>
  </si>
  <si>
    <t>Value(2132)</t>
  </si>
  <si>
    <t>Value(2133)</t>
  </si>
  <si>
    <t>Value(2134)</t>
  </si>
  <si>
    <t>Value(2135)</t>
  </si>
  <si>
    <t>Value(2136)</t>
  </si>
  <si>
    <t>Value(2137)</t>
  </si>
  <si>
    <t>Value(2138)</t>
  </si>
  <si>
    <t>Value(2139)</t>
  </si>
  <si>
    <t>Value(2140)</t>
  </si>
  <si>
    <t>Value(2141)</t>
  </si>
  <si>
    <t>Value(2142)</t>
  </si>
  <si>
    <t>Value(2143)</t>
  </si>
  <si>
    <t>Value(2144)</t>
  </si>
  <si>
    <t>Value(2145)</t>
  </si>
  <si>
    <t>Value(2146)</t>
  </si>
  <si>
    <t>Value(2147)</t>
  </si>
  <si>
    <t>Value(2148)</t>
  </si>
  <si>
    <t>Value(2149)</t>
  </si>
  <si>
    <t>Value(2150)</t>
  </si>
  <si>
    <t>Value(2151)</t>
  </si>
  <si>
    <t>Value(2152)</t>
  </si>
  <si>
    <t>Value(2153)</t>
  </si>
  <si>
    <t>Value(2154)</t>
  </si>
  <si>
    <t>Value(2155)</t>
  </si>
  <si>
    <t>Value(2156)</t>
  </si>
  <si>
    <t>Value(2157)</t>
  </si>
  <si>
    <t>Value(2158)</t>
  </si>
  <si>
    <t>Value(2159)</t>
  </si>
  <si>
    <t>Value(2160)</t>
  </si>
  <si>
    <t>Value(2161)</t>
  </si>
  <si>
    <t>Value(2162)</t>
  </si>
  <si>
    <t>Value(2163)</t>
  </si>
  <si>
    <t>Value(2164)</t>
  </si>
  <si>
    <t>Value(2165)</t>
  </si>
  <si>
    <t>Value(2166)</t>
  </si>
  <si>
    <t>Value(2167)</t>
  </si>
  <si>
    <t>Value(2168)</t>
  </si>
  <si>
    <t>Value(2169)</t>
  </si>
  <si>
    <t>Value(2170)</t>
  </si>
  <si>
    <t>Value(2171)</t>
  </si>
  <si>
    <t>Value(2172)</t>
  </si>
  <si>
    <t>Value(2173)</t>
  </si>
  <si>
    <t>Value(2174)</t>
  </si>
  <si>
    <t>Value(2175)</t>
  </si>
  <si>
    <t>Value(2176)</t>
  </si>
  <si>
    <t>Value(2177)</t>
  </si>
  <si>
    <t>Value(2178)</t>
  </si>
  <si>
    <t>Value(2179)</t>
  </si>
  <si>
    <t>Value(2180)</t>
  </si>
  <si>
    <t>Value(2181)</t>
  </si>
  <si>
    <t>Value(2182)</t>
  </si>
  <si>
    <t>Value(2183)</t>
  </si>
  <si>
    <t>Value(2184)</t>
  </si>
  <si>
    <t>Value(2185)</t>
  </si>
  <si>
    <t>Value(2186)</t>
  </si>
  <si>
    <t>Value(2187)</t>
  </si>
  <si>
    <t>Value(2188)</t>
  </si>
  <si>
    <t>Value(2189)</t>
  </si>
  <si>
    <t>Value(2190)</t>
  </si>
  <si>
    <t>Value(2191)</t>
  </si>
  <si>
    <t>Value(2192)</t>
  </si>
  <si>
    <t>Value(2193)</t>
  </si>
  <si>
    <t>Value(2194)</t>
  </si>
  <si>
    <t>Value(2195)</t>
  </si>
  <si>
    <t>Value(2196)</t>
  </si>
  <si>
    <t>Value(2197)</t>
  </si>
  <si>
    <t>Value(2198)</t>
  </si>
  <si>
    <t>Value(2199)</t>
  </si>
  <si>
    <t>Value(2200)</t>
  </si>
  <si>
    <t>Value(2201)</t>
  </si>
  <si>
    <t>Value(2202)</t>
  </si>
  <si>
    <t>Value(2203)</t>
  </si>
  <si>
    <t>Value(2204)</t>
  </si>
  <si>
    <t>Value(2205)</t>
  </si>
  <si>
    <t>Value(2206)</t>
  </si>
  <si>
    <t>Value(2207)</t>
  </si>
  <si>
    <t>Value(2208)</t>
  </si>
  <si>
    <t>Value(2209)</t>
  </si>
  <si>
    <t>Value(2210)</t>
  </si>
  <si>
    <t>Value(2211)</t>
  </si>
  <si>
    <t>Value(2212)</t>
  </si>
  <si>
    <t>Value(2213)</t>
  </si>
  <si>
    <t>Value(2214)</t>
  </si>
  <si>
    <t>Value(2215)</t>
  </si>
  <si>
    <t>Value(2216)</t>
  </si>
  <si>
    <t>Value(2217)</t>
  </si>
  <si>
    <t>Value(2218)</t>
  </si>
  <si>
    <t>Value(2219)</t>
  </si>
  <si>
    <t>Value(2220)</t>
  </si>
  <si>
    <t>Value(2221)</t>
  </si>
  <si>
    <t>Value(2222)</t>
  </si>
  <si>
    <t>Value(2223)</t>
  </si>
  <si>
    <t>Value(2224)</t>
  </si>
  <si>
    <t>Value(2225)</t>
  </si>
  <si>
    <t>Value(2226)</t>
  </si>
  <si>
    <t>Value(2227)</t>
  </si>
  <si>
    <t>Value(2228)</t>
  </si>
  <si>
    <t>Value(2229)</t>
  </si>
  <si>
    <t>Value(2230)</t>
  </si>
  <si>
    <t>Value(2231)</t>
  </si>
  <si>
    <t>Value(2232)</t>
  </si>
  <si>
    <t>Value(2233)</t>
  </si>
  <si>
    <t>Value(2234)</t>
  </si>
  <si>
    <t>Value(2235)</t>
  </si>
  <si>
    <t>Value(2236)</t>
  </si>
  <si>
    <t>Value(2237)</t>
  </si>
  <si>
    <t>Value(2238)</t>
  </si>
  <si>
    <t>Value(2239)</t>
  </si>
  <si>
    <t>Value(2240)</t>
  </si>
  <si>
    <t>Value(2241)</t>
  </si>
  <si>
    <t>Value(2242)</t>
  </si>
  <si>
    <t>Value(2243)</t>
  </si>
  <si>
    <t>Value(2244)</t>
  </si>
  <si>
    <t>Value(2245)</t>
  </si>
  <si>
    <t>Value(2246)</t>
  </si>
  <si>
    <t>Value(2247)</t>
  </si>
  <si>
    <t>Value(2248)</t>
  </si>
  <si>
    <t>Value(2249)</t>
  </si>
  <si>
    <t>Value(2250)</t>
  </si>
  <si>
    <t>Value(2251)</t>
  </si>
  <si>
    <t>Value(2252)</t>
  </si>
  <si>
    <t>Value(2253)</t>
  </si>
  <si>
    <t>Value(2254)</t>
  </si>
  <si>
    <t>Value(2255)</t>
  </si>
  <si>
    <t>Value(2256)</t>
  </si>
  <si>
    <t>Value(2257)</t>
  </si>
  <si>
    <t>Value(2258)</t>
  </si>
  <si>
    <t>Value(2259)</t>
  </si>
  <si>
    <t>Value(2260)</t>
  </si>
  <si>
    <t>Value(2261)</t>
  </si>
  <si>
    <t>Value(2262)</t>
  </si>
  <si>
    <t>Value(2263)</t>
  </si>
  <si>
    <t>Value(2264)</t>
  </si>
  <si>
    <t>Value(2265)</t>
  </si>
  <si>
    <t>Value(2266)</t>
  </si>
  <si>
    <t>Value(2267)</t>
  </si>
  <si>
    <t>Value(2268)</t>
  </si>
  <si>
    <t>Value(2269)</t>
  </si>
  <si>
    <t>Value(2270)</t>
  </si>
  <si>
    <t>Value(2271)</t>
  </si>
  <si>
    <t>Value(2272)</t>
  </si>
  <si>
    <t>Value(2273)</t>
  </si>
  <si>
    <t>Value(2274)</t>
  </si>
  <si>
    <t>Value(2275)</t>
  </si>
  <si>
    <t>Value(2276)</t>
  </si>
  <si>
    <t>Value(2277)</t>
  </si>
  <si>
    <t>Value(2278)</t>
  </si>
  <si>
    <t>Value(2279)</t>
  </si>
  <si>
    <t>Value(2280)</t>
  </si>
  <si>
    <t>Value(2281)</t>
  </si>
  <si>
    <t>Value(2282)</t>
  </si>
  <si>
    <t>Value(2283)</t>
  </si>
  <si>
    <t>Value(2284)</t>
  </si>
  <si>
    <t>Value(2285)</t>
  </si>
  <si>
    <t>Value(2286)</t>
  </si>
  <si>
    <t>Value(2287)</t>
  </si>
  <si>
    <t>Value(2288)</t>
  </si>
  <si>
    <t>Value(2289)</t>
  </si>
  <si>
    <t>Value(2290)</t>
  </si>
  <si>
    <t>Value(2291)</t>
  </si>
  <si>
    <t>Value(2292)</t>
  </si>
  <si>
    <t>Value(2293)</t>
  </si>
  <si>
    <t>Value(2294)</t>
  </si>
  <si>
    <t>Value(2295)</t>
  </si>
  <si>
    <t>Value(2296)</t>
  </si>
  <si>
    <t>Value(2297)</t>
  </si>
  <si>
    <t>Value(2298)</t>
  </si>
  <si>
    <t>Value(2299)</t>
  </si>
  <si>
    <t>Value(2300)</t>
  </si>
  <si>
    <t>Value(2301)</t>
  </si>
  <si>
    <t>Value(2302)</t>
  </si>
  <si>
    <t>Value(2303)</t>
  </si>
  <si>
    <t>Value(2304)</t>
  </si>
  <si>
    <t>Value(2305)</t>
  </si>
  <si>
    <t>Value(2306)</t>
  </si>
  <si>
    <t>Value(2307)</t>
  </si>
  <si>
    <t>Value(2308)</t>
  </si>
  <si>
    <t>Value(2309)</t>
  </si>
  <si>
    <t>Value(2310)</t>
  </si>
  <si>
    <t>Value(2311)</t>
  </si>
  <si>
    <t>Value(2312)</t>
  </si>
  <si>
    <t>Value(2313)</t>
  </si>
  <si>
    <t>Value(2314)</t>
  </si>
  <si>
    <t>Value(2315)</t>
  </si>
  <si>
    <t>Value(2316)</t>
  </si>
  <si>
    <t>Value(2317)</t>
  </si>
  <si>
    <t>Value(2318)</t>
  </si>
  <si>
    <t>Value(2319)</t>
  </si>
  <si>
    <t>Value(2320)</t>
  </si>
  <si>
    <t>Value(2321)</t>
  </si>
  <si>
    <t>Value(2322)</t>
  </si>
  <si>
    <t>Value(2323)</t>
  </si>
  <si>
    <t>Value(2324)</t>
  </si>
  <si>
    <t>Value(2325)</t>
  </si>
  <si>
    <t>Value(2326)</t>
  </si>
  <si>
    <t>Value(2327)</t>
  </si>
  <si>
    <t>Value(2328)</t>
  </si>
  <si>
    <t>Value(2329)</t>
  </si>
  <si>
    <t>Value(2330)</t>
  </si>
  <si>
    <t>Value(2331)</t>
  </si>
  <si>
    <t>Value(2332)</t>
  </si>
  <si>
    <t>Value(2333)</t>
  </si>
  <si>
    <t>Value(2334)</t>
  </si>
  <si>
    <t>Value(2335)</t>
  </si>
  <si>
    <t>Value(2336)</t>
  </si>
  <si>
    <t>Value(2337)</t>
  </si>
  <si>
    <t>Value(2338)</t>
  </si>
  <si>
    <t>Value(2339)</t>
  </si>
  <si>
    <t>Value(2340)</t>
  </si>
  <si>
    <t>Value(2341)</t>
  </si>
  <si>
    <t>Value(2342)</t>
  </si>
  <si>
    <t>Value(2343)</t>
  </si>
  <si>
    <t>Value(2344)</t>
  </si>
  <si>
    <t>Value(2345)</t>
  </si>
  <si>
    <t>Value(2346)</t>
  </si>
  <si>
    <t>Value(2347)</t>
  </si>
  <si>
    <t>Value(2348)</t>
  </si>
  <si>
    <t>Value(2349)</t>
  </si>
  <si>
    <t>Value(2350)</t>
  </si>
  <si>
    <t>Value(2351)</t>
  </si>
  <si>
    <t>Value(2352)</t>
  </si>
  <si>
    <t>Value(2353)</t>
  </si>
  <si>
    <t>Value(2354)</t>
  </si>
  <si>
    <t>Value(2355)</t>
  </si>
  <si>
    <t>Value(2356)</t>
  </si>
  <si>
    <t>Value(2357)</t>
  </si>
  <si>
    <t>Value(2358)</t>
  </si>
  <si>
    <t>Value(2359)</t>
  </si>
  <si>
    <t>Value(2360)</t>
  </si>
  <si>
    <t>Value(2361)</t>
  </si>
  <si>
    <t>Value(2362)</t>
  </si>
  <si>
    <t>Value(2363)</t>
  </si>
  <si>
    <t>Value(2364)</t>
  </si>
  <si>
    <t>Value(2365)</t>
  </si>
  <si>
    <t>Value(2366)</t>
  </si>
  <si>
    <t>Value(2367)</t>
  </si>
  <si>
    <t>Value(2368)</t>
  </si>
  <si>
    <t>Value(2369)</t>
  </si>
  <si>
    <t>Value(2370)</t>
  </si>
  <si>
    <t>Value(2371)</t>
  </si>
  <si>
    <t>Value(2372)</t>
  </si>
  <si>
    <t>Value(2373)</t>
  </si>
  <si>
    <t>Value(2374)</t>
  </si>
  <si>
    <t>Value(2375)</t>
  </si>
  <si>
    <t>Value(2376)</t>
  </si>
  <si>
    <t>Value(2377)</t>
  </si>
  <si>
    <t>Value(2378)</t>
  </si>
  <si>
    <t>Value(2379)</t>
  </si>
  <si>
    <t>Value(2380)</t>
  </si>
  <si>
    <t>Value(2381)</t>
  </si>
  <si>
    <t>Value(2382)</t>
  </si>
  <si>
    <t>Value(2383)</t>
  </si>
  <si>
    <t>Value(2384)</t>
  </si>
  <si>
    <t>Value(2385)</t>
  </si>
  <si>
    <t>Value(2386)</t>
  </si>
  <si>
    <t>Value(2387)</t>
  </si>
  <si>
    <t>Value(2388)</t>
  </si>
  <si>
    <t>Value(2389)</t>
  </si>
  <si>
    <t>Value(2390)</t>
  </si>
  <si>
    <t>Value(2391)</t>
  </si>
  <si>
    <t>Value(2392)</t>
  </si>
  <si>
    <t>Value(2393)</t>
  </si>
  <si>
    <t>Value(2394)</t>
  </si>
  <si>
    <t>Value(2395)</t>
  </si>
  <si>
    <t>Value(2396)</t>
  </si>
  <si>
    <t>Value(2397)</t>
  </si>
  <si>
    <t>Value(2398)</t>
  </si>
  <si>
    <t>Value(2399)</t>
  </si>
  <si>
    <t>Value(2400)</t>
  </si>
  <si>
    <t>Value(2401)</t>
  </si>
  <si>
    <t>Value(2402)</t>
  </si>
  <si>
    <t>Value(2403)</t>
  </si>
  <si>
    <t>Value(2404)</t>
  </si>
  <si>
    <t>Value(2405)</t>
  </si>
  <si>
    <t>Value(2406)</t>
  </si>
  <si>
    <t>Value(2407)</t>
  </si>
  <si>
    <t>Value(2408)</t>
  </si>
  <si>
    <t>Value(2409)</t>
  </si>
  <si>
    <t>Value(2410)</t>
  </si>
  <si>
    <t>Value(2411)</t>
  </si>
  <si>
    <t>Value(2412)</t>
  </si>
  <si>
    <t>Value(2413)</t>
  </si>
  <si>
    <t>Value(2414)</t>
  </si>
  <si>
    <t>Value(2415)</t>
  </si>
  <si>
    <t>Value(2416)</t>
  </si>
  <si>
    <t>Value(2417)</t>
  </si>
  <si>
    <t>Value(2418)</t>
  </si>
  <si>
    <t>Value(2419)</t>
  </si>
  <si>
    <t>Value(2420)</t>
  </si>
  <si>
    <t>Value(2421)</t>
  </si>
  <si>
    <t>Value(2422)</t>
  </si>
  <si>
    <t>Value(2423)</t>
  </si>
  <si>
    <t>Value(2424)</t>
  </si>
  <si>
    <t>Value(2425)</t>
  </si>
  <si>
    <t>Value(2426)</t>
  </si>
  <si>
    <t>Value(2427)</t>
  </si>
  <si>
    <t>Value(2428)</t>
  </si>
  <si>
    <t>Value(2429)</t>
  </si>
  <si>
    <t>Value(2430)</t>
  </si>
  <si>
    <t>Value(2431)</t>
  </si>
  <si>
    <t>Value(2432)</t>
  </si>
  <si>
    <t>Value(2433)</t>
  </si>
  <si>
    <t>Value(2434)</t>
  </si>
  <si>
    <t>Value(2435)</t>
  </si>
  <si>
    <t>Value(2436)</t>
  </si>
  <si>
    <t>Value(2437)</t>
  </si>
  <si>
    <t>Value(2438)</t>
  </si>
  <si>
    <t>Value(2439)</t>
  </si>
  <si>
    <t>Value(2440)</t>
  </si>
  <si>
    <t>Value(2441)</t>
  </si>
  <si>
    <t>Value(2442)</t>
  </si>
  <si>
    <t>Value(2443)</t>
  </si>
  <si>
    <t>Value(2444)</t>
  </si>
  <si>
    <t>Value(2445)</t>
  </si>
  <si>
    <t>Value(2446)</t>
  </si>
  <si>
    <t>Value(2447)</t>
  </si>
  <si>
    <t>Value(2448)</t>
  </si>
  <si>
    <t>Value(2449)</t>
  </si>
  <si>
    <t>Value(2450)</t>
  </si>
  <si>
    <t>Value(2451)</t>
  </si>
  <si>
    <t>Value(2452)</t>
  </si>
  <si>
    <t>Value(2453)</t>
  </si>
  <si>
    <t>Value(2454)</t>
  </si>
  <si>
    <t>Value(2455)</t>
  </si>
  <si>
    <t>Value(2456)</t>
  </si>
  <si>
    <t>Value(2457)</t>
  </si>
  <si>
    <t>Value(2458)</t>
  </si>
  <si>
    <t>Value(2459)</t>
  </si>
  <si>
    <t>Value(2460)</t>
  </si>
  <si>
    <t>Value(2461)</t>
  </si>
  <si>
    <t>Value(2462)</t>
  </si>
  <si>
    <t>Value(2463)</t>
  </si>
  <si>
    <t>Value(2464)</t>
  </si>
  <si>
    <t>Value(2465)</t>
  </si>
  <si>
    <t>Value(2466)</t>
  </si>
  <si>
    <t>Value(2467)</t>
  </si>
  <si>
    <t>Value(2468)</t>
  </si>
  <si>
    <t>Value(2469)</t>
  </si>
  <si>
    <t>Value(2470)</t>
  </si>
  <si>
    <t>Value(2471)</t>
  </si>
  <si>
    <t>Value(2472)</t>
  </si>
  <si>
    <t>Value(2473)</t>
  </si>
  <si>
    <t>Value(2474)</t>
  </si>
  <si>
    <t>Value(2475)</t>
  </si>
  <si>
    <t>Value(2476)</t>
  </si>
  <si>
    <t>Value(2477)</t>
  </si>
  <si>
    <t>Value(2478)</t>
  </si>
  <si>
    <t>Value(2479)</t>
  </si>
  <si>
    <t>Value(2480)</t>
  </si>
  <si>
    <t>Value(2481)</t>
  </si>
  <si>
    <t>Value(2482)</t>
  </si>
  <si>
    <t>Value(2483)</t>
  </si>
  <si>
    <t>Value(2484)</t>
  </si>
  <si>
    <t>Value(2485)</t>
  </si>
  <si>
    <t>Value(2486)</t>
  </si>
  <si>
    <t>Value(2487)</t>
  </si>
  <si>
    <t>Value(2488)</t>
  </si>
  <si>
    <t>Value(2489)</t>
  </si>
  <si>
    <t>Value(2490)</t>
  </si>
  <si>
    <t>Value(2491)</t>
  </si>
  <si>
    <t>Value(2492)</t>
  </si>
  <si>
    <t>Value(2493)</t>
  </si>
  <si>
    <t>Value(2494)</t>
  </si>
  <si>
    <t>Value(2495)</t>
  </si>
  <si>
    <t>Value(2496)</t>
  </si>
  <si>
    <t>Value(2497)</t>
  </si>
  <si>
    <t>Value(2498)</t>
  </si>
  <si>
    <t>Value(2499)</t>
  </si>
  <si>
    <t>Value(2500)</t>
  </si>
  <si>
    <t>Value(2501)</t>
  </si>
  <si>
    <t>Value(2502)</t>
  </si>
  <si>
    <t>Value(2503)</t>
  </si>
  <si>
    <t>Value(2504)</t>
  </si>
  <si>
    <t>Value(2505)</t>
  </si>
  <si>
    <t>Value(2506)</t>
  </si>
  <si>
    <t>Value(2507)</t>
  </si>
  <si>
    <t>Value(2508)</t>
  </si>
  <si>
    <t>Value(2509)</t>
  </si>
  <si>
    <t>Value(2510)</t>
  </si>
  <si>
    <t>Value(2511)</t>
  </si>
  <si>
    <t>Value(2512)</t>
  </si>
  <si>
    <t>Value(2513)</t>
  </si>
  <si>
    <t>Value(2514)</t>
  </si>
  <si>
    <t>Value(2515)</t>
  </si>
  <si>
    <t>Value(2516)</t>
  </si>
  <si>
    <t>Value(2517)</t>
  </si>
  <si>
    <t>Value(2518)</t>
  </si>
  <si>
    <t>Value(2519)</t>
  </si>
  <si>
    <t>Value(2520)</t>
  </si>
  <si>
    <t>Value(2521)</t>
  </si>
  <si>
    <t>Value(2522)</t>
  </si>
  <si>
    <t>Value(2523)</t>
  </si>
  <si>
    <t>Value(2524)</t>
  </si>
  <si>
    <t>Value(2525)</t>
  </si>
  <si>
    <t>Value(2526)</t>
  </si>
  <si>
    <t>Value(2527)</t>
  </si>
  <si>
    <t>Value(2528)</t>
  </si>
  <si>
    <t>Value(2529)</t>
  </si>
  <si>
    <t>Value(2530)</t>
  </si>
  <si>
    <t>Value(2531)</t>
  </si>
  <si>
    <t>Value(2532)</t>
  </si>
  <si>
    <t>Value(2533)</t>
  </si>
  <si>
    <t>Value(2534)</t>
  </si>
  <si>
    <t>Value(2535)</t>
  </si>
  <si>
    <t>Value(2536)</t>
  </si>
  <si>
    <t>Value(2537)</t>
  </si>
  <si>
    <t>Value(2538)</t>
  </si>
  <si>
    <t>Value(2539)</t>
  </si>
  <si>
    <t>Value(2540)</t>
  </si>
  <si>
    <t>Value(2541)</t>
  </si>
  <si>
    <t>Value(2542)</t>
  </si>
  <si>
    <t>Value(2543)</t>
  </si>
  <si>
    <t>Value(2544)</t>
  </si>
  <si>
    <t>Value(2545)</t>
  </si>
  <si>
    <t>Value(2546)</t>
  </si>
  <si>
    <t>Value(2547)</t>
  </si>
  <si>
    <t>Value(2548)</t>
  </si>
  <si>
    <t>Value(2549)</t>
  </si>
  <si>
    <t>Value(2550)</t>
  </si>
  <si>
    <t>Value(2551)</t>
  </si>
  <si>
    <t>Value(2552)</t>
  </si>
  <si>
    <t>Value(2553)</t>
  </si>
  <si>
    <t>Value(2554)</t>
  </si>
  <si>
    <t>Value(2555)</t>
  </si>
  <si>
    <t>Value(2556)</t>
  </si>
  <si>
    <t>Value(2557)</t>
  </si>
  <si>
    <t>Value(2558)</t>
  </si>
  <si>
    <t>Value(2559)</t>
  </si>
  <si>
    <t>Value(2560)</t>
  </si>
  <si>
    <t>Value(2561)</t>
  </si>
  <si>
    <t>Value(2562)</t>
  </si>
  <si>
    <t>Value(2563)</t>
  </si>
  <si>
    <t>Value(2564)</t>
  </si>
  <si>
    <t>Value(2565)</t>
  </si>
  <si>
    <t>Value(2566)</t>
  </si>
  <si>
    <t>Value(2567)</t>
  </si>
  <si>
    <t>Value(2568)</t>
  </si>
  <si>
    <t>Value(2569)</t>
  </si>
  <si>
    <t>Value(2570)</t>
  </si>
  <si>
    <t>Value(2571)</t>
  </si>
  <si>
    <t>Value(2572)</t>
  </si>
  <si>
    <t>Value(2573)</t>
  </si>
  <si>
    <t>Value(2574)</t>
  </si>
  <si>
    <t>Value(2575)</t>
  </si>
  <si>
    <t>Value(2576)</t>
  </si>
  <si>
    <t>Value(2577)</t>
  </si>
  <si>
    <t>Value(2578)</t>
  </si>
  <si>
    <t>Value(2579)</t>
  </si>
  <si>
    <t>Value(2580)</t>
  </si>
  <si>
    <t>Value(2581)</t>
  </si>
  <si>
    <t>Value(2582)</t>
  </si>
  <si>
    <t>Value(2583)</t>
  </si>
  <si>
    <t>Value(2584)</t>
  </si>
  <si>
    <t>Value(2585)</t>
  </si>
  <si>
    <t>Value(2586)</t>
  </si>
  <si>
    <t>Value(2587)</t>
  </si>
  <si>
    <t>Value(2588)</t>
  </si>
  <si>
    <t>Value(2589)</t>
  </si>
  <si>
    <t>Value(2590)</t>
  </si>
  <si>
    <t>Value(2591)</t>
  </si>
  <si>
    <t>Value(2592)</t>
  </si>
  <si>
    <t>Value(2593)</t>
  </si>
  <si>
    <t>Value(2594)</t>
  </si>
  <si>
    <t>Value(2595)</t>
  </si>
  <si>
    <t>Value(2596)</t>
  </si>
  <si>
    <t>Value(2597)</t>
  </si>
  <si>
    <t>Value(2598)</t>
  </si>
  <si>
    <t>Value(2599)</t>
  </si>
  <si>
    <t>Value(2600)</t>
  </si>
  <si>
    <t>Value(2601)</t>
  </si>
  <si>
    <t>Value(2602)</t>
  </si>
  <si>
    <t>Value(2603)</t>
  </si>
  <si>
    <t>Value(2604)</t>
  </si>
  <si>
    <t>Value(2605)</t>
  </si>
  <si>
    <t>Value(2606)</t>
  </si>
  <si>
    <t>Value(2607)</t>
  </si>
  <si>
    <t>Value(2608)</t>
  </si>
  <si>
    <t>Value(2609)</t>
  </si>
  <si>
    <t>Value(2610)</t>
  </si>
  <si>
    <t>Value(2611)</t>
  </si>
  <si>
    <t>Value(2612)</t>
  </si>
  <si>
    <t>Value(2613)</t>
  </si>
  <si>
    <t>Value(2614)</t>
  </si>
  <si>
    <t>Value(2615)</t>
  </si>
  <si>
    <t>Value(2616)</t>
  </si>
  <si>
    <t>Value(2617)</t>
  </si>
  <si>
    <t>Value(2618)</t>
  </si>
  <si>
    <t>Value(2619)</t>
  </si>
  <si>
    <t>Value(2620)</t>
  </si>
  <si>
    <t>Value(2621)</t>
  </si>
  <si>
    <t>Value(2622)</t>
  </si>
  <si>
    <t>Value(2623)</t>
  </si>
  <si>
    <t>Value(2624)</t>
  </si>
  <si>
    <t>Value(2625)</t>
  </si>
  <si>
    <t>Value(2626)</t>
  </si>
  <si>
    <t>Value(2627)</t>
  </si>
  <si>
    <t>Value(2628)</t>
  </si>
  <si>
    <t>Value(2629)</t>
  </si>
  <si>
    <t>Value(2630)</t>
  </si>
  <si>
    <t>Value(2631)</t>
  </si>
  <si>
    <t>Value(2632)</t>
  </si>
  <si>
    <t>Value(2633)</t>
  </si>
  <si>
    <t>Value(2634)</t>
  </si>
  <si>
    <t>Value(2635)</t>
  </si>
  <si>
    <t>Value(2636)</t>
  </si>
  <si>
    <t>Value(2637)</t>
  </si>
  <si>
    <t>Value(2638)</t>
  </si>
  <si>
    <t>Value(2639)</t>
  </si>
  <si>
    <t>Value(2640)</t>
  </si>
  <si>
    <t>Value(2641)</t>
  </si>
  <si>
    <t>Value(2642)</t>
  </si>
  <si>
    <t>Value(2643)</t>
  </si>
  <si>
    <t>Value(2644)</t>
  </si>
  <si>
    <t>Value(2645)</t>
  </si>
  <si>
    <t>Value(2646)</t>
  </si>
  <si>
    <t>Value(2647)</t>
  </si>
  <si>
    <t>Value(2648)</t>
  </si>
  <si>
    <t>Value(2649)</t>
  </si>
  <si>
    <t>Value(2650)</t>
  </si>
  <si>
    <t>Value(2651)</t>
  </si>
  <si>
    <t>Value(2652)</t>
  </si>
  <si>
    <t>Value(2653)</t>
  </si>
  <si>
    <t>Value(2654)</t>
  </si>
  <si>
    <t>Value(2655)</t>
  </si>
  <si>
    <t>Value(2656)</t>
  </si>
  <si>
    <t>Value(2657)</t>
  </si>
  <si>
    <t>Value(2658)</t>
  </si>
  <si>
    <t>Value(2659)</t>
  </si>
  <si>
    <t>Value(2660)</t>
  </si>
  <si>
    <t>Value(2661)</t>
  </si>
  <si>
    <t>Value(2662)</t>
  </si>
  <si>
    <t>Value(2663)</t>
  </si>
  <si>
    <t>Value(2664)</t>
  </si>
  <si>
    <t>Value(2665)</t>
  </si>
  <si>
    <t>Value(2666)</t>
  </si>
  <si>
    <t>Value(2667)</t>
  </si>
  <si>
    <t>Value(2668)</t>
  </si>
  <si>
    <t>Value(2669)</t>
  </si>
  <si>
    <t>Value(2670)</t>
  </si>
  <si>
    <t>Value(2671)</t>
  </si>
  <si>
    <t>Value(2672)</t>
  </si>
  <si>
    <t>Value(2673)</t>
  </si>
  <si>
    <t>Value(2674)</t>
  </si>
  <si>
    <t>Value(2675)</t>
  </si>
  <si>
    <t>Value(2676)</t>
  </si>
  <si>
    <t>Value(2677)</t>
  </si>
  <si>
    <t>Value(2678)</t>
  </si>
  <si>
    <t>Value(2679)</t>
  </si>
  <si>
    <t>Value(2680)</t>
  </si>
  <si>
    <t>Value(2681)</t>
  </si>
  <si>
    <t>Value(2682)</t>
  </si>
  <si>
    <t>Value(2683)</t>
  </si>
  <si>
    <t>Value(2684)</t>
  </si>
  <si>
    <t>Value(2685)</t>
  </si>
  <si>
    <t>Value(2686)</t>
  </si>
  <si>
    <t>Value(2687)</t>
  </si>
  <si>
    <t>Value(2688)</t>
  </si>
  <si>
    <t>Value(2689)</t>
  </si>
  <si>
    <t>Value(2690)</t>
  </si>
  <si>
    <t>Value(2691)</t>
  </si>
  <si>
    <t>Value(2692)</t>
  </si>
  <si>
    <t>Value(2693)</t>
  </si>
  <si>
    <t>Value(2694)</t>
  </si>
  <si>
    <t>Value(2695)</t>
  </si>
  <si>
    <t>Value(2696)</t>
  </si>
  <si>
    <t>Value(2697)</t>
  </si>
  <si>
    <t>Value(2698)</t>
  </si>
  <si>
    <t>Value(2699)</t>
  </si>
  <si>
    <t>Value(2700)</t>
  </si>
  <si>
    <t>Value(2701)</t>
  </si>
  <si>
    <t>Value(2702)</t>
  </si>
  <si>
    <t>Value(2703)</t>
  </si>
  <si>
    <t>Value(2704)</t>
  </si>
  <si>
    <t>Value(2705)</t>
  </si>
  <si>
    <t>Value(2706)</t>
  </si>
  <si>
    <t>Value(2707)</t>
  </si>
  <si>
    <t>Value(2708)</t>
  </si>
  <si>
    <t>Value(2709)</t>
  </si>
  <si>
    <t>Value(2710)</t>
  </si>
  <si>
    <t>Value(2711)</t>
  </si>
  <si>
    <t>Value(2712)</t>
  </si>
  <si>
    <t>Value(2713)</t>
  </si>
  <si>
    <t>Value(2714)</t>
  </si>
  <si>
    <t>Value(2715)</t>
  </si>
  <si>
    <t>Value(2716)</t>
  </si>
  <si>
    <t>Value(2717)</t>
  </si>
  <si>
    <t>Value(2718)</t>
  </si>
  <si>
    <t>Value(2719)</t>
  </si>
  <si>
    <t>Value(2720)</t>
  </si>
  <si>
    <t>Value(2721)</t>
  </si>
  <si>
    <t>Value(2722)</t>
  </si>
  <si>
    <t>Value(2723)</t>
  </si>
  <si>
    <t>Value(2724)</t>
  </si>
  <si>
    <t>Value(2725)</t>
  </si>
  <si>
    <t>Value(2726)</t>
  </si>
  <si>
    <t>Value(2727)</t>
  </si>
  <si>
    <t>Value(2728)</t>
  </si>
  <si>
    <t>Value(2729)</t>
  </si>
  <si>
    <t>Value(2730)</t>
  </si>
  <si>
    <t>Value(2731)</t>
  </si>
  <si>
    <t>Value(2732)</t>
  </si>
  <si>
    <t>Value(2733)</t>
  </si>
  <si>
    <t>Value(2734)</t>
  </si>
  <si>
    <t>Value(2735)</t>
  </si>
  <si>
    <t>Value(2736)</t>
  </si>
  <si>
    <t>Value(2737)</t>
  </si>
  <si>
    <t>Value(2738)</t>
  </si>
  <si>
    <t>Value(2739)</t>
  </si>
  <si>
    <t>Value(2740)</t>
  </si>
  <si>
    <t>Value(2741)</t>
  </si>
  <si>
    <t>Value(2742)</t>
  </si>
  <si>
    <t>Value(2743)</t>
  </si>
  <si>
    <t>Value(2744)</t>
  </si>
  <si>
    <t>Value(2745)</t>
  </si>
  <si>
    <t>Value(2746)</t>
  </si>
  <si>
    <t>Value(2747)</t>
  </si>
  <si>
    <t>Value(2748)</t>
  </si>
  <si>
    <t>Value(2749)</t>
  </si>
  <si>
    <t>Value(2750)</t>
  </si>
  <si>
    <t>Value(2751)</t>
  </si>
  <si>
    <t>Value(2752)</t>
  </si>
  <si>
    <t>Value(2753)</t>
  </si>
  <si>
    <t>Value(2754)</t>
  </si>
  <si>
    <t>Value(2755)</t>
  </si>
  <si>
    <t>Value(2756)</t>
  </si>
  <si>
    <t>Value(2757)</t>
  </si>
  <si>
    <t>Value(2758)</t>
  </si>
  <si>
    <t>Value(2759)</t>
  </si>
  <si>
    <t>Value(2760)</t>
  </si>
  <si>
    <t>Value(2761)</t>
  </si>
  <si>
    <t>Value(2762)</t>
  </si>
  <si>
    <t>Value(2763)</t>
  </si>
  <si>
    <t>Value(2764)</t>
  </si>
  <si>
    <t>Value(2765)</t>
  </si>
  <si>
    <t>Value(2766)</t>
  </si>
  <si>
    <t>Value(2767)</t>
  </si>
  <si>
    <t>Value(2768)</t>
  </si>
  <si>
    <t>Value(2769)</t>
  </si>
  <si>
    <t>Value(2770)</t>
  </si>
  <si>
    <t>Value(2771)</t>
  </si>
  <si>
    <t>Value(2772)</t>
  </si>
  <si>
    <t>Value(2773)</t>
  </si>
  <si>
    <t>Value(2774)</t>
  </si>
  <si>
    <t>Value(2775)</t>
  </si>
  <si>
    <t>Value(2776)</t>
  </si>
  <si>
    <t>Value(2777)</t>
  </si>
  <si>
    <t>Value(2778)</t>
  </si>
  <si>
    <t>Value(2779)</t>
  </si>
  <si>
    <t>Value(2780)</t>
  </si>
  <si>
    <t>Value(2781)</t>
  </si>
  <si>
    <t>Value(2782)</t>
  </si>
  <si>
    <t>Value(2783)</t>
  </si>
  <si>
    <t>Value(2784)</t>
  </si>
  <si>
    <t>Value(2785)</t>
  </si>
  <si>
    <t>Value(2786)</t>
  </si>
  <si>
    <t>Value(2787)</t>
  </si>
  <si>
    <t>Value(2788)</t>
  </si>
  <si>
    <t>Value(2789)</t>
  </si>
  <si>
    <t>Value(2790)</t>
  </si>
  <si>
    <t>Value(2791)</t>
  </si>
  <si>
    <t>Value(2792)</t>
  </si>
  <si>
    <t>Value(2793)</t>
  </si>
  <si>
    <t>Value(2794)</t>
  </si>
  <si>
    <t>Value(2795)</t>
  </si>
  <si>
    <t>Value(2796)</t>
  </si>
  <si>
    <t>Value(2797)</t>
  </si>
  <si>
    <t>Value(2798)</t>
  </si>
  <si>
    <t>Value(2799)</t>
  </si>
  <si>
    <t>Value(2800)</t>
  </si>
  <si>
    <t>Value(2801)</t>
  </si>
  <si>
    <t>Value(2802)</t>
  </si>
  <si>
    <t>Value(2803)</t>
  </si>
  <si>
    <t>Value(2804)</t>
  </si>
  <si>
    <t>Value(2805)</t>
  </si>
  <si>
    <t>Value(2806)</t>
  </si>
  <si>
    <t>Value(2807)</t>
  </si>
  <si>
    <t>Value(2808)</t>
  </si>
  <si>
    <t>Value(2809)</t>
  </si>
  <si>
    <t>Value(2810)</t>
  </si>
  <si>
    <t>Value(2811)</t>
  </si>
  <si>
    <t>Value(2812)</t>
  </si>
  <si>
    <t>Value(2813)</t>
  </si>
  <si>
    <t>Value(2814)</t>
  </si>
  <si>
    <t>Value(2815)</t>
  </si>
  <si>
    <t>Value(2816)</t>
  </si>
  <si>
    <t>Value(2817)</t>
  </si>
  <si>
    <t>Value(2818)</t>
  </si>
  <si>
    <t>Value(2819)</t>
  </si>
  <si>
    <t>Value(2820)</t>
  </si>
  <si>
    <t>Value(2821)</t>
  </si>
  <si>
    <t>Value(2822)</t>
  </si>
  <si>
    <t>Value(2823)</t>
  </si>
  <si>
    <t>Value(2824)</t>
  </si>
  <si>
    <t>Value(2825)</t>
  </si>
  <si>
    <t>Value(2826)</t>
  </si>
  <si>
    <t>Value(2827)</t>
  </si>
  <si>
    <t>Value(2828)</t>
  </si>
  <si>
    <t>Value(2829)</t>
  </si>
  <si>
    <t>Value(2830)</t>
  </si>
  <si>
    <t>Value(2831)</t>
  </si>
  <si>
    <t>Value(2832)</t>
  </si>
  <si>
    <t>Value(2833)</t>
  </si>
  <si>
    <t>Value(2834)</t>
  </si>
  <si>
    <t>Value(2835)</t>
  </si>
  <si>
    <t>Value(2836)</t>
  </si>
  <si>
    <t>Value(2837)</t>
  </si>
  <si>
    <t>Value(2838)</t>
  </si>
  <si>
    <t>Value(2839)</t>
  </si>
  <si>
    <t>Value(2840)</t>
  </si>
  <si>
    <t>Value(2841)</t>
  </si>
  <si>
    <t>Value(2842)</t>
  </si>
  <si>
    <t>Value(2843)</t>
  </si>
  <si>
    <t>Value(2844)</t>
  </si>
  <si>
    <t>Value(2845)</t>
  </si>
  <si>
    <t>Value(2846)</t>
  </si>
  <si>
    <t>Value(2847)</t>
  </si>
  <si>
    <t>Value(2848)</t>
  </si>
  <si>
    <t>Value(2849)</t>
  </si>
  <si>
    <t>Value(2850)</t>
  </si>
  <si>
    <t>Value(2851)</t>
  </si>
  <si>
    <t>Value(2852)</t>
  </si>
  <si>
    <t>Value(2853)</t>
  </si>
  <si>
    <t>Value(2854)</t>
  </si>
  <si>
    <t>Value(2855)</t>
  </si>
  <si>
    <t>Value(2856)</t>
  </si>
  <si>
    <t>Value(2857)</t>
  </si>
  <si>
    <t>Value(2858)</t>
  </si>
  <si>
    <t>Value(2859)</t>
  </si>
  <si>
    <t>Value(2860)</t>
  </si>
  <si>
    <t>Value(2861)</t>
  </si>
  <si>
    <t>Value(2862)</t>
  </si>
  <si>
    <t>Value(2863)</t>
  </si>
  <si>
    <t>Value(2864)</t>
  </si>
  <si>
    <t>Value(2865)</t>
  </si>
  <si>
    <t>Value(2866)</t>
  </si>
  <si>
    <t>Value(2867)</t>
  </si>
  <si>
    <t>Value(2868)</t>
  </si>
  <si>
    <t>Value(2869)</t>
  </si>
  <si>
    <t>Value(2870)</t>
  </si>
  <si>
    <t>Value(2871)</t>
  </si>
  <si>
    <t>Value(2872)</t>
  </si>
  <si>
    <t>Value(2873)</t>
  </si>
  <si>
    <t>Value(2874)</t>
  </si>
  <si>
    <t>Value(2875)</t>
  </si>
  <si>
    <t>Value(2876)</t>
  </si>
  <si>
    <t>Value(2877)</t>
  </si>
  <si>
    <t>Value(2878)</t>
  </si>
  <si>
    <t>Value(2879)</t>
  </si>
  <si>
    <t>Value(2880)</t>
  </si>
  <si>
    <t>Value(2881)</t>
  </si>
  <si>
    <t>Value(2882)</t>
  </si>
  <si>
    <t>Value(2883)</t>
  </si>
  <si>
    <t>Value(2884)</t>
  </si>
  <si>
    <t>Value(2885)</t>
  </si>
  <si>
    <t>Value(2886)</t>
  </si>
  <si>
    <t>Value(2887)</t>
  </si>
  <si>
    <t>Value(2888)</t>
  </si>
  <si>
    <t>Value(2889)</t>
  </si>
  <si>
    <t>Value(2890)</t>
  </si>
  <si>
    <t>Value(2891)</t>
  </si>
  <si>
    <t>Value(2892)</t>
  </si>
  <si>
    <t>Value(2893)</t>
  </si>
  <si>
    <t>Value(2894)</t>
  </si>
  <si>
    <t>Value(2895)</t>
  </si>
  <si>
    <t>Value(2896)</t>
  </si>
  <si>
    <t>Value(2897)</t>
  </si>
  <si>
    <t>Value(2898)</t>
  </si>
  <si>
    <t>Value(2899)</t>
  </si>
  <si>
    <t>Value(2900)</t>
  </si>
  <si>
    <t>Value(2901)</t>
  </si>
  <si>
    <t>Value(2902)</t>
  </si>
  <si>
    <t>Value(2903)</t>
  </si>
  <si>
    <t>Value(2904)</t>
  </si>
  <si>
    <t>Value(2905)</t>
  </si>
  <si>
    <t>Value(2906)</t>
  </si>
  <si>
    <t>Value(2907)</t>
  </si>
  <si>
    <t>Value(2908)</t>
  </si>
  <si>
    <t>Value(2909)</t>
  </si>
  <si>
    <t>Value(2910)</t>
  </si>
  <si>
    <t>Value(2911)</t>
  </si>
  <si>
    <t>Value(2912)</t>
  </si>
  <si>
    <t>Value(2913)</t>
  </si>
  <si>
    <t>Value(2914)</t>
  </si>
  <si>
    <t>Value(2915)</t>
  </si>
  <si>
    <t>Value(2916)</t>
  </si>
  <si>
    <t>Value(2917)</t>
  </si>
  <si>
    <t>Value(2918)</t>
  </si>
  <si>
    <t>Value(2919)</t>
  </si>
  <si>
    <t>Value(2920)</t>
  </si>
  <si>
    <t>Value(2921)</t>
  </si>
  <si>
    <t>Value(2922)</t>
  </si>
  <si>
    <t>Value(2923)</t>
  </si>
  <si>
    <t>Value(2924)</t>
  </si>
  <si>
    <t>Value(2925)</t>
  </si>
  <si>
    <t>Value(2926)</t>
  </si>
  <si>
    <t>Value(2927)</t>
  </si>
  <si>
    <t>Value(2928)</t>
  </si>
  <si>
    <t>Value(2929)</t>
  </si>
  <si>
    <t>Value(2930)</t>
  </si>
  <si>
    <t>Value(2931)</t>
  </si>
  <si>
    <t>Value(2932)</t>
  </si>
  <si>
    <t>Value(2933)</t>
  </si>
  <si>
    <t>Value(2934)</t>
  </si>
  <si>
    <t>Value(2935)</t>
  </si>
  <si>
    <t>Value(2936)</t>
  </si>
  <si>
    <t>Value(2937)</t>
  </si>
  <si>
    <t>Value(2938)</t>
  </si>
  <si>
    <t>Value(2939)</t>
  </si>
  <si>
    <t>Value(2940)</t>
  </si>
  <si>
    <t>Value(2941)</t>
  </si>
  <si>
    <t>Value(2942)</t>
  </si>
  <si>
    <t>Value(2943)</t>
  </si>
  <si>
    <t>Value(2944)</t>
  </si>
  <si>
    <t>Value(2945)</t>
  </si>
  <si>
    <t>Value(2946)</t>
  </si>
  <si>
    <t>Value(2947)</t>
  </si>
  <si>
    <t>Value(2948)</t>
  </si>
  <si>
    <t>Value(2949)</t>
  </si>
  <si>
    <t>Value(2950)</t>
  </si>
  <si>
    <t>Value(2951)</t>
  </si>
  <si>
    <t>Value(2952)</t>
  </si>
  <si>
    <t>Value(2953)</t>
  </si>
  <si>
    <t>Value(2954)</t>
  </si>
  <si>
    <t>Value(2955)</t>
  </si>
  <si>
    <t>Value(2956)</t>
  </si>
  <si>
    <t>Value(2957)</t>
  </si>
  <si>
    <t>Value(2958)</t>
  </si>
  <si>
    <t>Value(2959)</t>
  </si>
  <si>
    <t>Value(2960)</t>
  </si>
  <si>
    <t>Value(2961)</t>
  </si>
  <si>
    <t>Value(2962)</t>
  </si>
  <si>
    <t>Value(2963)</t>
  </si>
  <si>
    <t>Value(2964)</t>
  </si>
  <si>
    <t>Value(2965)</t>
  </si>
  <si>
    <t>Value(2966)</t>
  </si>
  <si>
    <t>Value(2967)</t>
  </si>
  <si>
    <t>Value(2968)</t>
  </si>
  <si>
    <t>Value(2969)</t>
  </si>
  <si>
    <t>Value(2970)</t>
  </si>
  <si>
    <t>Value(2971)</t>
  </si>
  <si>
    <t>Value(2972)</t>
  </si>
  <si>
    <t>Value(2973)</t>
  </si>
  <si>
    <t>Value(2974)</t>
  </si>
  <si>
    <t>Value(2975)</t>
  </si>
  <si>
    <t>Value(2976)</t>
  </si>
  <si>
    <t>Value(2977)</t>
  </si>
  <si>
    <t>Value(2978)</t>
  </si>
  <si>
    <t>Value(2979)</t>
  </si>
  <si>
    <t>Value(2980)</t>
  </si>
  <si>
    <t>Value(2981)</t>
  </si>
  <si>
    <t>Value(2982)</t>
  </si>
  <si>
    <t>Value(2983)</t>
  </si>
  <si>
    <t>Value(2984)</t>
  </si>
  <si>
    <t>Value(2985)</t>
  </si>
  <si>
    <t>Value(2986)</t>
  </si>
  <si>
    <t>Value(2987)</t>
  </si>
  <si>
    <t>Value(2988)</t>
  </si>
  <si>
    <t>Value(2989)</t>
  </si>
  <si>
    <t>Value(2990)</t>
  </si>
  <si>
    <t>Value(2991)</t>
  </si>
  <si>
    <t>Value(2992)</t>
  </si>
  <si>
    <t>Value(2993)</t>
  </si>
  <si>
    <t>Value(2994)</t>
  </si>
  <si>
    <t>Value(2995)</t>
  </si>
  <si>
    <t>Value(2996)</t>
  </si>
  <si>
    <t>Value(2997)</t>
  </si>
  <si>
    <t>Value(2998)</t>
  </si>
  <si>
    <t>Value(2999)</t>
  </si>
  <si>
    <t>Value(3000)</t>
  </si>
  <si>
    <t>Value(3001)</t>
  </si>
  <si>
    <t>Value(3002)</t>
  </si>
  <si>
    <t>Value(3003)</t>
  </si>
  <si>
    <t>Value(3004)</t>
  </si>
  <si>
    <t>Value(3005)</t>
  </si>
  <si>
    <t>Value(3006)</t>
  </si>
  <si>
    <t>Value(3007)</t>
  </si>
  <si>
    <t>Value(3008)</t>
  </si>
  <si>
    <t>Value(3009)</t>
  </si>
  <si>
    <t>Value(3010)</t>
  </si>
  <si>
    <t>Value(3011)</t>
  </si>
  <si>
    <t>Value(3012)</t>
  </si>
  <si>
    <t>Value(3013)</t>
  </si>
  <si>
    <t>Value(3014)</t>
  </si>
  <si>
    <t>Value(3015)</t>
  </si>
  <si>
    <t>Value(3016)</t>
  </si>
  <si>
    <t>Value(3017)</t>
  </si>
  <si>
    <t>Value(3018)</t>
  </si>
  <si>
    <t>Value(3019)</t>
  </si>
  <si>
    <t>Value(3020)</t>
  </si>
  <si>
    <t>Value(3021)</t>
  </si>
  <si>
    <t>Value(3022)</t>
  </si>
  <si>
    <t>Value(3023)</t>
  </si>
  <si>
    <t>Value(3024)</t>
  </si>
  <si>
    <t>Value(3025)</t>
  </si>
  <si>
    <t>Value(3026)</t>
  </si>
  <si>
    <t>Value(3027)</t>
  </si>
  <si>
    <t>Value(3028)</t>
  </si>
  <si>
    <t>Value(3029)</t>
  </si>
  <si>
    <t>Value(3030)</t>
  </si>
  <si>
    <t>Value(3031)</t>
  </si>
  <si>
    <t>Value(3032)</t>
  </si>
  <si>
    <t>Value(3033)</t>
  </si>
  <si>
    <t>Value(3034)</t>
  </si>
  <si>
    <t>Value(3035)</t>
  </si>
  <si>
    <t>Value(3036)</t>
  </si>
  <si>
    <t>Value(3037)</t>
  </si>
  <si>
    <t>Value(3038)</t>
  </si>
  <si>
    <t>Value(3039)</t>
  </si>
  <si>
    <t>Value(3040)</t>
  </si>
  <si>
    <t>Value(3041)</t>
  </si>
  <si>
    <t>Value(3042)</t>
  </si>
  <si>
    <t>Value(3043)</t>
  </si>
  <si>
    <t>Value(3044)</t>
  </si>
  <si>
    <t>Value(3045)</t>
  </si>
  <si>
    <t>Value(3046)</t>
  </si>
  <si>
    <t>Value(3047)</t>
  </si>
  <si>
    <t>Value(3048)</t>
  </si>
  <si>
    <t>Value(3049)</t>
  </si>
  <si>
    <t>Value(3050)</t>
  </si>
  <si>
    <t>Value(3051)</t>
  </si>
  <si>
    <t>Value(3052)</t>
  </si>
  <si>
    <t>Value(3053)</t>
  </si>
  <si>
    <t>Value(3054)</t>
  </si>
  <si>
    <t>Value(3055)</t>
  </si>
  <si>
    <t>Value(3056)</t>
  </si>
  <si>
    <t>Value(3057)</t>
  </si>
  <si>
    <t>Value(3058)</t>
  </si>
  <si>
    <t>Value(3059)</t>
  </si>
  <si>
    <t>Value(3060)</t>
  </si>
  <si>
    <t>Value(3061)</t>
  </si>
  <si>
    <t>Value(3062)</t>
  </si>
  <si>
    <t>Value(3063)</t>
  </si>
  <si>
    <t>Value(3064)</t>
  </si>
  <si>
    <t>Value(3065)</t>
  </si>
  <si>
    <t>Value(3066)</t>
  </si>
  <si>
    <t>Value(3067)</t>
  </si>
  <si>
    <t>Value(3068)</t>
  </si>
  <si>
    <t>Value(3069)</t>
  </si>
  <si>
    <t>Value(3070)</t>
  </si>
  <si>
    <t>Value(3071)</t>
  </si>
  <si>
    <t>Value(3072)</t>
  </si>
  <si>
    <t>Value(3073)</t>
  </si>
  <si>
    <t>Value(3074)</t>
  </si>
  <si>
    <t>Value(3075)</t>
  </si>
  <si>
    <t>Value(3076)</t>
  </si>
  <si>
    <t>Value(3077)</t>
  </si>
  <si>
    <t>Value(3078)</t>
  </si>
  <si>
    <t>Value(3079)</t>
  </si>
  <si>
    <t>Value(3080)</t>
  </si>
  <si>
    <t>Value(3081)</t>
  </si>
  <si>
    <t>Value(3082)</t>
  </si>
  <si>
    <t>Value(3083)</t>
  </si>
  <si>
    <t>Value(3084)</t>
  </si>
  <si>
    <t>Value(3085)</t>
  </si>
  <si>
    <t>Value(3086)</t>
  </si>
  <si>
    <t>Value(3087)</t>
  </si>
  <si>
    <t>Value(3088)</t>
  </si>
  <si>
    <t>Value(3089)</t>
  </si>
  <si>
    <t>Value(3090)</t>
  </si>
  <si>
    <t>Value(3091)</t>
  </si>
  <si>
    <t>Value(3092)</t>
  </si>
  <si>
    <t>Value(3093)</t>
  </si>
  <si>
    <t>Value(3094)</t>
  </si>
  <si>
    <t>Value(3095)</t>
  </si>
  <si>
    <t>Value(3096)</t>
  </si>
  <si>
    <t>Value(3097)</t>
  </si>
  <si>
    <t>Value(3098)</t>
  </si>
  <si>
    <t>Value(3099)</t>
  </si>
  <si>
    <t>Value(3100)</t>
  </si>
  <si>
    <t>Value(3101)</t>
  </si>
  <si>
    <t>Value(3102)</t>
  </si>
  <si>
    <t>Value(3103)</t>
  </si>
  <si>
    <t>Value(3104)</t>
  </si>
  <si>
    <t>Value(3105)</t>
  </si>
  <si>
    <t>Value(3106)</t>
  </si>
  <si>
    <t>Value(3107)</t>
  </si>
  <si>
    <t>Value(3108)</t>
  </si>
  <si>
    <t>Value(3109)</t>
  </si>
  <si>
    <t>Value(3110)</t>
  </si>
  <si>
    <t>Value(3111)</t>
  </si>
  <si>
    <t>Value(3112)</t>
  </si>
  <si>
    <t>Value(3113)</t>
  </si>
  <si>
    <t>Value(3114)</t>
  </si>
  <si>
    <t>Value(3115)</t>
  </si>
  <si>
    <t>Value(3116)</t>
  </si>
  <si>
    <t>Value(3117)</t>
  </si>
  <si>
    <t>Value(3118)</t>
  </si>
  <si>
    <t>Value(3119)</t>
  </si>
  <si>
    <t>Value(3120)</t>
  </si>
  <si>
    <t>Value(3121)</t>
  </si>
  <si>
    <t>Value(3122)</t>
  </si>
  <si>
    <t>Value(3123)</t>
  </si>
  <si>
    <t>Value(3124)</t>
  </si>
  <si>
    <t>Value(3125)</t>
  </si>
  <si>
    <t>Value(3126)</t>
  </si>
  <si>
    <t>Value(3127)</t>
  </si>
  <si>
    <t>Value(3128)</t>
  </si>
  <si>
    <t>Value(3129)</t>
  </si>
  <si>
    <t>Value(3130)</t>
  </si>
  <si>
    <t>Value(3131)</t>
  </si>
  <si>
    <t>Value(3132)</t>
  </si>
  <si>
    <t>Value(3133)</t>
  </si>
  <si>
    <t>Value(3134)</t>
  </si>
  <si>
    <t>Value(3135)</t>
  </si>
  <si>
    <t>Value(3136)</t>
  </si>
  <si>
    <t>Value(3137)</t>
  </si>
  <si>
    <t>Value(3138)</t>
  </si>
  <si>
    <t>Value(3139)</t>
  </si>
  <si>
    <t>Value(3140)</t>
  </si>
  <si>
    <t>Value(3141)</t>
  </si>
  <si>
    <t>Value(3142)</t>
  </si>
  <si>
    <t>Value(3143)</t>
  </si>
  <si>
    <t>Value(3144)</t>
  </si>
  <si>
    <t>Value(3145)</t>
  </si>
  <si>
    <t>Value(3146)</t>
  </si>
  <si>
    <t>Value(3147)</t>
  </si>
  <si>
    <t>Value(3148)</t>
  </si>
  <si>
    <t>Value(3149)</t>
  </si>
  <si>
    <t>Value(3150)</t>
  </si>
  <si>
    <t>Value(3151)</t>
  </si>
  <si>
    <t>Value(3152)</t>
  </si>
  <si>
    <t>Value(3153)</t>
  </si>
  <si>
    <t>Value(3154)</t>
  </si>
  <si>
    <t>Value(3155)</t>
  </si>
  <si>
    <t>Value(3156)</t>
  </si>
  <si>
    <t>Value(3157)</t>
  </si>
  <si>
    <t>Value(3158)</t>
  </si>
  <si>
    <t>Value(3159)</t>
  </si>
  <si>
    <t>Value(3160)</t>
  </si>
  <si>
    <t>Value(3161)</t>
  </si>
  <si>
    <t>Value(3162)</t>
  </si>
  <si>
    <t>Value(3163)</t>
  </si>
  <si>
    <t>Value(3164)</t>
  </si>
  <si>
    <t>Value(3165)</t>
  </si>
  <si>
    <t>Value(3166)</t>
  </si>
  <si>
    <t>Value(3167)</t>
  </si>
  <si>
    <t>Value(3168)</t>
  </si>
  <si>
    <t>Value(3169)</t>
  </si>
  <si>
    <t>Value(3170)</t>
  </si>
  <si>
    <t>Value(3171)</t>
  </si>
  <si>
    <t>Value(3172)</t>
  </si>
  <si>
    <t>Value(3173)</t>
  </si>
  <si>
    <t>Value(3174)</t>
  </si>
  <si>
    <t>Value(3175)</t>
  </si>
  <si>
    <t>Value(3176)</t>
  </si>
  <si>
    <t>Value(3177)</t>
  </si>
  <si>
    <t>Value(3178)</t>
  </si>
  <si>
    <t>Value(3179)</t>
  </si>
  <si>
    <t>Value(3180)</t>
  </si>
  <si>
    <t>Value(3181)</t>
  </si>
  <si>
    <t>Value(3182)</t>
  </si>
  <si>
    <t>Value(3183)</t>
  </si>
  <si>
    <t>Value(3184)</t>
  </si>
  <si>
    <t>Value(3185)</t>
  </si>
  <si>
    <t>Value(3186)</t>
  </si>
  <si>
    <t>Value(3187)</t>
  </si>
  <si>
    <t>Value(3188)</t>
  </si>
  <si>
    <t>Value(3189)</t>
  </si>
  <si>
    <t>Value(3190)</t>
  </si>
  <si>
    <t>Value(3191)</t>
  </si>
  <si>
    <t>Value(3192)</t>
  </si>
  <si>
    <t>Value(3193)</t>
  </si>
  <si>
    <t>Value(3194)</t>
  </si>
  <si>
    <t>Value(3195)</t>
  </si>
  <si>
    <t>Value(3196)</t>
  </si>
  <si>
    <t>Value(3197)</t>
  </si>
  <si>
    <t>Value(3198)</t>
  </si>
  <si>
    <t>Value(3199)</t>
  </si>
  <si>
    <t>Value(3200)</t>
  </si>
  <si>
    <t>Value(3201)</t>
  </si>
  <si>
    <t>Value(3202)</t>
  </si>
  <si>
    <t>Value(3203)</t>
  </si>
  <si>
    <t>Value(3204)</t>
  </si>
  <si>
    <t>Value(3205)</t>
  </si>
  <si>
    <t>Value(3206)</t>
  </si>
  <si>
    <t>Value(3207)</t>
  </si>
  <si>
    <t>Value(3208)</t>
  </si>
  <si>
    <t>Value(3209)</t>
  </si>
  <si>
    <t>Value(3210)</t>
  </si>
  <si>
    <t>Value(3211)</t>
  </si>
  <si>
    <t>Value(3212)</t>
  </si>
  <si>
    <t>Value(3213)</t>
  </si>
  <si>
    <t>Value(3214)</t>
  </si>
  <si>
    <t>Value(3215)</t>
  </si>
  <si>
    <t>Value(3216)</t>
  </si>
  <si>
    <t>Value(3217)</t>
  </si>
  <si>
    <t>Value(3218)</t>
  </si>
  <si>
    <t>Value(3219)</t>
  </si>
  <si>
    <t>Value(3220)</t>
  </si>
  <si>
    <t>Value(3221)</t>
  </si>
  <si>
    <t>Value(3222)</t>
  </si>
  <si>
    <t>Value(3223)</t>
  </si>
  <si>
    <t>Value(3224)</t>
  </si>
  <si>
    <t>Value(3225)</t>
  </si>
  <si>
    <t>Value(3226)</t>
  </si>
  <si>
    <t>Value(3227)</t>
  </si>
  <si>
    <t>Value(3228)</t>
  </si>
  <si>
    <t>Value(3229)</t>
  </si>
  <si>
    <t>Value(3230)</t>
  </si>
  <si>
    <t>Value(3231)</t>
  </si>
  <si>
    <t>Value(3232)</t>
  </si>
  <si>
    <t>Value(3233)</t>
  </si>
  <si>
    <t>Value(3234)</t>
  </si>
  <si>
    <t>Value(3235)</t>
  </si>
  <si>
    <t>Value(3236)</t>
  </si>
  <si>
    <t>Value(3237)</t>
  </si>
  <si>
    <t>Value(3238)</t>
  </si>
  <si>
    <t>Value(3239)</t>
  </si>
  <si>
    <t>Value(3240)</t>
  </si>
  <si>
    <t>Value(3241)</t>
  </si>
  <si>
    <t>Value(3242)</t>
  </si>
  <si>
    <t>Value(3243)</t>
  </si>
  <si>
    <t>Value(3244)</t>
  </si>
  <si>
    <t>Value(3245)</t>
  </si>
  <si>
    <t>Value(3246)</t>
  </si>
  <si>
    <t>Value(3247)</t>
  </si>
  <si>
    <t>Value(3248)</t>
  </si>
  <si>
    <t>Value(3249)</t>
  </si>
  <si>
    <t>Value(3250)</t>
  </si>
  <si>
    <t>Value(3251)</t>
  </si>
  <si>
    <t>Value(3252)</t>
  </si>
  <si>
    <t>Value(3253)</t>
  </si>
  <si>
    <t>Value(3254)</t>
  </si>
  <si>
    <t>Value(3255)</t>
  </si>
  <si>
    <t>Value(3256)</t>
  </si>
  <si>
    <t>Value(3257)</t>
  </si>
  <si>
    <t>Value(3258)</t>
  </si>
  <si>
    <t>Value(3259)</t>
  </si>
  <si>
    <t>Value(3260)</t>
  </si>
  <si>
    <t>Value(3261)</t>
  </si>
  <si>
    <t>Value(3262)</t>
  </si>
  <si>
    <t>Value(3263)</t>
  </si>
  <si>
    <t>Value(3264)</t>
  </si>
  <si>
    <t>Value(3265)</t>
  </si>
  <si>
    <t>Value(3266)</t>
  </si>
  <si>
    <t>Value(3267)</t>
  </si>
  <si>
    <t>Value(3268)</t>
  </si>
  <si>
    <t>Value(3269)</t>
  </si>
  <si>
    <t>Value(3270)</t>
  </si>
  <si>
    <t>Value(3271)</t>
  </si>
  <si>
    <t>Value(3272)</t>
  </si>
  <si>
    <t>Value(3273)</t>
  </si>
  <si>
    <t>Value(3274)</t>
  </si>
  <si>
    <t>Value(3275)</t>
  </si>
  <si>
    <t>Value(3276)</t>
  </si>
  <si>
    <t>Value(3277)</t>
  </si>
  <si>
    <t>Value(3278)</t>
  </si>
  <si>
    <t>Value(3279)</t>
  </si>
  <si>
    <t>Value(3280)</t>
  </si>
  <si>
    <t>Value(3281)</t>
  </si>
  <si>
    <t>Value(3282)</t>
  </si>
  <si>
    <t>Value(3283)</t>
  </si>
  <si>
    <t>Value(3284)</t>
  </si>
  <si>
    <t>Value(3285)</t>
  </si>
  <si>
    <t>Value(3286)</t>
  </si>
  <si>
    <t>Value(3287)</t>
  </si>
  <si>
    <t>Value(3288)</t>
  </si>
  <si>
    <t>Value(3289)</t>
  </si>
  <si>
    <t>Value(3290)</t>
  </si>
  <si>
    <t>Value(3291)</t>
  </si>
  <si>
    <t>Value(3292)</t>
  </si>
  <si>
    <t>Value(3293)</t>
  </si>
  <si>
    <t>Value(3294)</t>
  </si>
  <si>
    <t>Value(3295)</t>
  </si>
  <si>
    <t>Value(3296)</t>
  </si>
  <si>
    <t>Value(3297)</t>
  </si>
  <si>
    <t>Value(3298)</t>
  </si>
  <si>
    <t>Value(3299)</t>
  </si>
  <si>
    <t>Value(3300)</t>
  </si>
  <si>
    <t>Value(3301)</t>
  </si>
  <si>
    <t>Value(3302)</t>
  </si>
  <si>
    <t>Value(3303)</t>
  </si>
  <si>
    <t>Value(3304)</t>
  </si>
  <si>
    <t>Value(3305)</t>
  </si>
  <si>
    <t>Value(3306)</t>
  </si>
  <si>
    <t>Value(3307)</t>
  </si>
  <si>
    <t>Value(3308)</t>
  </si>
  <si>
    <t>Value(3309)</t>
  </si>
  <si>
    <t>Value(3310)</t>
  </si>
  <si>
    <t>Value(3311)</t>
  </si>
  <si>
    <t>Value(3312)</t>
  </si>
  <si>
    <t>Value(3313)</t>
  </si>
  <si>
    <t>Value(3314)</t>
  </si>
  <si>
    <t>Value(3315)</t>
  </si>
  <si>
    <t>Value(3316)</t>
  </si>
  <si>
    <t>Value(3317)</t>
  </si>
  <si>
    <t>Value(3318)</t>
  </si>
  <si>
    <t>Value(3319)</t>
  </si>
  <si>
    <t>Value(3320)</t>
  </si>
  <si>
    <t>Value(3321)</t>
  </si>
  <si>
    <t>Value(3322)</t>
  </si>
  <si>
    <t>Value(3323)</t>
  </si>
  <si>
    <t>Value(3324)</t>
  </si>
  <si>
    <t>Value(3325)</t>
  </si>
  <si>
    <t>Value(3326)</t>
  </si>
  <si>
    <t>Value(3327)</t>
  </si>
  <si>
    <t>Value(3328)</t>
  </si>
  <si>
    <t>Value(3329)</t>
  </si>
  <si>
    <t>Value(3330)</t>
  </si>
  <si>
    <t>Value(3331)</t>
  </si>
  <si>
    <t>Value(3332)</t>
  </si>
  <si>
    <t>Value(3333)</t>
  </si>
  <si>
    <t>Value(3334)</t>
  </si>
  <si>
    <t>Value(3335)</t>
  </si>
  <si>
    <t>Value(3336)</t>
  </si>
  <si>
    <t>Value(3337)</t>
  </si>
  <si>
    <t>Value(3338)</t>
  </si>
  <si>
    <t>Value(3339)</t>
  </si>
  <si>
    <t>Value(3340)</t>
  </si>
  <si>
    <t>Value(3341)</t>
  </si>
  <si>
    <t>Value(3342)</t>
  </si>
  <si>
    <t>Value(3343)</t>
  </si>
  <si>
    <t>Value(3344)</t>
  </si>
  <si>
    <t>Value(3345)</t>
  </si>
  <si>
    <t>Value(3346)</t>
  </si>
  <si>
    <t>Value(3347)</t>
  </si>
  <si>
    <t>Value(3348)</t>
  </si>
  <si>
    <t>Value(3349)</t>
  </si>
  <si>
    <t>Value(3350)</t>
  </si>
  <si>
    <t>Value(3351)</t>
  </si>
  <si>
    <t>Value(3352)</t>
  </si>
  <si>
    <t>Value(3353)</t>
  </si>
  <si>
    <t>Value(3354)</t>
  </si>
  <si>
    <t>Value(3355)</t>
  </si>
  <si>
    <t>Value(3356)</t>
  </si>
  <si>
    <t>Value(3357)</t>
  </si>
  <si>
    <t>Value(3358)</t>
  </si>
  <si>
    <t>Value(3359)</t>
  </si>
  <si>
    <t>Value(3360)</t>
  </si>
  <si>
    <t>Value(3361)</t>
  </si>
  <si>
    <t>Value(3362)</t>
  </si>
  <si>
    <t>Value(3363)</t>
  </si>
  <si>
    <t>Value(3364)</t>
  </si>
  <si>
    <t>Value(3365)</t>
  </si>
  <si>
    <t>Value(3366)</t>
  </si>
  <si>
    <t>Value(3367)</t>
  </si>
  <si>
    <t>Value(3368)</t>
  </si>
  <si>
    <t>Value(3369)</t>
  </si>
  <si>
    <t>Value(3370)</t>
  </si>
  <si>
    <t>Value(3371)</t>
  </si>
  <si>
    <t>Value(3372)</t>
  </si>
  <si>
    <t>Value(3373)</t>
  </si>
  <si>
    <t>Value(3374)</t>
  </si>
  <si>
    <t>Value(3375)</t>
  </si>
  <si>
    <t>Value(3376)</t>
  </si>
  <si>
    <t>Value(3377)</t>
  </si>
  <si>
    <t>Value(3378)</t>
  </si>
  <si>
    <t>Value(3379)</t>
  </si>
  <si>
    <t>Value(3380)</t>
  </si>
  <si>
    <t>Value(3381)</t>
  </si>
  <si>
    <t>Value(3382)</t>
  </si>
  <si>
    <t>Value(3383)</t>
  </si>
  <si>
    <t>Value(3384)</t>
  </si>
  <si>
    <t>Value(3385)</t>
  </si>
  <si>
    <t>Value(3386)</t>
  </si>
  <si>
    <t>Value(3387)</t>
  </si>
  <si>
    <t>Value(3388)</t>
  </si>
  <si>
    <t>Value(3389)</t>
  </si>
  <si>
    <t>Value(3390)</t>
  </si>
  <si>
    <t>Value(3391)</t>
  </si>
  <si>
    <t>Value(3392)</t>
  </si>
  <si>
    <t>Value(3393)</t>
  </si>
  <si>
    <t>Value(3394)</t>
  </si>
  <si>
    <t>Value(3395)</t>
  </si>
  <si>
    <t>Value(3396)</t>
  </si>
  <si>
    <t>Value(3397)</t>
  </si>
  <si>
    <t>Value(3398)</t>
  </si>
  <si>
    <t>Value(3399)</t>
  </si>
  <si>
    <t>Value(3400)</t>
  </si>
  <si>
    <t>Value(3401)</t>
  </si>
  <si>
    <t>Value(3402)</t>
  </si>
  <si>
    <t>Value(3403)</t>
  </si>
  <si>
    <t>Value(3404)</t>
  </si>
  <si>
    <t>Value(3405)</t>
  </si>
  <si>
    <t>Value(3406)</t>
  </si>
  <si>
    <t>Value(3407)</t>
  </si>
  <si>
    <t>Value(3408)</t>
  </si>
  <si>
    <t>Value(3409)</t>
  </si>
  <si>
    <t>Value(3410)</t>
  </si>
  <si>
    <t>Value(3411)</t>
  </si>
  <si>
    <t>Value(3412)</t>
  </si>
  <si>
    <t>Value(3413)</t>
  </si>
  <si>
    <t>Value(3414)</t>
  </si>
  <si>
    <t>Value(3415)</t>
  </si>
  <si>
    <t>Value(3416)</t>
  </si>
  <si>
    <t>Value(3417)</t>
  </si>
  <si>
    <t>Value(3418)</t>
  </si>
  <si>
    <t>Value(3419)</t>
  </si>
  <si>
    <t>Value(3420)</t>
  </si>
  <si>
    <t>Value(3421)</t>
  </si>
  <si>
    <t>Value(3422)</t>
  </si>
  <si>
    <t>Value(3423)</t>
  </si>
  <si>
    <t>Value(3424)</t>
  </si>
  <si>
    <t>Value(3425)</t>
  </si>
  <si>
    <t>Value(3426)</t>
  </si>
  <si>
    <t>Value(3427)</t>
  </si>
  <si>
    <t>Value(3428)</t>
  </si>
  <si>
    <t>Value(3429)</t>
  </si>
  <si>
    <t>Value(3430)</t>
  </si>
  <si>
    <t>Value(3431)</t>
  </si>
  <si>
    <t>Value(3432)</t>
  </si>
  <si>
    <t>Value(3433)</t>
  </si>
  <si>
    <t>Value(3434)</t>
  </si>
  <si>
    <t>Value(3435)</t>
  </si>
  <si>
    <t>Value(3436)</t>
  </si>
  <si>
    <t>Value(3437)</t>
  </si>
  <si>
    <t>Value(3438)</t>
  </si>
  <si>
    <t>Value(3439)</t>
  </si>
  <si>
    <t>Value(3440)</t>
  </si>
  <si>
    <t>Value(3441)</t>
  </si>
  <si>
    <t>Value(3442)</t>
  </si>
  <si>
    <t>Value(3443)</t>
  </si>
  <si>
    <t>Value(3444)</t>
  </si>
  <si>
    <t>Value(3445)</t>
  </si>
  <si>
    <t>Value(3446)</t>
  </si>
  <si>
    <t>Value(3447)</t>
  </si>
  <si>
    <t>Value(3448)</t>
  </si>
  <si>
    <t>Value(3449)</t>
  </si>
  <si>
    <t>Value(3450)</t>
  </si>
  <si>
    <t>Value(3451)</t>
  </si>
  <si>
    <t>Value(3452)</t>
  </si>
  <si>
    <t>Value(3453)</t>
  </si>
  <si>
    <t>Value(3454)</t>
  </si>
  <si>
    <t>Value(3455)</t>
  </si>
  <si>
    <t>Value(3456)</t>
  </si>
  <si>
    <t>Value(3457)</t>
  </si>
  <si>
    <t>Value(3458)</t>
  </si>
  <si>
    <t>Value(3459)</t>
  </si>
  <si>
    <t>Value(3460)</t>
  </si>
  <si>
    <t>Value(3461)</t>
  </si>
  <si>
    <t>Value(3462)</t>
  </si>
  <si>
    <t>Value(3463)</t>
  </si>
  <si>
    <t>Value(3464)</t>
  </si>
  <si>
    <t>Value(3465)</t>
  </si>
  <si>
    <t>Value(3466)</t>
  </si>
  <si>
    <t>Value(3467)</t>
  </si>
  <si>
    <t>Value(3468)</t>
  </si>
  <si>
    <t>Value(3469)</t>
  </si>
  <si>
    <t>Value(3470)</t>
  </si>
  <si>
    <t>Value(3471)</t>
  </si>
  <si>
    <t>Value(3472)</t>
  </si>
  <si>
    <t>Value(3473)</t>
  </si>
  <si>
    <t>Value(3474)</t>
  </si>
  <si>
    <t>Value(3475)</t>
  </si>
  <si>
    <t>Value(3476)</t>
  </si>
  <si>
    <t>Value(3477)</t>
  </si>
  <si>
    <t>Value(3478)</t>
  </si>
  <si>
    <t>Value(3479)</t>
  </si>
  <si>
    <t>Value(3480)</t>
  </si>
  <si>
    <t>Value(3481)</t>
  </si>
  <si>
    <t>Value(3482)</t>
  </si>
  <si>
    <t>Value(3483)</t>
  </si>
  <si>
    <t>Value(3484)</t>
  </si>
  <si>
    <t>Value(3485)</t>
  </si>
  <si>
    <t>Value(3486)</t>
  </si>
  <si>
    <t>Value(3487)</t>
  </si>
  <si>
    <t>Value(3488)</t>
  </si>
  <si>
    <t>Value(3489)</t>
  </si>
  <si>
    <t>Value(3490)</t>
  </si>
  <si>
    <t>Value(3491)</t>
  </si>
  <si>
    <t>Value(3492)</t>
  </si>
  <si>
    <t>Value(3493)</t>
  </si>
  <si>
    <t>Value(3494)</t>
  </si>
  <si>
    <t>Value(3495)</t>
  </si>
  <si>
    <t>Value(3496)</t>
  </si>
  <si>
    <t>Value(3497)</t>
  </si>
  <si>
    <t>Value(3498)</t>
  </si>
  <si>
    <t>Value(3499)</t>
  </si>
  <si>
    <t>Value(3500)</t>
  </si>
  <si>
    <t>Value(3501)</t>
  </si>
  <si>
    <t>Value(3502)</t>
  </si>
  <si>
    <t>Value(3503)</t>
  </si>
  <si>
    <t>Value(3504)</t>
  </si>
  <si>
    <t>Value(3505)</t>
  </si>
  <si>
    <t>Value(3506)</t>
  </si>
  <si>
    <t>Value(3507)</t>
  </si>
  <si>
    <t>Value(3508)</t>
  </si>
  <si>
    <t>Value(3509)</t>
  </si>
  <si>
    <t>Value(3510)</t>
  </si>
  <si>
    <t>Value(3511)</t>
  </si>
  <si>
    <t>Value(3512)</t>
  </si>
  <si>
    <t>Value(3513)</t>
  </si>
  <si>
    <t>Value(3514)</t>
  </si>
  <si>
    <t>Value(3515)</t>
  </si>
  <si>
    <t>Value(3516)</t>
  </si>
  <si>
    <t>Value(3517)</t>
  </si>
  <si>
    <t>Value(3518)</t>
  </si>
  <si>
    <t>Value(3519)</t>
  </si>
  <si>
    <t>Value(3520)</t>
  </si>
  <si>
    <t>Value(3521)</t>
  </si>
  <si>
    <t>Value(3522)</t>
  </si>
  <si>
    <t>Value(3523)</t>
  </si>
  <si>
    <t>Value(3524)</t>
  </si>
  <si>
    <t>Value(3525)</t>
  </si>
  <si>
    <t>Value(3526)</t>
  </si>
  <si>
    <t>Value(3527)</t>
  </si>
  <si>
    <t>Value(3528)</t>
  </si>
  <si>
    <t>Value(3529)</t>
  </si>
  <si>
    <t>Value(3530)</t>
  </si>
  <si>
    <t>Value(3531)</t>
  </si>
  <si>
    <t>Value(3532)</t>
  </si>
  <si>
    <t>Value(3533)</t>
  </si>
  <si>
    <t>Value(3534)</t>
  </si>
  <si>
    <t>Value(3535)</t>
  </si>
  <si>
    <t>Value(3536)</t>
  </si>
  <si>
    <t>Value(3537)</t>
  </si>
  <si>
    <t>Value(3538)</t>
  </si>
  <si>
    <t>Value(3539)</t>
  </si>
  <si>
    <t>Value(3540)</t>
  </si>
  <si>
    <t>Value(3541)</t>
  </si>
  <si>
    <t>Value(3542)</t>
  </si>
  <si>
    <t>Value(3543)</t>
  </si>
  <si>
    <t>Value(3544)</t>
  </si>
  <si>
    <t>Value(3545)</t>
  </si>
  <si>
    <t>Value(3546)</t>
  </si>
  <si>
    <t>Value(3547)</t>
  </si>
  <si>
    <t>Value(3548)</t>
  </si>
  <si>
    <t>Value(3549)</t>
  </si>
  <si>
    <t>Value(3550)</t>
  </si>
  <si>
    <t>Value(3551)</t>
  </si>
  <si>
    <t>Value(3552)</t>
  </si>
  <si>
    <t>Value(3553)</t>
  </si>
  <si>
    <t>Value(3554)</t>
  </si>
  <si>
    <t>Value(3555)</t>
  </si>
  <si>
    <t>Value(3556)</t>
  </si>
  <si>
    <t>Value(3557)</t>
  </si>
  <si>
    <t>Value(3558)</t>
  </si>
  <si>
    <t>Value(3559)</t>
  </si>
  <si>
    <t>Value(3560)</t>
  </si>
  <si>
    <t>Value(3561)</t>
  </si>
  <si>
    <t>Value(3562)</t>
  </si>
  <si>
    <t>Value(3563)</t>
  </si>
  <si>
    <t>Value(3564)</t>
  </si>
  <si>
    <t>Value(3565)</t>
  </si>
  <si>
    <t>Value(3566)</t>
  </si>
  <si>
    <t>Value(3567)</t>
  </si>
  <si>
    <t>Value(3568)</t>
  </si>
  <si>
    <t>Value(3569)</t>
  </si>
  <si>
    <t>Value(3570)</t>
  </si>
  <si>
    <t>Value(3571)</t>
  </si>
  <si>
    <t>Value(3572)</t>
  </si>
  <si>
    <t>Value(3573)</t>
  </si>
  <si>
    <t>Value(3574)</t>
  </si>
  <si>
    <t>Value(3575)</t>
  </si>
  <si>
    <t>Value(3576)</t>
  </si>
  <si>
    <t>Value(3577)</t>
  </si>
  <si>
    <t>Value(3578)</t>
  </si>
  <si>
    <t>Value(3579)</t>
  </si>
  <si>
    <t>Value(3580)</t>
  </si>
  <si>
    <t>Value(3581)</t>
  </si>
  <si>
    <t>Value(3582)</t>
  </si>
  <si>
    <t>Value(3583)</t>
  </si>
  <si>
    <t>Value(3584)</t>
  </si>
  <si>
    <t>Value(3585)</t>
  </si>
  <si>
    <t>Value(3586)</t>
  </si>
  <si>
    <t>Value(3587)</t>
  </si>
  <si>
    <t>Value(3588)</t>
  </si>
  <si>
    <t>Value(3589)</t>
  </si>
  <si>
    <t>Value(3590)</t>
  </si>
  <si>
    <t>Value(3591)</t>
  </si>
  <si>
    <t>Value(3592)</t>
  </si>
  <si>
    <t>Value(3593)</t>
  </si>
  <si>
    <t>Value(3594)</t>
  </si>
  <si>
    <t>Value(3595)</t>
  </si>
  <si>
    <t>Value(3596)</t>
  </si>
  <si>
    <t>Value(3597)</t>
  </si>
  <si>
    <t>Value(3598)</t>
  </si>
  <si>
    <t>Value(3599)</t>
  </si>
  <si>
    <t>Value(3600)</t>
  </si>
  <si>
    <t>Your total score is 15,000,000 minus your total time with a max of 1 hour</t>
  </si>
  <si>
    <t>https://www.youtube.com/watch?v=2G_Aue50-tg</t>
  </si>
  <si>
    <t>Scenarios</t>
  </si>
  <si>
    <t>On</t>
  </si>
  <si>
    <t>Case Information</t>
  </si>
  <si>
    <t>MECC Jobs</t>
  </si>
  <si>
    <t>MECC sponsors such as Siemens, New York Life, Alvarez &amp; Marsal, and BDO have all hired MECC participants. Will you be next?</t>
  </si>
  <si>
    <t>About ASUS</t>
  </si>
  <si>
    <t>Earn MECC Badges</t>
  </si>
  <si>
    <t>ASUS is a global tech leader known for pushing boundaries with innovative devices, powerful performance, and world-class engineering. The Republic of Gamers (ROG) sub-brand makes the best hardware for PC gaming, eSports, and overclocking, delivering top performance and premium experience.</t>
  </si>
  <si>
    <t>Completing MECC challenges can earn you a certificate to add to your résumé, showcasing your Excel knowledge. Learn more about the certificates available to earn this season.</t>
  </si>
  <si>
    <t>Report Rescue Mission - Junior Varsity Edition</t>
  </si>
  <si>
    <t>The objective of this challenge is to test your speed, precision, and navigation efficiency in Excel under time pressure. You must successfully answer 15 sequential questions (obstacles) in the shortest time possible to reach the finish line.</t>
  </si>
  <si>
    <t>C17:Q17,I34:Q1495,C22:Q22,C24:Q25,C29:Q31</t>
  </si>
  <si>
    <t>C20:Q20</t>
  </si>
  <si>
    <t>D20</t>
  </si>
  <si>
    <t>E20</t>
  </si>
  <si>
    <t>F20</t>
  </si>
  <si>
    <t>G20</t>
  </si>
  <si>
    <t>H20</t>
  </si>
  <si>
    <t>I20</t>
  </si>
  <si>
    <t>J20</t>
  </si>
  <si>
    <t>K20</t>
  </si>
  <si>
    <t>L20</t>
  </si>
  <si>
    <t>M20</t>
  </si>
  <si>
    <t>N20</t>
  </si>
  <si>
    <t>O20</t>
  </si>
  <si>
    <t>P20</t>
  </si>
  <si>
    <t>Q20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</si>
</sst>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00_);[Red]\(&quot;$&quot;#,##0.00\)"/>
    <numFmt numFmtId="165" formatCode="[$-409]m/d/yy\ h:mm\ AM/PM;@"/>
    <numFmt numFmtId="166" formatCode="0.0%"/>
    <numFmt numFmtId="167" formatCode="0.0000"/>
    <numFmt numFmtId="168" formatCode="m/d/yy\ h:mm;@"/>
  </numFmts>
  <fonts count="50">
    <font>
      <sz val="11"/>
      <color theme="1"/>
      <name val="Calibri"/>
      <family val="2"/>
      <scheme val="minor"/>
    </font>
    <font>
      <b/>
      <sz val="11"/>
      <color theme="1"/>
      <name val="Calibri"/>
      <family val="2"/>
      <scheme val="minor"/>
    </font>
    <font>
      <sz val="3"/>
      <color rgb="FF242729"/>
      <name val="Consolas"/>
      <family val="3"/>
    </font>
    <font>
      <sz val="11"/>
      <color rgb="FF00007F"/>
      <name val="Courier New"/>
      <family val="3"/>
    </font>
    <font>
      <sz val="11"/>
      <color rgb="FF403F41"/>
      <name val="Courier New"/>
      <family val="3"/>
    </font>
    <font>
      <sz val="11"/>
      <color rgb="FF007F00"/>
      <name val="Courier New"/>
      <family val="3"/>
    </font>
    <font>
      <sz val="8"/>
      <name val="Calibri"/>
      <family val="2"/>
      <scheme val="minor"/>
    </font>
    <font>
      <sz val="11"/>
      <color rgb="FF0070C0"/>
      <name val="Calibri"/>
      <family val="2"/>
      <scheme val="minor"/>
    </font>
    <font>
      <b/>
      <sz val="14"/>
      <color theme="1"/>
      <name val="Calibri"/>
      <family val="2"/>
      <scheme val="minor"/>
    </font>
    <font>
      <u/>
      <sz val="11"/>
      <color theme="10"/>
      <name val="Calibri"/>
      <family val="2"/>
      <scheme val="minor"/>
    </font>
    <font>
      <b/>
      <sz val="12"/>
      <color rgb="FFFF0000"/>
      <name val="Calibri"/>
      <family val="2"/>
      <scheme val="minor"/>
    </font>
    <font>
      <b/>
      <u/>
      <sz val="11"/>
      <color rgb="FFFF0000"/>
      <name val="Calibri"/>
      <family val="2"/>
      <scheme val="minor"/>
    </font>
    <font>
      <sz val="10"/>
      <color theme="1"/>
      <name val="Var(--ff-mono)"/>
    </font>
    <font>
      <sz val="11"/>
      <color theme="1"/>
      <name val="Roboto"/>
    </font>
    <font>
      <b/>
      <sz val="24"/>
      <color theme="0"/>
      <name val="Agency FB"/>
      <family val="2"/>
    </font>
    <font>
      <sz val="11"/>
      <name val="Roboto"/>
    </font>
    <font>
      <b/>
      <sz val="18"/>
      <color theme="0"/>
      <name val="Agency FB"/>
      <family val="2"/>
    </font>
    <font>
      <b/>
      <sz val="11"/>
      <color theme="1"/>
      <name val="Roboto"/>
    </font>
    <font>
      <b/>
      <sz val="24"/>
      <color theme="0"/>
      <name val="Roboto"/>
    </font>
    <font>
      <b/>
      <sz val="20"/>
      <color theme="0"/>
      <name val="Roboto"/>
    </font>
    <font>
      <b/>
      <sz val="11"/>
      <name val="Roboto"/>
    </font>
    <font>
      <b/>
      <sz val="11"/>
      <color theme="0"/>
      <name val="Roboto"/>
    </font>
    <font>
      <b/>
      <sz val="18"/>
      <color theme="0"/>
      <name val="Roboto"/>
    </font>
    <font>
      <b/>
      <sz val="12"/>
      <color theme="1"/>
      <name val="Roboto"/>
    </font>
    <font>
      <sz val="11"/>
      <color theme="1"/>
      <name val="Calibri"/>
      <family val="2"/>
      <scheme val="minor"/>
    </font>
    <font>
      <b/>
      <sz val="26"/>
      <color theme="0"/>
      <name val="ROBOTECH GP"/>
      <family val="2"/>
    </font>
    <font>
      <b/>
      <sz val="18"/>
      <color theme="0"/>
      <name val="ROBOTECH GP"/>
      <family val="2"/>
    </font>
    <font>
      <sz val="18"/>
      <color theme="1"/>
      <name val="Agency FB"/>
      <family val="2"/>
    </font>
    <font>
      <sz val="20"/>
      <color theme="1"/>
      <name val="Calibri"/>
      <family val="2"/>
      <scheme val="minor"/>
    </font>
    <font>
      <sz val="18"/>
      <color rgb="FF111111"/>
      <name val="Arial"/>
      <family val="2"/>
    </font>
    <font>
      <sz val="18"/>
      <color rgb="FFFF0000"/>
      <name val="Arial"/>
      <family val="2"/>
    </font>
    <font>
      <sz val="20"/>
      <color rgb="FFC00000"/>
      <name val="Source Sans Pro"/>
      <family val="2"/>
    </font>
    <font>
      <sz val="16"/>
      <color theme="1"/>
      <name val="Roboto"/>
    </font>
    <font>
      <b/>
      <sz val="16"/>
      <name val="Roboto"/>
    </font>
    <font>
      <b/>
      <sz val="16"/>
      <color theme="0"/>
      <name val="Roboto"/>
    </font>
    <font>
      <sz val="16"/>
      <name val="Roboto"/>
    </font>
    <font>
      <sz val="8"/>
      <color theme="1"/>
      <name val="Roboto"/>
    </font>
    <font>
      <sz val="8"/>
      <name val="Roboto"/>
    </font>
    <font>
      <sz val="10"/>
      <color theme="7" tint="-0.499984740745262"/>
      <name val="Roboto"/>
    </font>
    <font>
      <b/>
      <sz val="20"/>
      <name val="Roboto"/>
    </font>
    <font>
      <sz val="22"/>
      <color rgb="FFC00000"/>
      <name val="Source Sans Pro"/>
      <family val="2"/>
    </font>
    <font>
      <u/>
      <sz val="12"/>
      <color theme="10"/>
      <name val="Calibri"/>
      <family val="2"/>
      <scheme val="minor"/>
    </font>
    <font>
      <sz val="12"/>
      <color rgb="FFFFFFFF"/>
      <name val="Arial"/>
      <family val="2"/>
    </font>
    <font>
      <b/>
      <sz val="24"/>
      <color theme="0"/>
      <name val="Futura"/>
      <family val="2"/>
    </font>
    <font>
      <sz val="12"/>
      <color theme="1"/>
      <name val="Calibri"/>
      <family val="2"/>
      <scheme val="minor"/>
    </font>
    <font>
      <b/>
      <sz val="20"/>
      <color theme="0"/>
      <name val="Futura"/>
      <family val="2"/>
    </font>
    <font>
      <b/>
      <sz val="18"/>
      <color theme="0"/>
      <name val="Futura"/>
      <family val="2"/>
    </font>
    <font>
      <i/>
      <sz val="11"/>
      <name val="Roboto"/>
    </font>
    <font>
      <sz val="20"/>
      <color theme="1"/>
      <name val="Aptos"/>
      <family val="2"/>
    </font>
    <font>
      <sz val="12"/>
      <color rgb="FFFFFFFF"/>
      <name val="Arial"/>
    </font>
  </fonts>
  <fills count="14">
    <fill>
      <patternFill patternType="none"/>
    </fill>
    <fill>
      <patternFill patternType="gray125"/>
    </fill>
    <fill>
      <patternFill patternType="solid">
        <fgColor theme="2"/>
        <bgColor indexed="64"/>
      </patternFill>
    </fill>
    <fill>
      <patternFill patternType="solid">
        <fgColor theme="0"/>
        <bgColor indexed="64"/>
      </patternFill>
    </fill>
    <fill>
      <gradientFill>
        <stop position="0">
          <color rgb="FFBF1F36"/>
        </stop>
        <stop position="1">
          <color rgb="FF020024"/>
        </stop>
      </gradientFill>
    </fill>
    <fill>
      <gradientFill>
        <stop position="0">
          <color rgb="FF228AB8"/>
        </stop>
        <stop position="1">
          <color rgb="FF020024"/>
        </stop>
      </gradientFill>
    </fill>
    <fill>
      <patternFill patternType="solid">
        <fgColor rgb="FFBF1F36"/>
        <bgColor auto="1"/>
      </patternFill>
    </fill>
    <fill>
      <patternFill patternType="solid">
        <fgColor rgb="FF228AB8"/>
        <bgColor indexed="64"/>
      </patternFill>
    </fill>
    <fill>
      <patternFill patternType="solid">
        <fgColor rgb="FF006837"/>
        <bgColor indexed="64"/>
      </patternFill>
    </fill>
    <fill>
      <gradientFill>
        <stop position="0">
          <color rgb="FF007B00"/>
        </stop>
        <stop position="1">
          <color rgb="FF020024"/>
        </stop>
      </gradientFill>
    </fill>
    <fill>
      <patternFill patternType="solid">
        <fgColor rgb="FF001838"/>
        <bgColor indexed="64"/>
      </patternFill>
    </fill>
    <fill>
      <patternFill patternType="solid">
        <fgColor rgb="FFED203F"/>
        <bgColor indexed="64"/>
      </patternFill>
    </fill>
    <fill>
      <patternFill patternType="solid">
        <fgColor rgb="FFBC1F36"/>
        <bgColor indexed="64"/>
      </patternFill>
    </fill>
    <fill>
      <patternFill patternType="solid">
        <fgColor rgb="FFBF1F36"/>
        <bgColor indexed="64"/>
      </patternFill>
    </fill>
  </fills>
  <borders count="2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8">
    <xf numFmtId="0" fontId="0" fillId="0" borderId="0"/>
    <xf numFmtId="0" fontId="9" fillId="0" borderId="0" applyNumberFormat="0" applyFill="0" applyBorder="0" applyAlignment="0" applyProtection="0"/>
    <xf numFmtId="0" fontId="24" fillId="0" borderId="0"/>
    <xf numFmtId="0" fontId="28" fillId="0" borderId="0"/>
    <xf numFmtId="0" fontId="44" fillId="0" borderId="0"/>
    <xf numFmtId="0" fontId="28" fillId="0" borderId="0"/>
    <xf numFmtId="0" fontId="48" fillId="0" borderId="0"/>
    <xf numFmtId="0" fontId="24" fillId="0" borderId="0"/>
  </cellStyleXfs>
  <cellXfs count="187">
    <xf numFmtId="0" fontId="0" fillId="0" borderId="0" xfId="0"/>
    <xf numFmtId="3" fontId="7" fillId="0" borderId="0" xfId="0" applyNumberFormat="1" applyFont="1" applyAlignment="1" applyProtection="1">
      <alignment horizontal="center"/>
      <protection locked="0"/>
    </xf>
    <xf numFmtId="3" fontId="0" fillId="0" borderId="0" xfId="0" applyNumberFormat="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1" fillId="2" borderId="1" xfId="0" applyFont="1" applyFill="1" applyBorder="1" applyAlignment="1" applyProtection="1">
      <alignment horizontal="center"/>
      <protection locked="0"/>
    </xf>
    <xf numFmtId="22" fontId="0" fillId="0" borderId="1" xfId="0" applyNumberFormat="1" applyBorder="1" applyAlignment="1" applyProtection="1">
      <alignment horizontal="center"/>
      <protection locked="0"/>
    </xf>
    <xf numFmtId="0" fontId="2" fillId="0" borderId="0" xfId="0" applyFont="1" applyAlignment="1" applyProtection="1">
      <alignment horizontal="center"/>
      <protection locked="0"/>
    </xf>
    <xf numFmtId="0" fontId="3" fillId="0" borderId="0" xfId="0" applyFont="1" applyProtection="1">
      <protection locked="0"/>
    </xf>
    <xf numFmtId="0" fontId="5" fillId="0" borderId="0" xfId="0" applyFont="1" applyProtection="1">
      <protection locked="0"/>
    </xf>
    <xf numFmtId="0" fontId="4" fillId="0" borderId="0" xfId="0" applyFont="1" applyProtection="1">
      <protection locked="0"/>
    </xf>
    <xf numFmtId="0" fontId="1" fillId="2" borderId="0" xfId="0" applyFont="1" applyFill="1" applyAlignment="1" applyProtection="1">
      <alignment horizontal="center"/>
      <protection locked="0"/>
    </xf>
    <xf numFmtId="166" fontId="0" fillId="0" borderId="0" xfId="0" applyNumberFormat="1" applyAlignment="1" applyProtection="1">
      <alignment horizontal="center"/>
      <protection locked="0"/>
    </xf>
    <xf numFmtId="167" fontId="0" fillId="0" borderId="0" xfId="0" applyNumberFormat="1" applyAlignment="1" applyProtection="1">
      <alignment horizontal="center"/>
      <protection locked="0"/>
    </xf>
    <xf numFmtId="4"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2" fontId="0" fillId="0" borderId="0" xfId="0" applyNumberForma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left"/>
      <protection locked="0"/>
    </xf>
    <xf numFmtId="22" fontId="0" fillId="0" borderId="1" xfId="0" applyNumberFormat="1" applyBorder="1" applyAlignment="1" applyProtection="1">
      <alignment horizontal="left"/>
      <protection locked="0"/>
    </xf>
    <xf numFmtId="0" fontId="9" fillId="0" borderId="0" xfId="1" applyAlignment="1" applyProtection="1">
      <alignment horizontal="left"/>
      <protection locked="0"/>
    </xf>
    <xf numFmtId="0" fontId="0" fillId="3" borderId="0" xfId="0" applyFill="1" applyProtection="1">
      <protection hidden="1"/>
    </xf>
    <xf numFmtId="0" fontId="8" fillId="3" borderId="0" xfId="0" applyFont="1" applyFill="1" applyAlignment="1" applyProtection="1">
      <alignment horizontal="left"/>
      <protection hidden="1"/>
    </xf>
    <xf numFmtId="0" fontId="0" fillId="3" borderId="0" xfId="0" applyFill="1" applyProtection="1">
      <protection locked="0"/>
    </xf>
    <xf numFmtId="0" fontId="0" fillId="3" borderId="0" xfId="0" applyFill="1" applyAlignment="1" applyProtection="1">
      <alignment horizontal="left"/>
      <protection hidden="1"/>
    </xf>
    <xf numFmtId="0" fontId="10" fillId="3" borderId="0" xfId="0" applyFont="1" applyFill="1" applyProtection="1">
      <protection hidden="1"/>
    </xf>
    <xf numFmtId="0" fontId="1" fillId="3" borderId="3" xfId="0" applyFont="1" applyFill="1" applyBorder="1" applyAlignment="1" applyProtection="1">
      <alignment horizontal="centerContinuous" vertical="center" wrapText="1"/>
      <protection hidden="1"/>
    </xf>
    <xf numFmtId="0" fontId="0" fillId="3" borderId="4" xfId="0" applyFill="1" applyBorder="1" applyAlignment="1" applyProtection="1">
      <alignment horizontal="centerContinuous"/>
      <protection hidden="1"/>
    </xf>
    <xf numFmtId="0" fontId="0" fillId="3" borderId="5" xfId="0" applyFill="1" applyBorder="1" applyAlignment="1" applyProtection="1">
      <alignment horizontal="centerContinuous"/>
      <protection hidden="1"/>
    </xf>
    <xf numFmtId="0" fontId="1" fillId="3" borderId="0" xfId="0" applyFont="1" applyFill="1" applyAlignment="1" applyProtection="1">
      <alignment horizontal="left"/>
      <protection hidden="1"/>
    </xf>
    <xf numFmtId="0" fontId="0" fillId="3" borderId="2" xfId="0" applyFill="1" applyBorder="1" applyAlignment="1" applyProtection="1">
      <alignment horizontal="center"/>
      <protection hidden="1"/>
    </xf>
    <xf numFmtId="165" fontId="0" fillId="3" borderId="0" xfId="0" applyNumberFormat="1" applyFill="1" applyAlignment="1" applyProtection="1">
      <alignment horizontal="center"/>
      <protection hidden="1"/>
    </xf>
    <xf numFmtId="0" fontId="0" fillId="3" borderId="0" xfId="0" applyFill="1" applyAlignment="1" applyProtection="1">
      <alignment horizontal="center"/>
      <protection hidden="1"/>
    </xf>
    <xf numFmtId="3" fontId="0" fillId="3" borderId="0" xfId="0" applyNumberFormat="1" applyFill="1" applyAlignment="1" applyProtection="1">
      <alignment horizontal="center"/>
      <protection hidden="1"/>
    </xf>
    <xf numFmtId="0" fontId="8" fillId="3" borderId="0" xfId="0" applyFont="1" applyFill="1" applyAlignment="1" applyProtection="1">
      <alignment horizontal="center"/>
      <protection hidden="1"/>
    </xf>
    <xf numFmtId="3" fontId="8" fillId="3" borderId="0" xfId="0" applyNumberFormat="1" applyFont="1" applyFill="1" applyAlignment="1" applyProtection="1">
      <alignment horizontal="center"/>
      <protection hidden="1"/>
    </xf>
    <xf numFmtId="9" fontId="8" fillId="3" borderId="0" xfId="0" applyNumberFormat="1" applyFont="1" applyFill="1" applyAlignment="1" applyProtection="1">
      <alignment horizontal="center"/>
      <protection hidden="1"/>
    </xf>
    <xf numFmtId="0" fontId="1" fillId="3" borderId="0" xfId="0" applyFont="1" applyFill="1" applyAlignment="1" applyProtection="1">
      <alignment horizontal="center"/>
      <protection hidden="1"/>
    </xf>
    <xf numFmtId="0" fontId="9" fillId="3" borderId="0" xfId="1" applyFill="1" applyProtection="1">
      <protection hidden="1"/>
    </xf>
    <xf numFmtId="3" fontId="34" fillId="8" borderId="19" xfId="2" applyNumberFormat="1" applyFont="1" applyFill="1" applyBorder="1" applyAlignment="1" applyProtection="1">
      <alignment horizontal="center" vertical="center" shrinkToFit="1"/>
      <protection locked="0"/>
    </xf>
    <xf numFmtId="164" fontId="34" fillId="8" borderId="19" xfId="2" applyNumberFormat="1" applyFont="1" applyFill="1" applyBorder="1" applyAlignment="1" applyProtection="1">
      <alignment horizontal="center" vertical="center" shrinkToFit="1"/>
      <protection locked="0"/>
    </xf>
    <xf numFmtId="3" fontId="34" fillId="8" borderId="19" xfId="2" quotePrefix="1" applyNumberFormat="1" applyFont="1" applyFill="1" applyBorder="1" applyAlignment="1" applyProtection="1">
      <alignment horizontal="center" vertical="center" shrinkToFit="1"/>
      <protection locked="0"/>
    </xf>
    <xf numFmtId="0" fontId="34" fillId="8" borderId="19" xfId="2" applyFont="1" applyFill="1" applyBorder="1" applyAlignment="1" applyProtection="1">
      <alignment horizontal="center" vertical="center" shrinkToFit="1"/>
      <protection locked="0"/>
    </xf>
    <xf numFmtId="4" fontId="34" fillId="8" borderId="19" xfId="2" applyNumberFormat="1" applyFont="1" applyFill="1" applyBorder="1" applyAlignment="1" applyProtection="1">
      <alignment horizontal="center" vertical="center" shrinkToFit="1"/>
      <protection locked="0"/>
    </xf>
    <xf numFmtId="0" fontId="13" fillId="3" borderId="0" xfId="2" applyFont="1" applyFill="1" applyProtection="1">
      <protection locked="0"/>
    </xf>
    <xf numFmtId="0" fontId="23" fillId="3" borderId="0" xfId="2" applyFont="1" applyFill="1" applyAlignment="1" applyProtection="1">
      <alignment horizontal="center" wrapText="1"/>
      <protection locked="0"/>
    </xf>
    <xf numFmtId="0" fontId="15" fillId="3" borderId="0" xfId="2" applyFont="1" applyFill="1" applyProtection="1">
      <protection locked="0"/>
    </xf>
    <xf numFmtId="3" fontId="38" fillId="0" borderId="1" xfId="2" applyNumberFormat="1" applyFont="1" applyBorder="1" applyAlignment="1" applyProtection="1">
      <alignment horizontal="center" vertical="center" wrapText="1"/>
      <protection locked="0"/>
    </xf>
    <xf numFmtId="164" fontId="38" fillId="0" borderId="1" xfId="2" applyNumberFormat="1" applyFont="1" applyBorder="1" applyAlignment="1" applyProtection="1">
      <alignment horizontal="center" vertical="center" wrapText="1"/>
      <protection locked="0"/>
    </xf>
    <xf numFmtId="3" fontId="38" fillId="0" borderId="1" xfId="2" applyNumberFormat="1" applyFont="1" applyBorder="1" applyAlignment="1" applyProtection="1">
      <alignment horizontal="center" vertical="center"/>
      <protection locked="0"/>
    </xf>
    <xf numFmtId="168" fontId="38" fillId="0" borderId="1" xfId="2" applyNumberFormat="1" applyFont="1" applyBorder="1" applyAlignment="1" applyProtection="1">
      <alignment horizontal="center" vertical="center" wrapText="1"/>
      <protection locked="0"/>
    </xf>
    <xf numFmtId="164" fontId="13" fillId="3" borderId="0" xfId="2" applyNumberFormat="1" applyFont="1" applyFill="1" applyAlignment="1" applyProtection="1">
      <alignment horizontal="center"/>
      <protection locked="0"/>
    </xf>
    <xf numFmtId="0" fontId="13" fillId="3" borderId="0" xfId="2" applyFont="1" applyFill="1" applyAlignment="1" applyProtection="1">
      <alignment horizontal="center"/>
      <protection locked="0"/>
    </xf>
    <xf numFmtId="3" fontId="13" fillId="3" borderId="0" xfId="2" applyNumberFormat="1" applyFont="1" applyFill="1" applyAlignment="1" applyProtection="1">
      <alignment horizontal="center"/>
      <protection locked="0"/>
    </xf>
    <xf numFmtId="4" fontId="13" fillId="3" borderId="0" xfId="2" applyNumberFormat="1" applyFont="1" applyFill="1" applyAlignment="1" applyProtection="1">
      <alignment horizontal="center"/>
      <protection locked="0"/>
    </xf>
    <xf numFmtId="4" fontId="7" fillId="0" borderId="0" xfId="0" applyNumberFormat="1" applyFont="1" applyAlignment="1" applyProtection="1">
      <alignment horizontal="center"/>
      <protection locked="0"/>
    </xf>
    <xf numFmtId="0" fontId="14" fillId="6" borderId="0" xfId="0" applyFont="1" applyFill="1" applyAlignment="1" applyProtection="1">
      <alignment horizontal="centerContinuous" vertical="center"/>
      <protection locked="0"/>
    </xf>
    <xf numFmtId="0" fontId="13" fillId="3" borderId="0" xfId="0" applyFont="1" applyFill="1" applyProtection="1">
      <protection locked="0"/>
    </xf>
    <xf numFmtId="0" fontId="14" fillId="10" borderId="0" xfId="0" applyFont="1" applyFill="1" applyAlignment="1" applyProtection="1">
      <alignment horizontal="centerContinuous" vertical="center"/>
      <protection locked="0"/>
    </xf>
    <xf numFmtId="0" fontId="15" fillId="3" borderId="0" xfId="0" applyFont="1" applyFill="1" applyProtection="1">
      <protection locked="0"/>
    </xf>
    <xf numFmtId="0" fontId="18" fillId="3" borderId="0" xfId="0" applyFont="1" applyFill="1" applyAlignment="1" applyProtection="1">
      <alignment vertical="center"/>
      <protection locked="0"/>
    </xf>
    <xf numFmtId="0" fontId="13" fillId="3" borderId="0" xfId="0" applyFont="1" applyFill="1" applyAlignment="1" applyProtection="1">
      <alignment vertical="top" wrapText="1"/>
      <protection locked="0"/>
    </xf>
    <xf numFmtId="0" fontId="16" fillId="11" borderId="8" xfId="0" applyFont="1" applyFill="1" applyBorder="1" applyAlignment="1" applyProtection="1">
      <alignment horizontal="centerContinuous" vertical="center"/>
      <protection locked="0"/>
    </xf>
    <xf numFmtId="0" fontId="16" fillId="11" borderId="21" xfId="0" applyFont="1" applyFill="1" applyBorder="1" applyAlignment="1" applyProtection="1">
      <alignment horizontal="centerContinuous" vertical="center"/>
      <protection locked="0"/>
    </xf>
    <xf numFmtId="0" fontId="16" fillId="12" borderId="12" xfId="0" applyFont="1" applyFill="1" applyBorder="1" applyAlignment="1" applyProtection="1">
      <alignment horizontal="centerContinuous" vertical="center"/>
      <protection locked="0"/>
    </xf>
    <xf numFmtId="0" fontId="16" fillId="12" borderId="10" xfId="0" applyFont="1" applyFill="1" applyBorder="1" applyAlignment="1" applyProtection="1">
      <alignment horizontal="centerContinuous" vertical="center"/>
      <protection locked="0"/>
    </xf>
    <xf numFmtId="0" fontId="16" fillId="12" borderId="13" xfId="0" applyFont="1" applyFill="1" applyBorder="1" applyAlignment="1" applyProtection="1">
      <alignment horizontal="centerContinuous" vertical="center"/>
      <protection locked="0"/>
    </xf>
    <xf numFmtId="0" fontId="23" fillId="3" borderId="14" xfId="0" applyFont="1" applyFill="1" applyBorder="1" applyAlignment="1" applyProtection="1">
      <alignment horizontal="centerContinuous" vertical="center"/>
      <protection locked="0"/>
    </xf>
    <xf numFmtId="0" fontId="13" fillId="3" borderId="15" xfId="0" applyFont="1" applyFill="1" applyBorder="1" applyAlignment="1" applyProtection="1">
      <alignment horizontal="centerContinuous" vertical="center"/>
      <protection locked="0"/>
    </xf>
    <xf numFmtId="0" fontId="13" fillId="3" borderId="16" xfId="0" applyFont="1" applyFill="1" applyBorder="1" applyAlignment="1" applyProtection="1">
      <alignment horizontal="centerContinuous" vertical="center"/>
      <protection locked="0"/>
    </xf>
    <xf numFmtId="0" fontId="41" fillId="3" borderId="14" xfId="1" applyFont="1" applyFill="1" applyBorder="1" applyAlignment="1" applyProtection="1">
      <alignment horizontal="centerContinuous" vertical="center"/>
      <protection locked="0"/>
    </xf>
    <xf numFmtId="0" fontId="16" fillId="12" borderId="8" xfId="0" applyFont="1" applyFill="1" applyBorder="1" applyAlignment="1" applyProtection="1">
      <alignment horizontal="centerContinuous" vertical="center"/>
      <protection locked="0"/>
    </xf>
    <xf numFmtId="0" fontId="16" fillId="12" borderId="9" xfId="0" applyFont="1" applyFill="1" applyBorder="1" applyAlignment="1" applyProtection="1">
      <alignment horizontal="centerContinuous" vertical="center"/>
      <protection locked="0"/>
    </xf>
    <xf numFmtId="0" fontId="16" fillId="12" borderId="11" xfId="0" applyFont="1" applyFill="1" applyBorder="1" applyAlignment="1" applyProtection="1">
      <alignment horizontal="centerContinuous" vertical="center"/>
      <protection locked="0"/>
    </xf>
    <xf numFmtId="0" fontId="13" fillId="3" borderId="17" xfId="0" applyFont="1" applyFill="1" applyBorder="1" applyAlignment="1" applyProtection="1">
      <alignment horizontal="left"/>
      <protection locked="0"/>
    </xf>
    <xf numFmtId="0" fontId="13" fillId="3" borderId="18" xfId="0" applyFont="1" applyFill="1" applyBorder="1" applyProtection="1">
      <protection locked="0"/>
    </xf>
    <xf numFmtId="0" fontId="9" fillId="0" borderId="0" xfId="1" applyProtection="1">
      <protection locked="0"/>
    </xf>
    <xf numFmtId="0" fontId="13" fillId="3" borderId="17" xfId="0" applyFont="1" applyFill="1" applyBorder="1" applyProtection="1">
      <protection locked="0"/>
    </xf>
    <xf numFmtId="0" fontId="13" fillId="3" borderId="0" xfId="0" applyFont="1" applyFill="1" applyAlignment="1" applyProtection="1">
      <alignment horizontal="center"/>
      <protection locked="0"/>
    </xf>
    <xf numFmtId="0" fontId="13" fillId="3" borderId="14" xfId="0" applyFont="1" applyFill="1" applyBorder="1" applyProtection="1">
      <protection locked="0"/>
    </xf>
    <xf numFmtId="0" fontId="13" fillId="3" borderId="15" xfId="0" applyFont="1" applyFill="1" applyBorder="1" applyProtection="1">
      <protection locked="0"/>
    </xf>
    <xf numFmtId="0" fontId="13" fillId="3" borderId="16" xfId="0" applyFont="1" applyFill="1" applyBorder="1" applyProtection="1">
      <protection locked="0"/>
    </xf>
    <xf numFmtId="0" fontId="13" fillId="3" borderId="0" xfId="2" applyFont="1" applyFill="1" applyAlignment="1" applyProtection="1">
      <alignment horizontal="left"/>
      <protection locked="0"/>
    </xf>
    <xf numFmtId="0" fontId="14" fillId="10" borderId="0" xfId="0" applyFont="1" applyFill="1" applyAlignment="1" applyProtection="1">
      <alignment horizontal="left" vertical="center"/>
      <protection locked="0"/>
    </xf>
    <xf numFmtId="0" fontId="19" fillId="3" borderId="0" xfId="2" applyFont="1" applyFill="1" applyProtection="1">
      <protection locked="0"/>
    </xf>
    <xf numFmtId="0" fontId="21" fillId="11" borderId="20" xfId="2" applyFont="1" applyFill="1" applyBorder="1" applyAlignment="1" applyProtection="1">
      <alignment horizontal="center" vertical="center"/>
      <protection locked="0"/>
    </xf>
    <xf numFmtId="0" fontId="29" fillId="3" borderId="0" xfId="3" applyFont="1" applyFill="1" applyAlignment="1" applyProtection="1">
      <alignment horizontal="center" vertical="center"/>
      <protection locked="0"/>
    </xf>
    <xf numFmtId="0" fontId="30" fillId="3" borderId="0" xfId="3" applyFont="1" applyFill="1" applyAlignment="1" applyProtection="1">
      <alignment horizontal="center" vertical="center"/>
      <protection locked="0"/>
    </xf>
    <xf numFmtId="0" fontId="31" fillId="3" borderId="0" xfId="3" applyFont="1" applyFill="1" applyAlignment="1" applyProtection="1">
      <alignment horizontal="center"/>
      <protection locked="0"/>
    </xf>
    <xf numFmtId="0" fontId="32" fillId="3" borderId="0" xfId="2" applyFont="1" applyFill="1" applyProtection="1">
      <protection locked="0"/>
    </xf>
    <xf numFmtId="0" fontId="33" fillId="3" borderId="0" xfId="2" applyFont="1" applyFill="1" applyProtection="1">
      <protection locked="0"/>
    </xf>
    <xf numFmtId="0" fontId="35" fillId="3" borderId="0" xfId="2" applyFont="1" applyFill="1" applyProtection="1">
      <protection locked="0"/>
    </xf>
    <xf numFmtId="0" fontId="36" fillId="3" borderId="0" xfId="2" applyFont="1" applyFill="1" applyAlignment="1" applyProtection="1">
      <alignment vertical="center"/>
      <protection locked="0"/>
    </xf>
    <xf numFmtId="0" fontId="37" fillId="3" borderId="0" xfId="2" applyFont="1" applyFill="1" applyAlignment="1" applyProtection="1">
      <alignment vertical="center"/>
      <protection locked="0"/>
    </xf>
    <xf numFmtId="0" fontId="36" fillId="3" borderId="0" xfId="2" applyFont="1" applyFill="1" applyAlignment="1" applyProtection="1">
      <alignment horizontal="center" vertical="center"/>
      <protection locked="0"/>
    </xf>
    <xf numFmtId="0" fontId="20" fillId="3" borderId="0" xfId="2" applyFont="1" applyFill="1" applyProtection="1">
      <protection locked="0"/>
    </xf>
    <xf numFmtId="3" fontId="20" fillId="2" borderId="19" xfId="2" applyNumberFormat="1" applyFont="1" applyFill="1" applyBorder="1" applyAlignment="1" applyProtection="1">
      <alignment horizontal="center" vertical="center"/>
      <protection locked="0"/>
    </xf>
    <xf numFmtId="0" fontId="20" fillId="2" borderId="19" xfId="2" applyFont="1" applyFill="1" applyBorder="1" applyAlignment="1" applyProtection="1">
      <alignment horizontal="center" vertical="center"/>
      <protection locked="0"/>
    </xf>
    <xf numFmtId="0" fontId="20" fillId="3" borderId="0" xfId="2" applyFont="1" applyFill="1" applyAlignment="1" applyProtection="1">
      <alignment horizontal="center"/>
      <protection locked="0"/>
    </xf>
    <xf numFmtId="0" fontId="20" fillId="3" borderId="0" xfId="2" applyFont="1" applyFill="1" applyAlignment="1" applyProtection="1">
      <alignment horizontal="left" vertical="center"/>
      <protection locked="0"/>
    </xf>
    <xf numFmtId="0" fontId="21" fillId="3" borderId="0" xfId="2" applyFont="1" applyFill="1" applyAlignment="1" applyProtection="1">
      <alignment horizontal="center"/>
      <protection locked="0"/>
    </xf>
    <xf numFmtId="0" fontId="21" fillId="3" borderId="0" xfId="2" applyFont="1" applyFill="1" applyAlignment="1" applyProtection="1">
      <alignment horizontal="left" vertical="center"/>
      <protection locked="0"/>
    </xf>
    <xf numFmtId="0" fontId="20" fillId="3" borderId="0" xfId="2" applyFont="1" applyFill="1" applyAlignment="1" applyProtection="1">
      <alignment horizontal="right" vertical="center"/>
      <protection locked="0"/>
    </xf>
    <xf numFmtId="0" fontId="13" fillId="0" borderId="0" xfId="2" applyFont="1" applyProtection="1">
      <protection locked="0"/>
    </xf>
    <xf numFmtId="0" fontId="13" fillId="0" borderId="0" xfId="2" applyFont="1" applyAlignment="1" applyProtection="1">
      <alignment vertical="top" wrapText="1"/>
      <protection locked="0"/>
    </xf>
    <xf numFmtId="0" fontId="15" fillId="0" borderId="0" xfId="2" applyFont="1" applyAlignment="1" applyProtection="1">
      <alignment vertical="top" wrapText="1"/>
      <protection locked="0"/>
    </xf>
    <xf numFmtId="0" fontId="15" fillId="0" borderId="0" xfId="2" applyFont="1" applyProtection="1">
      <protection locked="0"/>
    </xf>
    <xf numFmtId="0" fontId="17" fillId="0" borderId="0" xfId="2" applyFont="1" applyAlignment="1" applyProtection="1">
      <alignment horizontal="center"/>
      <protection locked="0"/>
    </xf>
    <xf numFmtId="0" fontId="13" fillId="0" borderId="0" xfId="2" applyFont="1" applyAlignment="1" applyProtection="1">
      <alignment horizontal="center"/>
      <protection locked="0"/>
    </xf>
    <xf numFmtId="0" fontId="18" fillId="0" borderId="0" xfId="2" applyFont="1" applyAlignment="1" applyProtection="1">
      <alignment vertical="center"/>
      <protection locked="0"/>
    </xf>
    <xf numFmtId="0" fontId="26" fillId="10" borderId="0" xfId="2" applyFont="1" applyFill="1" applyAlignment="1" applyProtection="1">
      <alignment horizontal="left" vertical="center"/>
      <protection locked="0"/>
    </xf>
    <xf numFmtId="0" fontId="27" fillId="10" borderId="0" xfId="2" applyFont="1" applyFill="1" applyAlignment="1" applyProtection="1">
      <alignment horizontal="center" vertical="center"/>
      <protection locked="0"/>
    </xf>
    <xf numFmtId="0" fontId="19" fillId="0" borderId="0" xfId="2" applyFont="1" applyProtection="1">
      <protection locked="0"/>
    </xf>
    <xf numFmtId="0" fontId="20" fillId="0" borderId="0" xfId="2" applyFont="1" applyAlignment="1" applyProtection="1">
      <alignment horizontal="left"/>
      <protection locked="0"/>
    </xf>
    <xf numFmtId="0" fontId="28" fillId="0" borderId="0" xfId="3" applyProtection="1">
      <protection locked="0"/>
    </xf>
    <xf numFmtId="0" fontId="21" fillId="7" borderId="20" xfId="2" applyFont="1" applyFill="1" applyBorder="1" applyAlignment="1" applyProtection="1">
      <alignment horizontal="center" vertical="center"/>
      <protection locked="0"/>
    </xf>
    <xf numFmtId="0" fontId="39" fillId="0" borderId="0" xfId="2" applyFont="1" applyProtection="1">
      <protection locked="0"/>
    </xf>
    <xf numFmtId="0" fontId="22" fillId="8" borderId="19" xfId="2" applyFont="1" applyFill="1" applyBorder="1" applyAlignment="1" applyProtection="1">
      <alignment horizontal="center" vertical="center" shrinkToFit="1"/>
      <protection locked="0"/>
    </xf>
    <xf numFmtId="3" fontId="22" fillId="8" borderId="19" xfId="2" applyNumberFormat="1" applyFont="1" applyFill="1" applyBorder="1" applyAlignment="1" applyProtection="1">
      <alignment horizontal="center" vertical="center" shrinkToFit="1"/>
      <protection locked="0"/>
    </xf>
    <xf numFmtId="164" fontId="22" fillId="8" borderId="19" xfId="2" applyNumberFormat="1" applyFont="1" applyFill="1" applyBorder="1" applyAlignment="1" applyProtection="1">
      <alignment horizontal="center" vertical="center" shrinkToFit="1"/>
      <protection locked="0"/>
    </xf>
    <xf numFmtId="2" fontId="22" fillId="8" borderId="19" xfId="2" applyNumberFormat="1" applyFont="1" applyFill="1" applyBorder="1" applyAlignment="1" applyProtection="1">
      <alignment horizontal="center" vertical="center" shrinkToFit="1"/>
      <protection locked="0"/>
    </xf>
    <xf numFmtId="0" fontId="36" fillId="0" borderId="0" xfId="2" applyFont="1" applyAlignment="1" applyProtection="1">
      <alignment vertical="center"/>
      <protection locked="0"/>
    </xf>
    <xf numFmtId="0" fontId="37" fillId="0" borderId="0" xfId="2" applyFont="1" applyAlignment="1" applyProtection="1">
      <alignment vertical="center"/>
      <protection locked="0"/>
    </xf>
    <xf numFmtId="0" fontId="36" fillId="0" borderId="0" xfId="2" applyFont="1" applyAlignment="1" applyProtection="1">
      <alignment horizontal="center" vertical="center"/>
      <protection locked="0"/>
    </xf>
    <xf numFmtId="0" fontId="20" fillId="0" borderId="0" xfId="2" applyFont="1" applyAlignment="1" applyProtection="1">
      <alignment horizontal="left" vertical="center"/>
      <protection locked="0"/>
    </xf>
    <xf numFmtId="0" fontId="20" fillId="0" borderId="0" xfId="2" applyFont="1" applyAlignment="1" applyProtection="1">
      <alignment horizontal="center" vertical="center"/>
      <protection locked="0"/>
    </xf>
    <xf numFmtId="0" fontId="40" fillId="3" borderId="0" xfId="3" applyFont="1" applyFill="1" applyAlignment="1" applyProtection="1">
      <alignment horizontal="center"/>
      <protection locked="0"/>
    </xf>
    <xf numFmtId="0" fontId="12" fillId="0" borderId="0" xfId="0" applyFont="1" applyAlignment="1" applyProtection="1">
      <alignment horizontal="left" vertical="center"/>
      <protection locked="0"/>
    </xf>
    <xf numFmtId="0" fontId="9" fillId="0" borderId="0" xfId="1" applyAlignment="1" applyProtection="1">
      <alignment horizontal="left" vertical="center"/>
      <protection locked="0"/>
    </xf>
    <xf numFmtId="0" fontId="0" fillId="3" borderId="0" xfId="0" applyFill="1" applyAlignment="1" applyProtection="1">
      <alignment horizontal="center"/>
      <protection locked="0"/>
    </xf>
    <xf numFmtId="3" fontId="0" fillId="3" borderId="0" xfId="0" applyNumberFormat="1" applyFill="1" applyAlignment="1" applyProtection="1">
      <alignment horizontal="center"/>
      <protection locked="0"/>
    </xf>
    <xf numFmtId="165" fontId="0" fillId="3" borderId="0" xfId="0" applyNumberFormat="1" applyFill="1" applyAlignment="1" applyProtection="1">
      <alignment horizontal="center"/>
      <protection locked="0"/>
    </xf>
    <xf numFmtId="0" fontId="14" fillId="4" borderId="0" xfId="0" applyFont="1" applyFill="1" applyAlignment="1" applyProtection="1">
      <alignment vertical="center"/>
      <protection locked="0"/>
    </xf>
    <xf numFmtId="0" fontId="13" fillId="0" borderId="0" xfId="0" applyFont="1" applyProtection="1">
      <protection locked="0"/>
    </xf>
    <xf numFmtId="0" fontId="16" fillId="5" borderId="9" xfId="0" applyFont="1" applyFill="1" applyBorder="1" applyAlignment="1" applyProtection="1">
      <alignment vertical="center"/>
      <protection locked="0"/>
    </xf>
    <xf numFmtId="3" fontId="0" fillId="0" borderId="0" xfId="0" applyNumberFormat="1" applyProtection="1">
      <protection locked="0"/>
    </xf>
    <xf numFmtId="0" fontId="14" fillId="6" borderId="0" xfId="0" applyFont="1" applyFill="1" applyAlignment="1" applyProtection="1">
      <alignment horizontal="centerContinuous" vertical="center"/>
      <protection hidden="1"/>
    </xf>
    <xf numFmtId="0" fontId="14" fillId="4" borderId="0" xfId="0" applyFont="1" applyFill="1" applyAlignment="1" applyProtection="1">
      <alignment vertical="center"/>
      <protection hidden="1"/>
    </xf>
    <xf numFmtId="0" fontId="13" fillId="0" borderId="0" xfId="0" applyFont="1" applyProtection="1">
      <protection hidden="1"/>
    </xf>
    <xf numFmtId="0" fontId="16" fillId="10" borderId="8" xfId="0" applyFont="1" applyFill="1" applyBorder="1" applyAlignment="1" applyProtection="1">
      <alignment horizontal="centerContinuous" vertical="center"/>
      <protection hidden="1"/>
    </xf>
    <xf numFmtId="0" fontId="16" fillId="5" borderId="9" xfId="0" applyFont="1" applyFill="1" applyBorder="1" applyAlignment="1" applyProtection="1">
      <alignment vertical="center"/>
      <protection hidden="1"/>
    </xf>
    <xf numFmtId="0" fontId="14" fillId="13" borderId="0" xfId="0" applyFont="1" applyFill="1" applyAlignment="1" applyProtection="1">
      <alignment horizontal="centerContinuous" vertical="center"/>
      <protection hidden="1"/>
    </xf>
    <xf numFmtId="0" fontId="13" fillId="3" borderId="0" xfId="0" applyFont="1" applyFill="1" applyProtection="1">
      <protection hidden="1"/>
    </xf>
    <xf numFmtId="0" fontId="1" fillId="3" borderId="0" xfId="0" applyFont="1" applyFill="1" applyProtection="1">
      <protection hidden="1"/>
    </xf>
    <xf numFmtId="0" fontId="9" fillId="3" borderId="0" xfId="1" applyFill="1" applyAlignment="1" applyProtection="1">
      <alignment horizontal="left"/>
      <protection hidden="1"/>
    </xf>
    <xf numFmtId="0" fontId="1" fillId="0" borderId="0" xfId="0" applyFont="1" applyProtection="1">
      <protection hidden="1"/>
    </xf>
    <xf numFmtId="0" fontId="0" fillId="0" borderId="0" xfId="0" applyProtection="1">
      <protection hidden="1"/>
    </xf>
    <xf numFmtId="19" fontId="0" fillId="0" borderId="0" xfId="0" applyNumberFormat="1" applyAlignment="1" applyProtection="1">
      <alignment horizontal="center"/>
      <protection locked="0"/>
    </xf>
    <xf numFmtId="0" fontId="42" fillId="0" borderId="0" xfId="0" applyFont="1"/>
    <xf numFmtId="0" fontId="13" fillId="0" borderId="0" xfId="2" applyFont="1" applyAlignment="1">
      <alignment vertical="center"/>
    </xf>
    <xf numFmtId="0" fontId="17" fillId="0" borderId="0" xfId="2" applyFont="1" applyAlignment="1">
      <alignment horizontal="center" vertical="center"/>
    </xf>
    <xf numFmtId="0" fontId="13" fillId="0" borderId="0" xfId="2" applyFont="1" applyAlignment="1">
      <alignment horizontal="center" vertical="center"/>
    </xf>
    <xf numFmtId="0" fontId="15" fillId="0" borderId="0" xfId="2" applyFont="1" applyAlignment="1">
      <alignment vertical="center"/>
    </xf>
    <xf numFmtId="0" fontId="22" fillId="12" borderId="22" xfId="0" applyFont="1" applyFill="1" applyBorder="1" applyAlignment="1">
      <alignment horizontal="centerContinuous" vertical="center"/>
    </xf>
    <xf numFmtId="0" fontId="22" fillId="12" borderId="23" xfId="0" applyFont="1" applyFill="1" applyBorder="1" applyAlignment="1">
      <alignment horizontal="centerContinuous" vertical="center" wrapText="1"/>
    </xf>
    <xf numFmtId="0" fontId="22" fillId="12" borderId="24" xfId="0" applyFont="1" applyFill="1" applyBorder="1" applyAlignment="1">
      <alignment horizontal="centerContinuous" vertical="center" wrapText="1"/>
    </xf>
    <xf numFmtId="0" fontId="13" fillId="3" borderId="25" xfId="2" applyFont="1" applyFill="1" applyBorder="1"/>
    <xf numFmtId="0" fontId="13" fillId="3" borderId="0" xfId="2" applyFont="1" applyFill="1"/>
    <xf numFmtId="0" fontId="13" fillId="0" borderId="26" xfId="2" applyFont="1" applyBorder="1" applyAlignment="1">
      <alignment vertical="center"/>
    </xf>
    <xf numFmtId="0" fontId="13" fillId="0" borderId="25" xfId="2" applyFont="1" applyBorder="1" applyAlignment="1">
      <alignment vertical="center"/>
    </xf>
    <xf numFmtId="0" fontId="43" fillId="11" borderId="0" xfId="0" applyFont="1" applyFill="1" applyAlignment="1">
      <alignment horizontal="centerContinuous" vertical="center" wrapText="1"/>
    </xf>
    <xf numFmtId="0" fontId="45" fillId="10" borderId="22" xfId="4" applyFont="1" applyFill="1" applyBorder="1" applyAlignment="1">
      <alignment horizontal="centerContinuous" vertical="center"/>
    </xf>
    <xf numFmtId="0" fontId="46" fillId="10" borderId="23" xfId="4" applyFont="1" applyFill="1" applyBorder="1" applyAlignment="1">
      <alignment horizontal="centerContinuous" vertical="center"/>
    </xf>
    <xf numFmtId="0" fontId="46" fillId="10" borderId="24" xfId="4" applyFont="1" applyFill="1" applyBorder="1" applyAlignment="1">
      <alignment horizontal="centerContinuous" vertical="center"/>
    </xf>
    <xf numFmtId="0" fontId="45" fillId="10" borderId="23" xfId="4" applyFont="1" applyFill="1" applyBorder="1" applyAlignment="1">
      <alignment horizontal="centerContinuous" vertical="center"/>
    </xf>
    <xf numFmtId="0" fontId="45" fillId="10" borderId="24" xfId="4" applyFont="1" applyFill="1" applyBorder="1" applyAlignment="1">
      <alignment horizontal="centerContinuous" vertical="center"/>
    </xf>
    <xf numFmtId="0" fontId="15" fillId="0" borderId="0" xfId="2" applyFont="1" applyAlignment="1">
      <alignment horizontal="left" vertical="center"/>
    </xf>
    <xf numFmtId="0" fontId="13" fillId="0" borderId="0" xfId="2" applyFont="1" applyAlignment="1">
      <alignment horizontal="left" vertical="center"/>
    </xf>
    <xf numFmtId="0" fontId="28" fillId="0" borderId="0" xfId="5"/>
    <xf numFmtId="0" fontId="47" fillId="0" borderId="0" xfId="2" applyFont="1" applyAlignment="1">
      <alignment vertical="center"/>
    </xf>
    <xf numFmtId="0" fontId="20" fillId="0" borderId="0" xfId="2" applyFont="1" applyAlignment="1">
      <alignment horizontal="left" vertical="center"/>
    </xf>
    <xf numFmtId="0" fontId="49" fillId="0" borderId="0" xfId="0" applyFont="1"/>
    <xf numFmtId="0" fontId="15" fillId="12" borderId="21" xfId="2" applyFont="1" applyFill="1" applyBorder="1" applyAlignment="1">
      <alignment horizontal="center" vertical="center"/>
    </xf>
    <xf numFmtId="0" fontId="35" fillId="0" borderId="3" xfId="2" applyFont="1" applyBorder="1" applyAlignment="1">
      <alignment horizontal="left" vertical="top" wrapText="1"/>
    </xf>
    <xf numFmtId="0" fontId="35" fillId="0" borderId="4" xfId="2" applyFont="1" applyBorder="1" applyAlignment="1">
      <alignment horizontal="left" vertical="top" wrapText="1"/>
    </xf>
    <xf numFmtId="0" fontId="35" fillId="0" borderId="5" xfId="2" applyFont="1" applyBorder="1" applyAlignment="1">
      <alignment horizontal="left" vertical="top" wrapText="1"/>
    </xf>
    <xf numFmtId="0" fontId="35" fillId="0" borderId="27" xfId="2" applyFont="1" applyBorder="1" applyAlignment="1">
      <alignment horizontal="left" vertical="top" wrapText="1"/>
    </xf>
    <xf numFmtId="0" fontId="35" fillId="0" borderId="2" xfId="2" applyFont="1" applyBorder="1" applyAlignment="1">
      <alignment horizontal="left" vertical="top" wrapText="1"/>
    </xf>
    <xf numFmtId="0" fontId="35" fillId="0" borderId="28" xfId="2" applyFont="1" applyBorder="1" applyAlignment="1">
      <alignment horizontal="left" vertical="top" wrapText="1"/>
    </xf>
    <xf numFmtId="0" fontId="34" fillId="12" borderId="3" xfId="2" applyFont="1" applyFill="1" applyBorder="1" applyAlignment="1">
      <alignment vertical="center" wrapText="1"/>
    </xf>
    <xf numFmtId="0" fontId="34" fillId="12" borderId="4" xfId="2" applyFont="1" applyFill="1" applyBorder="1" applyAlignment="1">
      <alignment vertical="center" wrapText="1"/>
    </xf>
    <xf numFmtId="0" fontId="34" fillId="12" borderId="5" xfId="2" applyFont="1" applyFill="1" applyBorder="1" applyAlignment="1">
      <alignment vertical="center" wrapText="1"/>
    </xf>
    <xf numFmtId="0" fontId="25" fillId="9" borderId="8" xfId="2" applyFont="1" applyFill="1" applyBorder="1" applyAlignment="1" applyProtection="1">
      <alignment horizontal="center" vertical="center"/>
      <protection locked="0"/>
    </xf>
    <xf numFmtId="0" fontId="25" fillId="9" borderId="9" xfId="2" applyFont="1" applyFill="1" applyBorder="1" applyAlignment="1" applyProtection="1">
      <alignment horizontal="center" vertical="center"/>
      <protection locked="0"/>
    </xf>
    <xf numFmtId="0" fontId="25" fillId="9" borderId="11" xfId="2" applyFont="1" applyFill="1" applyBorder="1" applyAlignment="1" applyProtection="1">
      <alignment horizontal="center" vertical="center"/>
      <protection locked="0"/>
    </xf>
    <xf numFmtId="0" fontId="9" fillId="3" borderId="6" xfId="1" applyFill="1" applyBorder="1" applyAlignment="1" applyProtection="1">
      <alignment horizontal="center" vertical="center"/>
      <protection hidden="1"/>
    </xf>
    <xf numFmtId="0" fontId="11" fillId="3" borderId="7" xfId="1" applyFont="1" applyFill="1" applyBorder="1" applyAlignment="1" applyProtection="1">
      <alignment horizontal="center" vertical="center"/>
      <protection hidden="1"/>
    </xf>
  </cellXfs>
  <cellStyles count="8">
    <cellStyle name="Hiperłącze" xfId="1" builtinId="8"/>
    <cellStyle name="Normal 2" xfId="3" xr:uid="{E4B1E07E-7B83-4A45-BBC3-BF7A742F82D7}"/>
    <cellStyle name="Normal 2 2" xfId="6" xr:uid="{56399BAC-C7FC-4268-8618-A219701C2F1D}"/>
    <cellStyle name="Normal 3" xfId="2" xr:uid="{99C67566-8327-4BA2-A6E7-FBC2FA3E56D9}"/>
    <cellStyle name="Normal 3 2" xfId="7" xr:uid="{AFFF469E-0945-4D8F-9048-62FA76DAC1B5}"/>
    <cellStyle name="Normal 4" xfId="4" xr:uid="{5BD4D474-A5EB-43FB-8998-EC49C6A2445A}"/>
    <cellStyle name="Normal 4 2" xfId="5" xr:uid="{D61A854B-2629-4556-8D8D-56CF6B0A4F32}"/>
    <cellStyle name="Normalny" xfId="0" builtinId="0"/>
  </cellStyles>
  <dxfs count="11">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dxf>
    <dxf>
      <font>
        <color theme="0"/>
      </font>
      <fill>
        <patternFill>
          <bgColor theme="0"/>
        </patternFill>
      </fill>
    </dxf>
    <dxf>
      <fill>
        <patternFill>
          <bgColor theme="0" tint="-0.499984740745262"/>
        </patternFill>
      </fill>
    </dxf>
  </dxfs>
  <tableStyles count="1" defaultTableStyle="TableStyleMedium2" defaultPivotStyle="PivotStyleLight16">
    <tableStyle name="Invisible" pivot="0" table="0" count="0" xr9:uid="{72D6A110-0BF3-488D-8615-D4442A7917B5}"/>
  </tableStyles>
  <colors>
    <mruColors>
      <color rgb="FFB5FD8E"/>
      <color rgb="FF001838"/>
      <color rgb="FFED203F"/>
      <color rgb="FFBF1F36"/>
      <color rgb="FFBC1F36"/>
      <color rgb="FFFF3300"/>
      <color rgb="FF228A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xml"/><Relationship Id="rId18" Type="http://schemas.openxmlformats.org/officeDocument/2006/relationships/externalLink" Target="externalLinks/externalLink6.xml"/><Relationship Id="rId26" Type="http://schemas.openxmlformats.org/officeDocument/2006/relationships/externalLink" Target="externalLinks/externalLink14.xml"/><Relationship Id="rId39" Type="http://schemas.openxmlformats.org/officeDocument/2006/relationships/customXml" Target="../customXml/item3.xml"/><Relationship Id="rId21" Type="http://schemas.openxmlformats.org/officeDocument/2006/relationships/externalLink" Target="externalLinks/externalLink9.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5" Type="http://schemas.openxmlformats.org/officeDocument/2006/relationships/externalLink" Target="externalLinks/externalLink13.xml"/><Relationship Id="rId33" Type="http://schemas.microsoft.com/office/2017/06/relationships/rdRichValue" Target="richData/rdrichvalue.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externalLink" Target="externalLinks/externalLink8.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2.xml"/><Relationship Id="rId32" Type="http://schemas.microsoft.com/office/2022/10/relationships/richValueRel" Target="richData/richValueRel.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externalLink" Target="externalLinks/externalLink11.xml"/><Relationship Id="rId28" Type="http://schemas.openxmlformats.org/officeDocument/2006/relationships/styles" Target="styles.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7.xml"/><Relationship Id="rId31" Type="http://schemas.microsoft.com/office/2020/07/relationships/rdRichValueWebImage" Target="richData/rdRichValueWebImag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externalLink" Target="externalLinks/externalLink10.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5.jpeg"/><Relationship Id="rId2" Type="http://schemas.openxmlformats.org/officeDocument/2006/relationships/hyperlink" Target="https://mecc.college/certificate-of-completion/" TargetMode="External"/><Relationship Id="rId1" Type="http://schemas.openxmlformats.org/officeDocument/2006/relationships/hyperlink" Target="https://mecc.college/job-board/" TargetMode="External"/><Relationship Id="rId6" Type="http://schemas.openxmlformats.org/officeDocument/2006/relationships/hyperlink" Target="https://www.youtube.com/watch?v=YVXpmjrq6Ko" TargetMode="External"/><Relationship Id="rId5" Type="http://schemas.openxmlformats.org/officeDocument/2006/relationships/image" Target="../media/image4.png"/><Relationship Id="rId4" Type="http://schemas.openxmlformats.org/officeDocument/2006/relationships/hyperlink" Target="https://rog.asus.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19</xdr:col>
      <xdr:colOff>0</xdr:colOff>
      <xdr:row>10</xdr:row>
      <xdr:rowOff>9524</xdr:rowOff>
    </xdr:from>
    <xdr:to>
      <xdr:col>23</xdr:col>
      <xdr:colOff>0</xdr:colOff>
      <xdr:row>12</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3F613C88-5DE9-4619-860C-14E0A41F47DF}"/>
            </a:ext>
          </a:extLst>
        </xdr:cNvPr>
        <xdr:cNvSpPr/>
      </xdr:nvSpPr>
      <xdr:spPr>
        <a:xfrm>
          <a:off x="13312140" y="3438524"/>
          <a:ext cx="3048000" cy="1765936"/>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Click</a:t>
          </a:r>
          <a:r>
            <a:rPr lang="en-US" sz="2000" b="1" baseline="0">
              <a:latin typeface="FUTURA MEDIUM" panose="020B0602020204020303" pitchFamily="34" charset="-79"/>
              <a:cs typeface="FUTURA MEDIUM" panose="020B0602020204020303" pitchFamily="34" charset="-79"/>
            </a:rPr>
            <a:t> For </a:t>
          </a:r>
        </a:p>
        <a:p>
          <a:pPr algn="ctr"/>
          <a:r>
            <a:rPr lang="en-US" sz="2000" b="1">
              <a:latin typeface="FUTURA MEDIUM" panose="020B0602020204020303" pitchFamily="34" charset="-79"/>
              <a:cs typeface="FUTURA MEDIUM" panose="020B0602020204020303" pitchFamily="34" charset="-79"/>
            </a:rPr>
            <a:t>Job Postings</a:t>
          </a:r>
          <a:endParaRPr lang="en-US" sz="1800" b="1">
            <a:latin typeface="FUTURA MEDIUM" panose="020B0602020204020303" pitchFamily="34" charset="-79"/>
            <a:cs typeface="FUTURA MEDIUM" panose="020B0602020204020303" pitchFamily="34" charset="-79"/>
          </a:endParaRPr>
        </a:p>
      </xdr:txBody>
    </xdr:sp>
    <xdr:clientData/>
  </xdr:twoCellAnchor>
  <xdr:twoCellAnchor>
    <xdr:from>
      <xdr:col>19</xdr:col>
      <xdr:colOff>0</xdr:colOff>
      <xdr:row>13</xdr:row>
      <xdr:rowOff>12698</xdr:rowOff>
    </xdr:from>
    <xdr:to>
      <xdr:col>23</xdr:col>
      <xdr:colOff>0</xdr:colOff>
      <xdr:row>15</xdr:row>
      <xdr:rowOff>-1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50AE4390-74F5-4BA3-BA3F-21845BB8754F}"/>
            </a:ext>
          </a:extLst>
        </xdr:cNvPr>
        <xdr:cNvSpPr/>
      </xdr:nvSpPr>
      <xdr:spPr>
        <a:xfrm>
          <a:off x="13312140" y="5407658"/>
          <a:ext cx="3048000" cy="1762761"/>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Click</a:t>
          </a:r>
          <a:r>
            <a:rPr lang="en-US" sz="2000" b="1" baseline="0">
              <a:latin typeface="FUTURA MEDIUM" panose="020B0602020204020303" pitchFamily="34" charset="-79"/>
              <a:cs typeface="FUTURA MEDIUM" panose="020B0602020204020303" pitchFamily="34" charset="-79"/>
            </a:rPr>
            <a:t> For More About </a:t>
          </a:r>
        </a:p>
        <a:p>
          <a:pPr algn="ctr"/>
          <a:r>
            <a:rPr lang="en-US" sz="2000" b="1" baseline="0">
              <a:latin typeface="FUTURA MEDIUM" panose="020B0602020204020303" pitchFamily="34" charset="-79"/>
              <a:cs typeface="FUTURA MEDIUM" panose="020B0602020204020303" pitchFamily="34" charset="-79"/>
            </a:rPr>
            <a:t>MECC Badges</a:t>
          </a:r>
          <a:endParaRPr lang="en-US" sz="1800" b="1">
            <a:latin typeface="FUTURA MEDIUM" panose="020B0602020204020303" pitchFamily="34" charset="-79"/>
            <a:cs typeface="FUTURA MEDIUM" panose="020B0602020204020303" pitchFamily="34" charset="-79"/>
          </a:endParaRPr>
        </a:p>
      </xdr:txBody>
    </xdr:sp>
    <xdr:clientData/>
  </xdr:twoCellAnchor>
  <xdr:twoCellAnchor editAs="oneCell">
    <xdr:from>
      <xdr:col>1</xdr:col>
      <xdr:colOff>0</xdr:colOff>
      <xdr:row>1</xdr:row>
      <xdr:rowOff>1</xdr:rowOff>
    </xdr:from>
    <xdr:to>
      <xdr:col>12</xdr:col>
      <xdr:colOff>23029</xdr:colOff>
      <xdr:row>8</xdr:row>
      <xdr:rowOff>1</xdr:rowOff>
    </xdr:to>
    <xdr:pic>
      <xdr:nvPicPr>
        <xdr:cNvPr id="5" name="Picture 4">
          <a:extLst>
            <a:ext uri="{FF2B5EF4-FFF2-40B4-BE49-F238E27FC236}">
              <a16:creationId xmlns:a16="http://schemas.microsoft.com/office/drawing/2014/main" id="{EFC82226-F0A5-4035-AC2E-842B3DF35F32}"/>
            </a:ext>
          </a:extLst>
        </xdr:cNvPr>
        <xdr:cNvPicPr>
          <a:picLocks noChangeAspect="1"/>
        </xdr:cNvPicPr>
      </xdr:nvPicPr>
      <xdr:blipFill>
        <a:blip xmlns:r="http://schemas.openxmlformats.org/officeDocument/2006/relationships" r:embed="rId3"/>
        <a:stretch>
          <a:fillRect/>
        </a:stretch>
      </xdr:blipFill>
      <xdr:spPr>
        <a:xfrm>
          <a:off x="373380" y="190501"/>
          <a:ext cx="8405029" cy="2667000"/>
        </a:xfrm>
        <a:prstGeom prst="rect">
          <a:avLst/>
        </a:prstGeom>
      </xdr:spPr>
    </xdr:pic>
    <xdr:clientData/>
  </xdr:twoCellAnchor>
  <xdr:twoCellAnchor editAs="oneCell">
    <xdr:from>
      <xdr:col>19</xdr:col>
      <xdr:colOff>204203</xdr:colOff>
      <xdr:row>6</xdr:row>
      <xdr:rowOff>54429</xdr:rowOff>
    </xdr:from>
    <xdr:to>
      <xdr:col>22</xdr:col>
      <xdr:colOff>566677</xdr:colOff>
      <xdr:row>8</xdr:row>
      <xdr:rowOff>1</xdr:rowOff>
    </xdr:to>
    <xdr:pic>
      <xdr:nvPicPr>
        <xdr:cNvPr id="6" name="Picture 5">
          <a:hlinkClick xmlns:r="http://schemas.openxmlformats.org/officeDocument/2006/relationships" r:id="rId4"/>
          <a:extLst>
            <a:ext uri="{FF2B5EF4-FFF2-40B4-BE49-F238E27FC236}">
              <a16:creationId xmlns:a16="http://schemas.microsoft.com/office/drawing/2014/main" id="{5C68BAAB-843D-4A2B-8E37-E9B7B0F6F51E}"/>
            </a:ext>
          </a:extLst>
        </xdr:cNvPr>
        <xdr:cNvPicPr>
          <a:picLocks noChangeAspect="1"/>
        </xdr:cNvPicPr>
      </xdr:nvPicPr>
      <xdr:blipFill>
        <a:blip xmlns:r="http://schemas.openxmlformats.org/officeDocument/2006/relationships" r:embed="rId5"/>
        <a:stretch>
          <a:fillRect/>
        </a:stretch>
      </xdr:blipFill>
      <xdr:spPr>
        <a:xfrm>
          <a:off x="13516343" y="2149929"/>
          <a:ext cx="2648474" cy="707572"/>
        </a:xfrm>
        <a:prstGeom prst="rect">
          <a:avLst/>
        </a:prstGeom>
      </xdr:spPr>
    </xdr:pic>
    <xdr:clientData/>
  </xdr:twoCellAnchor>
  <xdr:twoCellAnchor>
    <xdr:from>
      <xdr:col>19</xdr:col>
      <xdr:colOff>12699</xdr:colOff>
      <xdr:row>0</xdr:row>
      <xdr:rowOff>172810</xdr:rowOff>
    </xdr:from>
    <xdr:to>
      <xdr:col>23</xdr:col>
      <xdr:colOff>12699</xdr:colOff>
      <xdr:row>4</xdr:row>
      <xdr:rowOff>217715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BEBCF07D-33B5-4050-B8A7-A680C78E8BA7}"/>
            </a:ext>
          </a:extLst>
        </xdr:cNvPr>
        <xdr:cNvSpPr/>
      </xdr:nvSpPr>
      <xdr:spPr>
        <a:xfrm>
          <a:off x="13324839" y="172810"/>
          <a:ext cx="3048000" cy="1378405"/>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Video</a:t>
          </a:r>
          <a:r>
            <a:rPr lang="en-US" sz="2000" b="1" baseline="0">
              <a:latin typeface="FUTURA MEDIUM" panose="020B0602020204020303" pitchFamily="34" charset="-79"/>
              <a:cs typeface="FUTURA MEDIUM" panose="020B0602020204020303" pitchFamily="34" charset="-79"/>
            </a:rPr>
            <a:t> Walkthrough </a:t>
          </a:r>
          <a:endParaRPr lang="en-US" sz="1800" b="1">
            <a:latin typeface="FUTURA MEDIUM" panose="020B0602020204020303" pitchFamily="34" charset="-79"/>
            <a:cs typeface="FUTURA MEDIUM" panose="020B0602020204020303" pitchFamily="34" charset="-79"/>
          </a:endParaRPr>
        </a:p>
      </xdr:txBody>
    </xdr:sp>
    <xdr:clientData/>
  </xdr:twoCellAnchor>
  <xdr:twoCellAnchor editAs="oneCell">
    <xdr:from>
      <xdr:col>14</xdr:col>
      <xdr:colOff>0</xdr:colOff>
      <xdr:row>2</xdr:row>
      <xdr:rowOff>1</xdr:rowOff>
    </xdr:from>
    <xdr:to>
      <xdr:col>17</xdr:col>
      <xdr:colOff>0</xdr:colOff>
      <xdr:row>8</xdr:row>
      <xdr:rowOff>1</xdr:rowOff>
    </xdr:to>
    <xdr:pic>
      <xdr:nvPicPr>
        <xdr:cNvPr id="9" name="Picture 8">
          <a:extLst>
            <a:ext uri="{FF2B5EF4-FFF2-40B4-BE49-F238E27FC236}">
              <a16:creationId xmlns:a16="http://schemas.microsoft.com/office/drawing/2014/main" id="{851F5755-DEF6-63A1-B112-9F8AE7250A4F}"/>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t="6232" b="11968"/>
        <a:stretch>
          <a:fillRect/>
        </a:stretch>
      </xdr:blipFill>
      <xdr:spPr>
        <a:xfrm>
          <a:off x="9884229" y="576944"/>
          <a:ext cx="2286000" cy="2286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1125053</xdr:colOff>
      <xdr:row>5</xdr:row>
      <xdr:rowOff>143566</xdr:rowOff>
    </xdr:from>
    <xdr:to>
      <xdr:col>3</xdr:col>
      <xdr:colOff>1126242</xdr:colOff>
      <xdr:row>8</xdr:row>
      <xdr:rowOff>21895</xdr:rowOff>
    </xdr:to>
    <xdr:sp macro="[0]!startGame" textlink="">
      <xdr:nvSpPr>
        <xdr:cNvPr id="2" name="Bevel 3">
          <a:extLst>
            <a:ext uri="{FF2B5EF4-FFF2-40B4-BE49-F238E27FC236}">
              <a16:creationId xmlns:a16="http://schemas.microsoft.com/office/drawing/2014/main" id="{3DDB17D0-82BD-4391-9283-34F280025266}"/>
            </a:ext>
          </a:extLst>
        </xdr:cNvPr>
        <xdr:cNvSpPr/>
      </xdr:nvSpPr>
      <xdr:spPr>
        <a:xfrm>
          <a:off x="2444749" y="2098262"/>
          <a:ext cx="2044425" cy="430696"/>
        </a:xfrm>
        <a:prstGeom prst="bevel">
          <a:avLst/>
        </a:prstGeom>
        <a:solidFill>
          <a:srgbClr val="B5FD8E"/>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 Timed Attempt</a:t>
          </a:r>
        </a:p>
      </xdr:txBody>
    </xdr:sp>
    <xdr:clientData/>
  </xdr:twoCellAnchor>
  <xdr:twoCellAnchor editAs="oneCell">
    <xdr:from>
      <xdr:col>1</xdr:col>
      <xdr:colOff>603249</xdr:colOff>
      <xdr:row>27</xdr:row>
      <xdr:rowOff>153462</xdr:rowOff>
    </xdr:from>
    <xdr:to>
      <xdr:col>2</xdr:col>
      <xdr:colOff>972819</xdr:colOff>
      <xdr:row>30</xdr:row>
      <xdr:rowOff>97158</xdr:rowOff>
    </xdr:to>
    <xdr:sp macro="[0]!forceStop" textlink="">
      <xdr:nvSpPr>
        <xdr:cNvPr id="5" name="Bevel 3">
          <a:extLst>
            <a:ext uri="{FF2B5EF4-FFF2-40B4-BE49-F238E27FC236}">
              <a16:creationId xmlns:a16="http://schemas.microsoft.com/office/drawing/2014/main" id="{7AADF5A8-0C59-41A7-954A-F5E090D74A72}"/>
            </a:ext>
          </a:extLst>
        </xdr:cNvPr>
        <xdr:cNvSpPr/>
      </xdr:nvSpPr>
      <xdr:spPr>
        <a:xfrm>
          <a:off x="1028699" y="4220637"/>
          <a:ext cx="1256030" cy="503767"/>
        </a:xfrm>
        <a:prstGeom prst="bevel">
          <a:avLst/>
        </a:prstGeom>
        <a:solidFill>
          <a:srgbClr val="FF00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Force</a:t>
          </a:r>
          <a:r>
            <a:rPr lang="en-US" sz="1600" b="1" baseline="0">
              <a:solidFill>
                <a:sysClr val="windowText" lastClr="000000"/>
              </a:solidFill>
              <a:effectLst>
                <a:outerShdw blurRad="50800" dist="38100" dir="5400000" algn="t" rotWithShape="0">
                  <a:schemeClr val="bg1">
                    <a:lumMod val="95000"/>
                    <a:alpha val="40000"/>
                  </a:schemeClr>
                </a:outerShdw>
              </a:effectLst>
            </a:rPr>
            <a:t> Stop</a:t>
          </a:r>
          <a:endParaRPr lang="en-US" sz="1600" b="1">
            <a:solidFill>
              <a:sysClr val="windowText" lastClr="000000"/>
            </a:solidFill>
            <a:effectLst>
              <a:outerShdw blurRad="50800" dist="38100" dir="5400000" algn="t" rotWithShape="0">
                <a:schemeClr val="bg1">
                  <a:lumMod val="95000"/>
                  <a:alpha val="40000"/>
                </a:schemeClr>
              </a:outerShdw>
            </a:effectLst>
          </a:endParaRPr>
        </a:p>
      </xdr:txBody>
    </xdr:sp>
    <xdr:clientData/>
  </xdr:twoCellAnchor>
  <xdr:twoCellAnchor editAs="oneCell">
    <xdr:from>
      <xdr:col>3</xdr:col>
      <xdr:colOff>0</xdr:colOff>
      <xdr:row>27</xdr:row>
      <xdr:rowOff>153460</xdr:rowOff>
    </xdr:from>
    <xdr:to>
      <xdr:col>3</xdr:col>
      <xdr:colOff>1397423</xdr:colOff>
      <xdr:row>30</xdr:row>
      <xdr:rowOff>97791</xdr:rowOff>
    </xdr:to>
    <xdr:sp macro="[0]!recordResult" textlink="">
      <xdr:nvSpPr>
        <xdr:cNvPr id="6" name="Bevel 7">
          <a:extLst>
            <a:ext uri="{FF2B5EF4-FFF2-40B4-BE49-F238E27FC236}">
              <a16:creationId xmlns:a16="http://schemas.microsoft.com/office/drawing/2014/main" id="{87665B61-18C5-43F8-A393-54E10835ED6A}"/>
            </a:ext>
          </a:extLst>
        </xdr:cNvPr>
        <xdr:cNvSpPr/>
      </xdr:nvSpPr>
      <xdr:spPr>
        <a:xfrm>
          <a:off x="3124200" y="4220635"/>
          <a:ext cx="1391708" cy="504402"/>
        </a:xfrm>
        <a:prstGeom prst="bevel">
          <a:avLst/>
        </a:prstGeom>
        <a:solidFill>
          <a:srgbClr val="00B0F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Record Time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F54939C5-8B08-46E4-B7B9-B787E197FD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34975"/>
          <a:ext cx="5200650" cy="315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85726</xdr:colOff>
      <xdr:row>22</xdr:row>
      <xdr:rowOff>47626</xdr:rowOff>
    </xdr:from>
    <xdr:to>
      <xdr:col>8</xdr:col>
      <xdr:colOff>463551</xdr:colOff>
      <xdr:row>40</xdr:row>
      <xdr:rowOff>130374</xdr:rowOff>
    </xdr:to>
    <xdr:pic>
      <xdr:nvPicPr>
        <xdr:cNvPr id="3" name="Picture 2">
          <a:extLst>
            <a:ext uri="{FF2B5EF4-FFF2-40B4-BE49-F238E27FC236}">
              <a16:creationId xmlns:a16="http://schemas.microsoft.com/office/drawing/2014/main" id="{39019104-8738-482D-90C5-C7976417BD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98926"/>
          <a:ext cx="5254625" cy="3397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502186</xdr:colOff>
      <xdr:row>68</xdr:row>
      <xdr:rowOff>133350</xdr:rowOff>
    </xdr:to>
    <xdr:pic>
      <xdr:nvPicPr>
        <xdr:cNvPr id="4" name="Picture 3">
          <a:extLst>
            <a:ext uri="{FF2B5EF4-FFF2-40B4-BE49-F238E27FC236}">
              <a16:creationId xmlns:a16="http://schemas.microsoft.com/office/drawing/2014/main" id="{8017B996-34C9-4304-A11F-C299C01421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9118600"/>
          <a:ext cx="5264685" cy="3536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136265</xdr:colOff>
      <xdr:row>12</xdr:row>
      <xdr:rowOff>84796</xdr:rowOff>
    </xdr:from>
    <xdr:to>
      <xdr:col>5</xdr:col>
      <xdr:colOff>495301</xdr:colOff>
      <xdr:row>14</xdr:row>
      <xdr:rowOff>75826</xdr:rowOff>
    </xdr:to>
    <xdr:sp macro="[0]!startGame" textlink="">
      <xdr:nvSpPr>
        <xdr:cNvPr id="3" name="Bevel 3">
          <a:extLst>
            <a:ext uri="{FF2B5EF4-FFF2-40B4-BE49-F238E27FC236}">
              <a16:creationId xmlns:a16="http://schemas.microsoft.com/office/drawing/2014/main" id="{B6E2D595-57DA-4DED-89FF-848E02E76BE1}"/>
            </a:ext>
          </a:extLst>
        </xdr:cNvPr>
        <xdr:cNvSpPr/>
      </xdr:nvSpPr>
      <xdr:spPr>
        <a:xfrm>
          <a:off x="1561653" y="3105902"/>
          <a:ext cx="3182919" cy="457195"/>
        </a:xfrm>
        <a:prstGeom prst="bevel">
          <a:avLst/>
        </a:prstGeom>
        <a:solidFill>
          <a:srgbClr val="B5FD8E"/>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Agency FB" panose="020B0503020202020204" pitchFamily="34" charset="0"/>
            </a:rPr>
            <a:t>Start Timed Attempt</a:t>
          </a:r>
        </a:p>
      </xdr:txBody>
    </xdr:sp>
    <xdr:clientData/>
  </xdr:twoCellAnchor>
  <xdr:twoCellAnchor editAs="oneCell">
    <xdr:from>
      <xdr:col>1</xdr:col>
      <xdr:colOff>0</xdr:colOff>
      <xdr:row>4</xdr:row>
      <xdr:rowOff>0</xdr:rowOff>
    </xdr:from>
    <xdr:to>
      <xdr:col>7</xdr:col>
      <xdr:colOff>0</xdr:colOff>
      <xdr:row>12</xdr:row>
      <xdr:rowOff>6751</xdr:rowOff>
    </xdr:to>
    <xdr:pic>
      <xdr:nvPicPr>
        <xdr:cNvPr id="4" name="Picture 3">
          <a:extLst>
            <a:ext uri="{FF2B5EF4-FFF2-40B4-BE49-F238E27FC236}">
              <a16:creationId xmlns:a16="http://schemas.microsoft.com/office/drawing/2014/main" id="{069F6367-044A-4B2B-8562-9F43B1E94AB0}"/>
            </a:ext>
          </a:extLst>
        </xdr:cNvPr>
        <xdr:cNvPicPr>
          <a:picLocks noChangeAspect="1"/>
        </xdr:cNvPicPr>
      </xdr:nvPicPr>
      <xdr:blipFill>
        <a:blip xmlns:r="http://schemas.openxmlformats.org/officeDocument/2006/relationships" r:embed="rId1"/>
        <a:stretch>
          <a:fillRect/>
        </a:stretch>
      </xdr:blipFill>
      <xdr:spPr>
        <a:xfrm>
          <a:off x="224118" y="1156447"/>
          <a:ext cx="5907741" cy="187458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1057275</xdr:colOff>
      <xdr:row>4</xdr:row>
      <xdr:rowOff>161925</xdr:rowOff>
    </xdr:from>
    <xdr:to>
      <xdr:col>4</xdr:col>
      <xdr:colOff>1095375</xdr:colOff>
      <xdr:row>7</xdr:row>
      <xdr:rowOff>26670</xdr:rowOff>
    </xdr:to>
    <xdr:sp macro="[0]!startGame" textlink="">
      <xdr:nvSpPr>
        <xdr:cNvPr id="2" name="Bevel 3">
          <a:extLst>
            <a:ext uri="{FF2B5EF4-FFF2-40B4-BE49-F238E27FC236}">
              <a16:creationId xmlns:a16="http://schemas.microsoft.com/office/drawing/2014/main" id="{16331E9F-712E-4F91-8E56-7F50DDA440C7}"/>
            </a:ext>
          </a:extLst>
        </xdr:cNvPr>
        <xdr:cNvSpPr/>
      </xdr:nvSpPr>
      <xdr:spPr>
        <a:xfrm>
          <a:off x="3905250" y="161925"/>
          <a:ext cx="1400175" cy="483870"/>
        </a:xfrm>
        <a:prstGeom prst="bevel">
          <a:avLst/>
        </a:prstGeom>
        <a:solidFill>
          <a:srgbClr val="B5FD8E"/>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 Again!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gcapital-my.sharepoint.com/Users/kudcb/Google%20Drive/Teaching/Excel%20Lab%20Course/Fall%202021/Class%20Sessions/Class%202%20-%20Shortcuts/KeyboardingWarmUp_StudentVersion_GradingTab.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Keyboarding%20Models\MECC_KeyboardingChallenge_2023Edition_Fall2024_V1.xlsm" TargetMode="External"/><Relationship Id="rId1" Type="http://schemas.openxmlformats.org/officeDocument/2006/relationships/externalLinkPath" Target="https://agcapital-my.sharepoint.com/Users/David%20Brown/Box/MECC/MECC%202024/Case%20Development/Keyboarding%20Models/MECC_KeyboardingChallenge_2023Edition_Fall2024_V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David%20Brown\Box\MECC\MECC%202023\Case%20Development%20&amp;%20Related%20Files\April%202023\April%20Keyboarding\Excel%20Files\MECC%20April%20Keyboarding%20Challenge_DBrownV10.xlsm" TargetMode="External"/><Relationship Id="rId1" Type="http://schemas.openxmlformats.org/officeDocument/2006/relationships/externalLinkPath" Target="https://agcapital-my.sharepoint.com/Users/David%20Brown/Box/MECC/MECC%202023/Case%20Development%20&amp;%20Related%20Files/April%202023/April%20Keyboarding/Excel%20Files/MECC%20April%20Keyboarding%20Challenge_DBrownV10.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Personal%20Finance%20Models\ExPrepExerciseTemplateV3_SavingsFundV1.xlsm" TargetMode="External"/><Relationship Id="rId1" Type="http://schemas.openxmlformats.org/officeDocument/2006/relationships/externalLinkPath" Target="https://agcapital-my.sharepoint.com/Users/David%20Brown/Box/MECC/MECC%202024/Case%20Development/Personal%20Finance%20Models/ExPrepExerciseTemplateV3_SavingsFundV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gcapital-my.sharepoint.com/Users/kudcb/Downloads/Hurdles%20Challenge%20(Answer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gcapital-my.sharepoint.com/Users/kudcb/Google%20Drive/Teaching/Financial%20Modeling/FIN%20413%20Spring%202022/Class%20Sessions/Class%2012%20-%20New/Financial%20Statement%20Exercises%203/TestTemplateV7_FinStatement3.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agcapital-my.sharepoint.com/Users/kudcb/Google%20Drive/Teaching/Excel%20Lab%20Course/Fall%202021/Class%20Sessions/Class%202%20-%20Shortcuts/ShortcutChallenge_StudentVersion_GradingTab.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agcapital-my.sharepoint.com/Users/kudcb/Google%20Drive/Teaching/Excel%20Lab%20Course/Spring%202022/Class%20Sessions/Class%202%20-%20Shortcuts/Shortcut%20Challenge/ExerciseTemplateV6_ShortcutChallenge.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agcapital-my.sharepoint.com/Users/kudcb/Google%20Drive/Teaching/Excel%20Lab%20Course/Fall%202021/Class%20Sessions/Class%203%20-%20Dynamic%20Models%20-%20Discounting/ShortcutWarmUp_StudentVersion_GradingTab.xlsm"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Keyboarding%20Models\MECC_KeyboardingChallenge_Fall2024_GradingUpdate_V1_Test1.xlsm" TargetMode="External"/><Relationship Id="rId1" Type="http://schemas.openxmlformats.org/officeDocument/2006/relationships/externalLinkPath" Target="https://agcapital-my.sharepoint.com/Users/David%20Brown/Box/MECC/MECC%202024/Case%20Development/Keyboarding%20Models/MECC_KeyboardingChallenge_Fall2024_GradingUpdate_V1_Test1.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agcapital-my.sharepoint.com/Users/kudcb/Dropbox/FIN%20360L/Class%20Sessions/Class%207/ExerciseTemplateV3_MatchingExercisesPart1.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agcapital-my.sharepoint.com/Users/kudcb/Google%20Drive/Teaching/Financial%20Modeling/Spring%202021/Class%20Sessions/Class%201%20-%20Course%20Intro/Keyboard%20Exercises%20Updated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agcapital-my.sharepoint.com/DOCUME~1/ZACHGE~1/LOCALS~1/Temp/Excel%20Tips%20from%20Chris%20G%20(#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agcapital-my.sharepoint.com/Users/kudcb/Google%20Drive/Teaching/Financial%20Modeling/Spring%202021/Class%20Sessions/Class%201%20-%20Course%20Intro/Excel%20Shortcut%20Challenge%20(NoMouseCheck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Keyboard Warm Up 1"/>
      <sheetName val="Keyboard Warm Up 2"/>
      <sheetName val="Results"/>
      <sheetName val="Grading"/>
      <sheetName val="BackgroundCalcs"/>
      <sheetName val="Output"/>
    </sheetNames>
    <sheetDataSet>
      <sheetData sheetId="0"/>
      <sheetData sheetId="1">
        <row r="1">
          <cell r="A1" t="str">
            <v>Keyboarding Warm Up</v>
          </cell>
        </row>
        <row r="7">
          <cell r="D7">
            <v>1</v>
          </cell>
          <cell r="G7"/>
          <cell r="AC7">
            <v>4</v>
          </cell>
          <cell r="BR7">
            <v>17</v>
          </cell>
          <cell r="CQ7">
            <v>18</v>
          </cell>
        </row>
        <row r="11">
          <cell r="T11"/>
          <cell r="AB11"/>
          <cell r="AE11"/>
          <cell r="AN11"/>
        </row>
        <row r="12">
          <cell r="BD12">
            <v>11</v>
          </cell>
          <cell r="BN12">
            <v>12</v>
          </cell>
        </row>
        <row r="16">
          <cell r="G16"/>
          <cell r="M16"/>
        </row>
        <row r="17">
          <cell r="AE17"/>
        </row>
        <row r="18">
          <cell r="BN18">
            <v>13</v>
          </cell>
        </row>
        <row r="21">
          <cell r="AE21"/>
        </row>
        <row r="23">
          <cell r="D23" t="str">
            <v>˅</v>
          </cell>
          <cell r="M23"/>
        </row>
        <row r="25">
          <cell r="AE25"/>
        </row>
        <row r="29">
          <cell r="S29"/>
        </row>
        <row r="30">
          <cell r="AH30">
            <v>7</v>
          </cell>
          <cell r="AY30">
            <v>8</v>
          </cell>
          <cell r="BE30">
            <v>14</v>
          </cell>
          <cell r="BK30">
            <v>15</v>
          </cell>
        </row>
        <row r="31">
          <cell r="BR31" t="str">
            <v>˄</v>
          </cell>
          <cell r="BS31">
            <v>22</v>
          </cell>
          <cell r="CP31">
            <v>21</v>
          </cell>
        </row>
        <row r="38">
          <cell r="S38"/>
          <cell r="AB38"/>
        </row>
        <row r="53">
          <cell r="D53">
            <v>2</v>
          </cell>
          <cell r="AC53">
            <v>3</v>
          </cell>
          <cell r="AH53">
            <v>6</v>
          </cell>
          <cell r="AX53">
            <v>5</v>
          </cell>
          <cell r="AY53">
            <v>9</v>
          </cell>
          <cell r="BD53">
            <v>10</v>
          </cell>
          <cell r="BR53">
            <v>16</v>
          </cell>
          <cell r="BS53">
            <v>23</v>
          </cell>
          <cell r="CP53">
            <v>20</v>
          </cell>
          <cell r="CQ53">
            <v>19</v>
          </cell>
        </row>
      </sheetData>
      <sheetData sheetId="2"/>
      <sheetData sheetId="3"/>
      <sheetData sheetId="4"/>
      <sheetData sheetId="5">
        <row r="2">
          <cell r="S2">
            <v>0</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Keyboarding Challenge"/>
      <sheetName val="Results"/>
      <sheetName val="BackgroundCalcs"/>
      <sheetName val="Time Grading"/>
      <sheetName val="Grading"/>
      <sheetName val="Output"/>
      <sheetName val="Sheet4"/>
    </sheetNames>
    <sheetDataSet>
      <sheetData sheetId="0"/>
      <sheetData sheetId="1"/>
      <sheetData sheetId="2">
        <row r="103">
          <cell r="V103" t="str">
            <v>-------</v>
          </cell>
        </row>
      </sheetData>
      <sheetData sheetId="3"/>
      <sheetData sheetId="4">
        <row r="3">
          <cell r="R3" t="b">
            <v>1</v>
          </cell>
        </row>
      </sheetData>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Keyboarding Challenge"/>
      <sheetName val="BackgroundCalcs"/>
      <sheetName val="Results"/>
      <sheetName val="Grading"/>
      <sheetName val="Output"/>
      <sheetName val="Sheet4"/>
    </sheetNames>
    <sheetDataSet>
      <sheetData sheetId="0"/>
      <sheetData sheetId="1"/>
      <sheetData sheetId="2">
        <row r="103">
          <cell r="V103" t="str">
            <v>-------</v>
          </cell>
        </row>
      </sheetData>
      <sheetData sheetId="3">
        <row r="2">
          <cell r="F2">
            <v>45029.411990740744</v>
          </cell>
          <cell r="S2">
            <v>8</v>
          </cell>
        </row>
        <row r="3">
          <cell r="R3" t="b">
            <v>1</v>
          </cell>
        </row>
        <row r="5">
          <cell r="D5" t="str">
            <v>MECC 2023: April Keyboarding Challenge</v>
          </cell>
        </row>
        <row r="29">
          <cell r="F29">
            <v>0.39888888887071516</v>
          </cell>
        </row>
        <row r="50">
          <cell r="D50" t="str">
            <v>-------</v>
          </cell>
        </row>
        <row r="51">
          <cell r="D51" t="str">
            <v>XXXXX</v>
          </cell>
        </row>
      </sheetData>
      <sheetData sheetId="4"/>
      <sheetData sheetId="5"/>
      <sheetData sheetId="6"/>
      <sheetData sheetId="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Challenge"/>
      <sheetName val="Results"/>
      <sheetName val="BackgroundCalcs"/>
      <sheetName val="Grading Formulas"/>
      <sheetName val="Grading"/>
      <sheetName val="Output"/>
    </sheetNames>
    <sheetDataSet>
      <sheetData sheetId="0" refreshError="1"/>
      <sheetData sheetId="1" refreshError="1"/>
      <sheetData sheetId="2" refreshError="1"/>
      <sheetData sheetId="3">
        <row r="6">
          <cell r="C6">
            <v>9</v>
          </cell>
        </row>
      </sheetData>
      <sheetData sheetId="4">
        <row r="2">
          <cell r="B2" t="str">
            <v>Making Cents of Excel: Saving Towards A Goal</v>
          </cell>
        </row>
        <row r="8">
          <cell r="B8">
            <v>7</v>
          </cell>
        </row>
        <row r="38">
          <cell r="D38" t="str">
            <v>Hold on, I'm making it right now!</v>
          </cell>
        </row>
        <row r="41">
          <cell r="B41" t="str">
            <v>David Brown</v>
          </cell>
        </row>
      </sheetData>
      <sheetData sheetId="5" refreshError="1"/>
      <sheetData sheetId="6" refreshError="1"/>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rst"/>
      <sheetName val="Grading"/>
      <sheetName val="Second"/>
      <sheetName val="calc"/>
      <sheetName val="Results"/>
      <sheetName val="Output"/>
    </sheetNames>
    <sheetDataSet>
      <sheetData sheetId="0">
        <row r="3">
          <cell r="B3" t="str">
            <v>Start here</v>
          </cell>
          <cell r="C3" t="str">
            <v>x</v>
          </cell>
          <cell r="D3" t="str">
            <v>x</v>
          </cell>
          <cell r="E3" t="str">
            <v>x</v>
          </cell>
          <cell r="F3" t="str">
            <v>x</v>
          </cell>
          <cell r="G3" t="str">
            <v>x</v>
          </cell>
          <cell r="H3" t="str">
            <v>x</v>
          </cell>
          <cell r="I3" t="str">
            <v>x</v>
          </cell>
          <cell r="J3" t="str">
            <v>H</v>
          </cell>
        </row>
        <row r="4">
          <cell r="J4" t="str">
            <v>x</v>
          </cell>
        </row>
        <row r="5">
          <cell r="J5" t="str">
            <v>x</v>
          </cell>
        </row>
        <row r="6">
          <cell r="J6" t="str">
            <v>x</v>
          </cell>
        </row>
        <row r="7">
          <cell r="J7" t="str">
            <v>x</v>
          </cell>
        </row>
        <row r="8">
          <cell r="D8" t="str">
            <v>H</v>
          </cell>
          <cell r="E8" t="str">
            <v>x</v>
          </cell>
          <cell r="F8" t="str">
            <v>x</v>
          </cell>
          <cell r="G8" t="str">
            <v>x</v>
          </cell>
          <cell r="H8" t="str">
            <v>x</v>
          </cell>
          <cell r="I8" t="str">
            <v>x</v>
          </cell>
          <cell r="J8" t="str">
            <v>H</v>
          </cell>
        </row>
        <row r="9">
          <cell r="D9" t="str">
            <v>x</v>
          </cell>
        </row>
        <row r="10">
          <cell r="D10"/>
        </row>
        <row r="11">
          <cell r="D11" t="str">
            <v>x</v>
          </cell>
        </row>
        <row r="12">
          <cell r="D12"/>
        </row>
        <row r="13">
          <cell r="D13" t="str">
            <v>x</v>
          </cell>
        </row>
        <row r="14">
          <cell r="D14"/>
        </row>
        <row r="15">
          <cell r="D15" t="str">
            <v>x</v>
          </cell>
        </row>
        <row r="16">
          <cell r="D16"/>
        </row>
        <row r="17">
          <cell r="D17" t="str">
            <v>x</v>
          </cell>
        </row>
        <row r="18">
          <cell r="D18"/>
        </row>
        <row r="19">
          <cell r="D19" t="str">
            <v>H</v>
          </cell>
          <cell r="E19" t="str">
            <v>x</v>
          </cell>
          <cell r="F19" t="str">
            <v>x</v>
          </cell>
          <cell r="G19" t="str">
            <v>x</v>
          </cell>
          <cell r="H19"/>
          <cell r="I19"/>
          <cell r="J19"/>
          <cell r="K19" t="str">
            <v>x</v>
          </cell>
          <cell r="L19" t="str">
            <v>x</v>
          </cell>
          <cell r="M19" t="str">
            <v>x</v>
          </cell>
          <cell r="N19"/>
          <cell r="O19"/>
          <cell r="P19"/>
          <cell r="Q19" t="str">
            <v>x</v>
          </cell>
          <cell r="R19" t="str">
            <v>x</v>
          </cell>
          <cell r="S19" t="str">
            <v>x</v>
          </cell>
          <cell r="T19" t="str">
            <v>H</v>
          </cell>
        </row>
        <row r="20">
          <cell r="T20"/>
        </row>
        <row r="21">
          <cell r="T21"/>
        </row>
        <row r="22">
          <cell r="T22"/>
        </row>
        <row r="23">
          <cell r="E23" t="str">
            <v>H</v>
          </cell>
          <cell r="F23"/>
          <cell r="G23"/>
          <cell r="H23"/>
          <cell r="I23"/>
          <cell r="J23"/>
          <cell r="K23"/>
          <cell r="L23"/>
          <cell r="M23"/>
          <cell r="N23"/>
          <cell r="O23"/>
          <cell r="P23" t="str">
            <v>H</v>
          </cell>
          <cell r="T23"/>
        </row>
        <row r="24">
          <cell r="E24"/>
          <cell r="P24"/>
          <cell r="T24"/>
        </row>
        <row r="25">
          <cell r="E25"/>
          <cell r="P25"/>
          <cell r="T25"/>
        </row>
        <row r="26">
          <cell r="E26" t="str">
            <v>Select x from drop down</v>
          </cell>
          <cell r="F26" t="str">
            <v/>
          </cell>
          <cell r="G26"/>
          <cell r="H26"/>
          <cell r="I26"/>
          <cell r="J26"/>
          <cell r="K26" t="str">
            <v>H</v>
          </cell>
          <cell r="P26"/>
          <cell r="T26"/>
        </row>
        <row r="27">
          <cell r="K27"/>
          <cell r="P27"/>
          <cell r="T27"/>
        </row>
        <row r="28">
          <cell r="K28"/>
          <cell r="P28"/>
          <cell r="T28"/>
        </row>
        <row r="29">
          <cell r="K29"/>
          <cell r="P29" t="str">
            <v>H</v>
          </cell>
          <cell r="Q29"/>
          <cell r="R29"/>
          <cell r="S29"/>
          <cell r="T29" t="str">
            <v>H</v>
          </cell>
        </row>
        <row r="30">
          <cell r="K30"/>
        </row>
        <row r="31">
          <cell r="K31"/>
        </row>
        <row r="32">
          <cell r="C32" t="str">
            <v>Go to Second sheet</v>
          </cell>
          <cell r="D32"/>
          <cell r="E32"/>
          <cell r="F32"/>
          <cell r="G32"/>
          <cell r="H32"/>
          <cell r="I32"/>
          <cell r="J32"/>
          <cell r="K32" t="str">
            <v>H</v>
          </cell>
        </row>
      </sheetData>
      <sheetData sheetId="1"/>
      <sheetData sheetId="2">
        <row r="1">
          <cell r="A1" t="str">
            <v>H</v>
          </cell>
          <cell r="B1"/>
          <cell r="C1"/>
          <cell r="D1"/>
          <cell r="E1"/>
          <cell r="F1"/>
          <cell r="G1"/>
          <cell r="H1" t="str">
            <v>H</v>
          </cell>
        </row>
        <row r="2">
          <cell r="H2"/>
        </row>
        <row r="3">
          <cell r="H3"/>
        </row>
        <row r="4">
          <cell r="H4"/>
        </row>
        <row r="5">
          <cell r="H5"/>
        </row>
        <row r="6">
          <cell r="H6"/>
        </row>
        <row r="7">
          <cell r="H7"/>
        </row>
        <row r="8">
          <cell r="H8"/>
        </row>
        <row r="9">
          <cell r="H9"/>
        </row>
        <row r="10">
          <cell r="H10"/>
        </row>
        <row r="11">
          <cell r="H11"/>
        </row>
        <row r="12">
          <cell r="H12"/>
        </row>
        <row r="13">
          <cell r="H13"/>
        </row>
        <row r="14">
          <cell r="H14"/>
        </row>
        <row r="15">
          <cell r="H15"/>
        </row>
        <row r="16">
          <cell r="H16"/>
        </row>
        <row r="17">
          <cell r="H17"/>
        </row>
        <row r="18">
          <cell r="H18"/>
        </row>
        <row r="19">
          <cell r="H19"/>
        </row>
        <row r="20">
          <cell r="H20"/>
        </row>
        <row r="21">
          <cell r="H21"/>
        </row>
        <row r="22">
          <cell r="H22"/>
        </row>
        <row r="23">
          <cell r="H23"/>
        </row>
        <row r="24">
          <cell r="C24" t="str">
            <v>End</v>
          </cell>
          <cell r="H24"/>
        </row>
        <row r="25">
          <cell r="C25"/>
          <cell r="H25"/>
        </row>
        <row r="26">
          <cell r="C26"/>
          <cell r="H26" t="str">
            <v>H</v>
          </cell>
          <cell r="I26"/>
          <cell r="J26"/>
          <cell r="K26"/>
          <cell r="L26"/>
          <cell r="M26" t="str">
            <v>H</v>
          </cell>
        </row>
        <row r="27">
          <cell r="C27"/>
          <cell r="M27"/>
        </row>
        <row r="28">
          <cell r="C28"/>
          <cell r="M28"/>
        </row>
        <row r="29">
          <cell r="C29"/>
          <cell r="M29"/>
        </row>
        <row r="30">
          <cell r="C30"/>
          <cell r="M30"/>
        </row>
        <row r="31">
          <cell r="C31"/>
          <cell r="M31"/>
        </row>
        <row r="32">
          <cell r="C32"/>
          <cell r="M32"/>
        </row>
        <row r="33">
          <cell r="C33"/>
          <cell r="D33"/>
          <cell r="E33"/>
          <cell r="F33"/>
          <cell r="G33"/>
          <cell r="H33"/>
          <cell r="I33"/>
          <cell r="J33"/>
          <cell r="K33"/>
          <cell r="L33"/>
          <cell r="M33" t="str">
            <v>Go to cell C33</v>
          </cell>
        </row>
      </sheetData>
      <sheetData sheetId="3">
        <row r="3">
          <cell r="F3">
            <v>0</v>
          </cell>
          <cell r="G3"/>
          <cell r="H3"/>
        </row>
        <row r="4">
          <cell r="D4"/>
        </row>
        <row r="5">
          <cell r="D5"/>
        </row>
        <row r="6">
          <cell r="D6"/>
          <cell r="G6">
            <v>0</v>
          </cell>
        </row>
        <row r="7">
          <cell r="D7"/>
          <cell r="G7">
            <v>35.000000009313226</v>
          </cell>
        </row>
        <row r="8">
          <cell r="D8"/>
        </row>
        <row r="9">
          <cell r="D9"/>
        </row>
        <row r="10">
          <cell r="D10"/>
        </row>
        <row r="11">
          <cell r="D11"/>
        </row>
        <row r="12">
          <cell r="D12"/>
        </row>
        <row r="13">
          <cell r="D13"/>
        </row>
        <row r="14">
          <cell r="D14"/>
        </row>
        <row r="15">
          <cell r="D15"/>
        </row>
        <row r="16">
          <cell r="D16"/>
        </row>
        <row r="17">
          <cell r="D17"/>
        </row>
        <row r="18">
          <cell r="D18"/>
        </row>
        <row r="19">
          <cell r="D19"/>
        </row>
        <row r="20">
          <cell r="D20"/>
        </row>
        <row r="21">
          <cell r="D21"/>
        </row>
      </sheetData>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Financial Statements 3 Q1"/>
      <sheetName val="Q2"/>
      <sheetName val="Q3"/>
      <sheetName val="Results"/>
      <sheetName val="BackgroundCalcs"/>
      <sheetName val="Grading Formulas"/>
      <sheetName val="Grading"/>
      <sheetName val="Output"/>
    </sheetNames>
    <sheetDataSet>
      <sheetData sheetId="0"/>
      <sheetData sheetId="1"/>
      <sheetData sheetId="2"/>
      <sheetData sheetId="3"/>
      <sheetData sheetId="4"/>
      <sheetData sheetId="5"/>
      <sheetData sheetId="6"/>
      <sheetData sheetId="7"/>
      <sheetData sheetId="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ShortcutChallenge</v>
          </cell>
        </row>
        <row r="8">
          <cell r="D8" t="str">
            <v>12341234</v>
          </cell>
        </row>
        <row r="11">
          <cell r="D11" t="str">
            <v>asdf</v>
          </cell>
        </row>
        <row r="14">
          <cell r="D14">
            <v>1</v>
          </cell>
        </row>
        <row r="17">
          <cell r="F17">
            <v>14</v>
          </cell>
          <cell r="G17" t="e">
            <v>#N/A</v>
          </cell>
        </row>
        <row r="20">
          <cell r="F20">
            <v>147651</v>
          </cell>
        </row>
      </sheetData>
      <sheetData sheetId="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BackgroundCalcs"/>
      <sheetName val="Output"/>
      <sheetName val="Grading"/>
    </sheetNames>
    <sheetDataSet>
      <sheetData sheetId="0"/>
      <sheetData sheetId="1"/>
      <sheetData sheetId="2"/>
      <sheetData sheetId="3">
        <row r="17">
          <cell r="F17">
            <v>14</v>
          </cell>
          <cell r="G17" t="e">
            <v>#N/A</v>
          </cell>
        </row>
        <row r="20">
          <cell r="F20">
            <v>147651</v>
          </cell>
        </row>
      </sheetData>
      <sheetData sheetId="4"/>
      <sheetData sheetId="5"/>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 Warm Up</v>
          </cell>
        </row>
        <row r="8">
          <cell r="D8" t="str">
            <v>12341234</v>
          </cell>
        </row>
        <row r="11">
          <cell r="D11" t="str">
            <v>asdf</v>
          </cell>
        </row>
        <row r="14">
          <cell r="D14">
            <v>1</v>
          </cell>
        </row>
        <row r="17">
          <cell r="F17">
            <v>14</v>
          </cell>
          <cell r="G17" t="e">
            <v>#N/A</v>
          </cell>
        </row>
        <row r="20">
          <cell r="F20">
            <v>38008</v>
          </cell>
        </row>
      </sheetData>
      <sheetData sheetId="5"/>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Keyboarding Challenge"/>
      <sheetName val="Results"/>
      <sheetName val="BackgroundCalcs"/>
      <sheetName val="Output"/>
      <sheetName val="Grading"/>
      <sheetName val="Time Grading"/>
    </sheetNames>
    <sheetDataSet>
      <sheetData sheetId="0"/>
      <sheetData sheetId="1"/>
      <sheetData sheetId="2">
        <row r="14">
          <cell r="BF14">
            <v>1010</v>
          </cell>
        </row>
      </sheetData>
      <sheetData sheetId="3"/>
      <sheetData sheetId="4">
        <row r="2">
          <cell r="F2">
            <v>45527.530416666668</v>
          </cell>
          <cell r="G2">
            <v>45527.531701388885</v>
          </cell>
          <cell r="S2">
            <v>0</v>
          </cell>
        </row>
        <row r="5">
          <cell r="D5" t="str">
            <v>MECC Keyboarding Challenge (2022 Edition)</v>
          </cell>
        </row>
        <row r="29">
          <cell r="F29">
            <v>5.6249999906867743E-3</v>
          </cell>
        </row>
        <row r="50">
          <cell r="D50" t="str">
            <v>-------</v>
          </cell>
        </row>
        <row r="51">
          <cell r="D51" t="str">
            <v>XXXXX</v>
          </cell>
        </row>
      </sheetData>
      <sheetData sheetId="5"/>
      <sheetData sheetId="6"/>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Bond Data"/>
      <sheetName val="Exercise 1"/>
      <sheetName val="Exercise 2"/>
      <sheetName val="Exercise 3"/>
      <sheetName val="Exercise 4"/>
      <sheetName val="Exercise 5"/>
      <sheetName val="Results"/>
      <sheetName val="BackgroundCalcs"/>
      <sheetName val="Output"/>
    </sheetNames>
    <sheetDataSet>
      <sheetData sheetId="0"/>
      <sheetData sheetId="1"/>
      <sheetData sheetId="2"/>
      <sheetData sheetId="3"/>
      <sheetData sheetId="4"/>
      <sheetData sheetId="5"/>
      <sheetData sheetId="6"/>
      <sheetData sheetId="7"/>
      <sheetData sheetId="8">
        <row r="2">
          <cell r="B2" t="str">
            <v>Matching Exercises Part 1</v>
          </cell>
        </row>
        <row r="5">
          <cell r="B5" t="str">
            <v>Numbers</v>
          </cell>
        </row>
        <row r="8">
          <cell r="B8">
            <v>10</v>
          </cell>
        </row>
        <row r="17">
          <cell r="B17">
            <v>5</v>
          </cell>
        </row>
      </sheetData>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yboard Exercise 1"/>
      <sheetName val="Keyboard Exercise 2"/>
      <sheetName val="Keyboard Exercise 3"/>
      <sheetName val="Keyboard Exercise 4"/>
      <sheetName val="calc"/>
      <sheetName val="Results"/>
    </sheetNames>
    <sheetDataSet>
      <sheetData sheetId="0"/>
      <sheetData sheetId="1"/>
      <sheetData sheetId="2"/>
      <sheetData sheetId="3" refreshError="1"/>
      <sheetData sheetId="4">
        <row r="3">
          <cell r="G3">
            <v>44127.436469907407</v>
          </cell>
        </row>
        <row r="4">
          <cell r="D4" t="b">
            <v>1</v>
          </cell>
        </row>
        <row r="5">
          <cell r="D5" t="b">
            <v>1</v>
          </cell>
        </row>
        <row r="6">
          <cell r="D6" t="b">
            <v>1</v>
          </cell>
          <cell r="G6">
            <v>-44127.436469907407</v>
          </cell>
        </row>
        <row r="7">
          <cell r="D7" t="b">
            <v>1</v>
          </cell>
        </row>
        <row r="8">
          <cell r="D8" t="b">
            <v>1</v>
          </cell>
        </row>
        <row r="9">
          <cell r="D9" t="b">
            <v>1</v>
          </cell>
        </row>
        <row r="10">
          <cell r="D10" t="b">
            <v>1</v>
          </cell>
        </row>
        <row r="11">
          <cell r="D11" t="b">
            <v>1</v>
          </cell>
        </row>
        <row r="12">
          <cell r="D12" t="b">
            <v>1</v>
          </cell>
        </row>
        <row r="13">
          <cell r="D13" t="b">
            <v>1</v>
          </cell>
        </row>
        <row r="14">
          <cell r="D14" t="b">
            <v>1</v>
          </cell>
        </row>
        <row r="15">
          <cell r="D15" t="b">
            <v>1</v>
          </cell>
        </row>
        <row r="16">
          <cell r="D16" t="b">
            <v>1</v>
          </cell>
        </row>
        <row r="17">
          <cell r="D17" t="b">
            <v>1</v>
          </cell>
        </row>
        <row r="18">
          <cell r="D18" t="b">
            <v>1</v>
          </cell>
        </row>
        <row r="19">
          <cell r="D19" t="b">
            <v>1</v>
          </cell>
        </row>
        <row r="20">
          <cell r="D20" t="b">
            <v>1</v>
          </cell>
        </row>
        <row r="21">
          <cell r="D21" t="b">
            <v>1</v>
          </cell>
        </row>
      </sheetData>
      <sheetData sheetId="5"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2"/>
      <sheetName val="Did you know"/>
      <sheetName val="Fixing Annoyances Full Menus"/>
      <sheetName val="Fixing Annoyances PT Formulas"/>
      <sheetName val="Custom Numeric Formatting"/>
      <sheetName val="Conditional Formatting Tricks"/>
      <sheetName val="Dynamic Ranges"/>
      <sheetName val="Dynamic Ranges and Charts"/>
      <sheetName val="Charts with Custom Symbols"/>
      <sheetName val="Creating Simple UIs"/>
    </sheetNames>
    <sheetDataSet>
      <sheetData sheetId="0"/>
      <sheetData sheetId="1"/>
      <sheetData sheetId="2"/>
      <sheetData sheetId="3"/>
      <sheetData sheetId="4"/>
      <sheetData sheetId="5"/>
      <sheetData sheetId="6">
        <row r="5">
          <cell r="B5" t="str">
            <v>Name</v>
          </cell>
        </row>
      </sheetData>
      <sheetData sheetId="7">
        <row r="5">
          <cell r="B5" t="str">
            <v>Name</v>
          </cell>
        </row>
        <row r="30">
          <cell r="D30">
            <v>14</v>
          </cell>
        </row>
      </sheetData>
      <sheetData sheetId="8"/>
      <sheetData sheetId="9"/>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ortcutChallenge"/>
      <sheetName val="Results"/>
      <sheetName val="calc"/>
      <sheetName val="log"/>
    </sheetNames>
    <sheetDataSet>
      <sheetData sheetId="0" refreshError="1"/>
      <sheetData sheetId="1" refreshError="1"/>
      <sheetData sheetId="2">
        <row r="11">
          <cell r="B11">
            <v>-251732499.72570854</v>
          </cell>
        </row>
      </sheetData>
      <sheetData sheetId="3" refreshError="1"/>
    </sheetDataSet>
  </externalBook>
</externalLink>
</file>

<file path=xl/richData/_rels/rdRichValueWebImage.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https://img.freepik.com/premium-photo/playful-spirit-popular-film-adorable-heroic-green-ninja-cartoon-clipart_878783-16436.jpg?w=740" TargetMode="External"/></Relationships>
</file>

<file path=xl/richData/_rels/richValueRel.xml.rels><?xml version="1.0" encoding="UTF-8" standalone="yes"?>
<Relationships xmlns="http://schemas.openxmlformats.org/package/2006/relationships"><Relationship Id="rId1" Type="http://schemas.openxmlformats.org/officeDocument/2006/relationships/image" Target="../media/image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richvalue.xml><?xml version="1.0" encoding="utf-8"?>
<rvData xmlns="http://schemas.microsoft.com/office/spreadsheetml/2017/richdata" count="3">
  <rv s="0">
    <v>0</v>
    <v>5</v>
  </rv>
  <rv s="1">
    <v>0</v>
    <v>4</v>
    <v>0</v>
    <v>0</v>
  </rv>
  <rv s="1">
    <v>0</v>
    <v>1</v>
    <v>0</v>
    <v>0</v>
  </rv>
</rvData>
</file>

<file path=xl/richData/rdrichvaluestructure.xml><?xml version="1.0" encoding="utf-8"?>
<rvStructures xmlns="http://schemas.microsoft.com/office/spreadsheetml/2017/richdata" count="2">
  <s t="_localImage">
    <k n="_rvRel:LocalImageIdentifier" t="i"/>
    <k n="CalcOrigin" t="i"/>
  </s>
  <s t="_webimage">
    <k n="WebImageIdentifier" t="i"/>
    <k n="CalcOrigin" t="i"/>
    <k n="ComputedImage" t="b"/>
    <k n="ImageSizing"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youtube.com/watch?v=2G_Aue50-tg" TargetMode="External"/><Relationship Id="rId1" Type="http://schemas.openxmlformats.org/officeDocument/2006/relationships/hyperlink" Target="https://www.linkedin.com/in/david-brown-5a44751/"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www.youtube.com/watch?v=2G_Aue50-t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linkedin.com/sharing/share-offsite/?url=https://www.fmworldcup.com/microsoft-excel-collegiate-challenge/"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AA3FF-93F5-444F-97E9-1FA970FF7609}">
  <sheetPr codeName="Sheet10">
    <tabColor rgb="FFBC1F36"/>
  </sheetPr>
  <dimension ref="A1:XX1000"/>
  <sheetViews>
    <sheetView showGridLines="0" tabSelected="1" zoomScale="70" zoomScaleNormal="70" zoomScaleSheetLayoutView="100" workbookViewId="0"/>
  </sheetViews>
  <sheetFormatPr defaultColWidth="10.140625" defaultRowHeight="20.100000000000001" customHeight="1"/>
  <cols>
    <col min="1" max="1" width="5.42578125" style="149" customWidth="1"/>
    <col min="2" max="9" width="11.140625" style="151" customWidth="1"/>
    <col min="10" max="12" width="11.140625" style="149" customWidth="1"/>
    <col min="13" max="13" width="5.42578125" style="149" customWidth="1"/>
    <col min="14" max="18" width="11.140625" style="149" customWidth="1"/>
    <col min="19" max="19" width="5.42578125" style="149" customWidth="1"/>
    <col min="20" max="20" width="11.140625" style="149" customWidth="1"/>
    <col min="21" max="23" width="11.140625" style="152" customWidth="1"/>
    <col min="24" max="16384" width="10.140625" style="152"/>
  </cols>
  <sheetData>
    <row r="1" spans="2:24" ht="15" customHeight="1" thickBot="1">
      <c r="B1" s="149"/>
      <c r="C1" s="149"/>
      <c r="D1" s="149"/>
      <c r="E1" s="149"/>
      <c r="F1" s="149"/>
      <c r="G1" s="149"/>
      <c r="H1" s="149"/>
      <c r="I1" s="149"/>
      <c r="P1" s="150"/>
      <c r="Q1" s="151"/>
      <c r="R1" s="151"/>
    </row>
    <row r="2" spans="2:24" ht="30" customHeight="1" thickBot="1">
      <c r="B2" s="149"/>
      <c r="C2" s="149"/>
      <c r="D2" s="149"/>
      <c r="E2" s="149"/>
      <c r="F2" s="149"/>
      <c r="G2" s="149"/>
      <c r="H2" s="149"/>
      <c r="I2" s="149"/>
      <c r="O2" s="153" t="s">
        <v>150</v>
      </c>
      <c r="P2" s="154"/>
      <c r="Q2" s="155"/>
    </row>
    <row r="3" spans="2:24" ht="30" customHeight="1">
      <c r="B3" s="149"/>
      <c r="C3" s="149"/>
      <c r="D3" s="149"/>
      <c r="E3" s="149"/>
      <c r="F3" s="149"/>
      <c r="G3" s="149"/>
      <c r="H3" s="149"/>
      <c r="I3" s="149"/>
      <c r="O3" s="156"/>
      <c r="P3" s="157"/>
      <c r="Q3" s="158"/>
      <c r="T3" s="152"/>
      <c r="W3" s="149"/>
      <c r="X3" s="149"/>
    </row>
    <row r="4" spans="2:24" ht="30" customHeight="1">
      <c r="B4" s="149"/>
      <c r="C4" s="149"/>
      <c r="D4" s="149"/>
      <c r="E4" s="149"/>
      <c r="F4" s="149"/>
      <c r="G4" s="149"/>
      <c r="H4" s="149"/>
      <c r="I4" s="149"/>
      <c r="O4" s="156"/>
      <c r="P4" s="157"/>
      <c r="Q4" s="158"/>
      <c r="T4" s="152"/>
      <c r="W4" s="149"/>
    </row>
    <row r="5" spans="2:24" ht="30" customHeight="1">
      <c r="B5" s="149"/>
      <c r="C5" s="149"/>
      <c r="D5" s="149"/>
      <c r="E5" s="149"/>
      <c r="F5" s="149"/>
      <c r="G5" s="149"/>
      <c r="H5" s="149"/>
      <c r="I5" s="149"/>
      <c r="O5" s="156"/>
      <c r="P5" s="157"/>
      <c r="Q5" s="158"/>
      <c r="T5" s="152"/>
      <c r="W5" s="149"/>
    </row>
    <row r="6" spans="2:24" ht="30" customHeight="1">
      <c r="B6" s="149"/>
      <c r="C6" s="149"/>
      <c r="D6" s="149"/>
      <c r="E6" s="149"/>
      <c r="F6" s="149"/>
      <c r="G6" s="149"/>
      <c r="H6" s="149"/>
      <c r="I6" s="149"/>
      <c r="O6" s="156"/>
      <c r="P6" s="157"/>
      <c r="Q6" s="158"/>
      <c r="T6" s="172"/>
      <c r="U6" s="172"/>
      <c r="V6" s="172"/>
      <c r="W6" s="172"/>
      <c r="X6" s="149"/>
    </row>
    <row r="7" spans="2:24" ht="30" customHeight="1">
      <c r="B7" s="149"/>
      <c r="C7" s="149"/>
      <c r="D7" s="149"/>
      <c r="E7" s="149"/>
      <c r="F7" s="149"/>
      <c r="G7" s="149"/>
      <c r="H7" s="149"/>
      <c r="I7" s="149"/>
      <c r="O7" s="156"/>
      <c r="P7" s="157"/>
      <c r="Q7" s="158"/>
      <c r="T7" s="172"/>
      <c r="U7" s="172"/>
      <c r="V7" s="172"/>
      <c r="W7" s="172"/>
      <c r="X7" s="149"/>
    </row>
    <row r="8" spans="2:24" ht="30" customHeight="1" thickBot="1">
      <c r="B8" s="149"/>
      <c r="C8" s="149"/>
      <c r="D8" s="149"/>
      <c r="E8" s="149"/>
      <c r="F8" s="149"/>
      <c r="G8" s="149"/>
      <c r="H8" s="149"/>
      <c r="I8" s="149"/>
      <c r="O8" s="159"/>
      <c r="Q8" s="158"/>
      <c r="T8" s="172"/>
      <c r="U8" s="172"/>
      <c r="V8" s="172"/>
      <c r="W8" s="172"/>
      <c r="X8" s="149"/>
    </row>
    <row r="9" spans="2:24" ht="30" customHeight="1" thickBot="1">
      <c r="B9" s="160" t="s">
        <v>5455</v>
      </c>
      <c r="C9" s="160"/>
      <c r="D9" s="160"/>
      <c r="E9" s="160"/>
      <c r="F9" s="160"/>
      <c r="G9" s="160"/>
      <c r="H9" s="160"/>
      <c r="I9" s="160"/>
      <c r="J9" s="160"/>
      <c r="K9" s="160"/>
      <c r="L9" s="160"/>
      <c r="O9" s="153" t="s">
        <v>145</v>
      </c>
      <c r="P9" s="154"/>
      <c r="Q9" s="155"/>
      <c r="T9" s="172"/>
      <c r="U9" s="172"/>
      <c r="V9" s="172"/>
      <c r="W9" s="172"/>
    </row>
    <row r="10" spans="2:24" ht="15" customHeight="1" thickBot="1">
      <c r="B10" s="149"/>
      <c r="C10" s="149"/>
      <c r="D10" s="149"/>
      <c r="E10" s="149"/>
      <c r="F10" s="149"/>
      <c r="G10" s="149"/>
      <c r="H10" s="149"/>
      <c r="I10" s="149"/>
      <c r="O10"/>
      <c r="P10"/>
      <c r="T10" s="152"/>
      <c r="W10" s="149"/>
    </row>
    <row r="11" spans="2:24" ht="30" customHeight="1" thickBot="1">
      <c r="B11" s="161" t="s">
        <v>5448</v>
      </c>
      <c r="C11" s="162"/>
      <c r="D11" s="162"/>
      <c r="E11" s="162"/>
      <c r="F11" s="162"/>
      <c r="G11" s="162"/>
      <c r="H11" s="162"/>
      <c r="I11" s="162"/>
      <c r="J11" s="162"/>
      <c r="K11" s="162"/>
      <c r="L11" s="163"/>
      <c r="N11" s="161" t="s">
        <v>5449</v>
      </c>
      <c r="O11" s="164"/>
      <c r="P11" s="164"/>
      <c r="Q11" s="164"/>
      <c r="R11" s="165"/>
      <c r="U11" s="149"/>
      <c r="V11" s="149"/>
      <c r="W11" s="149"/>
    </row>
    <row r="12" spans="2:24" ht="110.1" customHeight="1" thickBot="1">
      <c r="B12" s="173" t="s">
        <v>5456</v>
      </c>
      <c r="C12" s="174"/>
      <c r="D12" s="174"/>
      <c r="E12" s="174"/>
      <c r="F12" s="174"/>
      <c r="G12" s="174"/>
      <c r="H12" s="174"/>
      <c r="I12" s="174"/>
      <c r="J12" s="174"/>
      <c r="K12" s="174"/>
      <c r="L12" s="175"/>
      <c r="N12" s="176" t="s">
        <v>5450</v>
      </c>
      <c r="O12" s="177"/>
      <c r="P12" s="177"/>
      <c r="Q12" s="177"/>
      <c r="R12" s="178"/>
      <c r="S12" s="151"/>
      <c r="T12" s="152"/>
      <c r="W12" s="149"/>
    </row>
    <row r="13" spans="2:24" ht="15" customHeight="1" thickBot="1">
      <c r="B13" s="166"/>
      <c r="C13" s="167"/>
      <c r="D13" s="168"/>
      <c r="H13" s="152"/>
      <c r="I13" s="152"/>
      <c r="J13" s="152"/>
      <c r="N13" s="151"/>
      <c r="O13" s="151"/>
      <c r="P13" s="151"/>
      <c r="Q13" s="151"/>
      <c r="R13" s="151"/>
      <c r="S13" s="151"/>
      <c r="T13" s="151"/>
      <c r="U13" s="151"/>
      <c r="V13" s="149"/>
      <c r="W13" s="149"/>
    </row>
    <row r="14" spans="2:24" ht="30" customHeight="1" thickBot="1">
      <c r="B14" s="161" t="s">
        <v>5451</v>
      </c>
      <c r="C14" s="162"/>
      <c r="D14" s="162"/>
      <c r="E14" s="162"/>
      <c r="F14" s="162"/>
      <c r="G14" s="162"/>
      <c r="H14" s="162"/>
      <c r="I14" s="162"/>
      <c r="J14" s="162"/>
      <c r="K14" s="162"/>
      <c r="L14" s="163"/>
      <c r="N14" s="161" t="s">
        <v>5452</v>
      </c>
      <c r="O14" s="162"/>
      <c r="P14" s="162"/>
      <c r="Q14" s="162"/>
      <c r="R14" s="163"/>
      <c r="U14" s="149"/>
      <c r="V14" s="149"/>
      <c r="W14" s="149"/>
      <c r="X14" s="149"/>
    </row>
    <row r="15" spans="2:24" ht="110.1" customHeight="1" thickBot="1">
      <c r="B15" s="179" t="s">
        <v>5453</v>
      </c>
      <c r="C15" s="180"/>
      <c r="D15" s="180"/>
      <c r="E15" s="180"/>
      <c r="F15" s="180"/>
      <c r="G15" s="180"/>
      <c r="H15" s="180"/>
      <c r="I15" s="180"/>
      <c r="J15" s="180"/>
      <c r="K15" s="180"/>
      <c r="L15" s="181"/>
      <c r="N15" s="176" t="s">
        <v>5454</v>
      </c>
      <c r="O15" s="177"/>
      <c r="P15" s="177"/>
      <c r="Q15" s="177"/>
      <c r="R15" s="178"/>
      <c r="S15" s="151"/>
      <c r="T15" s="152"/>
      <c r="W15" s="149"/>
    </row>
    <row r="16" spans="2:24" ht="20.100000000000001" customHeight="1">
      <c r="X16" s="149"/>
    </row>
    <row r="17" spans="1:24" ht="30" customHeight="1">
      <c r="A17" s="152"/>
      <c r="B17" s="152"/>
      <c r="C17" s="152"/>
      <c r="D17" s="152"/>
      <c r="E17" s="152"/>
      <c r="F17" s="152"/>
      <c r="G17" s="152" t="e" vm="1">
        <v>#VALUE!</v>
      </c>
      <c r="H17" s="152"/>
      <c r="I17" s="152"/>
      <c r="J17" s="152"/>
      <c r="K17" s="152"/>
      <c r="L17" s="152"/>
      <c r="M17" s="152"/>
      <c r="R17" s="152"/>
      <c r="S17" s="152"/>
      <c r="T17" s="152"/>
      <c r="X17" s="149"/>
    </row>
    <row r="18" spans="1:24" ht="30" customHeight="1">
      <c r="A18" s="152"/>
      <c r="B18" s="152"/>
      <c r="C18" s="152"/>
      <c r="D18" s="152"/>
      <c r="E18" s="152"/>
      <c r="F18" s="152"/>
      <c r="G18" s="152"/>
      <c r="H18" s="152"/>
      <c r="I18" s="152"/>
      <c r="J18" s="152"/>
      <c r="K18" s="152"/>
      <c r="L18" s="152"/>
      <c r="M18" s="152"/>
      <c r="R18" s="152"/>
      <c r="S18" s="152"/>
      <c r="T18" s="152"/>
      <c r="X18" s="149"/>
    </row>
    <row r="19" spans="1:24" s="169" customFormat="1" ht="30" customHeight="1">
      <c r="N19" s="151"/>
      <c r="O19" s="151"/>
      <c r="P19" s="151"/>
      <c r="Q19" s="151"/>
      <c r="R19" s="151"/>
      <c r="S19" s="151"/>
      <c r="T19" s="151"/>
      <c r="U19" s="151"/>
      <c r="V19" s="149"/>
      <c r="W19" s="149"/>
      <c r="X19" s="149"/>
    </row>
    <row r="20" spans="1:24" ht="30" customHeight="1">
      <c r="A20" s="152"/>
      <c r="B20" s="152"/>
      <c r="C20" s="152"/>
      <c r="D20" s="152"/>
      <c r="E20" s="152"/>
      <c r="F20" s="152"/>
      <c r="G20" s="152"/>
      <c r="H20" s="152"/>
      <c r="I20" s="152"/>
      <c r="J20" s="152"/>
      <c r="K20" s="152"/>
      <c r="L20" s="152"/>
      <c r="M20" s="152"/>
      <c r="N20" s="152"/>
      <c r="O20" s="152"/>
      <c r="P20" s="152"/>
      <c r="Q20" s="152"/>
      <c r="R20" s="151"/>
      <c r="S20" s="151"/>
      <c r="T20" s="151"/>
    </row>
    <row r="21" spans="1:24" ht="30" customHeight="1">
      <c r="A21" s="152"/>
      <c r="B21" s="152"/>
      <c r="C21" s="152"/>
      <c r="D21" s="152"/>
      <c r="E21" s="152"/>
      <c r="F21" s="152"/>
      <c r="G21" s="152"/>
      <c r="H21" s="152"/>
      <c r="I21" s="152"/>
      <c r="J21" s="152"/>
      <c r="K21" s="152"/>
      <c r="L21" s="152"/>
      <c r="M21" s="152"/>
      <c r="N21" s="152"/>
      <c r="O21" s="152"/>
      <c r="P21" s="152"/>
      <c r="Q21" s="152"/>
      <c r="R21" s="151"/>
      <c r="S21" s="151"/>
      <c r="T21" s="151"/>
    </row>
    <row r="22" spans="1:24" ht="30" customHeight="1">
      <c r="A22" s="152"/>
      <c r="B22" s="152"/>
      <c r="C22" s="152"/>
      <c r="D22" s="152"/>
      <c r="E22" s="152"/>
      <c r="F22" s="152"/>
      <c r="G22" s="152"/>
      <c r="H22" s="152"/>
      <c r="I22" s="152"/>
      <c r="J22" s="152"/>
      <c r="K22" s="152"/>
      <c r="L22" s="152"/>
      <c r="M22" s="152"/>
    </row>
    <row r="23" spans="1:24" ht="30" customHeight="1">
      <c r="A23" s="152"/>
      <c r="B23" s="152"/>
      <c r="C23" s="152"/>
      <c r="D23" s="152"/>
      <c r="E23" s="152"/>
      <c r="F23" s="152"/>
      <c r="G23" s="152"/>
      <c r="H23" s="152"/>
      <c r="I23" s="152"/>
      <c r="J23" s="152"/>
      <c r="K23" s="152"/>
      <c r="L23" s="152"/>
      <c r="M23" s="152"/>
    </row>
    <row r="24" spans="1:24" ht="20.100000000000001" customHeight="1">
      <c r="A24" s="152"/>
      <c r="B24" s="152"/>
      <c r="C24" s="152"/>
      <c r="D24" s="152"/>
      <c r="E24" s="152"/>
      <c r="F24" s="152"/>
      <c r="G24" s="152"/>
      <c r="H24" s="152"/>
      <c r="I24" s="152"/>
      <c r="J24" s="152"/>
      <c r="K24" s="152"/>
      <c r="L24" s="152"/>
      <c r="M24" s="152"/>
      <c r="N24" s="152"/>
      <c r="O24" s="152"/>
      <c r="P24" s="152"/>
      <c r="Q24" s="152"/>
      <c r="R24" s="151"/>
      <c r="S24" s="151"/>
      <c r="T24" s="151"/>
    </row>
    <row r="25" spans="1:24" ht="30" customHeight="1">
      <c r="A25" s="152"/>
      <c r="B25" s="152"/>
      <c r="C25" s="152"/>
      <c r="D25" s="152"/>
      <c r="E25" s="152"/>
      <c r="F25" s="152"/>
      <c r="G25" s="152"/>
      <c r="H25" s="152"/>
      <c r="I25" s="152"/>
      <c r="J25" s="152"/>
      <c r="K25" s="152"/>
      <c r="L25" s="152"/>
      <c r="M25" s="152"/>
    </row>
    <row r="26" spans="1:24" ht="89.45" customHeight="1">
      <c r="A26" s="152"/>
      <c r="B26" s="152"/>
      <c r="C26" s="152"/>
      <c r="D26" s="152"/>
      <c r="E26" s="152"/>
      <c r="F26" s="152"/>
      <c r="G26" s="152"/>
      <c r="H26" s="152"/>
      <c r="I26" s="152"/>
      <c r="J26" s="152"/>
      <c r="K26" s="152"/>
      <c r="L26" s="152"/>
      <c r="M26" s="152"/>
      <c r="N26" s="152"/>
      <c r="O26" s="152"/>
      <c r="P26" s="152"/>
      <c r="Q26" s="152"/>
      <c r="R26" s="151"/>
      <c r="S26" s="151"/>
      <c r="T26" s="151"/>
    </row>
    <row r="28" spans="1:24" ht="30" customHeight="1">
      <c r="A28" s="152"/>
      <c r="B28" s="152"/>
      <c r="C28" s="152"/>
      <c r="D28" s="152"/>
      <c r="E28" s="152"/>
      <c r="F28" s="152"/>
      <c r="G28" s="152"/>
      <c r="H28" s="152"/>
      <c r="I28" s="152"/>
      <c r="J28" s="152"/>
      <c r="K28" s="152"/>
      <c r="L28" s="152"/>
      <c r="M28" s="152"/>
    </row>
    <row r="29" spans="1:24" ht="86.45" customHeight="1">
      <c r="A29" s="152"/>
      <c r="B29" s="152"/>
      <c r="C29" s="152"/>
      <c r="D29" s="152"/>
      <c r="E29" s="152"/>
      <c r="F29" s="152"/>
      <c r="G29" s="152"/>
      <c r="H29" s="152"/>
      <c r="I29" s="152"/>
      <c r="J29" s="152"/>
      <c r="K29" s="152"/>
      <c r="L29" s="152"/>
      <c r="M29" s="152"/>
    </row>
    <row r="30" spans="1:24" ht="20.100000000000001" customHeight="1">
      <c r="A30" s="152"/>
      <c r="B30" s="152"/>
      <c r="C30" s="152"/>
      <c r="D30" s="152"/>
      <c r="E30" s="152"/>
      <c r="F30" s="152"/>
      <c r="G30" s="152"/>
      <c r="H30" s="152"/>
      <c r="I30" s="152"/>
      <c r="J30" s="152"/>
      <c r="K30" s="152"/>
      <c r="L30" s="152"/>
      <c r="M30" s="152"/>
    </row>
    <row r="32" spans="1:24" ht="20.100000000000001" customHeight="1">
      <c r="B32" s="149"/>
      <c r="C32" s="149"/>
      <c r="D32" s="149"/>
      <c r="E32" s="149"/>
      <c r="F32" s="149"/>
      <c r="G32" s="149"/>
      <c r="H32" s="149"/>
      <c r="I32" s="149"/>
      <c r="P32" s="150"/>
      <c r="Q32" s="151"/>
      <c r="R32" s="151"/>
    </row>
    <row r="34" spans="2:20" ht="20.100000000000001" customHeight="1">
      <c r="B34" s="170"/>
      <c r="C34" s="167"/>
      <c r="H34" s="152"/>
      <c r="I34" s="152"/>
      <c r="J34" s="152"/>
      <c r="K34" s="152"/>
      <c r="M34" s="152"/>
      <c r="N34" s="152"/>
      <c r="O34" s="152"/>
      <c r="P34" s="152"/>
      <c r="Q34" s="152"/>
      <c r="R34" s="151"/>
      <c r="S34" s="151"/>
      <c r="T34" s="151"/>
    </row>
    <row r="35" spans="2:20" ht="20.100000000000001" customHeight="1">
      <c r="B35" s="166"/>
      <c r="C35" s="167"/>
      <c r="H35" s="152"/>
      <c r="I35" s="152"/>
      <c r="J35" s="152"/>
      <c r="K35" s="152"/>
      <c r="M35" s="152"/>
      <c r="N35" s="152"/>
      <c r="O35" s="152"/>
      <c r="P35" s="152"/>
      <c r="Q35" s="152"/>
      <c r="R35" s="151"/>
      <c r="S35" s="151"/>
      <c r="T35" s="151"/>
    </row>
    <row r="36" spans="2:20" ht="20.100000000000001" customHeight="1">
      <c r="B36" s="166"/>
      <c r="C36" s="167"/>
      <c r="H36" s="152"/>
      <c r="I36" s="152"/>
      <c r="J36" s="152"/>
      <c r="K36" s="152"/>
      <c r="M36" s="152"/>
      <c r="N36" s="152"/>
      <c r="O36" s="152"/>
      <c r="P36" s="152"/>
      <c r="Q36" s="152"/>
      <c r="R36" s="151"/>
      <c r="S36" s="151"/>
      <c r="T36" s="151"/>
    </row>
    <row r="37" spans="2:20" ht="20.100000000000001" customHeight="1">
      <c r="B37" s="166"/>
      <c r="C37" s="167"/>
      <c r="D37" s="168"/>
      <c r="H37" s="152"/>
      <c r="I37" s="152"/>
      <c r="J37" s="152"/>
      <c r="K37" s="152"/>
      <c r="M37" s="152"/>
      <c r="N37" s="152"/>
      <c r="O37" s="152"/>
      <c r="P37" s="152"/>
      <c r="Q37" s="152"/>
      <c r="R37" s="151"/>
      <c r="S37" s="151"/>
      <c r="T37" s="151"/>
    </row>
    <row r="1000" spans="648:648" ht="15">
      <c r="XX1000" s="171">
        <v>125713</v>
      </c>
    </row>
  </sheetData>
  <mergeCells count="5">
    <mergeCell ref="T6:W9"/>
    <mergeCell ref="B12:L12"/>
    <mergeCell ref="N12:R12"/>
    <mergeCell ref="B15:L15"/>
    <mergeCell ref="N15:R1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66A4F-8D2D-4B6B-A761-2F9C86D09908}">
  <sheetPr codeName="Sheet1"/>
  <dimension ref="A1:XX1000"/>
  <sheetViews>
    <sheetView topLeftCell="A7" zoomScale="114" zoomScaleNormal="115" workbookViewId="0"/>
  </sheetViews>
  <sheetFormatPr defaultColWidth="0" defaultRowHeight="15" zeroHeight="1"/>
  <cols>
    <col min="1" max="1" width="6.140625" style="23" customWidth="1"/>
    <col min="2" max="2" width="12.85546875" style="23" customWidth="1"/>
    <col min="3" max="5" width="29.140625" style="23" customWidth="1"/>
    <col min="6" max="6" width="8.85546875" style="23" customWidth="1"/>
    <col min="7" max="16384" width="8.85546875" style="23" hidden="1"/>
  </cols>
  <sheetData>
    <row r="1" spans="1:9">
      <c r="A1" s="21"/>
      <c r="B1" s="21"/>
      <c r="C1" s="21"/>
      <c r="D1" s="21"/>
      <c r="E1" s="21"/>
      <c r="F1" s="21"/>
    </row>
    <row r="2" spans="1:9" ht="30">
      <c r="A2" s="21"/>
      <c r="B2" s="141" t="s">
        <v>143</v>
      </c>
      <c r="C2" s="141"/>
      <c r="D2" s="141"/>
      <c r="E2" s="141"/>
      <c r="F2" s="21"/>
      <c r="G2" s="56"/>
      <c r="H2" s="56"/>
      <c r="I2" s="56"/>
    </row>
    <row r="3" spans="1:9">
      <c r="A3" s="21"/>
      <c r="B3" s="142"/>
      <c r="C3" s="142"/>
      <c r="D3" s="142"/>
      <c r="E3" s="142"/>
      <c r="F3" s="21"/>
    </row>
    <row r="4" spans="1:9">
      <c r="A4" s="21"/>
      <c r="B4" s="142"/>
      <c r="C4" s="142"/>
      <c r="D4" s="142"/>
      <c r="E4" s="142"/>
      <c r="F4" s="21"/>
    </row>
    <row r="5" spans="1:9" ht="25.5">
      <c r="A5" s="21"/>
      <c r="B5" s="139" t="str">
        <f>FileName</f>
        <v>Report Rescue Mission</v>
      </c>
      <c r="C5" s="139"/>
      <c r="D5" s="139"/>
      <c r="E5" s="139"/>
      <c r="F5" s="21"/>
    </row>
    <row r="6" spans="1:9">
      <c r="A6" s="21"/>
      <c r="B6" s="21"/>
      <c r="C6" s="21"/>
      <c r="D6" s="21"/>
      <c r="E6" s="21"/>
      <c r="F6" s="21"/>
    </row>
    <row r="7" spans="1:9">
      <c r="A7" s="21"/>
      <c r="B7" s="143" t="s">
        <v>149</v>
      </c>
      <c r="C7" s="38" t="s">
        <v>145</v>
      </c>
      <c r="D7" s="144"/>
      <c r="E7" s="21"/>
      <c r="F7" s="21"/>
    </row>
    <row r="8" spans="1:9">
      <c r="A8" s="21"/>
      <c r="B8" s="21"/>
      <c r="C8" s="38"/>
      <c r="D8" s="21"/>
      <c r="E8" s="21"/>
      <c r="F8" s="21"/>
    </row>
    <row r="9" spans="1:9">
      <c r="A9" s="21"/>
      <c r="B9" s="21"/>
      <c r="C9" s="21"/>
      <c r="D9" s="21"/>
      <c r="E9" s="21"/>
      <c r="F9" s="21"/>
    </row>
    <row r="10" spans="1:9" ht="25.5">
      <c r="A10" s="21"/>
      <c r="B10" s="139" t="s">
        <v>146</v>
      </c>
      <c r="C10" s="139"/>
      <c r="D10" s="139"/>
      <c r="E10" s="139"/>
      <c r="F10" s="21"/>
    </row>
    <row r="11" spans="1:9">
      <c r="A11" s="21"/>
      <c r="B11" s="21"/>
      <c r="C11" s="21"/>
      <c r="D11" s="21"/>
      <c r="E11" s="21"/>
      <c r="F11" s="21"/>
    </row>
    <row r="12" spans="1:9">
      <c r="A12" s="143">
        <v>1</v>
      </c>
      <c r="B12" s="21" t="s">
        <v>144</v>
      </c>
      <c r="C12" s="21"/>
      <c r="D12" s="21"/>
      <c r="E12" s="21"/>
      <c r="F12" s="21"/>
    </row>
    <row r="13" spans="1:9">
      <c r="A13" s="143">
        <v>2</v>
      </c>
      <c r="B13" s="21" t="str">
        <f>"When you complete the case correctly, your total time will be recorded."</f>
        <v>When you complete the case correctly, your total time will be recorded.</v>
      </c>
      <c r="C13" s="21"/>
      <c r="D13" s="21"/>
      <c r="E13" s="21"/>
      <c r="F13" s="21"/>
    </row>
    <row r="14" spans="1:9">
      <c r="A14" s="143">
        <v>3</v>
      </c>
      <c r="B14" s="21" t="s">
        <v>110</v>
      </c>
      <c r="C14" s="21"/>
      <c r="D14" s="21"/>
      <c r="E14" s="21"/>
      <c r="F14" s="21"/>
    </row>
    <row r="15" spans="1:9">
      <c r="A15" s="143">
        <v>4</v>
      </c>
      <c r="B15" s="21" t="s">
        <v>188</v>
      </c>
      <c r="C15" s="21"/>
      <c r="D15" s="21"/>
      <c r="E15" s="21"/>
      <c r="F15" s="21"/>
    </row>
    <row r="16" spans="1:9">
      <c r="A16" s="143">
        <v>5</v>
      </c>
      <c r="B16" s="21" t="s">
        <v>123</v>
      </c>
      <c r="C16" s="21"/>
      <c r="D16" s="21"/>
      <c r="E16" s="21"/>
      <c r="F16" s="21"/>
    </row>
    <row r="17" spans="1:6">
      <c r="A17" s="143">
        <v>6</v>
      </c>
      <c r="B17" s="21" t="s">
        <v>111</v>
      </c>
      <c r="C17" s="21"/>
      <c r="D17" s="21"/>
      <c r="E17" s="21"/>
      <c r="F17" s="21"/>
    </row>
    <row r="18" spans="1:6">
      <c r="A18" s="143">
        <v>7</v>
      </c>
      <c r="B18" s="21" t="s">
        <v>112</v>
      </c>
      <c r="C18" s="21"/>
      <c r="D18" s="21"/>
      <c r="E18" s="21"/>
      <c r="F18" s="21"/>
    </row>
    <row r="19" spans="1:6">
      <c r="A19" s="21"/>
      <c r="B19" s="21" t="s">
        <v>125</v>
      </c>
      <c r="C19" s="21"/>
      <c r="D19" s="21"/>
      <c r="E19" s="21"/>
      <c r="F19" s="21"/>
    </row>
    <row r="20" spans="1:6">
      <c r="A20" s="143">
        <v>8</v>
      </c>
      <c r="B20" s="21" t="s">
        <v>147</v>
      </c>
      <c r="C20" s="21"/>
      <c r="D20" s="21"/>
      <c r="E20" s="21"/>
      <c r="F20" s="21"/>
    </row>
    <row r="21" spans="1:6">
      <c r="A21" s="143"/>
      <c r="B21" s="38" t="s">
        <v>5445</v>
      </c>
      <c r="C21" s="38"/>
      <c r="D21" s="143"/>
      <c r="E21" s="21"/>
      <c r="F21" s="21"/>
    </row>
    <row r="22" spans="1:6">
      <c r="A22" s="21"/>
      <c r="B22" s="21"/>
      <c r="C22" s="21"/>
      <c r="D22" s="21"/>
      <c r="E22" s="21"/>
      <c r="F22" s="21"/>
    </row>
    <row r="23" spans="1:6">
      <c r="A23" s="21"/>
      <c r="B23" s="143" t="s">
        <v>81</v>
      </c>
      <c r="C23" s="21"/>
      <c r="D23" s="21"/>
      <c r="E23" s="21"/>
      <c r="F23" s="21"/>
    </row>
    <row r="24" spans="1:6">
      <c r="A24" s="143">
        <v>1</v>
      </c>
      <c r="B24" s="21" t="s">
        <v>82</v>
      </c>
      <c r="C24" s="21"/>
      <c r="D24" s="21"/>
      <c r="E24" s="21"/>
      <c r="F24" s="21"/>
    </row>
    <row r="25" spans="1:6">
      <c r="A25" s="143"/>
      <c r="B25" s="21" t="s">
        <v>83</v>
      </c>
      <c r="C25" s="21"/>
      <c r="D25" s="21"/>
      <c r="E25" s="21"/>
      <c r="F25" s="21"/>
    </row>
    <row r="26" spans="1:6">
      <c r="A26" s="143">
        <v>2</v>
      </c>
      <c r="B26" s="21" t="s">
        <v>84</v>
      </c>
      <c r="C26" s="21"/>
      <c r="D26" s="21"/>
      <c r="E26" s="21"/>
      <c r="F26" s="21"/>
    </row>
    <row r="27" spans="1:6">
      <c r="A27" s="143"/>
      <c r="B27" s="21" t="s">
        <v>85</v>
      </c>
      <c r="C27" s="21"/>
      <c r="D27" s="21"/>
      <c r="E27" s="21"/>
      <c r="F27" s="21"/>
    </row>
    <row r="28" spans="1:6">
      <c r="A28" s="21"/>
      <c r="B28" s="21"/>
      <c r="C28" s="21"/>
      <c r="D28" s="21"/>
      <c r="E28" s="21"/>
      <c r="F28" s="21"/>
    </row>
    <row r="29" spans="1:6">
      <c r="A29" s="21"/>
      <c r="B29" s="21"/>
      <c r="C29" s="21"/>
      <c r="D29" s="21"/>
      <c r="E29" s="21"/>
      <c r="F29" s="21"/>
    </row>
    <row r="30" spans="1:6">
      <c r="A30" s="21"/>
      <c r="B30" s="21"/>
      <c r="C30" s="21"/>
      <c r="D30" s="21"/>
      <c r="E30" s="21"/>
      <c r="F30" s="21"/>
    </row>
    <row r="31" spans="1:6">
      <c r="A31" s="21"/>
      <c r="B31" s="21"/>
      <c r="C31" s="21"/>
      <c r="D31" s="21"/>
      <c r="E31" s="21"/>
      <c r="F31" s="21"/>
    </row>
    <row r="32" spans="1:6">
      <c r="A32" s="21"/>
      <c r="B32" s="21"/>
      <c r="C32" s="21"/>
      <c r="D32" s="21"/>
      <c r="E32" s="21"/>
      <c r="F32" s="21"/>
    </row>
    <row r="33" spans="1:6" hidden="1">
      <c r="A33" s="21"/>
      <c r="B33" s="21"/>
      <c r="C33" s="21"/>
      <c r="D33" s="21"/>
      <c r="E33" s="21"/>
      <c r="F33" s="21"/>
    </row>
    <row r="34" spans="1:6" hidden="1">
      <c r="A34" s="21"/>
      <c r="B34" s="21"/>
      <c r="C34" s="21"/>
      <c r="D34" s="21"/>
      <c r="E34" s="21"/>
      <c r="F34" s="21"/>
    </row>
    <row r="35" spans="1:6" hidden="1">
      <c r="A35" s="21"/>
      <c r="B35" s="21"/>
      <c r="C35" s="21"/>
      <c r="D35" s="21"/>
      <c r="E35" s="21"/>
      <c r="F35" s="21"/>
    </row>
    <row r="36" spans="1:6" hidden="1">
      <c r="A36" s="21"/>
      <c r="B36" s="21"/>
      <c r="C36" s="21"/>
      <c r="D36" s="21"/>
      <c r="E36" s="21"/>
      <c r="F36" s="21"/>
    </row>
    <row r="37" spans="1:6">
      <c r="A37" s="21"/>
      <c r="B37" s="21"/>
      <c r="C37" s="21"/>
      <c r="D37" s="21"/>
      <c r="E37" s="21"/>
      <c r="F37" s="21"/>
    </row>
    <row r="38" spans="1:6">
      <c r="A38" s="21"/>
      <c r="B38" s="21"/>
      <c r="C38" s="21"/>
      <c r="D38" s="21"/>
      <c r="E38" s="21"/>
      <c r="F38" s="21"/>
    </row>
    <row r="39" spans="1:6">
      <c r="A39" s="21"/>
      <c r="B39" s="21"/>
      <c r="C39" s="21"/>
      <c r="D39" s="21"/>
      <c r="E39" s="21"/>
      <c r="F39" s="21"/>
    </row>
    <row r="40" spans="1:6">
      <c r="A40" s="21"/>
      <c r="B40" s="21"/>
      <c r="C40" s="21"/>
      <c r="D40" s="21"/>
      <c r="E40" s="21"/>
      <c r="F40" s="21"/>
    </row>
    <row r="41" spans="1:6">
      <c r="A41" s="21"/>
      <c r="B41" s="21"/>
      <c r="C41" s="21"/>
      <c r="D41" s="21"/>
      <c r="E41" s="21"/>
      <c r="F41" s="21"/>
    </row>
    <row r="42" spans="1:6">
      <c r="A42" s="21"/>
      <c r="B42" s="21"/>
      <c r="C42" s="21"/>
      <c r="D42" s="21"/>
      <c r="E42" s="21"/>
      <c r="F42" s="21"/>
    </row>
    <row r="43" spans="1:6">
      <c r="A43" s="21"/>
      <c r="B43" s="21"/>
      <c r="C43" s="21"/>
      <c r="D43" s="21"/>
      <c r="E43" s="21"/>
      <c r="F43" s="21"/>
    </row>
    <row r="44" spans="1:6">
      <c r="A44" s="21"/>
      <c r="B44" s="21"/>
      <c r="C44" s="21"/>
      <c r="D44" s="21"/>
      <c r="E44" s="21"/>
      <c r="F44" s="21"/>
    </row>
    <row r="45" spans="1:6">
      <c r="A45" s="21"/>
      <c r="B45" s="21"/>
      <c r="C45" s="21"/>
      <c r="D45" s="21"/>
      <c r="E45" s="21"/>
      <c r="F45" s="21"/>
    </row>
    <row r="46" spans="1:6">
      <c r="A46" s="21"/>
      <c r="B46" s="21"/>
      <c r="C46" s="21"/>
      <c r="D46" s="21"/>
      <c r="E46" s="21"/>
      <c r="F46" s="21"/>
    </row>
    <row r="47" spans="1:6">
      <c r="A47" s="21"/>
      <c r="B47" s="21"/>
      <c r="C47" s="21"/>
      <c r="D47" s="21"/>
      <c r="E47" s="21"/>
      <c r="F47" s="21"/>
    </row>
    <row r="48" spans="1:6">
      <c r="A48" s="21"/>
      <c r="B48" s="21"/>
      <c r="C48" s="21"/>
      <c r="D48" s="21"/>
      <c r="E48" s="21"/>
      <c r="F48" s="21"/>
    </row>
    <row r="49" spans="1:6">
      <c r="A49" s="21"/>
      <c r="B49" s="21"/>
      <c r="C49" s="21"/>
      <c r="D49" s="21"/>
      <c r="E49" s="21"/>
      <c r="F49" s="21"/>
    </row>
    <row r="50" spans="1:6">
      <c r="A50" s="21"/>
      <c r="B50" s="21"/>
      <c r="C50" s="21"/>
      <c r="D50" s="21"/>
      <c r="E50" s="21"/>
      <c r="F50" s="21"/>
    </row>
    <row r="51" spans="1:6">
      <c r="A51" s="21"/>
      <c r="B51" s="21"/>
      <c r="C51" s="21"/>
      <c r="D51" s="21"/>
      <c r="E51" s="21"/>
      <c r="F51" s="21"/>
    </row>
    <row r="52" spans="1:6">
      <c r="A52" s="21"/>
      <c r="B52" s="21"/>
      <c r="C52" s="21"/>
      <c r="D52" s="21"/>
      <c r="E52" s="21"/>
      <c r="F52" s="21"/>
    </row>
    <row r="53" spans="1:6">
      <c r="A53" s="21"/>
      <c r="B53" s="21"/>
      <c r="C53" s="21"/>
      <c r="D53" s="21"/>
      <c r="E53" s="21"/>
      <c r="F53" s="21"/>
    </row>
    <row r="54" spans="1:6">
      <c r="A54" s="21"/>
      <c r="B54" s="21"/>
      <c r="C54" s="21"/>
      <c r="D54" s="21"/>
      <c r="E54" s="21"/>
      <c r="F54" s="21"/>
    </row>
    <row r="55" spans="1:6">
      <c r="A55" s="21"/>
      <c r="B55" s="21"/>
      <c r="C55" s="21"/>
      <c r="D55" s="21"/>
      <c r="E55" s="21"/>
      <c r="F55" s="21"/>
    </row>
    <row r="56" spans="1:6">
      <c r="A56" s="21"/>
      <c r="B56" s="21"/>
      <c r="C56" s="21"/>
      <c r="D56" s="21"/>
      <c r="E56" s="21"/>
      <c r="F56" s="21"/>
    </row>
    <row r="57" spans="1:6">
      <c r="A57" s="21"/>
      <c r="B57" s="21"/>
      <c r="C57" s="21"/>
      <c r="D57" s="21"/>
      <c r="E57" s="21"/>
      <c r="F57" s="21"/>
    </row>
    <row r="58" spans="1:6">
      <c r="A58" s="21"/>
      <c r="B58" s="21"/>
      <c r="C58" s="21"/>
      <c r="D58" s="21"/>
      <c r="E58" s="21"/>
      <c r="F58" s="21"/>
    </row>
    <row r="59" spans="1:6">
      <c r="A59" s="21"/>
      <c r="B59" s="21"/>
      <c r="C59" s="21"/>
      <c r="D59" s="21"/>
      <c r="E59" s="21"/>
      <c r="F59" s="21"/>
    </row>
    <row r="61" spans="1:6"/>
    <row r="62" spans="1:6"/>
    <row r="63" spans="1:6"/>
    <row r="64" spans="1:6"/>
    <row r="996" spans="648:648" ht="15.75">
      <c r="XX996" s="148">
        <v>107015</v>
      </c>
    </row>
    <row r="1000" spans="648:648" ht="15.75">
      <c r="XX1000" s="171">
        <v>125713</v>
      </c>
    </row>
  </sheetData>
  <sheetProtection algorithmName="SHA-512" hashValue="7cPCJdf06ec+BPK8HvQpsXSFv75wsCTht3SiLfnvcbQtj/321eSWb84G8F+e8ypi6PH4enbcUO5WVkEMMgMwyQ==" saltValue="qMI8jb8XfERfORKBb36N7w==" spinCount="100000" sheet="1" objects="1" scenarios="1"/>
  <hyperlinks>
    <hyperlink ref="C7" r:id="rId1" display="Case Authors: David Brown" xr:uid="{0C2E3BD7-BF67-404A-BD86-04881F781EFB}"/>
    <hyperlink ref="B21" r:id="rId2" xr:uid="{BC935BC8-34CD-48CC-958B-E8BF65E49782}"/>
  </hyperlinks>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8BA2-C27B-4C38-8227-3E8D83D3B7B0}">
  <sheetPr codeName="Sheet4"/>
  <dimension ref="A1:XX1000"/>
  <sheetViews>
    <sheetView showGridLines="0" workbookViewId="0"/>
  </sheetViews>
  <sheetFormatPr defaultColWidth="8.85546875" defaultRowHeight="15"/>
  <cols>
    <col min="1" max="16384" width="8.85546875" style="146"/>
  </cols>
  <sheetData>
    <row r="1" spans="1:1">
      <c r="A1" s="145" t="s">
        <v>174</v>
      </c>
    </row>
    <row r="2" spans="1:1">
      <c r="A2" s="146" t="s">
        <v>175</v>
      </c>
    </row>
    <row r="21" spans="1:1">
      <c r="A21" s="146" t="s">
        <v>176</v>
      </c>
    </row>
    <row r="22" spans="1:1">
      <c r="A22" s="146" t="s">
        <v>177</v>
      </c>
    </row>
    <row r="43" spans="1:1">
      <c r="A43" s="146" t="s">
        <v>178</v>
      </c>
    </row>
    <row r="44" spans="1:1">
      <c r="A44" s="146" t="s">
        <v>179</v>
      </c>
    </row>
    <row r="45" spans="1:1">
      <c r="A45" s="146" t="s">
        <v>180</v>
      </c>
    </row>
    <row r="46" spans="1:1">
      <c r="A46" s="146" t="s">
        <v>181</v>
      </c>
    </row>
    <row r="47" spans="1:1">
      <c r="A47" s="146" t="s">
        <v>182</v>
      </c>
    </row>
    <row r="48" spans="1:1">
      <c r="A48" s="146" t="s">
        <v>183</v>
      </c>
    </row>
    <row r="49" spans="1:1">
      <c r="A49" s="146" t="s">
        <v>184</v>
      </c>
    </row>
    <row r="71" spans="1:1">
      <c r="A71" s="146" t="s">
        <v>185</v>
      </c>
    </row>
    <row r="1000" spans="648:648" ht="15.75">
      <c r="XX1000" s="171">
        <v>125713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76432-A9B4-4A2E-B6D6-9D9F301673C2}">
  <sheetPr codeName="Sheet5">
    <tabColor rgb="FFED203F"/>
  </sheetPr>
  <dimension ref="A2:XX1496"/>
  <sheetViews>
    <sheetView topLeftCell="A13" zoomScale="70" zoomScaleNormal="70" zoomScaleSheetLayoutView="100" workbookViewId="0">
      <selection activeCell="Q22" sqref="Q22"/>
    </sheetView>
  </sheetViews>
  <sheetFormatPr defaultColWidth="8.140625" defaultRowHeight="15"/>
  <cols>
    <col min="1" max="1" width="3.140625" style="44" customWidth="1"/>
    <col min="2" max="2" width="17.42578125" style="52" customWidth="1"/>
    <col min="3" max="9" width="13.85546875" style="52" customWidth="1"/>
    <col min="10" max="18" width="13.85546875" style="44" customWidth="1"/>
    <col min="19" max="16384" width="8.140625" style="46"/>
  </cols>
  <sheetData>
    <row r="2" spans="1:45" s="59" customFormat="1" ht="33.6" customHeight="1">
      <c r="A2" s="57"/>
      <c r="B2" s="58" t="s">
        <v>143</v>
      </c>
      <c r="C2" s="58"/>
      <c r="D2" s="58"/>
      <c r="E2" s="58"/>
      <c r="F2" s="58"/>
      <c r="G2" s="58"/>
      <c r="H2" s="58"/>
      <c r="I2" s="58"/>
      <c r="J2" s="58"/>
      <c r="K2" s="58"/>
      <c r="L2" s="58"/>
      <c r="M2" s="58"/>
      <c r="N2" s="58"/>
      <c r="O2" s="58"/>
      <c r="P2" s="58"/>
      <c r="Q2" s="58"/>
      <c r="R2" s="58"/>
      <c r="S2" s="57"/>
      <c r="T2" s="57"/>
      <c r="U2" s="57"/>
      <c r="V2" s="57"/>
      <c r="W2" s="57"/>
      <c r="X2" s="57"/>
      <c r="Y2" s="57"/>
      <c r="Z2" s="57"/>
      <c r="AA2" s="57"/>
      <c r="AB2" s="57"/>
      <c r="AC2" s="57"/>
      <c r="AD2" s="57"/>
      <c r="AE2" s="57"/>
      <c r="AG2" s="60"/>
      <c r="AH2" s="60"/>
      <c r="AI2" s="60"/>
      <c r="AJ2" s="60"/>
      <c r="AK2" s="60"/>
      <c r="AL2" s="60"/>
      <c r="AM2" s="60"/>
      <c r="AN2" s="60"/>
      <c r="AO2" s="60"/>
      <c r="AP2" s="60"/>
      <c r="AQ2" s="60"/>
    </row>
    <row r="3" spans="1:45" s="59" customFormat="1" ht="21.6" customHeight="1">
      <c r="A3" s="57"/>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G3" s="57"/>
      <c r="AH3" s="57"/>
      <c r="AI3" s="61"/>
      <c r="AJ3" s="61"/>
      <c r="AK3" s="57"/>
      <c r="AL3" s="57"/>
      <c r="AM3" s="57"/>
      <c r="AN3" s="57"/>
      <c r="AO3" s="57"/>
      <c r="AP3" s="57"/>
      <c r="AQ3" s="57"/>
      <c r="AR3" s="57"/>
      <c r="AS3" s="57"/>
    </row>
    <row r="4" spans="1:45" s="59" customFormat="1" ht="21.6" customHeight="1">
      <c r="A4" s="57"/>
      <c r="B4" s="62" t="str">
        <f>FileName</f>
        <v>Report Rescue Mission</v>
      </c>
      <c r="C4" s="62"/>
      <c r="D4" s="62"/>
      <c r="E4" s="62"/>
      <c r="F4" s="62"/>
      <c r="G4" s="63"/>
      <c r="H4" s="57"/>
      <c r="I4" s="64" t="s">
        <v>150</v>
      </c>
      <c r="J4" s="65"/>
      <c r="K4" s="66"/>
      <c r="N4" s="64" t="s">
        <v>153</v>
      </c>
      <c r="O4" s="65"/>
      <c r="P4" s="66"/>
      <c r="Q4" s="66"/>
      <c r="AC4" s="57"/>
      <c r="AD4" s="57"/>
      <c r="AE4" s="57"/>
      <c r="AG4" s="57"/>
      <c r="AH4" s="57"/>
      <c r="AI4" s="61"/>
      <c r="AJ4" s="61"/>
      <c r="AK4" s="57"/>
      <c r="AL4" s="57"/>
      <c r="AM4" s="57"/>
      <c r="AN4" s="57"/>
      <c r="AO4" s="57"/>
      <c r="AP4" s="57"/>
      <c r="AQ4" s="57"/>
      <c r="AR4" s="57"/>
      <c r="AS4" s="57"/>
    </row>
    <row r="5" spans="1:45" s="59" customFormat="1" ht="18" customHeight="1">
      <c r="A5" s="57"/>
      <c r="B5" s="57"/>
      <c r="C5" s="57"/>
      <c r="D5" s="57"/>
      <c r="E5" s="57"/>
      <c r="F5" s="57"/>
      <c r="G5" s="57"/>
      <c r="H5" s="57"/>
      <c r="I5" s="67" t="s">
        <v>145</v>
      </c>
      <c r="J5" s="68"/>
      <c r="K5" s="69"/>
      <c r="N5" s="70" t="s">
        <v>5445</v>
      </c>
      <c r="O5" s="68"/>
      <c r="P5" s="69"/>
      <c r="Q5" s="69"/>
      <c r="AC5" s="57"/>
      <c r="AD5" s="57"/>
      <c r="AE5" s="57"/>
      <c r="AG5" s="57"/>
      <c r="AH5" s="57"/>
      <c r="AI5" s="61"/>
      <c r="AJ5" s="61"/>
      <c r="AK5" s="57"/>
      <c r="AL5" s="57"/>
      <c r="AM5" s="57"/>
      <c r="AN5" s="57"/>
      <c r="AO5" s="57"/>
      <c r="AP5" s="57"/>
      <c r="AQ5" s="57"/>
      <c r="AR5" s="57"/>
      <c r="AS5" s="57"/>
    </row>
    <row r="6" spans="1:45" s="59" customFormat="1" ht="18" customHeight="1">
      <c r="A6" s="57"/>
      <c r="B6" s="57"/>
      <c r="C6" s="57"/>
      <c r="D6" s="57"/>
      <c r="E6" s="57"/>
      <c r="F6" s="57"/>
      <c r="G6" s="57"/>
      <c r="H6" s="57"/>
      <c r="I6" s="57"/>
      <c r="J6" s="57"/>
      <c r="K6" s="57"/>
      <c r="L6" s="57"/>
      <c r="M6" s="57"/>
      <c r="N6" s="57"/>
      <c r="O6" s="57"/>
      <c r="P6" s="57"/>
      <c r="Q6" s="57"/>
      <c r="R6" s="57"/>
      <c r="S6" s="57"/>
      <c r="T6" s="57"/>
      <c r="U6" s="57"/>
      <c r="V6" s="57"/>
      <c r="W6" s="57"/>
      <c r="X6" s="57"/>
      <c r="Y6" s="57"/>
      <c r="Z6" s="57"/>
      <c r="AA6" s="57"/>
      <c r="AB6" s="57"/>
      <c r="AC6" s="57"/>
      <c r="AD6" s="57"/>
      <c r="AE6" s="57"/>
      <c r="AG6" s="57"/>
      <c r="AH6" s="57"/>
      <c r="AI6" s="61"/>
      <c r="AJ6" s="61"/>
      <c r="AK6" s="57"/>
      <c r="AL6" s="57"/>
      <c r="AM6" s="57"/>
      <c r="AN6" s="57"/>
      <c r="AO6" s="57"/>
      <c r="AP6" s="57"/>
      <c r="AQ6" s="57"/>
      <c r="AR6" s="57"/>
      <c r="AS6" s="57"/>
    </row>
    <row r="7" spans="1:45" s="59" customFormat="1" ht="18" customHeight="1">
      <c r="A7" s="57"/>
      <c r="B7" s="57"/>
      <c r="C7" s="57"/>
      <c r="D7" s="57"/>
      <c r="E7" s="57"/>
      <c r="F7" s="57"/>
      <c r="G7" s="57"/>
      <c r="H7" s="57"/>
      <c r="I7" s="71" t="s">
        <v>24</v>
      </c>
      <c r="J7" s="72"/>
      <c r="K7" s="72"/>
      <c r="L7" s="72"/>
      <c r="M7" s="72"/>
      <c r="N7" s="72"/>
      <c r="O7" s="72"/>
      <c r="P7" s="73"/>
      <c r="Q7" s="73"/>
      <c r="AC7" s="57"/>
      <c r="AD7" s="57"/>
      <c r="AE7" s="57"/>
      <c r="AG7" s="57"/>
      <c r="AH7" s="57"/>
      <c r="AI7" s="61"/>
      <c r="AJ7" s="61"/>
      <c r="AK7" s="57"/>
      <c r="AL7" s="57"/>
      <c r="AM7" s="57"/>
      <c r="AN7" s="57"/>
      <c r="AO7" s="57"/>
      <c r="AP7" s="57"/>
      <c r="AQ7" s="57"/>
      <c r="AR7" s="57"/>
      <c r="AS7" s="57"/>
    </row>
    <row r="8" spans="1:45" s="59" customFormat="1" ht="18" customHeight="1">
      <c r="A8" s="57"/>
      <c r="B8" s="57"/>
      <c r="C8" s="57"/>
      <c r="D8" s="57"/>
      <c r="E8" s="57"/>
      <c r="F8" s="57"/>
      <c r="G8" s="57"/>
      <c r="H8" s="57"/>
      <c r="I8" s="74" t="s">
        <v>1832</v>
      </c>
      <c r="J8" s="57"/>
      <c r="K8" s="57"/>
      <c r="L8" s="57"/>
      <c r="M8" s="57"/>
      <c r="N8" s="57"/>
      <c r="O8" s="57"/>
      <c r="P8" s="57"/>
      <c r="Q8" s="75"/>
      <c r="AC8" s="57"/>
      <c r="AD8" s="57"/>
      <c r="AE8" s="57"/>
      <c r="AG8" s="57"/>
      <c r="AH8" s="57"/>
      <c r="AI8" s="61"/>
      <c r="AJ8" s="61"/>
      <c r="AK8" s="57"/>
      <c r="AL8" s="57"/>
      <c r="AM8" s="57"/>
      <c r="AN8" s="57"/>
      <c r="AO8" s="57"/>
      <c r="AP8" s="57"/>
      <c r="AQ8" s="57"/>
      <c r="AR8" s="57"/>
      <c r="AS8" s="57"/>
    </row>
    <row r="9" spans="1:45" s="59" customFormat="1" ht="18" customHeight="1">
      <c r="A9" s="57"/>
      <c r="B9" s="57"/>
      <c r="C9" s="57"/>
      <c r="D9" s="57"/>
      <c r="E9" s="57"/>
      <c r="F9" s="57"/>
      <c r="G9" s="57"/>
      <c r="H9" s="57"/>
      <c r="I9" s="74" t="s">
        <v>1833</v>
      </c>
      <c r="J9" s="57"/>
      <c r="K9" s="57"/>
      <c r="L9" s="57"/>
      <c r="M9" s="57"/>
      <c r="N9" s="57"/>
      <c r="O9" s="57"/>
      <c r="P9" s="57"/>
      <c r="Q9" s="75"/>
      <c r="T9" s="76"/>
      <c r="AC9" s="57"/>
      <c r="AD9" s="57"/>
      <c r="AE9" s="57"/>
      <c r="AG9" s="57"/>
      <c r="AH9" s="57"/>
      <c r="AI9" s="61"/>
      <c r="AJ9" s="61"/>
      <c r="AK9" s="57"/>
      <c r="AL9" s="57"/>
      <c r="AM9" s="57"/>
      <c r="AN9" s="57"/>
      <c r="AO9" s="57"/>
      <c r="AP9" s="57"/>
      <c r="AQ9" s="57"/>
      <c r="AR9" s="57"/>
      <c r="AS9" s="57"/>
    </row>
    <row r="10" spans="1:45" s="59" customFormat="1" ht="18" customHeight="1">
      <c r="A10" s="57"/>
      <c r="B10" s="57"/>
      <c r="C10" s="57"/>
      <c r="D10" s="57"/>
      <c r="E10" s="57"/>
      <c r="F10" s="57"/>
      <c r="G10" s="57"/>
      <c r="H10" s="57"/>
      <c r="I10" s="77" t="s">
        <v>1834</v>
      </c>
      <c r="J10" s="57"/>
      <c r="K10" s="57"/>
      <c r="L10" s="57"/>
      <c r="M10" s="57"/>
      <c r="N10" s="57"/>
      <c r="O10" s="57"/>
      <c r="P10" s="57"/>
      <c r="Q10" s="75"/>
      <c r="AC10" s="57"/>
      <c r="AD10" s="57"/>
      <c r="AE10" s="57"/>
      <c r="AG10" s="57"/>
      <c r="AH10" s="57"/>
      <c r="AI10" s="61"/>
      <c r="AJ10" s="61"/>
      <c r="AK10" s="57"/>
      <c r="AL10" s="57"/>
      <c r="AM10" s="57"/>
      <c r="AN10" s="57"/>
      <c r="AO10" s="57"/>
      <c r="AP10" s="57"/>
      <c r="AQ10" s="57"/>
      <c r="AR10" s="57"/>
      <c r="AS10" s="57"/>
    </row>
    <row r="11" spans="1:45" s="59" customFormat="1" ht="18" customHeight="1">
      <c r="A11" s="57"/>
      <c r="B11" s="57"/>
      <c r="C11" s="57"/>
      <c r="D11" s="57"/>
      <c r="E11" s="57"/>
      <c r="F11" s="57"/>
      <c r="G11" s="57"/>
      <c r="H11" s="57"/>
      <c r="I11" s="77" t="s">
        <v>1836</v>
      </c>
      <c r="J11" s="57"/>
      <c r="K11" s="57"/>
      <c r="L11" s="57"/>
      <c r="M11" s="57"/>
      <c r="N11" s="57"/>
      <c r="O11" s="57"/>
      <c r="P11" s="57"/>
      <c r="Q11" s="75"/>
      <c r="R11" s="57"/>
      <c r="S11" s="57"/>
      <c r="T11" s="57"/>
      <c r="U11" s="57"/>
      <c r="V11" s="57"/>
      <c r="W11" s="57"/>
      <c r="X11" s="57"/>
      <c r="Y11" s="57"/>
      <c r="Z11" s="57"/>
      <c r="AA11" s="57"/>
      <c r="AB11" s="57"/>
      <c r="AC11" s="57"/>
      <c r="AD11" s="57"/>
      <c r="AE11" s="57"/>
      <c r="AG11" s="57"/>
      <c r="AH11" s="57"/>
      <c r="AI11" s="61"/>
      <c r="AJ11" s="61"/>
      <c r="AK11" s="57"/>
      <c r="AL11" s="57"/>
      <c r="AM11" s="57"/>
      <c r="AN11" s="57"/>
      <c r="AO11" s="57"/>
      <c r="AP11" s="57"/>
      <c r="AQ11" s="57"/>
      <c r="AR11" s="57"/>
      <c r="AS11" s="57"/>
    </row>
    <row r="12" spans="1:45" s="59" customFormat="1" ht="18" customHeight="1">
      <c r="A12" s="57"/>
      <c r="B12" s="78"/>
      <c r="C12" s="78"/>
      <c r="D12" s="78"/>
      <c r="E12" s="78"/>
      <c r="F12" s="78"/>
      <c r="G12" s="57"/>
      <c r="H12" s="57"/>
      <c r="I12" s="79" t="s">
        <v>1835</v>
      </c>
      <c r="J12" s="80"/>
      <c r="K12" s="80"/>
      <c r="L12" s="80"/>
      <c r="M12" s="80"/>
      <c r="N12" s="80"/>
      <c r="O12" s="80"/>
      <c r="P12" s="80"/>
      <c r="Q12" s="81"/>
      <c r="R12" s="57"/>
      <c r="S12" s="57"/>
      <c r="T12" s="57"/>
      <c r="U12" s="57"/>
      <c r="V12" s="57"/>
      <c r="W12" s="57"/>
      <c r="X12" s="57"/>
      <c r="Y12" s="57"/>
      <c r="Z12" s="57"/>
      <c r="AA12" s="57"/>
      <c r="AB12" s="57"/>
      <c r="AC12" s="57"/>
      <c r="AD12" s="57"/>
      <c r="AE12" s="57"/>
      <c r="AF12" s="57"/>
      <c r="AG12" s="57"/>
      <c r="AH12" s="57"/>
      <c r="AI12" s="57"/>
      <c r="AJ12" s="57"/>
      <c r="AK12" s="57"/>
      <c r="AL12" s="57"/>
      <c r="AM12" s="57"/>
    </row>
    <row r="13" spans="1:45" s="59" customFormat="1" ht="18" customHeight="1">
      <c r="A13" s="57"/>
      <c r="B13" s="78"/>
      <c r="C13" s="78"/>
      <c r="D13" s="78"/>
      <c r="E13" s="78"/>
      <c r="F13" s="78"/>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c r="AL13" s="57"/>
      <c r="AM13" s="57"/>
    </row>
    <row r="14" spans="1:45" s="59" customFormat="1" ht="18" customHeight="1">
      <c r="A14" s="57"/>
      <c r="B14" s="78"/>
      <c r="C14" s="78"/>
      <c r="D14" s="78"/>
      <c r="E14" s="78"/>
      <c r="F14" s="78"/>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row>
    <row r="15" spans="1:45" ht="23.25" customHeight="1">
      <c r="B15" s="82"/>
      <c r="C15" s="44"/>
      <c r="D15" s="44"/>
      <c r="E15" s="44"/>
      <c r="F15" s="44"/>
      <c r="G15" s="44"/>
      <c r="H15" s="44"/>
      <c r="I15" s="44"/>
    </row>
    <row r="16" spans="1:45" ht="30">
      <c r="B16" s="83" t="s">
        <v>190</v>
      </c>
      <c r="C16" s="83"/>
      <c r="D16" s="83"/>
      <c r="E16" s="83"/>
      <c r="F16" s="83"/>
      <c r="G16" s="83"/>
      <c r="H16" s="83"/>
      <c r="I16" s="83"/>
      <c r="J16" s="83"/>
      <c r="K16" s="83"/>
      <c r="L16" s="83"/>
      <c r="M16" s="83"/>
      <c r="N16" s="83"/>
      <c r="O16" s="83"/>
      <c r="P16" s="83"/>
      <c r="Q16" s="83"/>
      <c r="R16" s="83"/>
    </row>
    <row r="17" spans="1:18" ht="15" customHeight="1" thickBot="1">
      <c r="B17" s="84"/>
      <c r="C17" s="84"/>
      <c r="D17" s="84"/>
      <c r="E17" s="84"/>
      <c r="F17" s="84"/>
      <c r="G17" s="84"/>
      <c r="H17" s="84"/>
      <c r="I17" s="84"/>
      <c r="J17" s="84"/>
      <c r="K17" s="84"/>
      <c r="L17" s="84"/>
      <c r="M17" s="84"/>
      <c r="N17" s="84"/>
      <c r="O17" s="84"/>
      <c r="P17" s="84"/>
      <c r="Q17" s="84"/>
      <c r="R17" s="84"/>
    </row>
    <row r="18" spans="1:18" ht="15" customHeight="1" thickBot="1">
      <c r="B18" s="85" t="s">
        <v>191</v>
      </c>
      <c r="C18" s="85">
        <v>1</v>
      </c>
      <c r="D18" s="85">
        <v>2</v>
      </c>
      <c r="E18" s="85">
        <v>3</v>
      </c>
      <c r="F18" s="85">
        <v>4</v>
      </c>
      <c r="G18" s="85">
        <v>5</v>
      </c>
      <c r="H18" s="85">
        <v>6</v>
      </c>
      <c r="I18" s="85">
        <v>7</v>
      </c>
      <c r="J18" s="85">
        <v>8</v>
      </c>
      <c r="K18" s="85">
        <v>9</v>
      </c>
      <c r="L18" s="85">
        <v>10</v>
      </c>
      <c r="M18" s="85">
        <v>11</v>
      </c>
      <c r="N18" s="85">
        <v>12</v>
      </c>
      <c r="O18" s="85">
        <v>13</v>
      </c>
      <c r="P18" s="85">
        <v>14</v>
      </c>
      <c r="Q18" s="85">
        <v>15</v>
      </c>
      <c r="R18" s="85" t="s">
        <v>192</v>
      </c>
    </row>
    <row r="19" spans="1:18" ht="26.25">
      <c r="B19" s="86" t="str">
        <f>IF(C18=$C$27,Backend!$C$36,"")</f>
        <v/>
      </c>
      <c r="C19" s="86" t="str">
        <f>IF(D18=$C$27,Backend!$C$36,"")</f>
        <v/>
      </c>
      <c r="D19" s="86" t="str">
        <f>IF(E18=$C$27,Backend!$C$36,"")</f>
        <v/>
      </c>
      <c r="E19" s="86" t="str">
        <f>IF(F18=$C$27,Backend!$C$36,"")</f>
        <v/>
      </c>
      <c r="F19" s="86" t="str">
        <f>IF(G18=$C$27,Backend!$C$36,"")</f>
        <v/>
      </c>
      <c r="G19" s="86" t="str">
        <f>IF(H18=$C$27,Backend!$C$36,"")</f>
        <v/>
      </c>
      <c r="H19" s="86" t="str">
        <f>IF(I18=$C$27,Backend!$C$36,"")</f>
        <v/>
      </c>
      <c r="I19" s="86" t="str">
        <f>IF(J18=$C$27,Backend!$C$36,"")</f>
        <v/>
      </c>
      <c r="J19" s="86" t="str">
        <f>IF(K18=$C$27,Backend!$C$36,"")</f>
        <v/>
      </c>
      <c r="K19" s="86" t="str">
        <f>IF(L18=$C$27,Backend!$C$36,"")</f>
        <v/>
      </c>
      <c r="L19" s="86" t="str">
        <f>IF(M18=$C$27,Backend!$C$36,"")</f>
        <v/>
      </c>
      <c r="M19" s="86" t="str">
        <f>IF(N18=$C$27,Backend!$C$36,"")</f>
        <v/>
      </c>
      <c r="N19" s="86" t="str">
        <f>IF(O18=$C$27,Backend!$C$36,"")</f>
        <v/>
      </c>
      <c r="O19" s="86" t="str">
        <f>IF(P18=$C$27,Backend!$C$36,"")</f>
        <v/>
      </c>
      <c r="P19" s="86" t="str">
        <f>IF(Q18=$C$27,Backend!$C$36,"")</f>
        <v/>
      </c>
      <c r="Q19" s="87" t="str">
        <f>IF(R18=$C$27,Backend!$C$36,IF($C$27=15,Backend!C38,""))</f>
        <v/>
      </c>
      <c r="R19" s="88" t="e" vm="2">
        <f>IF($C$28="Win!",Backend!$C$36,IF($C$27=21,Backend!#REF!,""))</f>
        <v>#VALUE!</v>
      </c>
    </row>
    <row r="20" spans="1:18" s="91" customFormat="1" ht="26.25">
      <c r="A20" s="89"/>
      <c r="B20" s="90" t="s">
        <v>152</v>
      </c>
      <c r="C20" s="39">
        <f>COUNTA(Transaction)</f>
        <v>1462</v>
      </c>
      <c r="D20" s="39">
        <f>MAX(Transaction)</f>
        <v>2961</v>
      </c>
      <c r="E20" s="39">
        <f>SUM(Units)</f>
        <v>2745</v>
      </c>
      <c r="F20" s="40">
        <f>AVERAGE(Price_per_Unit)</f>
        <v>57.816292749658203</v>
      </c>
      <c r="G20" s="40">
        <f>MIN(Price_per_Unit)</f>
        <v>12.57</v>
      </c>
      <c r="H20" s="39">
        <f>COUNTIF(Category,H23)</f>
        <v>582</v>
      </c>
      <c r="I20" s="40" cm="1">
        <f t="array" ref="I20">SUM(Price_per_Unit*Units)</f>
        <v>160571.55000000077</v>
      </c>
      <c r="J20" s="40">
        <f>SUMIFS(value,Category,J23)</f>
        <v>95202.450000000084</v>
      </c>
      <c r="K20" s="41">
        <f>COUNTA(_xlfn.UNIQUE(Price_per_Unit))</f>
        <v>55</v>
      </c>
      <c r="L20" s="40">
        <f>LARGE(value,L23)</f>
        <v>447</v>
      </c>
      <c r="M20" s="40">
        <f>SMALL(value,M23)</f>
        <v>19.57</v>
      </c>
      <c r="N20" s="39" cm="1">
        <f t="array" ref="N20">SUM(--_xlfn.REGEXEXTRACT(Customer_Phone_Number,"\d{3}"))</f>
        <v>319849</v>
      </c>
      <c r="O20" s="42" cm="1">
        <f t="array" ref="O20">SUM(--(--RIGHT(Customer_Phone_Number)=O23))</f>
        <v>147</v>
      </c>
      <c r="P20" s="43">
        <f>MAX(Order_Date___Time)-MIN(Order_Date___Time)</f>
        <v>181.884860547063</v>
      </c>
      <c r="Q20" s="42" cm="1">
        <f t="array" ref="Q20">SUM(_xlfn.MAP(Item_Codes,_xlfn.LAMBDA(_xlpm.r,COUNTIF(_xlpm.r,"*"&amp;Q23&amp;"*"))))</f>
        <v>138</v>
      </c>
      <c r="R20" s="84"/>
    </row>
    <row r="21" spans="1:18" s="93" customFormat="1" ht="15" hidden="1" customHeight="1">
      <c r="A21" s="92"/>
      <c r="B21" s="93" t="s">
        <v>79</v>
      </c>
      <c r="C21" s="94">
        <f>Backend!C34</f>
        <v>1</v>
      </c>
      <c r="D21" s="94">
        <f>Backend!D34</f>
        <v>1</v>
      </c>
      <c r="E21" s="94">
        <f>Backend!E34</f>
        <v>1</v>
      </c>
      <c r="F21" s="94">
        <f>Backend!F34</f>
        <v>1</v>
      </c>
      <c r="G21" s="94">
        <f>Backend!G34</f>
        <v>1</v>
      </c>
      <c r="H21" s="94">
        <f>Backend!H34</f>
        <v>1</v>
      </c>
      <c r="I21" s="94">
        <f>Backend!I34</f>
        <v>1</v>
      </c>
      <c r="J21" s="94">
        <f>Backend!J34</f>
        <v>1</v>
      </c>
      <c r="K21" s="94">
        <f>Backend!K34</f>
        <v>1</v>
      </c>
      <c r="L21" s="94">
        <f>Backend!L34</f>
        <v>1</v>
      </c>
      <c r="M21" s="94">
        <f>Backend!M34</f>
        <v>1</v>
      </c>
      <c r="N21" s="94">
        <f>Backend!N34</f>
        <v>1</v>
      </c>
      <c r="O21" s="94">
        <f>Backend!O34</f>
        <v>1</v>
      </c>
      <c r="P21" s="94">
        <f>Backend!P34</f>
        <v>1</v>
      </c>
      <c r="Q21" s="94">
        <f>Backend!Q34</f>
        <v>1</v>
      </c>
      <c r="R21" s="94">
        <f>Backend!R34</f>
        <v>0</v>
      </c>
    </row>
    <row r="22" spans="1:18" ht="15" customHeight="1">
      <c r="B22" s="84"/>
      <c r="C22" s="84"/>
      <c r="D22" s="84"/>
      <c r="E22" s="84"/>
      <c r="F22" s="84"/>
      <c r="G22" s="84"/>
      <c r="H22" s="84"/>
      <c r="I22" s="84"/>
      <c r="J22" s="84"/>
      <c r="K22" s="84"/>
      <c r="L22" s="84"/>
      <c r="M22" s="84"/>
      <c r="N22" s="84"/>
      <c r="O22" s="84"/>
      <c r="P22" s="84"/>
      <c r="Q22" s="84"/>
      <c r="R22" s="84"/>
    </row>
    <row r="23" spans="1:18" ht="15" customHeight="1">
      <c r="B23" s="95" t="s">
        <v>193</v>
      </c>
      <c r="C23" s="84"/>
      <c r="D23" s="84"/>
      <c r="E23" s="84"/>
      <c r="F23" s="84"/>
      <c r="G23" s="84"/>
      <c r="H23" s="96" t="str">
        <f>BackgroundCalcs!Q2</f>
        <v>Purchase</v>
      </c>
      <c r="I23" s="84"/>
      <c r="J23" s="96" t="str">
        <f>BackgroundCalcs!Q3</f>
        <v>Sale</v>
      </c>
      <c r="K23" s="84"/>
      <c r="L23" s="96">
        <f>BackgroundCalcs!Q4</f>
        <v>10</v>
      </c>
      <c r="M23" s="96">
        <f>BackgroundCalcs!Q5</f>
        <v>18</v>
      </c>
      <c r="N23" s="84"/>
      <c r="O23" s="96">
        <f>BackgroundCalcs!Q6</f>
        <v>6</v>
      </c>
      <c r="P23" s="84"/>
      <c r="Q23" s="97" t="s">
        <v>195</v>
      </c>
      <c r="R23" s="84"/>
    </row>
    <row r="24" spans="1:18" ht="15" customHeight="1">
      <c r="B24" s="46"/>
      <c r="C24" s="84"/>
      <c r="D24" s="84"/>
      <c r="E24" s="84"/>
      <c r="F24" s="84"/>
      <c r="G24" s="84"/>
      <c r="H24" s="84"/>
      <c r="I24" s="84"/>
      <c r="J24" s="84"/>
      <c r="K24" s="84"/>
      <c r="L24" s="46"/>
      <c r="M24" s="84"/>
      <c r="N24" s="46"/>
      <c r="O24" s="84"/>
      <c r="P24" s="84"/>
      <c r="Q24" s="84"/>
      <c r="R24" s="84"/>
    </row>
    <row r="25" spans="1:18" ht="15" customHeight="1">
      <c r="D25" s="84"/>
      <c r="E25" s="84"/>
      <c r="F25" s="84"/>
      <c r="G25" s="84"/>
      <c r="H25" s="84"/>
      <c r="I25" s="84"/>
      <c r="J25" s="84"/>
      <c r="K25" s="84"/>
      <c r="L25" s="84"/>
      <c r="M25" s="84"/>
      <c r="N25" s="84"/>
      <c r="O25" s="84"/>
      <c r="P25" s="84"/>
      <c r="Q25" s="84"/>
      <c r="R25" s="46"/>
    </row>
    <row r="26" spans="1:18" ht="15" customHeight="1">
      <c r="B26" s="98" t="s">
        <v>196</v>
      </c>
      <c r="C26" s="99" t="str">
        <f>IF(SUM(C21:Q21)=15,"Excel Ninja Challenge Conquered!",Backend!S6)</f>
        <v>Excel Ninja Challenge Conquered!</v>
      </c>
      <c r="D26" s="84"/>
      <c r="E26" s="84"/>
      <c r="F26" s="84" t="s">
        <v>197</v>
      </c>
      <c r="G26" s="84"/>
      <c r="H26" s="84"/>
      <c r="I26" s="84"/>
      <c r="J26" s="84"/>
      <c r="K26" s="84"/>
      <c r="L26" s="100" t="s">
        <v>196</v>
      </c>
      <c r="M26" s="101" t="str">
        <f>C26</f>
        <v>Excel Ninja Challenge Conquered!</v>
      </c>
      <c r="N26" s="84"/>
      <c r="O26" s="84"/>
      <c r="P26" s="84"/>
      <c r="Q26" s="84"/>
      <c r="R26" s="84"/>
    </row>
    <row r="27" spans="1:18" ht="15" customHeight="1">
      <c r="B27" s="98" t="s">
        <v>198</v>
      </c>
      <c r="C27" s="99" t="str">
        <f>IF(SUM(C21:Q21)=15,"Congratulations!",MATCH(0,C21:Q21,0))</f>
        <v>Congratulations!</v>
      </c>
      <c r="D27" s="84"/>
      <c r="E27" s="84"/>
      <c r="F27" s="84"/>
      <c r="G27" s="84"/>
      <c r="H27" s="84"/>
      <c r="I27" s="84"/>
      <c r="J27" s="84"/>
      <c r="K27" s="84"/>
      <c r="L27" s="100" t="s">
        <v>198</v>
      </c>
      <c r="M27" s="101" t="str">
        <f t="shared" ref="M27:M28" si="0">C27</f>
        <v>Congratulations!</v>
      </c>
      <c r="N27" s="84"/>
      <c r="O27" s="84"/>
      <c r="P27" s="84"/>
      <c r="Q27" s="84"/>
      <c r="R27" s="84"/>
    </row>
    <row r="28" spans="1:18" ht="15" customHeight="1">
      <c r="B28" s="46"/>
      <c r="C28" s="99" t="str">
        <f>IF(SUM(C21:Q21)=15,"Win!",Backend!B6)</f>
        <v>Win!</v>
      </c>
      <c r="D28" s="84"/>
      <c r="E28" s="84"/>
      <c r="F28" s="84"/>
      <c r="G28" s="84"/>
      <c r="H28" s="84"/>
      <c r="I28" s="84"/>
      <c r="J28" s="84"/>
      <c r="K28" s="84"/>
      <c r="L28" s="84"/>
      <c r="M28" s="101" t="str">
        <f t="shared" si="0"/>
        <v>Win!</v>
      </c>
      <c r="N28" s="84"/>
      <c r="O28" s="84"/>
      <c r="P28" s="84"/>
      <c r="Q28" s="84"/>
      <c r="R28" s="84"/>
    </row>
    <row r="29" spans="1:18" ht="15" customHeight="1">
      <c r="B29" s="102"/>
      <c r="C29" s="99"/>
      <c r="D29" s="84"/>
      <c r="E29" s="84"/>
      <c r="F29" s="84"/>
      <c r="G29" s="84"/>
      <c r="H29" s="84"/>
      <c r="I29" s="84"/>
      <c r="J29" s="84"/>
      <c r="K29" s="84"/>
      <c r="L29" s="84"/>
      <c r="M29" s="84"/>
      <c r="N29" s="84"/>
      <c r="O29" s="84"/>
      <c r="P29" s="84"/>
      <c r="Q29" s="84"/>
      <c r="R29" s="84"/>
    </row>
    <row r="30" spans="1:18" ht="15" customHeight="1">
      <c r="B30" s="84"/>
      <c r="C30" s="84"/>
      <c r="D30" s="84"/>
      <c r="E30" s="84"/>
      <c r="F30" s="84"/>
      <c r="G30" s="84"/>
      <c r="H30" s="84"/>
      <c r="I30" s="84"/>
      <c r="J30" s="84"/>
      <c r="K30" s="84"/>
      <c r="L30" s="84"/>
      <c r="M30" s="84"/>
      <c r="N30" s="84"/>
      <c r="O30" s="84"/>
      <c r="P30" s="84"/>
      <c r="Q30" s="84"/>
      <c r="R30" s="84"/>
    </row>
    <row r="31" spans="1:18" ht="14.85" customHeight="1">
      <c r="M31" s="46"/>
      <c r="N31" s="46"/>
      <c r="O31" s="46"/>
    </row>
    <row r="32" spans="1:18" ht="30">
      <c r="B32" s="83" t="s">
        <v>199</v>
      </c>
      <c r="C32" s="83"/>
      <c r="D32" s="83"/>
      <c r="E32" s="83"/>
      <c r="F32" s="83"/>
      <c r="G32" s="83"/>
      <c r="H32" s="83"/>
      <c r="I32" s="83"/>
      <c r="J32" s="83"/>
      <c r="K32" s="83"/>
      <c r="L32" s="83"/>
      <c r="M32" s="83"/>
      <c r="N32" s="83"/>
      <c r="O32" s="83"/>
      <c r="P32" s="83"/>
      <c r="Q32" s="83"/>
      <c r="R32" s="83"/>
    </row>
    <row r="34" spans="2:18" ht="47.25">
      <c r="B34" s="45" t="s">
        <v>200</v>
      </c>
      <c r="C34" s="45" t="s">
        <v>201</v>
      </c>
      <c r="D34" s="45" t="s">
        <v>202</v>
      </c>
      <c r="E34" s="45" t="s">
        <v>203</v>
      </c>
      <c r="F34" s="45" t="s">
        <v>204</v>
      </c>
      <c r="G34" s="45" t="s">
        <v>205</v>
      </c>
      <c r="H34" s="45" t="s">
        <v>206</v>
      </c>
      <c r="I34" s="45"/>
      <c r="J34" s="45"/>
      <c r="K34" s="45"/>
      <c r="L34" s="45"/>
      <c r="P34" s="45"/>
      <c r="Q34" s="45"/>
      <c r="R34" s="45"/>
    </row>
    <row r="35" spans="2:18">
      <c r="B35" s="47">
        <v>1</v>
      </c>
      <c r="C35" s="47" t="s">
        <v>207</v>
      </c>
      <c r="D35" s="47" t="s">
        <v>208</v>
      </c>
      <c r="E35" s="48">
        <v>61.32</v>
      </c>
      <c r="F35" s="47">
        <v>1</v>
      </c>
      <c r="G35" s="49" t="s">
        <v>209</v>
      </c>
      <c r="H35" s="50">
        <f>45292.0149311196+BackgroundCalcs!Q18</f>
        <v>45292.094931119602</v>
      </c>
      <c r="I35" s="51">
        <f>E35*F35</f>
        <v>61.32</v>
      </c>
      <c r="J35" s="52"/>
      <c r="K35" s="53"/>
      <c r="L35" s="54"/>
      <c r="P35" s="52"/>
      <c r="Q35" s="52"/>
      <c r="R35" s="52"/>
    </row>
    <row r="36" spans="2:18">
      <c r="B36" s="47">
        <v>2</v>
      </c>
      <c r="C36" s="47" t="s">
        <v>194</v>
      </c>
      <c r="D36" s="47" t="s">
        <v>210</v>
      </c>
      <c r="E36" s="48">
        <v>74.02</v>
      </c>
      <c r="F36" s="47">
        <v>1</v>
      </c>
      <c r="G36" s="49" t="s">
        <v>211</v>
      </c>
      <c r="H36" s="50">
        <v>45292.202271831564</v>
      </c>
      <c r="I36" s="51">
        <f t="shared" ref="I36:I99" si="1">E36*F36</f>
        <v>74.02</v>
      </c>
      <c r="J36" s="52"/>
      <c r="K36" s="53"/>
      <c r="L36" s="54"/>
      <c r="P36" s="52"/>
      <c r="Q36" s="52"/>
      <c r="R36" s="52"/>
    </row>
    <row r="37" spans="2:18">
      <c r="B37" s="47">
        <v>3</v>
      </c>
      <c r="C37" s="47" t="s">
        <v>194</v>
      </c>
      <c r="D37" s="47" t="s">
        <v>212</v>
      </c>
      <c r="E37" s="48">
        <v>43.43</v>
      </c>
      <c r="F37" s="47">
        <v>1</v>
      </c>
      <c r="G37" s="49" t="s">
        <v>213</v>
      </c>
      <c r="H37" s="50">
        <v>45292.233757929105</v>
      </c>
      <c r="I37" s="51">
        <f t="shared" si="1"/>
        <v>43.43</v>
      </c>
      <c r="J37" s="52"/>
      <c r="K37" s="53"/>
      <c r="L37" s="54"/>
      <c r="P37" s="52"/>
      <c r="Q37" s="52"/>
      <c r="R37" s="52"/>
    </row>
    <row r="38" spans="2:18">
      <c r="B38" s="47">
        <f>BackgroundCalcs!Q7</f>
        <v>4</v>
      </c>
      <c r="C38" s="47" t="s">
        <v>194</v>
      </c>
      <c r="D38" s="47" t="s">
        <v>214</v>
      </c>
      <c r="E38" s="48">
        <f>BackgroundCalcs!Q9</f>
        <v>61.4</v>
      </c>
      <c r="F38" s="47">
        <f>BackgroundCalcs!Q12</f>
        <v>3</v>
      </c>
      <c r="G38" s="49" t="str">
        <f>"("&amp;BackgroundCalcs!Q15&amp;"32) 188-6597"</f>
        <v>(232) 188-6597</v>
      </c>
      <c r="H38" s="50">
        <v>45292.320479575494</v>
      </c>
      <c r="I38" s="51">
        <f t="shared" si="1"/>
        <v>184.2</v>
      </c>
      <c r="J38" s="52"/>
      <c r="K38" s="53"/>
      <c r="L38" s="54"/>
      <c r="P38" s="52"/>
      <c r="Q38" s="52"/>
      <c r="R38" s="52"/>
    </row>
    <row r="39" spans="2:18">
      <c r="B39" s="47">
        <f>BackgroundCalcs!Q8</f>
        <v>9</v>
      </c>
      <c r="C39" s="47" t="s">
        <v>207</v>
      </c>
      <c r="D39" s="47" t="s">
        <v>215</v>
      </c>
      <c r="E39" s="48">
        <f>BackgroundCalcs!Q10</f>
        <v>69.42</v>
      </c>
      <c r="F39" s="47">
        <f>BackgroundCalcs!Q13</f>
        <v>5</v>
      </c>
      <c r="G39" s="49" t="str">
        <f>"("&amp;BackgroundCalcs!Q16&amp;"13) 641-3648"</f>
        <v>(213) 641-3648</v>
      </c>
      <c r="H39" s="50">
        <v>45292.565156027129</v>
      </c>
      <c r="I39" s="51">
        <f t="shared" si="1"/>
        <v>347.1</v>
      </c>
      <c r="J39" s="52"/>
      <c r="K39" s="53"/>
      <c r="L39" s="54"/>
      <c r="P39" s="52"/>
      <c r="Q39" s="52"/>
      <c r="R39" s="52"/>
    </row>
    <row r="40" spans="2:18">
      <c r="B40" s="47">
        <v>10</v>
      </c>
      <c r="C40" s="47" t="s">
        <v>207</v>
      </c>
      <c r="D40" s="47" t="s">
        <v>216</v>
      </c>
      <c r="E40" s="48">
        <f>BackgroundCalcs!Q11</f>
        <v>55.71</v>
      </c>
      <c r="F40" s="47">
        <f>BackgroundCalcs!Q14</f>
        <v>3</v>
      </c>
      <c r="G40" s="49" t="str">
        <f>"("&amp;BackgroundCalcs!Q17&amp;"12) 530-8500"</f>
        <v>(112) 530-8500</v>
      </c>
      <c r="H40" s="50">
        <v>45292.895746782437</v>
      </c>
      <c r="I40" s="51">
        <f t="shared" si="1"/>
        <v>167.13</v>
      </c>
      <c r="J40" s="52"/>
      <c r="K40" s="53"/>
      <c r="L40" s="54"/>
      <c r="P40" s="52"/>
      <c r="Q40" s="52"/>
      <c r="R40" s="52"/>
    </row>
    <row r="41" spans="2:18">
      <c r="B41" s="47">
        <v>13</v>
      </c>
      <c r="C41" s="47" t="s">
        <v>194</v>
      </c>
      <c r="D41" s="47" t="s">
        <v>217</v>
      </c>
      <c r="E41" s="48">
        <v>38.61</v>
      </c>
      <c r="F41" s="47">
        <v>1</v>
      </c>
      <c r="G41" s="49" t="s">
        <v>218</v>
      </c>
      <c r="H41" s="50">
        <v>45292.981865485955</v>
      </c>
      <c r="I41" s="51">
        <f t="shared" si="1"/>
        <v>38.61</v>
      </c>
      <c r="J41" s="52"/>
      <c r="K41" s="53"/>
      <c r="L41" s="54"/>
      <c r="P41" s="52"/>
      <c r="Q41" s="52"/>
      <c r="R41" s="52"/>
    </row>
    <row r="42" spans="2:18">
      <c r="B42" s="47">
        <v>15</v>
      </c>
      <c r="C42" s="47" t="s">
        <v>194</v>
      </c>
      <c r="D42" s="47" t="s">
        <v>219</v>
      </c>
      <c r="E42" s="48">
        <v>25.74</v>
      </c>
      <c r="F42" s="47">
        <v>2</v>
      </c>
      <c r="G42" s="49" t="s">
        <v>220</v>
      </c>
      <c r="H42" s="50">
        <v>45293.308159355547</v>
      </c>
      <c r="I42" s="51">
        <f t="shared" si="1"/>
        <v>51.48</v>
      </c>
      <c r="J42" s="52"/>
      <c r="K42" s="53"/>
      <c r="L42" s="54"/>
      <c r="P42" s="52"/>
      <c r="Q42" s="52"/>
      <c r="R42" s="52"/>
    </row>
    <row r="43" spans="2:18">
      <c r="B43" s="47">
        <v>16</v>
      </c>
      <c r="C43" s="47" t="s">
        <v>194</v>
      </c>
      <c r="D43" s="47" t="s">
        <v>221</v>
      </c>
      <c r="E43" s="48">
        <v>38.61</v>
      </c>
      <c r="F43" s="47">
        <v>1</v>
      </c>
      <c r="G43" s="49" t="s">
        <v>222</v>
      </c>
      <c r="H43" s="50">
        <v>45293.804398371496</v>
      </c>
      <c r="I43" s="51">
        <f t="shared" si="1"/>
        <v>38.61</v>
      </c>
      <c r="J43" s="52"/>
      <c r="K43" s="53"/>
      <c r="L43" s="54"/>
      <c r="P43" s="52"/>
      <c r="Q43" s="52"/>
      <c r="R43" s="52"/>
    </row>
    <row r="44" spans="2:18">
      <c r="B44" s="47">
        <v>19</v>
      </c>
      <c r="C44" s="47" t="s">
        <v>207</v>
      </c>
      <c r="D44" s="47" t="s">
        <v>214</v>
      </c>
      <c r="E44" s="48">
        <v>93.22</v>
      </c>
      <c r="F44" s="47">
        <v>2</v>
      </c>
      <c r="G44" s="49" t="s">
        <v>223</v>
      </c>
      <c r="H44" s="50">
        <v>45293.892033114222</v>
      </c>
      <c r="I44" s="51">
        <f t="shared" si="1"/>
        <v>186.44</v>
      </c>
      <c r="J44" s="52"/>
      <c r="K44" s="53"/>
      <c r="L44" s="54"/>
      <c r="P44" s="52"/>
      <c r="Q44" s="52"/>
      <c r="R44" s="52"/>
    </row>
    <row r="45" spans="2:18">
      <c r="B45" s="47">
        <v>21</v>
      </c>
      <c r="C45" s="47" t="s">
        <v>207</v>
      </c>
      <c r="D45" s="47" t="s">
        <v>210</v>
      </c>
      <c r="E45" s="48">
        <v>74.02</v>
      </c>
      <c r="F45" s="47">
        <v>5</v>
      </c>
      <c r="G45" s="49" t="s">
        <v>224</v>
      </c>
      <c r="H45" s="50">
        <v>45293.896523779142</v>
      </c>
      <c r="I45" s="51">
        <f t="shared" si="1"/>
        <v>370.09999999999997</v>
      </c>
      <c r="J45" s="52"/>
      <c r="K45" s="53"/>
      <c r="L45" s="54"/>
      <c r="P45" s="52"/>
      <c r="Q45" s="52"/>
    </row>
    <row r="46" spans="2:18">
      <c r="B46" s="47">
        <v>22</v>
      </c>
      <c r="C46" s="47" t="s">
        <v>194</v>
      </c>
      <c r="D46" s="47" t="s">
        <v>225</v>
      </c>
      <c r="E46" s="48">
        <v>37.090000000000003</v>
      </c>
      <c r="F46" s="47">
        <v>1</v>
      </c>
      <c r="G46" s="49" t="s">
        <v>226</v>
      </c>
      <c r="H46" s="50">
        <v>45294.080641979948</v>
      </c>
      <c r="I46" s="51">
        <f t="shared" si="1"/>
        <v>37.090000000000003</v>
      </c>
      <c r="J46" s="52"/>
      <c r="K46" s="53"/>
      <c r="L46" s="54"/>
      <c r="P46" s="52"/>
      <c r="Q46" s="52"/>
    </row>
    <row r="47" spans="2:18">
      <c r="B47" s="47">
        <v>24</v>
      </c>
      <c r="C47" s="47" t="s">
        <v>194</v>
      </c>
      <c r="D47" s="47" t="s">
        <v>212</v>
      </c>
      <c r="E47" s="48">
        <v>43.43</v>
      </c>
      <c r="F47" s="47">
        <v>3</v>
      </c>
      <c r="G47" s="49" t="s">
        <v>227</v>
      </c>
      <c r="H47" s="50">
        <v>45294.17906916709</v>
      </c>
      <c r="I47" s="51">
        <f t="shared" si="1"/>
        <v>130.29</v>
      </c>
      <c r="J47" s="52"/>
      <c r="K47" s="53"/>
      <c r="L47" s="54"/>
      <c r="P47" s="52"/>
      <c r="Q47" s="52"/>
    </row>
    <row r="48" spans="2:18">
      <c r="B48" s="47">
        <v>26</v>
      </c>
      <c r="C48" s="47" t="s">
        <v>194</v>
      </c>
      <c r="D48" s="47" t="s">
        <v>228</v>
      </c>
      <c r="E48" s="48">
        <v>82.38</v>
      </c>
      <c r="F48" s="47">
        <v>1</v>
      </c>
      <c r="G48" s="49" t="s">
        <v>229</v>
      </c>
      <c r="H48" s="50">
        <v>45294.279687733753</v>
      </c>
      <c r="I48" s="51">
        <f t="shared" si="1"/>
        <v>82.38</v>
      </c>
      <c r="J48" s="52"/>
      <c r="K48" s="53"/>
      <c r="L48" s="54"/>
      <c r="P48" s="52"/>
      <c r="Q48" s="52"/>
    </row>
    <row r="49" spans="2:17">
      <c r="B49" s="47">
        <v>29</v>
      </c>
      <c r="C49" s="47" t="s">
        <v>194</v>
      </c>
      <c r="D49" s="47" t="s">
        <v>230</v>
      </c>
      <c r="E49" s="48">
        <v>20.190000000000001</v>
      </c>
      <c r="F49" s="47">
        <v>2</v>
      </c>
      <c r="G49" s="49" t="s">
        <v>231</v>
      </c>
      <c r="H49" s="50">
        <v>45294.454081487725</v>
      </c>
      <c r="I49" s="51">
        <f t="shared" si="1"/>
        <v>40.380000000000003</v>
      </c>
      <c r="J49" s="52"/>
      <c r="K49" s="53"/>
      <c r="L49" s="54"/>
      <c r="P49" s="52"/>
      <c r="Q49" s="52"/>
    </row>
    <row r="50" spans="2:17">
      <c r="B50" s="47">
        <v>31</v>
      </c>
      <c r="C50" s="47" t="s">
        <v>194</v>
      </c>
      <c r="D50" s="47" t="s">
        <v>212</v>
      </c>
      <c r="E50" s="48">
        <v>43.43</v>
      </c>
      <c r="F50" s="47">
        <v>1</v>
      </c>
      <c r="G50" s="49" t="s">
        <v>232</v>
      </c>
      <c r="H50" s="50">
        <v>45294.462520526853</v>
      </c>
      <c r="I50" s="51">
        <f t="shared" si="1"/>
        <v>43.43</v>
      </c>
      <c r="J50" s="52"/>
      <c r="K50" s="53"/>
      <c r="L50" s="54"/>
      <c r="P50" s="52"/>
      <c r="Q50" s="52"/>
    </row>
    <row r="51" spans="2:17">
      <c r="B51" s="47">
        <v>32</v>
      </c>
      <c r="C51" s="47" t="s">
        <v>207</v>
      </c>
      <c r="D51" s="47" t="s">
        <v>233</v>
      </c>
      <c r="E51" s="48">
        <v>64.28</v>
      </c>
      <c r="F51" s="47">
        <v>1</v>
      </c>
      <c r="G51" s="49" t="s">
        <v>234</v>
      </c>
      <c r="H51" s="50">
        <v>45294.581441483984</v>
      </c>
      <c r="I51" s="51">
        <f t="shared" si="1"/>
        <v>64.28</v>
      </c>
      <c r="J51" s="52"/>
      <c r="K51" s="53"/>
      <c r="L51" s="54"/>
      <c r="P51" s="52"/>
      <c r="Q51" s="52"/>
    </row>
    <row r="52" spans="2:17">
      <c r="B52" s="47">
        <v>35</v>
      </c>
      <c r="C52" s="47" t="s">
        <v>194</v>
      </c>
      <c r="D52" s="47" t="s">
        <v>235</v>
      </c>
      <c r="E52" s="48">
        <v>67.44</v>
      </c>
      <c r="F52" s="47">
        <v>2</v>
      </c>
      <c r="G52" s="49" t="s">
        <v>236</v>
      </c>
      <c r="H52" s="50">
        <v>45294.896925268738</v>
      </c>
      <c r="I52" s="51">
        <f t="shared" si="1"/>
        <v>134.88</v>
      </c>
      <c r="J52" s="52"/>
      <c r="K52" s="53"/>
      <c r="L52" s="54"/>
      <c r="P52" s="52"/>
      <c r="Q52" s="52"/>
    </row>
    <row r="53" spans="2:17">
      <c r="B53" s="47">
        <v>38</v>
      </c>
      <c r="C53" s="47" t="s">
        <v>207</v>
      </c>
      <c r="D53" s="47" t="s">
        <v>237</v>
      </c>
      <c r="E53" s="48">
        <v>84.6</v>
      </c>
      <c r="F53" s="47">
        <v>2</v>
      </c>
      <c r="G53" s="49" t="s">
        <v>238</v>
      </c>
      <c r="H53" s="50">
        <v>45294.995898574911</v>
      </c>
      <c r="I53" s="51">
        <f t="shared" si="1"/>
        <v>169.2</v>
      </c>
      <c r="J53" s="52"/>
      <c r="K53" s="53"/>
      <c r="L53" s="54"/>
      <c r="P53" s="52"/>
      <c r="Q53" s="52"/>
    </row>
    <row r="54" spans="2:17">
      <c r="B54" s="47">
        <v>40</v>
      </c>
      <c r="C54" s="47" t="s">
        <v>194</v>
      </c>
      <c r="D54" s="47" t="s">
        <v>239</v>
      </c>
      <c r="E54" s="48">
        <v>87.83</v>
      </c>
      <c r="F54" s="47">
        <v>3</v>
      </c>
      <c r="G54" s="49" t="s">
        <v>240</v>
      </c>
      <c r="H54" s="50">
        <v>45295.08586498267</v>
      </c>
      <c r="I54" s="51">
        <f t="shared" si="1"/>
        <v>263.49</v>
      </c>
      <c r="J54" s="52"/>
      <c r="K54" s="53"/>
      <c r="L54" s="54"/>
      <c r="P54" s="52"/>
      <c r="Q54" s="52"/>
    </row>
    <row r="55" spans="2:17">
      <c r="B55" s="47">
        <v>42</v>
      </c>
      <c r="C55" s="47" t="s">
        <v>207</v>
      </c>
      <c r="D55" s="47" t="s">
        <v>241</v>
      </c>
      <c r="E55" s="48">
        <v>82.38</v>
      </c>
      <c r="F55" s="47">
        <v>1</v>
      </c>
      <c r="G55" s="49" t="s">
        <v>242</v>
      </c>
      <c r="H55" s="50">
        <v>45295.171087286799</v>
      </c>
      <c r="I55" s="51">
        <f t="shared" si="1"/>
        <v>82.38</v>
      </c>
      <c r="J55" s="52"/>
      <c r="K55" s="53"/>
      <c r="L55" s="54"/>
      <c r="P55" s="52"/>
      <c r="Q55" s="52"/>
    </row>
    <row r="56" spans="2:17">
      <c r="B56" s="47">
        <v>45</v>
      </c>
      <c r="C56" s="47" t="s">
        <v>207</v>
      </c>
      <c r="D56" s="47" t="s">
        <v>243</v>
      </c>
      <c r="E56" s="48">
        <v>80.989999999999995</v>
      </c>
      <c r="F56" s="47">
        <v>3</v>
      </c>
      <c r="G56" s="49" t="s">
        <v>244</v>
      </c>
      <c r="H56" s="50">
        <v>45295.182829240686</v>
      </c>
      <c r="I56" s="51">
        <f t="shared" si="1"/>
        <v>242.96999999999997</v>
      </c>
      <c r="J56" s="52"/>
      <c r="K56" s="53"/>
      <c r="L56" s="54"/>
      <c r="P56" s="52"/>
      <c r="Q56" s="52"/>
    </row>
    <row r="57" spans="2:17">
      <c r="B57" s="47">
        <v>46</v>
      </c>
      <c r="C57" s="47" t="s">
        <v>194</v>
      </c>
      <c r="D57" s="47" t="s">
        <v>245</v>
      </c>
      <c r="E57" s="48">
        <v>66.39</v>
      </c>
      <c r="F57" s="47">
        <v>3</v>
      </c>
      <c r="G57" s="49" t="s">
        <v>246</v>
      </c>
      <c r="H57" s="50">
        <v>45295.231298093197</v>
      </c>
      <c r="I57" s="51">
        <f t="shared" si="1"/>
        <v>199.17000000000002</v>
      </c>
      <c r="J57" s="52"/>
      <c r="K57" s="53"/>
      <c r="L57" s="54"/>
      <c r="P57" s="52"/>
      <c r="Q57" s="52"/>
    </row>
    <row r="58" spans="2:17" s="44" customFormat="1">
      <c r="B58" s="47">
        <v>48</v>
      </c>
      <c r="C58" s="47" t="s">
        <v>194</v>
      </c>
      <c r="D58" s="47" t="s">
        <v>247</v>
      </c>
      <c r="E58" s="48">
        <v>71.06</v>
      </c>
      <c r="F58" s="47">
        <v>2</v>
      </c>
      <c r="G58" s="49" t="s">
        <v>248</v>
      </c>
      <c r="H58" s="50">
        <v>45295.254506702287</v>
      </c>
      <c r="I58" s="51">
        <f t="shared" si="1"/>
        <v>142.12</v>
      </c>
      <c r="J58" s="52"/>
      <c r="K58" s="53"/>
      <c r="L58" s="54"/>
      <c r="P58" s="52"/>
      <c r="Q58" s="52"/>
    </row>
    <row r="59" spans="2:17" s="44" customFormat="1">
      <c r="B59" s="47">
        <v>49</v>
      </c>
      <c r="C59" s="47" t="s">
        <v>194</v>
      </c>
      <c r="D59" s="47" t="s">
        <v>237</v>
      </c>
      <c r="E59" s="48">
        <v>84.6</v>
      </c>
      <c r="F59" s="47">
        <v>1</v>
      </c>
      <c r="G59" s="49" t="s">
        <v>249</v>
      </c>
      <c r="H59" s="50">
        <v>45295.349773752576</v>
      </c>
      <c r="I59" s="51">
        <f t="shared" si="1"/>
        <v>84.6</v>
      </c>
      <c r="J59" s="52"/>
      <c r="K59" s="53"/>
      <c r="L59" s="54"/>
      <c r="P59" s="52"/>
      <c r="Q59" s="52"/>
    </row>
    <row r="60" spans="2:17" s="44" customFormat="1">
      <c r="B60" s="47">
        <v>52</v>
      </c>
      <c r="C60" s="47" t="s">
        <v>194</v>
      </c>
      <c r="D60" s="47" t="s">
        <v>250</v>
      </c>
      <c r="E60" s="48">
        <v>38.89</v>
      </c>
      <c r="F60" s="47">
        <v>1</v>
      </c>
      <c r="G60" s="49" t="s">
        <v>251</v>
      </c>
      <c r="H60" s="50">
        <v>45295.353641597816</v>
      </c>
      <c r="I60" s="51">
        <f t="shared" si="1"/>
        <v>38.89</v>
      </c>
      <c r="J60" s="52"/>
      <c r="K60" s="53"/>
      <c r="L60" s="54"/>
      <c r="P60" s="52"/>
      <c r="Q60" s="52"/>
    </row>
    <row r="61" spans="2:17" s="44" customFormat="1">
      <c r="B61" s="47">
        <v>53</v>
      </c>
      <c r="C61" s="47" t="s">
        <v>194</v>
      </c>
      <c r="D61" s="47" t="s">
        <v>252</v>
      </c>
      <c r="E61" s="48">
        <v>79.3</v>
      </c>
      <c r="F61" s="47">
        <v>4</v>
      </c>
      <c r="G61" s="49" t="s">
        <v>253</v>
      </c>
      <c r="H61" s="50">
        <v>45295.702658688555</v>
      </c>
      <c r="I61" s="51">
        <f t="shared" si="1"/>
        <v>317.2</v>
      </c>
      <c r="J61" s="52"/>
      <c r="K61" s="53"/>
      <c r="L61" s="54"/>
      <c r="P61" s="52"/>
      <c r="Q61" s="52"/>
    </row>
    <row r="62" spans="2:17" s="44" customFormat="1">
      <c r="B62" s="47">
        <v>55</v>
      </c>
      <c r="C62" s="47" t="s">
        <v>194</v>
      </c>
      <c r="D62" s="47" t="s">
        <v>254</v>
      </c>
      <c r="E62" s="48">
        <v>80.989999999999995</v>
      </c>
      <c r="F62" s="47">
        <v>1</v>
      </c>
      <c r="G62" s="49" t="s">
        <v>255</v>
      </c>
      <c r="H62" s="50">
        <v>45295.776673074688</v>
      </c>
      <c r="I62" s="51">
        <f t="shared" si="1"/>
        <v>80.989999999999995</v>
      </c>
      <c r="J62" s="52"/>
      <c r="K62" s="53"/>
      <c r="L62" s="54"/>
      <c r="P62" s="52"/>
      <c r="Q62" s="52"/>
    </row>
    <row r="63" spans="2:17" s="44" customFormat="1">
      <c r="B63" s="47">
        <v>56</v>
      </c>
      <c r="C63" s="47" t="s">
        <v>207</v>
      </c>
      <c r="D63" s="47" t="s">
        <v>256</v>
      </c>
      <c r="E63" s="48">
        <v>88.87</v>
      </c>
      <c r="F63" s="47">
        <v>3</v>
      </c>
      <c r="G63" s="49" t="s">
        <v>257</v>
      </c>
      <c r="H63" s="50">
        <v>45295.913532170474</v>
      </c>
      <c r="I63" s="51">
        <f t="shared" si="1"/>
        <v>266.61</v>
      </c>
      <c r="J63" s="52"/>
      <c r="K63" s="53"/>
      <c r="L63" s="54"/>
      <c r="P63" s="52"/>
      <c r="Q63" s="52"/>
    </row>
    <row r="64" spans="2:17" s="44" customFormat="1">
      <c r="B64" s="47">
        <v>58</v>
      </c>
      <c r="C64" s="47" t="s">
        <v>194</v>
      </c>
      <c r="D64" s="47" t="s">
        <v>216</v>
      </c>
      <c r="E64" s="48">
        <v>96.29</v>
      </c>
      <c r="F64" s="47">
        <v>2</v>
      </c>
      <c r="G64" s="49" t="s">
        <v>258</v>
      </c>
      <c r="H64" s="50">
        <v>45295.999200251412</v>
      </c>
      <c r="I64" s="51">
        <f t="shared" si="1"/>
        <v>192.58</v>
      </c>
      <c r="J64" s="52"/>
      <c r="K64" s="53"/>
      <c r="L64" s="54"/>
      <c r="P64" s="52"/>
      <c r="Q64" s="52"/>
    </row>
    <row r="65" spans="2:17" s="44" customFormat="1">
      <c r="B65" s="47">
        <v>61</v>
      </c>
      <c r="C65" s="47" t="s">
        <v>194</v>
      </c>
      <c r="D65" s="47" t="s">
        <v>256</v>
      </c>
      <c r="E65" s="48">
        <v>88.87</v>
      </c>
      <c r="F65" s="47">
        <v>1</v>
      </c>
      <c r="G65" s="49" t="s">
        <v>259</v>
      </c>
      <c r="H65" s="50">
        <v>45296.720563179719</v>
      </c>
      <c r="I65" s="51">
        <f t="shared" si="1"/>
        <v>88.87</v>
      </c>
      <c r="J65" s="52"/>
      <c r="K65" s="53"/>
      <c r="L65" s="54"/>
      <c r="P65" s="52"/>
      <c r="Q65" s="52"/>
    </row>
    <row r="66" spans="2:17" s="44" customFormat="1">
      <c r="B66" s="47">
        <v>63</v>
      </c>
      <c r="C66" s="47" t="s">
        <v>194</v>
      </c>
      <c r="D66" s="47" t="s">
        <v>260</v>
      </c>
      <c r="E66" s="48">
        <v>46.98</v>
      </c>
      <c r="F66" s="47">
        <v>1</v>
      </c>
      <c r="G66" s="49" t="s">
        <v>261</v>
      </c>
      <c r="H66" s="50">
        <v>45297.030773778366</v>
      </c>
      <c r="I66" s="51">
        <f t="shared" si="1"/>
        <v>46.98</v>
      </c>
      <c r="J66" s="52"/>
      <c r="K66" s="53"/>
      <c r="L66" s="54"/>
      <c r="P66" s="52"/>
      <c r="Q66" s="52"/>
    </row>
    <row r="67" spans="2:17" s="44" customFormat="1">
      <c r="B67" s="47">
        <v>66</v>
      </c>
      <c r="C67" s="47" t="s">
        <v>194</v>
      </c>
      <c r="D67" s="47" t="s">
        <v>262</v>
      </c>
      <c r="E67" s="48">
        <v>50.28</v>
      </c>
      <c r="F67" s="47">
        <v>2</v>
      </c>
      <c r="G67" s="49" t="s">
        <v>263</v>
      </c>
      <c r="H67" s="50">
        <v>45297.073736814134</v>
      </c>
      <c r="I67" s="51">
        <f t="shared" si="1"/>
        <v>100.56</v>
      </c>
      <c r="J67" s="52"/>
      <c r="K67" s="53"/>
      <c r="L67" s="54"/>
      <c r="P67" s="52"/>
      <c r="Q67" s="52"/>
    </row>
    <row r="68" spans="2:17" s="44" customFormat="1">
      <c r="B68" s="47">
        <v>67</v>
      </c>
      <c r="C68" s="47" t="s">
        <v>207</v>
      </c>
      <c r="D68" s="47" t="s">
        <v>262</v>
      </c>
      <c r="E68" s="48">
        <v>50.28</v>
      </c>
      <c r="F68" s="47">
        <v>1</v>
      </c>
      <c r="G68" s="49" t="s">
        <v>264</v>
      </c>
      <c r="H68" s="50">
        <v>45297.182801654213</v>
      </c>
      <c r="I68" s="51">
        <f t="shared" si="1"/>
        <v>50.28</v>
      </c>
      <c r="J68" s="52"/>
      <c r="K68" s="53"/>
      <c r="L68" s="54"/>
      <c r="P68" s="52"/>
      <c r="Q68" s="52"/>
    </row>
    <row r="69" spans="2:17" s="44" customFormat="1">
      <c r="B69" s="47">
        <v>69</v>
      </c>
      <c r="C69" s="47" t="s">
        <v>207</v>
      </c>
      <c r="D69" s="47" t="s">
        <v>265</v>
      </c>
      <c r="E69" s="48">
        <v>36.46</v>
      </c>
      <c r="F69" s="47">
        <v>1</v>
      </c>
      <c r="G69" s="49" t="s">
        <v>266</v>
      </c>
      <c r="H69" s="50">
        <v>45297.210732830848</v>
      </c>
      <c r="I69" s="51">
        <f t="shared" si="1"/>
        <v>36.46</v>
      </c>
      <c r="J69" s="52"/>
      <c r="K69" s="53"/>
      <c r="L69" s="54"/>
      <c r="P69" s="52"/>
      <c r="Q69" s="52"/>
    </row>
    <row r="70" spans="2:17" s="44" customFormat="1">
      <c r="B70" s="47">
        <v>71</v>
      </c>
      <c r="C70" s="47" t="s">
        <v>194</v>
      </c>
      <c r="D70" s="47" t="s">
        <v>267</v>
      </c>
      <c r="E70" s="48">
        <v>87.83</v>
      </c>
      <c r="F70" s="47">
        <v>1</v>
      </c>
      <c r="G70" s="49" t="s">
        <v>268</v>
      </c>
      <c r="H70" s="50">
        <v>45297.621614858872</v>
      </c>
      <c r="I70" s="51">
        <f t="shared" si="1"/>
        <v>87.83</v>
      </c>
      <c r="J70" s="52"/>
      <c r="K70" s="53"/>
      <c r="L70" s="54"/>
      <c r="P70" s="52"/>
      <c r="Q70" s="52"/>
    </row>
    <row r="71" spans="2:17" s="44" customFormat="1">
      <c r="B71" s="47">
        <v>73</v>
      </c>
      <c r="C71" s="47" t="s">
        <v>207</v>
      </c>
      <c r="D71" s="47" t="s">
        <v>262</v>
      </c>
      <c r="E71" s="48">
        <v>50.28</v>
      </c>
      <c r="F71" s="47">
        <v>2</v>
      </c>
      <c r="G71" s="49" t="s">
        <v>269</v>
      </c>
      <c r="H71" s="50">
        <v>45297.635250004365</v>
      </c>
      <c r="I71" s="51">
        <f t="shared" si="1"/>
        <v>100.56</v>
      </c>
      <c r="J71" s="52"/>
      <c r="K71" s="53"/>
      <c r="L71" s="54"/>
      <c r="P71" s="52"/>
      <c r="Q71" s="52"/>
    </row>
    <row r="72" spans="2:17" s="44" customFormat="1">
      <c r="B72" s="47">
        <v>75</v>
      </c>
      <c r="C72" s="47" t="s">
        <v>207</v>
      </c>
      <c r="D72" s="47" t="s">
        <v>270</v>
      </c>
      <c r="E72" s="48">
        <v>65.459999999999994</v>
      </c>
      <c r="F72" s="47">
        <v>3</v>
      </c>
      <c r="G72" s="49" t="s">
        <v>271</v>
      </c>
      <c r="H72" s="50">
        <v>45297.816573299722</v>
      </c>
      <c r="I72" s="51">
        <f t="shared" si="1"/>
        <v>196.38</v>
      </c>
      <c r="J72" s="52"/>
      <c r="K72" s="53"/>
      <c r="L72" s="54"/>
      <c r="P72" s="52"/>
      <c r="Q72" s="52"/>
    </row>
    <row r="73" spans="2:17" s="44" customFormat="1">
      <c r="B73" s="47">
        <v>77</v>
      </c>
      <c r="C73" s="47" t="s">
        <v>194</v>
      </c>
      <c r="D73" s="47" t="s">
        <v>272</v>
      </c>
      <c r="E73" s="48">
        <v>88.88</v>
      </c>
      <c r="F73" s="47">
        <v>2</v>
      </c>
      <c r="G73" s="49" t="s">
        <v>273</v>
      </c>
      <c r="H73" s="50">
        <v>45297.874842701611</v>
      </c>
      <c r="I73" s="51">
        <f t="shared" si="1"/>
        <v>177.76</v>
      </c>
      <c r="J73" s="52"/>
      <c r="K73" s="53"/>
      <c r="L73" s="54"/>
      <c r="P73" s="52"/>
      <c r="Q73" s="52"/>
    </row>
    <row r="74" spans="2:17" s="44" customFormat="1">
      <c r="B74" s="47">
        <v>78</v>
      </c>
      <c r="C74" s="47" t="s">
        <v>194</v>
      </c>
      <c r="D74" s="47" t="s">
        <v>230</v>
      </c>
      <c r="E74" s="48">
        <v>20.190000000000001</v>
      </c>
      <c r="F74" s="47">
        <v>2</v>
      </c>
      <c r="G74" s="49" t="s">
        <v>274</v>
      </c>
      <c r="H74" s="50">
        <v>45297.988602420555</v>
      </c>
      <c r="I74" s="51">
        <f t="shared" si="1"/>
        <v>40.380000000000003</v>
      </c>
      <c r="J74" s="52"/>
      <c r="K74" s="53"/>
      <c r="L74" s="54"/>
      <c r="P74" s="52"/>
      <c r="Q74" s="52"/>
    </row>
    <row r="75" spans="2:17" s="44" customFormat="1">
      <c r="B75" s="47">
        <v>81</v>
      </c>
      <c r="C75" s="47" t="s">
        <v>194</v>
      </c>
      <c r="D75" s="47" t="s">
        <v>275</v>
      </c>
      <c r="E75" s="48">
        <v>33.479999999999997</v>
      </c>
      <c r="F75" s="47">
        <v>4</v>
      </c>
      <c r="G75" s="49" t="s">
        <v>276</v>
      </c>
      <c r="H75" s="50">
        <v>45298.005052307424</v>
      </c>
      <c r="I75" s="51">
        <f t="shared" si="1"/>
        <v>133.91999999999999</v>
      </c>
      <c r="J75" s="52"/>
      <c r="K75" s="53"/>
      <c r="L75" s="54"/>
      <c r="P75" s="52"/>
      <c r="Q75" s="52"/>
    </row>
    <row r="76" spans="2:17" s="44" customFormat="1">
      <c r="B76" s="47">
        <v>84</v>
      </c>
      <c r="C76" s="47" t="s">
        <v>194</v>
      </c>
      <c r="D76" s="47" t="s">
        <v>277</v>
      </c>
      <c r="E76" s="48">
        <v>47.11</v>
      </c>
      <c r="F76" s="47">
        <v>2</v>
      </c>
      <c r="G76" s="49" t="s">
        <v>278</v>
      </c>
      <c r="H76" s="50">
        <v>45298.079622764475</v>
      </c>
      <c r="I76" s="51">
        <f t="shared" si="1"/>
        <v>94.22</v>
      </c>
      <c r="J76" s="52"/>
      <c r="K76" s="53"/>
      <c r="L76" s="54"/>
      <c r="P76" s="52"/>
      <c r="Q76" s="52"/>
    </row>
    <row r="77" spans="2:17" s="44" customFormat="1">
      <c r="B77" s="47">
        <v>87</v>
      </c>
      <c r="C77" s="47" t="s">
        <v>207</v>
      </c>
      <c r="D77" s="47" t="s">
        <v>235</v>
      </c>
      <c r="E77" s="48">
        <v>67.44</v>
      </c>
      <c r="F77" s="47">
        <v>1</v>
      </c>
      <c r="G77" s="49" t="s">
        <v>279</v>
      </c>
      <c r="H77" s="50">
        <v>45298.240005959095</v>
      </c>
      <c r="I77" s="51">
        <f t="shared" si="1"/>
        <v>67.44</v>
      </c>
      <c r="J77" s="52"/>
      <c r="K77" s="53"/>
      <c r="L77" s="54"/>
      <c r="P77" s="52"/>
      <c r="Q77" s="52"/>
    </row>
    <row r="78" spans="2:17" s="44" customFormat="1">
      <c r="B78" s="47">
        <v>89</v>
      </c>
      <c r="C78" s="47" t="s">
        <v>207</v>
      </c>
      <c r="D78" s="47" t="s">
        <v>280</v>
      </c>
      <c r="E78" s="48">
        <v>80.28</v>
      </c>
      <c r="F78" s="47">
        <v>2</v>
      </c>
      <c r="G78" s="49" t="s">
        <v>281</v>
      </c>
      <c r="H78" s="50">
        <v>45298.731263869253</v>
      </c>
      <c r="I78" s="51">
        <f t="shared" si="1"/>
        <v>160.56</v>
      </c>
      <c r="J78" s="52"/>
      <c r="K78" s="53"/>
      <c r="L78" s="54"/>
      <c r="P78" s="52"/>
      <c r="Q78" s="52"/>
    </row>
    <row r="79" spans="2:17" s="44" customFormat="1">
      <c r="B79" s="47">
        <v>90</v>
      </c>
      <c r="C79" s="47" t="s">
        <v>194</v>
      </c>
      <c r="D79" s="47" t="s">
        <v>282</v>
      </c>
      <c r="E79" s="48">
        <v>71.06</v>
      </c>
      <c r="F79" s="47">
        <v>1</v>
      </c>
      <c r="G79" s="49" t="s">
        <v>283</v>
      </c>
      <c r="H79" s="50">
        <v>45298.737106463159</v>
      </c>
      <c r="I79" s="51">
        <f t="shared" si="1"/>
        <v>71.06</v>
      </c>
      <c r="J79" s="52"/>
      <c r="K79" s="53"/>
      <c r="L79" s="54"/>
      <c r="P79" s="52"/>
      <c r="Q79" s="52"/>
    </row>
    <row r="80" spans="2:17" s="44" customFormat="1">
      <c r="B80" s="47">
        <v>93</v>
      </c>
      <c r="C80" s="47" t="s">
        <v>194</v>
      </c>
      <c r="D80" s="47" t="s">
        <v>216</v>
      </c>
      <c r="E80" s="48">
        <v>96.29</v>
      </c>
      <c r="F80" s="47">
        <v>2</v>
      </c>
      <c r="G80" s="49" t="s">
        <v>284</v>
      </c>
      <c r="H80" s="50">
        <v>45298.860599830929</v>
      </c>
      <c r="I80" s="51">
        <f t="shared" si="1"/>
        <v>192.58</v>
      </c>
      <c r="J80" s="52"/>
      <c r="K80" s="53"/>
      <c r="L80" s="54"/>
      <c r="P80" s="52"/>
      <c r="Q80" s="52"/>
    </row>
    <row r="81" spans="2:17" s="44" customFormat="1">
      <c r="B81" s="47">
        <v>95</v>
      </c>
      <c r="C81" s="47" t="s">
        <v>194</v>
      </c>
      <c r="D81" s="47" t="s">
        <v>245</v>
      </c>
      <c r="E81" s="48">
        <v>66.39</v>
      </c>
      <c r="F81" s="47">
        <v>1</v>
      </c>
      <c r="G81" s="49" t="s">
        <v>285</v>
      </c>
      <c r="H81" s="50">
        <v>45298.975760078101</v>
      </c>
      <c r="I81" s="51">
        <f t="shared" si="1"/>
        <v>66.39</v>
      </c>
      <c r="J81" s="52"/>
      <c r="K81" s="53"/>
      <c r="L81" s="54"/>
      <c r="P81" s="52"/>
      <c r="Q81" s="52"/>
    </row>
    <row r="82" spans="2:17" s="44" customFormat="1">
      <c r="B82" s="47">
        <v>96</v>
      </c>
      <c r="C82" s="47" t="s">
        <v>194</v>
      </c>
      <c r="D82" s="47" t="s">
        <v>275</v>
      </c>
      <c r="E82" s="48">
        <v>33.479999999999997</v>
      </c>
      <c r="F82" s="47">
        <v>1</v>
      </c>
      <c r="G82" s="49" t="s">
        <v>286</v>
      </c>
      <c r="H82" s="50">
        <v>45299.28319395236</v>
      </c>
      <c r="I82" s="51">
        <f t="shared" si="1"/>
        <v>33.479999999999997</v>
      </c>
      <c r="J82" s="52"/>
      <c r="K82" s="53"/>
      <c r="L82" s="54"/>
      <c r="P82" s="52"/>
      <c r="Q82" s="52"/>
    </row>
    <row r="83" spans="2:17" s="44" customFormat="1">
      <c r="B83" s="47">
        <v>97</v>
      </c>
      <c r="C83" s="47" t="s">
        <v>194</v>
      </c>
      <c r="D83" s="47" t="s">
        <v>214</v>
      </c>
      <c r="E83" s="48">
        <v>93.22</v>
      </c>
      <c r="F83" s="47">
        <v>2</v>
      </c>
      <c r="G83" s="49" t="s">
        <v>287</v>
      </c>
      <c r="H83" s="50">
        <v>45299.494761747861</v>
      </c>
      <c r="I83" s="51">
        <f t="shared" si="1"/>
        <v>186.44</v>
      </c>
      <c r="J83" s="52"/>
      <c r="K83" s="53"/>
      <c r="L83" s="54"/>
      <c r="P83" s="52"/>
      <c r="Q83" s="52"/>
    </row>
    <row r="84" spans="2:17" s="44" customFormat="1">
      <c r="B84" s="47">
        <v>100</v>
      </c>
      <c r="C84" s="47" t="s">
        <v>207</v>
      </c>
      <c r="D84" s="47" t="s">
        <v>288</v>
      </c>
      <c r="E84" s="48">
        <v>25.73</v>
      </c>
      <c r="F84" s="47">
        <v>1</v>
      </c>
      <c r="G84" s="49" t="s">
        <v>289</v>
      </c>
      <c r="H84" s="50">
        <v>45299.599766309446</v>
      </c>
      <c r="I84" s="51">
        <f t="shared" si="1"/>
        <v>25.73</v>
      </c>
      <c r="J84" s="52"/>
      <c r="K84" s="53"/>
      <c r="L84" s="54"/>
      <c r="P84" s="52"/>
      <c r="Q84" s="52"/>
    </row>
    <row r="85" spans="2:17" s="44" customFormat="1">
      <c r="B85" s="47">
        <v>102</v>
      </c>
      <c r="C85" s="47" t="s">
        <v>194</v>
      </c>
      <c r="D85" s="47" t="s">
        <v>290</v>
      </c>
      <c r="E85" s="48">
        <v>24.55</v>
      </c>
      <c r="F85" s="47">
        <v>1</v>
      </c>
      <c r="G85" s="49" t="s">
        <v>291</v>
      </c>
      <c r="H85" s="50">
        <v>45299.679165157606</v>
      </c>
      <c r="I85" s="51">
        <f t="shared" si="1"/>
        <v>24.55</v>
      </c>
      <c r="J85" s="52"/>
      <c r="K85" s="53"/>
      <c r="L85" s="54"/>
      <c r="P85" s="52"/>
      <c r="Q85" s="52"/>
    </row>
    <row r="86" spans="2:17" s="44" customFormat="1">
      <c r="B86" s="47">
        <v>105</v>
      </c>
      <c r="C86" s="47" t="s">
        <v>194</v>
      </c>
      <c r="D86" s="47" t="s">
        <v>237</v>
      </c>
      <c r="E86" s="48">
        <v>84.6</v>
      </c>
      <c r="F86" s="47">
        <v>1</v>
      </c>
      <c r="G86" s="49" t="s">
        <v>292</v>
      </c>
      <c r="H86" s="50">
        <v>45299.826672954783</v>
      </c>
      <c r="I86" s="51">
        <f t="shared" si="1"/>
        <v>84.6</v>
      </c>
      <c r="J86" s="52"/>
      <c r="K86" s="53"/>
      <c r="L86" s="54"/>
      <c r="P86" s="52"/>
      <c r="Q86" s="52"/>
    </row>
    <row r="87" spans="2:17" s="44" customFormat="1">
      <c r="B87" s="47">
        <v>107</v>
      </c>
      <c r="C87" s="47" t="s">
        <v>207</v>
      </c>
      <c r="D87" s="47" t="s">
        <v>293</v>
      </c>
      <c r="E87" s="48">
        <v>19.57</v>
      </c>
      <c r="F87" s="47">
        <v>1</v>
      </c>
      <c r="G87" s="49" t="s">
        <v>294</v>
      </c>
      <c r="H87" s="50">
        <v>45299.99341563815</v>
      </c>
      <c r="I87" s="51">
        <f t="shared" si="1"/>
        <v>19.57</v>
      </c>
      <c r="J87" s="52"/>
      <c r="K87" s="53"/>
      <c r="L87" s="54"/>
      <c r="P87" s="52"/>
      <c r="Q87" s="52"/>
    </row>
    <row r="88" spans="2:17" s="44" customFormat="1">
      <c r="B88" s="47">
        <v>110</v>
      </c>
      <c r="C88" s="47" t="s">
        <v>207</v>
      </c>
      <c r="D88" s="47" t="s">
        <v>295</v>
      </c>
      <c r="E88" s="48">
        <v>52.99</v>
      </c>
      <c r="F88" s="47">
        <v>2</v>
      </c>
      <c r="G88" s="49" t="s">
        <v>296</v>
      </c>
      <c r="H88" s="50">
        <v>45300.123846925264</v>
      </c>
      <c r="I88" s="51">
        <f t="shared" si="1"/>
        <v>105.98</v>
      </c>
      <c r="J88" s="52"/>
      <c r="K88" s="53"/>
      <c r="L88" s="54"/>
      <c r="P88" s="52"/>
      <c r="Q88" s="52"/>
    </row>
    <row r="89" spans="2:17" s="44" customFormat="1">
      <c r="B89" s="47">
        <v>112</v>
      </c>
      <c r="C89" s="47" t="s">
        <v>207</v>
      </c>
      <c r="D89" s="47" t="s">
        <v>297</v>
      </c>
      <c r="E89" s="48">
        <v>39.92</v>
      </c>
      <c r="F89" s="47">
        <v>2</v>
      </c>
      <c r="G89" s="49" t="s">
        <v>298</v>
      </c>
      <c r="H89" s="50">
        <v>45300.401977680362</v>
      </c>
      <c r="I89" s="51">
        <f t="shared" si="1"/>
        <v>79.84</v>
      </c>
      <c r="J89" s="52"/>
      <c r="K89" s="53"/>
      <c r="L89" s="54"/>
      <c r="P89" s="52"/>
      <c r="Q89" s="52"/>
    </row>
    <row r="90" spans="2:17" s="44" customFormat="1">
      <c r="B90" s="47">
        <v>115</v>
      </c>
      <c r="C90" s="47" t="s">
        <v>207</v>
      </c>
      <c r="D90" s="47" t="s">
        <v>297</v>
      </c>
      <c r="E90" s="48">
        <v>39.92</v>
      </c>
      <c r="F90" s="47">
        <v>1</v>
      </c>
      <c r="G90" s="49" t="s">
        <v>299</v>
      </c>
      <c r="H90" s="50">
        <v>45300.537512834868</v>
      </c>
      <c r="I90" s="51">
        <f t="shared" si="1"/>
        <v>39.92</v>
      </c>
      <c r="J90" s="52"/>
      <c r="K90" s="53"/>
      <c r="L90" s="54"/>
      <c r="P90" s="52"/>
      <c r="Q90" s="52"/>
    </row>
    <row r="91" spans="2:17" s="44" customFormat="1">
      <c r="B91" s="47">
        <v>117</v>
      </c>
      <c r="C91" s="47" t="s">
        <v>194</v>
      </c>
      <c r="D91" s="47" t="s">
        <v>300</v>
      </c>
      <c r="E91" s="48">
        <v>91.98</v>
      </c>
      <c r="F91" s="47">
        <v>3</v>
      </c>
      <c r="G91" s="49" t="s">
        <v>301</v>
      </c>
      <c r="H91" s="50">
        <v>45300.568006296169</v>
      </c>
      <c r="I91" s="51">
        <f t="shared" si="1"/>
        <v>275.94</v>
      </c>
      <c r="J91" s="52"/>
      <c r="K91" s="53"/>
      <c r="L91" s="54"/>
      <c r="P91" s="52"/>
      <c r="Q91" s="52"/>
    </row>
    <row r="92" spans="2:17" s="44" customFormat="1">
      <c r="B92" s="47">
        <v>120</v>
      </c>
      <c r="C92" s="47" t="s">
        <v>207</v>
      </c>
      <c r="D92" s="47" t="s">
        <v>272</v>
      </c>
      <c r="E92" s="48">
        <v>88.88</v>
      </c>
      <c r="F92" s="47">
        <v>2</v>
      </c>
      <c r="G92" s="49" t="s">
        <v>302</v>
      </c>
      <c r="H92" s="50">
        <v>45300.736874245791</v>
      </c>
      <c r="I92" s="51">
        <f t="shared" si="1"/>
        <v>177.76</v>
      </c>
      <c r="J92" s="52"/>
      <c r="K92" s="53"/>
      <c r="L92" s="54"/>
      <c r="P92" s="52"/>
      <c r="Q92" s="52"/>
    </row>
    <row r="93" spans="2:17" s="44" customFormat="1">
      <c r="B93" s="47">
        <v>123</v>
      </c>
      <c r="C93" s="47" t="s">
        <v>207</v>
      </c>
      <c r="D93" s="47" t="s">
        <v>237</v>
      </c>
      <c r="E93" s="48">
        <v>84.6</v>
      </c>
      <c r="F93" s="47">
        <v>1</v>
      </c>
      <c r="G93" s="49" t="s">
        <v>303</v>
      </c>
      <c r="H93" s="50">
        <v>45300.784080784782</v>
      </c>
      <c r="I93" s="51">
        <f t="shared" si="1"/>
        <v>84.6</v>
      </c>
      <c r="J93" s="52"/>
      <c r="K93" s="53"/>
      <c r="L93" s="54"/>
      <c r="P93" s="52"/>
      <c r="Q93" s="52"/>
    </row>
    <row r="94" spans="2:17" s="44" customFormat="1">
      <c r="B94" s="47">
        <v>124</v>
      </c>
      <c r="C94" s="47" t="s">
        <v>194</v>
      </c>
      <c r="D94" s="47" t="s">
        <v>300</v>
      </c>
      <c r="E94" s="48">
        <v>91.98</v>
      </c>
      <c r="F94" s="47">
        <v>1</v>
      </c>
      <c r="G94" s="49" t="s">
        <v>304</v>
      </c>
      <c r="H94" s="50">
        <v>45300.789317746028</v>
      </c>
      <c r="I94" s="51">
        <f t="shared" si="1"/>
        <v>91.98</v>
      </c>
      <c r="J94" s="52"/>
      <c r="K94" s="53"/>
      <c r="L94" s="54"/>
      <c r="P94" s="52"/>
      <c r="Q94" s="52"/>
    </row>
    <row r="95" spans="2:17" s="44" customFormat="1">
      <c r="B95" s="47">
        <v>127</v>
      </c>
      <c r="C95" s="47" t="s">
        <v>194</v>
      </c>
      <c r="D95" s="47" t="s">
        <v>272</v>
      </c>
      <c r="E95" s="48">
        <v>88.88</v>
      </c>
      <c r="F95" s="47">
        <v>2</v>
      </c>
      <c r="G95" s="49" t="s">
        <v>305</v>
      </c>
      <c r="H95" s="50">
        <v>45300.798306380275</v>
      </c>
      <c r="I95" s="51">
        <f t="shared" si="1"/>
        <v>177.76</v>
      </c>
      <c r="J95" s="52"/>
      <c r="K95" s="53"/>
      <c r="L95" s="54"/>
      <c r="P95" s="52"/>
      <c r="Q95" s="52"/>
    </row>
    <row r="96" spans="2:17" s="44" customFormat="1">
      <c r="B96" s="47">
        <v>128</v>
      </c>
      <c r="C96" s="47" t="s">
        <v>207</v>
      </c>
      <c r="D96" s="47" t="s">
        <v>212</v>
      </c>
      <c r="E96" s="48">
        <v>43.43</v>
      </c>
      <c r="F96" s="47">
        <v>1</v>
      </c>
      <c r="G96" s="49" t="s">
        <v>306</v>
      </c>
      <c r="H96" s="50">
        <v>45300.923829118961</v>
      </c>
      <c r="I96" s="51">
        <f t="shared" si="1"/>
        <v>43.43</v>
      </c>
      <c r="J96" s="52"/>
      <c r="K96" s="53"/>
      <c r="L96" s="54"/>
      <c r="P96" s="52"/>
      <c r="Q96" s="52"/>
    </row>
    <row r="97" spans="2:17" s="44" customFormat="1">
      <c r="B97" s="47">
        <v>129</v>
      </c>
      <c r="C97" s="47" t="s">
        <v>194</v>
      </c>
      <c r="D97" s="47" t="s">
        <v>307</v>
      </c>
      <c r="E97" s="48">
        <v>33.97</v>
      </c>
      <c r="F97" s="47">
        <v>4</v>
      </c>
      <c r="G97" s="49" t="s">
        <v>308</v>
      </c>
      <c r="H97" s="50">
        <v>45301.070166519909</v>
      </c>
      <c r="I97" s="51">
        <f t="shared" si="1"/>
        <v>135.88</v>
      </c>
      <c r="J97" s="52"/>
      <c r="K97" s="53"/>
      <c r="L97" s="54"/>
      <c r="P97" s="52"/>
      <c r="Q97" s="52"/>
    </row>
    <row r="98" spans="2:17" s="44" customFormat="1">
      <c r="B98" s="47">
        <v>130</v>
      </c>
      <c r="C98" s="47" t="s">
        <v>207</v>
      </c>
      <c r="D98" s="47" t="s">
        <v>252</v>
      </c>
      <c r="E98" s="48">
        <v>79.3</v>
      </c>
      <c r="F98" s="47">
        <v>1</v>
      </c>
      <c r="G98" s="49" t="s">
        <v>309</v>
      </c>
      <c r="H98" s="50">
        <v>45301.089712188128</v>
      </c>
      <c r="I98" s="51">
        <f t="shared" si="1"/>
        <v>79.3</v>
      </c>
      <c r="J98" s="52"/>
      <c r="K98" s="53"/>
      <c r="L98" s="54"/>
      <c r="P98" s="52"/>
      <c r="Q98" s="52"/>
    </row>
    <row r="99" spans="2:17" s="44" customFormat="1">
      <c r="B99" s="47">
        <v>131</v>
      </c>
      <c r="C99" s="47" t="s">
        <v>194</v>
      </c>
      <c r="D99" s="47" t="s">
        <v>310</v>
      </c>
      <c r="E99" s="48">
        <v>78.97</v>
      </c>
      <c r="F99" s="47">
        <v>1</v>
      </c>
      <c r="G99" s="49" t="s">
        <v>311</v>
      </c>
      <c r="H99" s="50">
        <v>45301.137742793268</v>
      </c>
      <c r="I99" s="51">
        <f t="shared" si="1"/>
        <v>78.97</v>
      </c>
      <c r="J99" s="52"/>
      <c r="K99" s="53"/>
      <c r="L99" s="54"/>
      <c r="P99" s="52"/>
      <c r="Q99" s="52"/>
    </row>
    <row r="100" spans="2:17" s="44" customFormat="1">
      <c r="B100" s="47">
        <v>133</v>
      </c>
      <c r="C100" s="47" t="s">
        <v>194</v>
      </c>
      <c r="D100" s="47" t="s">
        <v>312</v>
      </c>
      <c r="E100" s="48">
        <v>36.64</v>
      </c>
      <c r="F100" s="47">
        <v>1</v>
      </c>
      <c r="G100" s="49" t="s">
        <v>313</v>
      </c>
      <c r="H100" s="50">
        <v>45301.161267482181</v>
      </c>
      <c r="I100" s="51">
        <f t="shared" ref="I100:I163" si="2">E100*F100</f>
        <v>36.64</v>
      </c>
      <c r="J100" s="52"/>
      <c r="K100" s="53"/>
      <c r="L100" s="54"/>
      <c r="P100" s="52"/>
      <c r="Q100" s="52"/>
    </row>
    <row r="101" spans="2:17" s="44" customFormat="1">
      <c r="B101" s="47">
        <v>134</v>
      </c>
      <c r="C101" s="47" t="s">
        <v>194</v>
      </c>
      <c r="D101" s="47" t="s">
        <v>314</v>
      </c>
      <c r="E101" s="48">
        <v>92.87</v>
      </c>
      <c r="F101" s="47">
        <v>2</v>
      </c>
      <c r="G101" s="49" t="s">
        <v>315</v>
      </c>
      <c r="H101" s="50">
        <v>45301.321117927109</v>
      </c>
      <c r="I101" s="51">
        <f t="shared" si="2"/>
        <v>185.74</v>
      </c>
      <c r="J101" s="52"/>
      <c r="K101" s="53"/>
      <c r="L101" s="54"/>
      <c r="P101" s="52"/>
      <c r="Q101" s="52"/>
    </row>
    <row r="102" spans="2:17" s="44" customFormat="1">
      <c r="B102" s="47">
        <v>135</v>
      </c>
      <c r="C102" s="47" t="s">
        <v>194</v>
      </c>
      <c r="D102" s="47" t="s">
        <v>316</v>
      </c>
      <c r="E102" s="48">
        <v>21.66</v>
      </c>
      <c r="F102" s="47">
        <v>1</v>
      </c>
      <c r="G102" s="49" t="s">
        <v>317</v>
      </c>
      <c r="H102" s="50">
        <v>45301.473304658488</v>
      </c>
      <c r="I102" s="51">
        <f t="shared" si="2"/>
        <v>21.66</v>
      </c>
      <c r="J102" s="52"/>
      <c r="K102" s="53"/>
      <c r="L102" s="54"/>
      <c r="P102" s="52"/>
      <c r="Q102" s="52"/>
    </row>
    <row r="103" spans="2:17" s="44" customFormat="1">
      <c r="B103" s="47">
        <v>137</v>
      </c>
      <c r="C103" s="47" t="s">
        <v>194</v>
      </c>
      <c r="D103" s="47" t="s">
        <v>318</v>
      </c>
      <c r="E103" s="48">
        <v>61.86</v>
      </c>
      <c r="F103" s="47">
        <v>1</v>
      </c>
      <c r="G103" s="49" t="s">
        <v>319</v>
      </c>
      <c r="H103" s="50">
        <v>45301.562452249607</v>
      </c>
      <c r="I103" s="51">
        <f t="shared" si="2"/>
        <v>61.86</v>
      </c>
      <c r="J103" s="52"/>
      <c r="K103" s="53"/>
      <c r="L103" s="54"/>
      <c r="P103" s="52"/>
      <c r="Q103" s="52"/>
    </row>
    <row r="104" spans="2:17" s="44" customFormat="1">
      <c r="B104" s="47">
        <v>138</v>
      </c>
      <c r="C104" s="47" t="s">
        <v>207</v>
      </c>
      <c r="D104" s="47" t="s">
        <v>277</v>
      </c>
      <c r="E104" s="48">
        <v>47.11</v>
      </c>
      <c r="F104" s="47">
        <v>5</v>
      </c>
      <c r="G104" s="49" t="s">
        <v>320</v>
      </c>
      <c r="H104" s="50">
        <v>45301.604086548097</v>
      </c>
      <c r="I104" s="51">
        <f t="shared" si="2"/>
        <v>235.55</v>
      </c>
      <c r="J104" s="52"/>
      <c r="K104" s="53"/>
      <c r="L104" s="54"/>
      <c r="P104" s="52"/>
      <c r="Q104" s="52"/>
    </row>
    <row r="105" spans="2:17" s="44" customFormat="1">
      <c r="B105" s="47">
        <v>141</v>
      </c>
      <c r="C105" s="47" t="s">
        <v>207</v>
      </c>
      <c r="D105" s="47" t="s">
        <v>321</v>
      </c>
      <c r="E105" s="48">
        <v>27.38</v>
      </c>
      <c r="F105" s="47">
        <v>3</v>
      </c>
      <c r="G105" s="49" t="s">
        <v>322</v>
      </c>
      <c r="H105" s="50">
        <v>45301.719612052206</v>
      </c>
      <c r="I105" s="51">
        <f t="shared" si="2"/>
        <v>82.14</v>
      </c>
      <c r="J105" s="52"/>
      <c r="K105" s="53"/>
      <c r="L105" s="54"/>
      <c r="P105" s="52"/>
      <c r="Q105" s="52"/>
    </row>
    <row r="106" spans="2:17" s="44" customFormat="1">
      <c r="B106" s="47">
        <v>144</v>
      </c>
      <c r="C106" s="47" t="s">
        <v>207</v>
      </c>
      <c r="D106" s="47" t="s">
        <v>323</v>
      </c>
      <c r="E106" s="48">
        <v>77.42</v>
      </c>
      <c r="F106" s="47">
        <v>1</v>
      </c>
      <c r="G106" s="49" t="s">
        <v>324</v>
      </c>
      <c r="H106" s="50">
        <v>45302.016095623432</v>
      </c>
      <c r="I106" s="51">
        <f t="shared" si="2"/>
        <v>77.42</v>
      </c>
      <c r="J106" s="52"/>
      <c r="K106" s="53"/>
      <c r="L106" s="54"/>
      <c r="P106" s="52"/>
      <c r="Q106" s="52"/>
    </row>
    <row r="107" spans="2:17" s="44" customFormat="1">
      <c r="B107" s="47">
        <v>147</v>
      </c>
      <c r="C107" s="47" t="s">
        <v>194</v>
      </c>
      <c r="D107" s="47" t="s">
        <v>325</v>
      </c>
      <c r="E107" s="48">
        <v>67.709999999999994</v>
      </c>
      <c r="F107" s="47">
        <v>1</v>
      </c>
      <c r="G107" s="49" t="s">
        <v>326</v>
      </c>
      <c r="H107" s="50">
        <v>45302.097272260136</v>
      </c>
      <c r="I107" s="51">
        <f t="shared" si="2"/>
        <v>67.709999999999994</v>
      </c>
      <c r="J107" s="52"/>
      <c r="K107" s="53"/>
      <c r="L107" s="54"/>
      <c r="P107" s="52"/>
      <c r="Q107" s="52"/>
    </row>
    <row r="108" spans="2:17" s="44" customFormat="1">
      <c r="B108" s="47">
        <v>148</v>
      </c>
      <c r="C108" s="47" t="s">
        <v>194</v>
      </c>
      <c r="D108" s="47" t="s">
        <v>282</v>
      </c>
      <c r="E108" s="48">
        <v>71.06</v>
      </c>
      <c r="F108" s="47">
        <v>2</v>
      </c>
      <c r="G108" s="49" t="s">
        <v>327</v>
      </c>
      <c r="H108" s="50">
        <v>45302.126819062112</v>
      </c>
      <c r="I108" s="51">
        <f t="shared" si="2"/>
        <v>142.12</v>
      </c>
      <c r="J108" s="52"/>
      <c r="K108" s="53"/>
      <c r="L108" s="54"/>
      <c r="P108" s="52"/>
      <c r="Q108" s="52"/>
    </row>
    <row r="109" spans="2:17" s="44" customFormat="1">
      <c r="B109" s="47">
        <v>151</v>
      </c>
      <c r="C109" s="47" t="s">
        <v>194</v>
      </c>
      <c r="D109" s="47" t="s">
        <v>328</v>
      </c>
      <c r="E109" s="48">
        <v>65.459999999999994</v>
      </c>
      <c r="F109" s="47">
        <v>1</v>
      </c>
      <c r="G109" s="49" t="s">
        <v>329</v>
      </c>
      <c r="H109" s="50">
        <v>45302.143656957793</v>
      </c>
      <c r="I109" s="51">
        <f t="shared" si="2"/>
        <v>65.459999999999994</v>
      </c>
      <c r="J109" s="52"/>
      <c r="K109" s="53"/>
      <c r="L109" s="54"/>
      <c r="P109" s="52"/>
      <c r="Q109" s="52"/>
    </row>
    <row r="110" spans="2:17" s="44" customFormat="1">
      <c r="B110" s="47">
        <v>154</v>
      </c>
      <c r="C110" s="47" t="s">
        <v>207</v>
      </c>
      <c r="D110" s="47" t="s">
        <v>330</v>
      </c>
      <c r="E110" s="48">
        <v>12.57</v>
      </c>
      <c r="F110" s="47">
        <v>1</v>
      </c>
      <c r="G110" s="49" t="s">
        <v>331</v>
      </c>
      <c r="H110" s="50">
        <v>45302.408559030948</v>
      </c>
      <c r="I110" s="51">
        <f t="shared" si="2"/>
        <v>12.57</v>
      </c>
      <c r="J110" s="52"/>
      <c r="K110" s="53"/>
      <c r="L110" s="54"/>
      <c r="P110" s="52"/>
      <c r="Q110" s="52"/>
    </row>
    <row r="111" spans="2:17" s="44" customFormat="1">
      <c r="B111" s="47">
        <v>157</v>
      </c>
      <c r="C111" s="47" t="s">
        <v>194</v>
      </c>
      <c r="D111" s="47" t="s">
        <v>332</v>
      </c>
      <c r="E111" s="48">
        <v>47.11</v>
      </c>
      <c r="F111" s="47">
        <v>1</v>
      </c>
      <c r="G111" s="49" t="s">
        <v>333</v>
      </c>
      <c r="H111" s="50">
        <v>45302.423035698608</v>
      </c>
      <c r="I111" s="51">
        <f t="shared" si="2"/>
        <v>47.11</v>
      </c>
      <c r="J111" s="52"/>
      <c r="K111" s="53"/>
      <c r="L111" s="54"/>
      <c r="P111" s="52"/>
      <c r="Q111" s="52"/>
    </row>
    <row r="112" spans="2:17" s="44" customFormat="1">
      <c r="B112" s="47">
        <v>159</v>
      </c>
      <c r="C112" s="47" t="s">
        <v>194</v>
      </c>
      <c r="D112" s="47" t="s">
        <v>314</v>
      </c>
      <c r="E112" s="48">
        <v>92.87</v>
      </c>
      <c r="F112" s="47">
        <v>1</v>
      </c>
      <c r="G112" s="49" t="s">
        <v>334</v>
      </c>
      <c r="H112" s="50">
        <v>45302.566389803673</v>
      </c>
      <c r="I112" s="51">
        <f t="shared" si="2"/>
        <v>92.87</v>
      </c>
      <c r="J112" s="52"/>
      <c r="K112" s="53"/>
      <c r="L112" s="54"/>
      <c r="P112" s="52"/>
      <c r="Q112" s="52"/>
    </row>
    <row r="113" spans="2:17" s="44" customFormat="1">
      <c r="B113" s="47">
        <v>161</v>
      </c>
      <c r="C113" s="47" t="s">
        <v>207</v>
      </c>
      <c r="D113" s="47" t="s">
        <v>330</v>
      </c>
      <c r="E113" s="48">
        <v>12.57</v>
      </c>
      <c r="F113" s="47">
        <v>1</v>
      </c>
      <c r="G113" s="49" t="s">
        <v>335</v>
      </c>
      <c r="H113" s="50">
        <v>45302.766627986581</v>
      </c>
      <c r="I113" s="51">
        <f t="shared" si="2"/>
        <v>12.57</v>
      </c>
      <c r="J113" s="52"/>
      <c r="K113" s="53"/>
      <c r="L113" s="54"/>
      <c r="P113" s="52"/>
      <c r="Q113" s="52"/>
    </row>
    <row r="114" spans="2:17" s="44" customFormat="1">
      <c r="B114" s="47">
        <v>164</v>
      </c>
      <c r="C114" s="47" t="s">
        <v>207</v>
      </c>
      <c r="D114" s="47" t="s">
        <v>297</v>
      </c>
      <c r="E114" s="48">
        <v>39.92</v>
      </c>
      <c r="F114" s="47">
        <v>1</v>
      </c>
      <c r="G114" s="49" t="s">
        <v>336</v>
      </c>
      <c r="H114" s="50">
        <v>45302.82027573161</v>
      </c>
      <c r="I114" s="51">
        <f t="shared" si="2"/>
        <v>39.92</v>
      </c>
      <c r="J114" s="52"/>
      <c r="K114" s="53"/>
      <c r="L114" s="54"/>
      <c r="P114" s="52"/>
      <c r="Q114" s="52"/>
    </row>
    <row r="115" spans="2:17" s="44" customFormat="1">
      <c r="B115" s="47">
        <v>167</v>
      </c>
      <c r="C115" s="47" t="s">
        <v>194</v>
      </c>
      <c r="D115" s="47" t="s">
        <v>245</v>
      </c>
      <c r="E115" s="48">
        <v>66.39</v>
      </c>
      <c r="F115" s="47">
        <v>2</v>
      </c>
      <c r="G115" s="49" t="s">
        <v>337</v>
      </c>
      <c r="H115" s="50">
        <v>45302.999991856894</v>
      </c>
      <c r="I115" s="51">
        <f t="shared" si="2"/>
        <v>132.78</v>
      </c>
      <c r="J115" s="52"/>
      <c r="K115" s="53"/>
      <c r="L115" s="54"/>
      <c r="P115" s="52"/>
      <c r="Q115" s="52"/>
    </row>
    <row r="116" spans="2:17" s="44" customFormat="1">
      <c r="B116" s="47">
        <v>169</v>
      </c>
      <c r="C116" s="47" t="s">
        <v>207</v>
      </c>
      <c r="D116" s="47" t="s">
        <v>307</v>
      </c>
      <c r="E116" s="48">
        <v>33.97</v>
      </c>
      <c r="F116" s="47">
        <v>1</v>
      </c>
      <c r="G116" s="49" t="s">
        <v>338</v>
      </c>
      <c r="H116" s="50">
        <v>45303.03867660807</v>
      </c>
      <c r="I116" s="51">
        <f t="shared" si="2"/>
        <v>33.97</v>
      </c>
      <c r="J116" s="52"/>
      <c r="K116" s="53"/>
      <c r="L116" s="54"/>
      <c r="P116" s="52"/>
      <c r="Q116" s="52"/>
    </row>
    <row r="117" spans="2:17" s="44" customFormat="1">
      <c r="B117" s="47">
        <v>172</v>
      </c>
      <c r="C117" s="47" t="s">
        <v>207</v>
      </c>
      <c r="D117" s="47" t="s">
        <v>235</v>
      </c>
      <c r="E117" s="48">
        <v>67.44</v>
      </c>
      <c r="F117" s="47">
        <v>2</v>
      </c>
      <c r="G117" s="49" t="s">
        <v>339</v>
      </c>
      <c r="H117" s="50">
        <v>45303.048663904774</v>
      </c>
      <c r="I117" s="51">
        <f t="shared" si="2"/>
        <v>134.88</v>
      </c>
      <c r="J117" s="52"/>
      <c r="K117" s="53"/>
      <c r="L117" s="54"/>
      <c r="P117" s="52"/>
      <c r="Q117" s="52"/>
    </row>
    <row r="118" spans="2:17" s="44" customFormat="1">
      <c r="B118" s="47">
        <v>173</v>
      </c>
      <c r="C118" s="47" t="s">
        <v>207</v>
      </c>
      <c r="D118" s="47" t="s">
        <v>340</v>
      </c>
      <c r="E118" s="48">
        <v>42.63</v>
      </c>
      <c r="F118" s="47">
        <v>4</v>
      </c>
      <c r="G118" s="49" t="s">
        <v>341</v>
      </c>
      <c r="H118" s="50">
        <v>45303.459735529475</v>
      </c>
      <c r="I118" s="51">
        <f t="shared" si="2"/>
        <v>170.52</v>
      </c>
      <c r="J118" s="52"/>
      <c r="K118" s="53"/>
      <c r="L118" s="54"/>
      <c r="P118" s="52"/>
      <c r="Q118" s="52"/>
    </row>
    <row r="119" spans="2:17" s="44" customFormat="1">
      <c r="B119" s="47">
        <v>174</v>
      </c>
      <c r="C119" s="47" t="s">
        <v>194</v>
      </c>
      <c r="D119" s="47" t="s">
        <v>212</v>
      </c>
      <c r="E119" s="48">
        <v>43.43</v>
      </c>
      <c r="F119" s="47">
        <v>3</v>
      </c>
      <c r="G119" s="49" t="s">
        <v>342</v>
      </c>
      <c r="H119" s="50">
        <v>45303.708252796649</v>
      </c>
      <c r="I119" s="51">
        <f t="shared" si="2"/>
        <v>130.29</v>
      </c>
      <c r="J119" s="52"/>
      <c r="K119" s="53"/>
      <c r="L119" s="54"/>
      <c r="P119" s="52"/>
      <c r="Q119" s="52"/>
    </row>
    <row r="120" spans="2:17" s="44" customFormat="1">
      <c r="B120" s="47">
        <v>175</v>
      </c>
      <c r="C120" s="47" t="s">
        <v>194</v>
      </c>
      <c r="D120" s="47" t="s">
        <v>288</v>
      </c>
      <c r="E120" s="48">
        <v>25.73</v>
      </c>
      <c r="F120" s="47">
        <v>2</v>
      </c>
      <c r="G120" s="49" t="s">
        <v>343</v>
      </c>
      <c r="H120" s="50">
        <v>45303.716246387317</v>
      </c>
      <c r="I120" s="51">
        <f t="shared" si="2"/>
        <v>51.46</v>
      </c>
      <c r="J120" s="52"/>
      <c r="K120" s="53"/>
      <c r="L120" s="54"/>
      <c r="P120" s="52"/>
      <c r="Q120" s="52"/>
    </row>
    <row r="121" spans="2:17" s="44" customFormat="1">
      <c r="B121" s="47">
        <v>178</v>
      </c>
      <c r="C121" s="47" t="s">
        <v>194</v>
      </c>
      <c r="D121" s="47" t="s">
        <v>314</v>
      </c>
      <c r="E121" s="48">
        <v>92.87</v>
      </c>
      <c r="F121" s="47">
        <v>2</v>
      </c>
      <c r="G121" s="49" t="s">
        <v>344</v>
      </c>
      <c r="H121" s="50">
        <v>45303.778882615094</v>
      </c>
      <c r="I121" s="51">
        <f t="shared" si="2"/>
        <v>185.74</v>
      </c>
      <c r="J121" s="52"/>
      <c r="K121" s="53"/>
      <c r="L121" s="54"/>
      <c r="P121" s="52"/>
      <c r="Q121" s="52"/>
    </row>
    <row r="122" spans="2:17" s="44" customFormat="1">
      <c r="B122" s="47">
        <v>181</v>
      </c>
      <c r="C122" s="47" t="s">
        <v>194</v>
      </c>
      <c r="D122" s="47" t="s">
        <v>293</v>
      </c>
      <c r="E122" s="48">
        <v>19.57</v>
      </c>
      <c r="F122" s="47">
        <v>1</v>
      </c>
      <c r="G122" s="49" t="s">
        <v>345</v>
      </c>
      <c r="H122" s="50">
        <v>45303.901110441584</v>
      </c>
      <c r="I122" s="51">
        <f t="shared" si="2"/>
        <v>19.57</v>
      </c>
      <c r="J122" s="52"/>
      <c r="K122" s="53"/>
      <c r="L122" s="54"/>
      <c r="P122" s="52"/>
      <c r="Q122" s="52"/>
    </row>
    <row r="123" spans="2:17" s="44" customFormat="1">
      <c r="B123" s="47">
        <v>184</v>
      </c>
      <c r="C123" s="47" t="s">
        <v>194</v>
      </c>
      <c r="D123" s="47" t="s">
        <v>256</v>
      </c>
      <c r="E123" s="48">
        <v>88.87</v>
      </c>
      <c r="F123" s="47">
        <v>1</v>
      </c>
      <c r="G123" s="49" t="s">
        <v>346</v>
      </c>
      <c r="H123" s="50">
        <v>45303.942852277723</v>
      </c>
      <c r="I123" s="51">
        <f t="shared" si="2"/>
        <v>88.87</v>
      </c>
      <c r="J123" s="52"/>
      <c r="K123" s="53"/>
      <c r="L123" s="54"/>
      <c r="P123" s="52"/>
      <c r="Q123" s="52"/>
    </row>
    <row r="124" spans="2:17" s="44" customFormat="1">
      <c r="B124" s="47">
        <v>187</v>
      </c>
      <c r="C124" s="47" t="s">
        <v>207</v>
      </c>
      <c r="D124" s="47" t="s">
        <v>347</v>
      </c>
      <c r="E124" s="48">
        <v>61.86</v>
      </c>
      <c r="F124" s="47">
        <v>3</v>
      </c>
      <c r="G124" s="49" t="s">
        <v>348</v>
      </c>
      <c r="H124" s="50">
        <v>45304.020480657171</v>
      </c>
      <c r="I124" s="51">
        <f t="shared" si="2"/>
        <v>185.57999999999998</v>
      </c>
      <c r="J124" s="52"/>
      <c r="K124" s="53"/>
      <c r="L124" s="54"/>
      <c r="P124" s="52"/>
      <c r="Q124" s="52"/>
    </row>
    <row r="125" spans="2:17" s="44" customFormat="1">
      <c r="B125" s="47">
        <v>189</v>
      </c>
      <c r="C125" s="47" t="s">
        <v>194</v>
      </c>
      <c r="D125" s="47" t="s">
        <v>290</v>
      </c>
      <c r="E125" s="48">
        <v>24.55</v>
      </c>
      <c r="F125" s="47">
        <v>3</v>
      </c>
      <c r="G125" s="49" t="s">
        <v>349</v>
      </c>
      <c r="H125" s="50">
        <v>45304.139216374278</v>
      </c>
      <c r="I125" s="51">
        <f t="shared" si="2"/>
        <v>73.650000000000006</v>
      </c>
      <c r="J125" s="52"/>
      <c r="K125" s="53"/>
      <c r="L125" s="54"/>
      <c r="P125" s="52"/>
      <c r="Q125" s="52"/>
    </row>
    <row r="126" spans="2:17" s="44" customFormat="1">
      <c r="B126" s="47">
        <v>190</v>
      </c>
      <c r="C126" s="47" t="s">
        <v>207</v>
      </c>
      <c r="D126" s="47" t="s">
        <v>233</v>
      </c>
      <c r="E126" s="48">
        <v>64.28</v>
      </c>
      <c r="F126" s="47">
        <v>1</v>
      </c>
      <c r="G126" s="49" t="s">
        <v>350</v>
      </c>
      <c r="H126" s="50">
        <v>45304.37008944487</v>
      </c>
      <c r="I126" s="51">
        <f t="shared" si="2"/>
        <v>64.28</v>
      </c>
      <c r="J126" s="52"/>
      <c r="K126" s="53"/>
      <c r="L126" s="54"/>
      <c r="P126" s="52"/>
      <c r="Q126" s="52"/>
    </row>
    <row r="127" spans="2:17" s="44" customFormat="1">
      <c r="B127" s="47">
        <v>192</v>
      </c>
      <c r="C127" s="47" t="s">
        <v>207</v>
      </c>
      <c r="D127" s="47" t="s">
        <v>217</v>
      </c>
      <c r="E127" s="48">
        <v>38.61</v>
      </c>
      <c r="F127" s="47">
        <v>1</v>
      </c>
      <c r="G127" s="49" t="s">
        <v>351</v>
      </c>
      <c r="H127" s="50">
        <v>45304.435311344445</v>
      </c>
      <c r="I127" s="51">
        <f t="shared" si="2"/>
        <v>38.61</v>
      </c>
      <c r="J127" s="52"/>
      <c r="K127" s="53"/>
      <c r="L127" s="54"/>
      <c r="P127" s="52"/>
      <c r="Q127" s="52"/>
    </row>
    <row r="128" spans="2:17" s="44" customFormat="1">
      <c r="B128" s="47">
        <v>194</v>
      </c>
      <c r="C128" s="47" t="s">
        <v>194</v>
      </c>
      <c r="D128" s="47" t="s">
        <v>352</v>
      </c>
      <c r="E128" s="48">
        <v>86.57</v>
      </c>
      <c r="F128" s="47">
        <v>2</v>
      </c>
      <c r="G128" s="49" t="s">
        <v>353</v>
      </c>
      <c r="H128" s="50">
        <v>45304.535086804026</v>
      </c>
      <c r="I128" s="51">
        <f t="shared" si="2"/>
        <v>173.14</v>
      </c>
      <c r="J128" s="52"/>
      <c r="K128" s="53"/>
      <c r="L128" s="54"/>
      <c r="P128" s="52"/>
      <c r="Q128" s="52"/>
    </row>
    <row r="129" spans="2:17" s="44" customFormat="1">
      <c r="B129" s="47">
        <v>197</v>
      </c>
      <c r="C129" s="47" t="s">
        <v>194</v>
      </c>
      <c r="D129" s="47" t="s">
        <v>272</v>
      </c>
      <c r="E129" s="48">
        <v>88.88</v>
      </c>
      <c r="F129" s="47">
        <v>1</v>
      </c>
      <c r="G129" s="49" t="s">
        <v>354</v>
      </c>
      <c r="H129" s="50">
        <v>45304.618650926612</v>
      </c>
      <c r="I129" s="51">
        <f t="shared" si="2"/>
        <v>88.88</v>
      </c>
      <c r="J129" s="52"/>
      <c r="K129" s="53"/>
      <c r="L129" s="54"/>
      <c r="P129" s="52"/>
      <c r="Q129" s="52"/>
    </row>
    <row r="130" spans="2:17" s="44" customFormat="1">
      <c r="B130" s="47">
        <v>200</v>
      </c>
      <c r="C130" s="47" t="s">
        <v>194</v>
      </c>
      <c r="D130" s="47" t="s">
        <v>228</v>
      </c>
      <c r="E130" s="48">
        <v>82.38</v>
      </c>
      <c r="F130" s="47">
        <v>2</v>
      </c>
      <c r="G130" s="49" t="s">
        <v>355</v>
      </c>
      <c r="H130" s="50">
        <v>45304.709545082384</v>
      </c>
      <c r="I130" s="51">
        <f t="shared" si="2"/>
        <v>164.76</v>
      </c>
      <c r="J130" s="52"/>
      <c r="K130" s="53"/>
      <c r="L130" s="54"/>
      <c r="P130" s="52"/>
      <c r="Q130" s="52"/>
    </row>
    <row r="131" spans="2:17" s="44" customFormat="1">
      <c r="B131" s="47">
        <v>202</v>
      </c>
      <c r="C131" s="47" t="s">
        <v>194</v>
      </c>
      <c r="D131" s="47" t="s">
        <v>352</v>
      </c>
      <c r="E131" s="48">
        <v>86.57</v>
      </c>
      <c r="F131" s="47">
        <v>4</v>
      </c>
      <c r="G131" s="49" t="s">
        <v>356</v>
      </c>
      <c r="H131" s="50">
        <v>45304.915296659281</v>
      </c>
      <c r="I131" s="51">
        <f t="shared" si="2"/>
        <v>346.28</v>
      </c>
      <c r="J131" s="52"/>
      <c r="K131" s="53"/>
      <c r="L131" s="54"/>
      <c r="P131" s="52"/>
      <c r="Q131" s="52"/>
    </row>
    <row r="132" spans="2:17" s="44" customFormat="1">
      <c r="B132" s="47">
        <v>204</v>
      </c>
      <c r="C132" s="47" t="s">
        <v>207</v>
      </c>
      <c r="D132" s="47" t="s">
        <v>245</v>
      </c>
      <c r="E132" s="48">
        <v>66.39</v>
      </c>
      <c r="F132" s="47">
        <v>1</v>
      </c>
      <c r="G132" s="49" t="s">
        <v>357</v>
      </c>
      <c r="H132" s="50">
        <v>45305.062609467524</v>
      </c>
      <c r="I132" s="51">
        <f t="shared" si="2"/>
        <v>66.39</v>
      </c>
      <c r="J132" s="52"/>
      <c r="K132" s="53"/>
      <c r="L132" s="54"/>
      <c r="P132" s="52"/>
      <c r="Q132" s="52"/>
    </row>
    <row r="133" spans="2:17" s="44" customFormat="1">
      <c r="B133" s="47">
        <v>207</v>
      </c>
      <c r="C133" s="47" t="s">
        <v>194</v>
      </c>
      <c r="D133" s="47" t="s">
        <v>275</v>
      </c>
      <c r="E133" s="48">
        <v>33.479999999999997</v>
      </c>
      <c r="F133" s="47">
        <v>2</v>
      </c>
      <c r="G133" s="49" t="s">
        <v>358</v>
      </c>
      <c r="H133" s="50">
        <v>45305.143070269543</v>
      </c>
      <c r="I133" s="51">
        <f t="shared" si="2"/>
        <v>66.959999999999994</v>
      </c>
      <c r="J133" s="52"/>
      <c r="K133" s="53"/>
      <c r="L133" s="54"/>
      <c r="P133" s="52"/>
      <c r="Q133" s="52"/>
    </row>
    <row r="134" spans="2:17" s="44" customFormat="1">
      <c r="B134" s="47">
        <v>209</v>
      </c>
      <c r="C134" s="47" t="s">
        <v>194</v>
      </c>
      <c r="D134" s="47" t="s">
        <v>312</v>
      </c>
      <c r="E134" s="48">
        <v>36.64</v>
      </c>
      <c r="F134" s="47">
        <v>1</v>
      </c>
      <c r="G134" s="49" t="s">
        <v>359</v>
      </c>
      <c r="H134" s="50">
        <v>45305.179448611721</v>
      </c>
      <c r="I134" s="51">
        <f t="shared" si="2"/>
        <v>36.64</v>
      </c>
      <c r="J134" s="52"/>
      <c r="K134" s="53"/>
      <c r="L134" s="54"/>
      <c r="P134" s="52"/>
      <c r="Q134" s="52"/>
    </row>
    <row r="135" spans="2:17" s="44" customFormat="1">
      <c r="B135" s="47">
        <v>211</v>
      </c>
      <c r="C135" s="47" t="s">
        <v>194</v>
      </c>
      <c r="D135" s="47" t="s">
        <v>360</v>
      </c>
      <c r="E135" s="48">
        <v>20.64</v>
      </c>
      <c r="F135" s="47">
        <v>2</v>
      </c>
      <c r="G135" s="49" t="s">
        <v>361</v>
      </c>
      <c r="H135" s="50">
        <v>45305.271413272611</v>
      </c>
      <c r="I135" s="51">
        <f t="shared" si="2"/>
        <v>41.28</v>
      </c>
      <c r="J135" s="52"/>
      <c r="K135" s="53"/>
      <c r="L135" s="54"/>
      <c r="P135" s="52"/>
      <c r="Q135" s="52"/>
    </row>
    <row r="136" spans="2:17" s="44" customFormat="1">
      <c r="B136" s="47">
        <v>212</v>
      </c>
      <c r="C136" s="47" t="s">
        <v>194</v>
      </c>
      <c r="D136" s="47" t="s">
        <v>330</v>
      </c>
      <c r="E136" s="48">
        <v>12.57</v>
      </c>
      <c r="F136" s="47">
        <v>1</v>
      </c>
      <c r="G136" s="49" t="s">
        <v>362</v>
      </c>
      <c r="H136" s="50">
        <v>45305.329781104942</v>
      </c>
      <c r="I136" s="51">
        <f t="shared" si="2"/>
        <v>12.57</v>
      </c>
      <c r="J136" s="52"/>
      <c r="K136" s="53"/>
      <c r="L136" s="54"/>
      <c r="P136" s="52"/>
      <c r="Q136" s="52"/>
    </row>
    <row r="137" spans="2:17" s="44" customFormat="1">
      <c r="B137" s="47">
        <v>213</v>
      </c>
      <c r="C137" s="47" t="s">
        <v>207</v>
      </c>
      <c r="D137" s="47" t="s">
        <v>363</v>
      </c>
      <c r="E137" s="48">
        <v>78.97</v>
      </c>
      <c r="F137" s="47">
        <v>2</v>
      </c>
      <c r="G137" s="49" t="s">
        <v>364</v>
      </c>
      <c r="H137" s="50">
        <v>45305.574461784199</v>
      </c>
      <c r="I137" s="51">
        <f t="shared" si="2"/>
        <v>157.94</v>
      </c>
      <c r="J137" s="52"/>
      <c r="K137" s="53"/>
      <c r="L137" s="54"/>
      <c r="P137" s="52"/>
      <c r="Q137" s="52"/>
    </row>
    <row r="138" spans="2:17" s="44" customFormat="1">
      <c r="B138" s="47">
        <v>215</v>
      </c>
      <c r="C138" s="47" t="s">
        <v>207</v>
      </c>
      <c r="D138" s="47" t="s">
        <v>316</v>
      </c>
      <c r="E138" s="48">
        <v>21.66</v>
      </c>
      <c r="F138" s="47">
        <v>2</v>
      </c>
      <c r="G138" s="49" t="s">
        <v>365</v>
      </c>
      <c r="H138" s="50">
        <v>45305.834256519294</v>
      </c>
      <c r="I138" s="51">
        <f t="shared" si="2"/>
        <v>43.32</v>
      </c>
      <c r="J138" s="52"/>
      <c r="K138" s="53"/>
      <c r="L138" s="54"/>
      <c r="P138" s="52"/>
      <c r="Q138" s="52"/>
    </row>
    <row r="139" spans="2:17" s="44" customFormat="1">
      <c r="B139" s="47">
        <v>216</v>
      </c>
      <c r="C139" s="47" t="s">
        <v>194</v>
      </c>
      <c r="D139" s="47" t="s">
        <v>366</v>
      </c>
      <c r="E139" s="48">
        <v>36.46</v>
      </c>
      <c r="F139" s="47">
        <v>1</v>
      </c>
      <c r="G139" s="49" t="s">
        <v>367</v>
      </c>
      <c r="H139" s="50">
        <v>45306.338783877189</v>
      </c>
      <c r="I139" s="51">
        <f t="shared" si="2"/>
        <v>36.46</v>
      </c>
      <c r="J139" s="52"/>
      <c r="K139" s="53"/>
      <c r="L139" s="54"/>
      <c r="P139" s="52"/>
      <c r="Q139" s="52"/>
    </row>
    <row r="140" spans="2:17" s="44" customFormat="1">
      <c r="B140" s="47">
        <v>218</v>
      </c>
      <c r="C140" s="47" t="s">
        <v>194</v>
      </c>
      <c r="D140" s="47" t="s">
        <v>368</v>
      </c>
      <c r="E140" s="48">
        <v>64.28</v>
      </c>
      <c r="F140" s="47">
        <v>1</v>
      </c>
      <c r="G140" s="49" t="s">
        <v>369</v>
      </c>
      <c r="H140" s="50">
        <v>45306.493120619714</v>
      </c>
      <c r="I140" s="51">
        <f t="shared" si="2"/>
        <v>64.28</v>
      </c>
      <c r="J140" s="52"/>
      <c r="K140" s="53"/>
      <c r="L140" s="54"/>
      <c r="P140" s="52"/>
      <c r="Q140" s="52"/>
    </row>
    <row r="141" spans="2:17" s="44" customFormat="1">
      <c r="B141" s="47">
        <v>219</v>
      </c>
      <c r="C141" s="47" t="s">
        <v>207</v>
      </c>
      <c r="D141" s="47" t="s">
        <v>267</v>
      </c>
      <c r="E141" s="48">
        <v>87.83</v>
      </c>
      <c r="F141" s="47">
        <v>2</v>
      </c>
      <c r="G141" s="49" t="s">
        <v>370</v>
      </c>
      <c r="H141" s="50">
        <v>45307.117606914908</v>
      </c>
      <c r="I141" s="51">
        <f t="shared" si="2"/>
        <v>175.66</v>
      </c>
      <c r="J141" s="52"/>
      <c r="K141" s="53"/>
      <c r="L141" s="54"/>
      <c r="P141" s="52"/>
      <c r="Q141" s="52"/>
    </row>
    <row r="142" spans="2:17" s="44" customFormat="1">
      <c r="B142" s="47">
        <v>222</v>
      </c>
      <c r="C142" s="47" t="s">
        <v>207</v>
      </c>
      <c r="D142" s="47" t="s">
        <v>237</v>
      </c>
      <c r="E142" s="48">
        <v>84.6</v>
      </c>
      <c r="F142" s="47">
        <v>1</v>
      </c>
      <c r="G142" s="49" t="s">
        <v>371</v>
      </c>
      <c r="H142" s="50">
        <v>45307.271351225492</v>
      </c>
      <c r="I142" s="51">
        <f t="shared" si="2"/>
        <v>84.6</v>
      </c>
      <c r="J142" s="52"/>
      <c r="K142" s="53"/>
      <c r="L142" s="54"/>
      <c r="P142" s="52"/>
      <c r="Q142" s="52"/>
    </row>
    <row r="143" spans="2:17" s="44" customFormat="1">
      <c r="B143" s="47">
        <v>224</v>
      </c>
      <c r="C143" s="47" t="s">
        <v>207</v>
      </c>
      <c r="D143" s="47" t="s">
        <v>230</v>
      </c>
      <c r="E143" s="48">
        <v>20.190000000000001</v>
      </c>
      <c r="F143" s="47">
        <v>1</v>
      </c>
      <c r="G143" s="49" t="s">
        <v>372</v>
      </c>
      <c r="H143" s="50">
        <v>45307.340080263224</v>
      </c>
      <c r="I143" s="51">
        <f t="shared" si="2"/>
        <v>20.190000000000001</v>
      </c>
      <c r="J143" s="52"/>
      <c r="K143" s="53"/>
      <c r="L143" s="54"/>
      <c r="P143" s="52"/>
      <c r="Q143" s="52"/>
    </row>
    <row r="144" spans="2:17" s="44" customFormat="1">
      <c r="B144" s="47">
        <v>227</v>
      </c>
      <c r="C144" s="47" t="s">
        <v>207</v>
      </c>
      <c r="D144" s="47" t="s">
        <v>373</v>
      </c>
      <c r="E144" s="48">
        <v>55.4</v>
      </c>
      <c r="F144" s="47">
        <v>5</v>
      </c>
      <c r="G144" s="49" t="s">
        <v>374</v>
      </c>
      <c r="H144" s="50">
        <v>45307.599928385906</v>
      </c>
      <c r="I144" s="51">
        <f t="shared" si="2"/>
        <v>277</v>
      </c>
      <c r="J144" s="52"/>
      <c r="K144" s="53"/>
      <c r="L144" s="54"/>
      <c r="P144" s="52"/>
      <c r="Q144" s="52"/>
    </row>
    <row r="145" spans="2:17" s="44" customFormat="1">
      <c r="B145" s="47">
        <v>230</v>
      </c>
      <c r="C145" s="47" t="s">
        <v>194</v>
      </c>
      <c r="D145" s="47" t="s">
        <v>375</v>
      </c>
      <c r="E145" s="48">
        <v>25.63</v>
      </c>
      <c r="F145" s="47">
        <v>4</v>
      </c>
      <c r="G145" s="49" t="s">
        <v>376</v>
      </c>
      <c r="H145" s="50">
        <v>45307.604457303176</v>
      </c>
      <c r="I145" s="51">
        <f t="shared" si="2"/>
        <v>102.52</v>
      </c>
      <c r="J145" s="52"/>
      <c r="K145" s="53"/>
      <c r="L145" s="54"/>
      <c r="P145" s="52"/>
      <c r="Q145" s="52"/>
    </row>
    <row r="146" spans="2:17" s="44" customFormat="1">
      <c r="B146" s="47">
        <v>231</v>
      </c>
      <c r="C146" s="47" t="s">
        <v>207</v>
      </c>
      <c r="D146" s="47" t="s">
        <v>225</v>
      </c>
      <c r="E146" s="48">
        <v>37.090000000000003</v>
      </c>
      <c r="F146" s="47">
        <v>1</v>
      </c>
      <c r="G146" s="49" t="s">
        <v>377</v>
      </c>
      <c r="H146" s="50">
        <v>45307.649804378358</v>
      </c>
      <c r="I146" s="51">
        <f t="shared" si="2"/>
        <v>37.090000000000003</v>
      </c>
      <c r="J146" s="52"/>
      <c r="K146" s="53"/>
      <c r="L146" s="54"/>
      <c r="P146" s="52"/>
      <c r="Q146" s="52"/>
    </row>
    <row r="147" spans="2:17" s="44" customFormat="1">
      <c r="B147" s="47">
        <v>233</v>
      </c>
      <c r="C147" s="47" t="s">
        <v>207</v>
      </c>
      <c r="D147" s="47" t="s">
        <v>280</v>
      </c>
      <c r="E147" s="48">
        <v>80.28</v>
      </c>
      <c r="F147" s="47">
        <v>1</v>
      </c>
      <c r="G147" s="49" t="s">
        <v>378</v>
      </c>
      <c r="H147" s="50">
        <v>45307.811386686459</v>
      </c>
      <c r="I147" s="51">
        <f t="shared" si="2"/>
        <v>80.28</v>
      </c>
      <c r="J147" s="52"/>
      <c r="K147" s="53"/>
      <c r="L147" s="54"/>
      <c r="P147" s="52"/>
      <c r="Q147" s="52"/>
    </row>
    <row r="148" spans="2:17" s="44" customFormat="1">
      <c r="B148" s="47">
        <v>234</v>
      </c>
      <c r="C148" s="47" t="s">
        <v>194</v>
      </c>
      <c r="D148" s="47" t="s">
        <v>316</v>
      </c>
      <c r="E148" s="48">
        <v>21.66</v>
      </c>
      <c r="F148" s="47">
        <v>2</v>
      </c>
      <c r="G148" s="49" t="s">
        <v>379</v>
      </c>
      <c r="H148" s="50">
        <v>45307.959906194948</v>
      </c>
      <c r="I148" s="51">
        <f t="shared" si="2"/>
        <v>43.32</v>
      </c>
      <c r="J148" s="52"/>
      <c r="K148" s="53"/>
      <c r="L148" s="54"/>
      <c r="P148" s="52"/>
      <c r="Q148" s="52"/>
    </row>
    <row r="149" spans="2:17" s="44" customFormat="1">
      <c r="B149" s="47">
        <v>236</v>
      </c>
      <c r="C149" s="47" t="s">
        <v>207</v>
      </c>
      <c r="D149" s="47" t="s">
        <v>256</v>
      </c>
      <c r="E149" s="48">
        <v>88.87</v>
      </c>
      <c r="F149" s="47">
        <v>1</v>
      </c>
      <c r="G149" s="49" t="s">
        <v>380</v>
      </c>
      <c r="H149" s="50">
        <v>45308.034009464805</v>
      </c>
      <c r="I149" s="51">
        <f t="shared" si="2"/>
        <v>88.87</v>
      </c>
      <c r="J149" s="52"/>
      <c r="K149" s="53"/>
      <c r="L149" s="54"/>
      <c r="P149" s="52"/>
      <c r="Q149" s="52"/>
    </row>
    <row r="150" spans="2:17" s="44" customFormat="1">
      <c r="B150" s="47">
        <v>239</v>
      </c>
      <c r="C150" s="47" t="s">
        <v>207</v>
      </c>
      <c r="D150" s="47" t="s">
        <v>265</v>
      </c>
      <c r="E150" s="48">
        <v>36.46</v>
      </c>
      <c r="F150" s="47">
        <v>3</v>
      </c>
      <c r="G150" s="49" t="s">
        <v>381</v>
      </c>
      <c r="H150" s="50">
        <v>45308.187543814071</v>
      </c>
      <c r="I150" s="51">
        <f t="shared" si="2"/>
        <v>109.38</v>
      </c>
      <c r="J150" s="52"/>
      <c r="K150" s="53"/>
      <c r="L150" s="54"/>
      <c r="P150" s="52"/>
      <c r="Q150" s="52"/>
    </row>
    <row r="151" spans="2:17" s="44" customFormat="1">
      <c r="B151" s="47">
        <v>242</v>
      </c>
      <c r="C151" s="47" t="s">
        <v>207</v>
      </c>
      <c r="D151" s="47" t="s">
        <v>382</v>
      </c>
      <c r="E151" s="48">
        <v>35.15</v>
      </c>
      <c r="F151" s="47">
        <v>1</v>
      </c>
      <c r="G151" s="49" t="s">
        <v>383</v>
      </c>
      <c r="H151" s="50">
        <v>45308.659127228006</v>
      </c>
      <c r="I151" s="51">
        <f t="shared" si="2"/>
        <v>35.15</v>
      </c>
      <c r="J151" s="52"/>
      <c r="K151" s="53"/>
      <c r="L151" s="54"/>
      <c r="P151" s="52"/>
      <c r="Q151" s="52"/>
    </row>
    <row r="152" spans="2:17" s="44" customFormat="1">
      <c r="B152" s="47">
        <v>244</v>
      </c>
      <c r="C152" s="47" t="s">
        <v>194</v>
      </c>
      <c r="D152" s="47" t="s">
        <v>384</v>
      </c>
      <c r="E152" s="48">
        <v>42.63</v>
      </c>
      <c r="F152" s="47">
        <v>1</v>
      </c>
      <c r="G152" s="49" t="s">
        <v>385</v>
      </c>
      <c r="H152" s="50">
        <v>45308.837770270053</v>
      </c>
      <c r="I152" s="51">
        <f t="shared" si="2"/>
        <v>42.63</v>
      </c>
      <c r="J152" s="52"/>
      <c r="K152" s="53"/>
      <c r="L152" s="54"/>
      <c r="P152" s="52"/>
      <c r="Q152" s="52"/>
    </row>
    <row r="153" spans="2:17" s="44" customFormat="1">
      <c r="B153" s="47">
        <v>245</v>
      </c>
      <c r="C153" s="47" t="s">
        <v>207</v>
      </c>
      <c r="D153" s="47" t="s">
        <v>256</v>
      </c>
      <c r="E153" s="48">
        <v>88.87</v>
      </c>
      <c r="F153" s="47">
        <v>1</v>
      </c>
      <c r="G153" s="49" t="s">
        <v>386</v>
      </c>
      <c r="H153" s="50">
        <v>45308.867991704246</v>
      </c>
      <c r="I153" s="51">
        <f t="shared" si="2"/>
        <v>88.87</v>
      </c>
      <c r="J153" s="52"/>
      <c r="K153" s="53"/>
      <c r="L153" s="54"/>
      <c r="P153" s="52"/>
      <c r="Q153" s="52"/>
    </row>
    <row r="154" spans="2:17" s="44" customFormat="1">
      <c r="B154" s="47">
        <v>248</v>
      </c>
      <c r="C154" s="47" t="s">
        <v>194</v>
      </c>
      <c r="D154" s="47" t="s">
        <v>230</v>
      </c>
      <c r="E154" s="48">
        <v>20.190000000000001</v>
      </c>
      <c r="F154" s="47">
        <v>1</v>
      </c>
      <c r="G154" s="49" t="s">
        <v>387</v>
      </c>
      <c r="H154" s="50">
        <v>45309.010869253463</v>
      </c>
      <c r="I154" s="51">
        <f t="shared" si="2"/>
        <v>20.190000000000001</v>
      </c>
      <c r="J154" s="52"/>
      <c r="K154" s="53"/>
      <c r="L154" s="54"/>
      <c r="P154" s="52"/>
      <c r="Q154" s="52"/>
    </row>
    <row r="155" spans="2:17" s="44" customFormat="1">
      <c r="B155" s="47">
        <v>249</v>
      </c>
      <c r="C155" s="47" t="s">
        <v>194</v>
      </c>
      <c r="D155" s="47" t="s">
        <v>270</v>
      </c>
      <c r="E155" s="48">
        <v>65.459999999999994</v>
      </c>
      <c r="F155" s="47">
        <v>1</v>
      </c>
      <c r="G155" s="49" t="s">
        <v>388</v>
      </c>
      <c r="H155" s="50">
        <v>45309.245800018252</v>
      </c>
      <c r="I155" s="51">
        <f t="shared" si="2"/>
        <v>65.459999999999994</v>
      </c>
      <c r="J155" s="52"/>
      <c r="K155" s="53"/>
      <c r="L155" s="54"/>
      <c r="P155" s="52"/>
      <c r="Q155" s="52"/>
    </row>
    <row r="156" spans="2:17" s="44" customFormat="1">
      <c r="B156" s="47">
        <v>251</v>
      </c>
      <c r="C156" s="47" t="s">
        <v>207</v>
      </c>
      <c r="D156" s="47" t="s">
        <v>216</v>
      </c>
      <c r="E156" s="48">
        <v>96.29</v>
      </c>
      <c r="F156" s="47">
        <v>3</v>
      </c>
      <c r="G156" s="49" t="s">
        <v>389</v>
      </c>
      <c r="H156" s="50">
        <v>45309.41811426176</v>
      </c>
      <c r="I156" s="51">
        <f t="shared" si="2"/>
        <v>288.87</v>
      </c>
      <c r="J156" s="52"/>
      <c r="K156" s="53"/>
      <c r="L156" s="54"/>
      <c r="P156" s="52"/>
      <c r="Q156" s="52"/>
    </row>
    <row r="157" spans="2:17" s="44" customFormat="1">
      <c r="B157" s="47">
        <v>253</v>
      </c>
      <c r="C157" s="47" t="s">
        <v>207</v>
      </c>
      <c r="D157" s="47" t="s">
        <v>237</v>
      </c>
      <c r="E157" s="48">
        <v>84.6</v>
      </c>
      <c r="F157" s="47">
        <v>2</v>
      </c>
      <c r="G157" s="49" t="s">
        <v>390</v>
      </c>
      <c r="H157" s="50">
        <v>45309.550508693814</v>
      </c>
      <c r="I157" s="51">
        <f t="shared" si="2"/>
        <v>169.2</v>
      </c>
      <c r="J157" s="52"/>
      <c r="K157" s="53"/>
      <c r="L157" s="54"/>
      <c r="P157" s="52"/>
      <c r="Q157" s="52"/>
    </row>
    <row r="158" spans="2:17" s="44" customFormat="1">
      <c r="B158" s="47">
        <v>254</v>
      </c>
      <c r="C158" s="47" t="s">
        <v>207</v>
      </c>
      <c r="D158" s="47" t="s">
        <v>267</v>
      </c>
      <c r="E158" s="48">
        <v>87.83</v>
      </c>
      <c r="F158" s="47">
        <v>5</v>
      </c>
      <c r="G158" s="49" t="s">
        <v>391</v>
      </c>
      <c r="H158" s="50">
        <v>45309.581800905202</v>
      </c>
      <c r="I158" s="51">
        <f t="shared" si="2"/>
        <v>439.15</v>
      </c>
      <c r="J158" s="52"/>
      <c r="K158" s="53"/>
      <c r="L158" s="54"/>
      <c r="P158" s="52"/>
      <c r="Q158" s="52"/>
    </row>
    <row r="159" spans="2:17" s="44" customFormat="1">
      <c r="B159" s="47">
        <v>255</v>
      </c>
      <c r="C159" s="47" t="s">
        <v>194</v>
      </c>
      <c r="D159" s="47" t="s">
        <v>237</v>
      </c>
      <c r="E159" s="48">
        <v>84.6</v>
      </c>
      <c r="F159" s="47">
        <v>1</v>
      </c>
      <c r="G159" s="49" t="s">
        <v>392</v>
      </c>
      <c r="H159" s="50">
        <v>45309.869091979541</v>
      </c>
      <c r="I159" s="51">
        <f t="shared" si="2"/>
        <v>84.6</v>
      </c>
      <c r="J159" s="52"/>
      <c r="K159" s="53"/>
      <c r="L159" s="54"/>
      <c r="P159" s="52"/>
      <c r="Q159" s="52"/>
    </row>
    <row r="160" spans="2:17" s="44" customFormat="1">
      <c r="B160" s="47">
        <v>258</v>
      </c>
      <c r="C160" s="47" t="s">
        <v>194</v>
      </c>
      <c r="D160" s="47" t="s">
        <v>318</v>
      </c>
      <c r="E160" s="48">
        <v>61.86</v>
      </c>
      <c r="F160" s="47">
        <v>1</v>
      </c>
      <c r="G160" s="49" t="s">
        <v>393</v>
      </c>
      <c r="H160" s="50">
        <v>45309.869905179068</v>
      </c>
      <c r="I160" s="51">
        <f t="shared" si="2"/>
        <v>61.86</v>
      </c>
      <c r="J160" s="52"/>
      <c r="K160" s="53"/>
      <c r="L160" s="54"/>
      <c r="P160" s="52"/>
      <c r="Q160" s="52"/>
    </row>
    <row r="161" spans="2:17" s="44" customFormat="1">
      <c r="B161" s="47">
        <v>261</v>
      </c>
      <c r="C161" s="47" t="s">
        <v>194</v>
      </c>
      <c r="D161" s="47" t="s">
        <v>235</v>
      </c>
      <c r="E161" s="48">
        <v>67.44</v>
      </c>
      <c r="F161" s="47">
        <v>2</v>
      </c>
      <c r="G161" s="49" t="s">
        <v>394</v>
      </c>
      <c r="H161" s="50">
        <v>45309.898952370364</v>
      </c>
      <c r="I161" s="51">
        <f t="shared" si="2"/>
        <v>134.88</v>
      </c>
      <c r="J161" s="52"/>
      <c r="K161" s="53"/>
      <c r="L161" s="54"/>
      <c r="P161" s="52"/>
      <c r="Q161" s="52"/>
    </row>
    <row r="162" spans="2:17" s="44" customFormat="1">
      <c r="B162" s="47">
        <v>264</v>
      </c>
      <c r="C162" s="47" t="s">
        <v>194</v>
      </c>
      <c r="D162" s="47" t="s">
        <v>214</v>
      </c>
      <c r="E162" s="48">
        <v>93.22</v>
      </c>
      <c r="F162" s="47">
        <v>1</v>
      </c>
      <c r="G162" s="49" t="s">
        <v>395</v>
      </c>
      <c r="H162" s="50">
        <v>45309.921991520161</v>
      </c>
      <c r="I162" s="51">
        <f t="shared" si="2"/>
        <v>93.22</v>
      </c>
      <c r="J162" s="52"/>
      <c r="K162" s="53"/>
      <c r="L162" s="54"/>
      <c r="P162" s="52"/>
      <c r="Q162" s="52"/>
    </row>
    <row r="163" spans="2:17" s="44" customFormat="1">
      <c r="B163" s="47">
        <v>267</v>
      </c>
      <c r="C163" s="47" t="s">
        <v>207</v>
      </c>
      <c r="D163" s="47" t="s">
        <v>293</v>
      </c>
      <c r="E163" s="48">
        <v>19.57</v>
      </c>
      <c r="F163" s="47">
        <v>1</v>
      </c>
      <c r="G163" s="49" t="s">
        <v>396</v>
      </c>
      <c r="H163" s="50">
        <v>45310.29822953228</v>
      </c>
      <c r="I163" s="51">
        <f t="shared" si="2"/>
        <v>19.57</v>
      </c>
      <c r="J163" s="52"/>
      <c r="K163" s="53"/>
      <c r="L163" s="54"/>
      <c r="P163" s="52"/>
      <c r="Q163" s="52"/>
    </row>
    <row r="164" spans="2:17" s="44" customFormat="1">
      <c r="B164" s="47">
        <v>269</v>
      </c>
      <c r="C164" s="47" t="s">
        <v>194</v>
      </c>
      <c r="D164" s="47" t="s">
        <v>293</v>
      </c>
      <c r="E164" s="48">
        <v>19.57</v>
      </c>
      <c r="F164" s="47">
        <v>3</v>
      </c>
      <c r="G164" s="49" t="s">
        <v>397</v>
      </c>
      <c r="H164" s="50">
        <v>45310.435774835169</v>
      </c>
      <c r="I164" s="51">
        <f t="shared" ref="I164:I227" si="3">E164*F164</f>
        <v>58.71</v>
      </c>
      <c r="J164" s="52"/>
      <c r="K164" s="53"/>
      <c r="L164" s="54"/>
      <c r="P164" s="52"/>
      <c r="Q164" s="52"/>
    </row>
    <row r="165" spans="2:17" s="44" customFormat="1">
      <c r="B165" s="47">
        <v>270</v>
      </c>
      <c r="C165" s="47" t="s">
        <v>207</v>
      </c>
      <c r="D165" s="47" t="s">
        <v>398</v>
      </c>
      <c r="E165" s="48">
        <v>37.090000000000003</v>
      </c>
      <c r="F165" s="47">
        <v>3</v>
      </c>
      <c r="G165" s="49" t="s">
        <v>399</v>
      </c>
      <c r="H165" s="50">
        <v>45310.57456936298</v>
      </c>
      <c r="I165" s="51">
        <f t="shared" si="3"/>
        <v>111.27000000000001</v>
      </c>
      <c r="J165" s="52"/>
      <c r="K165" s="53"/>
      <c r="L165" s="54"/>
      <c r="P165" s="52"/>
      <c r="Q165" s="52"/>
    </row>
    <row r="166" spans="2:17" s="44" customFormat="1">
      <c r="B166" s="47">
        <v>272</v>
      </c>
      <c r="C166" s="47" t="s">
        <v>194</v>
      </c>
      <c r="D166" s="47" t="s">
        <v>282</v>
      </c>
      <c r="E166" s="48">
        <v>71.06</v>
      </c>
      <c r="F166" s="47">
        <v>2</v>
      </c>
      <c r="G166" s="49" t="s">
        <v>400</v>
      </c>
      <c r="H166" s="50">
        <v>45310.84349951386</v>
      </c>
      <c r="I166" s="51">
        <f t="shared" si="3"/>
        <v>142.12</v>
      </c>
      <c r="J166" s="52"/>
      <c r="K166" s="53"/>
      <c r="L166" s="54"/>
      <c r="P166" s="52"/>
      <c r="Q166" s="52"/>
    </row>
    <row r="167" spans="2:17" s="44" customFormat="1">
      <c r="B167" s="47">
        <v>274</v>
      </c>
      <c r="C167" s="47" t="s">
        <v>207</v>
      </c>
      <c r="D167" s="47" t="s">
        <v>340</v>
      </c>
      <c r="E167" s="48">
        <v>42.63</v>
      </c>
      <c r="F167" s="47">
        <v>1</v>
      </c>
      <c r="G167" s="49" t="s">
        <v>401</v>
      </c>
      <c r="H167" s="50">
        <v>45311.026756838262</v>
      </c>
      <c r="I167" s="51">
        <f t="shared" si="3"/>
        <v>42.63</v>
      </c>
      <c r="J167" s="52"/>
      <c r="K167" s="53"/>
      <c r="L167" s="54"/>
      <c r="P167" s="52"/>
      <c r="Q167" s="52"/>
    </row>
    <row r="168" spans="2:17" s="44" customFormat="1">
      <c r="B168" s="47">
        <v>277</v>
      </c>
      <c r="C168" s="47" t="s">
        <v>207</v>
      </c>
      <c r="D168" s="47" t="s">
        <v>312</v>
      </c>
      <c r="E168" s="48">
        <v>36.64</v>
      </c>
      <c r="F168" s="47">
        <v>2</v>
      </c>
      <c r="G168" s="49" t="s">
        <v>402</v>
      </c>
      <c r="H168" s="50">
        <v>45311.273079177045</v>
      </c>
      <c r="I168" s="51">
        <f t="shared" si="3"/>
        <v>73.28</v>
      </c>
      <c r="J168" s="52"/>
      <c r="K168" s="53"/>
      <c r="L168" s="54"/>
      <c r="P168" s="52"/>
      <c r="Q168" s="52"/>
    </row>
    <row r="169" spans="2:17" s="44" customFormat="1">
      <c r="B169" s="47">
        <v>279</v>
      </c>
      <c r="C169" s="47" t="s">
        <v>194</v>
      </c>
      <c r="D169" s="47" t="s">
        <v>277</v>
      </c>
      <c r="E169" s="48">
        <v>47.11</v>
      </c>
      <c r="F169" s="47">
        <v>3</v>
      </c>
      <c r="G169" s="49" t="s">
        <v>403</v>
      </c>
      <c r="H169" s="50">
        <v>45311.327301991056</v>
      </c>
      <c r="I169" s="51">
        <f t="shared" si="3"/>
        <v>141.32999999999998</v>
      </c>
      <c r="J169" s="52"/>
      <c r="K169" s="53"/>
      <c r="L169" s="54"/>
      <c r="P169" s="52"/>
      <c r="Q169" s="52"/>
    </row>
    <row r="170" spans="2:17" s="44" customFormat="1">
      <c r="B170" s="47">
        <v>281</v>
      </c>
      <c r="C170" s="47" t="s">
        <v>194</v>
      </c>
      <c r="D170" s="47" t="s">
        <v>404</v>
      </c>
      <c r="E170" s="48">
        <v>52.99</v>
      </c>
      <c r="F170" s="47">
        <v>4</v>
      </c>
      <c r="G170" s="49" t="s">
        <v>405</v>
      </c>
      <c r="H170" s="50">
        <v>45311.534302189044</v>
      </c>
      <c r="I170" s="51">
        <f t="shared" si="3"/>
        <v>211.96</v>
      </c>
      <c r="J170" s="52"/>
      <c r="K170" s="53"/>
      <c r="L170" s="54"/>
      <c r="P170" s="52"/>
      <c r="Q170" s="52"/>
    </row>
    <row r="171" spans="2:17" s="44" customFormat="1">
      <c r="B171" s="47">
        <v>284</v>
      </c>
      <c r="C171" s="47" t="s">
        <v>207</v>
      </c>
      <c r="D171" s="47" t="s">
        <v>272</v>
      </c>
      <c r="E171" s="48">
        <v>88.88</v>
      </c>
      <c r="F171" s="47">
        <v>3</v>
      </c>
      <c r="G171" s="49" t="s">
        <v>406</v>
      </c>
      <c r="H171" s="50">
        <v>45311.890473471634</v>
      </c>
      <c r="I171" s="51">
        <f t="shared" si="3"/>
        <v>266.64</v>
      </c>
      <c r="J171" s="52"/>
      <c r="K171" s="53"/>
      <c r="L171" s="54"/>
      <c r="P171" s="52"/>
      <c r="Q171" s="52"/>
    </row>
    <row r="172" spans="2:17" s="44" customFormat="1">
      <c r="B172" s="47">
        <v>286</v>
      </c>
      <c r="C172" s="47" t="s">
        <v>207</v>
      </c>
      <c r="D172" s="47" t="s">
        <v>360</v>
      </c>
      <c r="E172" s="48">
        <v>20.64</v>
      </c>
      <c r="F172" s="47">
        <v>1</v>
      </c>
      <c r="G172" s="49" t="s">
        <v>407</v>
      </c>
      <c r="H172" s="50">
        <v>45312.109494111915</v>
      </c>
      <c r="I172" s="51">
        <f t="shared" si="3"/>
        <v>20.64</v>
      </c>
      <c r="J172" s="52"/>
      <c r="K172" s="53"/>
      <c r="L172" s="54"/>
      <c r="P172" s="52"/>
      <c r="Q172" s="52"/>
    </row>
    <row r="173" spans="2:17" s="44" customFormat="1">
      <c r="B173" s="47">
        <v>288</v>
      </c>
      <c r="C173" s="47" t="s">
        <v>194</v>
      </c>
      <c r="D173" s="47" t="s">
        <v>272</v>
      </c>
      <c r="E173" s="48">
        <v>88.88</v>
      </c>
      <c r="F173" s="47">
        <v>1</v>
      </c>
      <c r="G173" s="49" t="s">
        <v>408</v>
      </c>
      <c r="H173" s="50">
        <v>45312.434263827279</v>
      </c>
      <c r="I173" s="51">
        <f t="shared" si="3"/>
        <v>88.88</v>
      </c>
      <c r="J173" s="52"/>
      <c r="K173" s="53"/>
      <c r="L173" s="54"/>
      <c r="P173" s="52"/>
      <c r="Q173" s="52"/>
    </row>
    <row r="174" spans="2:17" s="44" customFormat="1">
      <c r="B174" s="47">
        <v>289</v>
      </c>
      <c r="C174" s="47" t="s">
        <v>194</v>
      </c>
      <c r="D174" s="47" t="s">
        <v>219</v>
      </c>
      <c r="E174" s="48">
        <v>25.74</v>
      </c>
      <c r="F174" s="47">
        <v>1</v>
      </c>
      <c r="G174" s="49" t="s">
        <v>409</v>
      </c>
      <c r="H174" s="50">
        <v>45312.499134129095</v>
      </c>
      <c r="I174" s="51">
        <f t="shared" si="3"/>
        <v>25.74</v>
      </c>
      <c r="J174" s="52"/>
      <c r="K174" s="53"/>
      <c r="L174" s="54"/>
      <c r="P174" s="52"/>
      <c r="Q174" s="52"/>
    </row>
    <row r="175" spans="2:17" s="44" customFormat="1">
      <c r="B175" s="47">
        <v>291</v>
      </c>
      <c r="C175" s="47" t="s">
        <v>194</v>
      </c>
      <c r="D175" s="47" t="s">
        <v>323</v>
      </c>
      <c r="E175" s="48">
        <v>77.42</v>
      </c>
      <c r="F175" s="47">
        <v>3</v>
      </c>
      <c r="G175" s="49" t="s">
        <v>410</v>
      </c>
      <c r="H175" s="50">
        <v>45312.573396711763</v>
      </c>
      <c r="I175" s="51">
        <f t="shared" si="3"/>
        <v>232.26</v>
      </c>
      <c r="J175" s="52"/>
      <c r="K175" s="53"/>
      <c r="L175" s="54"/>
      <c r="P175" s="52"/>
      <c r="Q175" s="52"/>
    </row>
    <row r="176" spans="2:17" s="44" customFormat="1">
      <c r="B176" s="47">
        <v>292</v>
      </c>
      <c r="C176" s="47" t="s">
        <v>194</v>
      </c>
      <c r="D176" s="47" t="s">
        <v>267</v>
      </c>
      <c r="E176" s="48">
        <v>87.83</v>
      </c>
      <c r="F176" s="47">
        <v>1</v>
      </c>
      <c r="G176" s="49" t="s">
        <v>411</v>
      </c>
      <c r="H176" s="50">
        <v>45312.589739092968</v>
      </c>
      <c r="I176" s="51">
        <f t="shared" si="3"/>
        <v>87.83</v>
      </c>
      <c r="J176" s="52"/>
      <c r="K176" s="53"/>
      <c r="L176" s="54"/>
      <c r="P176" s="52"/>
      <c r="Q176" s="52"/>
    </row>
    <row r="177" spans="2:17" s="44" customFormat="1">
      <c r="B177" s="47">
        <v>295</v>
      </c>
      <c r="C177" s="47" t="s">
        <v>194</v>
      </c>
      <c r="D177" s="47" t="s">
        <v>275</v>
      </c>
      <c r="E177" s="48">
        <v>33.479999999999997</v>
      </c>
      <c r="F177" s="47">
        <v>1</v>
      </c>
      <c r="G177" s="49" t="s">
        <v>412</v>
      </c>
      <c r="H177" s="50">
        <v>45312.724847713624</v>
      </c>
      <c r="I177" s="51">
        <f t="shared" si="3"/>
        <v>33.479999999999997</v>
      </c>
      <c r="J177" s="52"/>
      <c r="K177" s="53"/>
      <c r="L177" s="54"/>
      <c r="P177" s="52"/>
      <c r="Q177" s="52"/>
    </row>
    <row r="178" spans="2:17" s="44" customFormat="1">
      <c r="B178" s="47">
        <v>298</v>
      </c>
      <c r="C178" s="47" t="s">
        <v>207</v>
      </c>
      <c r="D178" s="47" t="s">
        <v>316</v>
      </c>
      <c r="E178" s="48">
        <v>21.66</v>
      </c>
      <c r="F178" s="47">
        <v>1</v>
      </c>
      <c r="G178" s="49" t="s">
        <v>413</v>
      </c>
      <c r="H178" s="50">
        <v>45312.845405126085</v>
      </c>
      <c r="I178" s="51">
        <f t="shared" si="3"/>
        <v>21.66</v>
      </c>
      <c r="J178" s="52"/>
      <c r="K178" s="53"/>
      <c r="L178" s="54"/>
      <c r="P178" s="52"/>
      <c r="Q178" s="52"/>
    </row>
    <row r="179" spans="2:17" s="44" customFormat="1">
      <c r="B179" s="47">
        <v>300</v>
      </c>
      <c r="C179" s="47" t="s">
        <v>207</v>
      </c>
      <c r="D179" s="47" t="s">
        <v>288</v>
      </c>
      <c r="E179" s="48">
        <v>25.73</v>
      </c>
      <c r="F179" s="47">
        <v>1</v>
      </c>
      <c r="G179" s="49" t="s">
        <v>414</v>
      </c>
      <c r="H179" s="50">
        <v>45312.874646278127</v>
      </c>
      <c r="I179" s="51">
        <f t="shared" si="3"/>
        <v>25.73</v>
      </c>
      <c r="J179" s="52"/>
      <c r="K179" s="53"/>
      <c r="L179" s="54"/>
      <c r="P179" s="52"/>
      <c r="Q179" s="52"/>
    </row>
    <row r="180" spans="2:17" s="44" customFormat="1">
      <c r="B180" s="47">
        <v>301</v>
      </c>
      <c r="C180" s="47" t="s">
        <v>194</v>
      </c>
      <c r="D180" s="47" t="s">
        <v>217</v>
      </c>
      <c r="E180" s="48">
        <v>38.61</v>
      </c>
      <c r="F180" s="47">
        <v>1</v>
      </c>
      <c r="G180" s="49" t="s">
        <v>415</v>
      </c>
      <c r="H180" s="50">
        <v>45312.927478734775</v>
      </c>
      <c r="I180" s="51">
        <f t="shared" si="3"/>
        <v>38.61</v>
      </c>
      <c r="J180" s="52"/>
      <c r="K180" s="53"/>
      <c r="L180" s="54"/>
      <c r="P180" s="52"/>
      <c r="Q180" s="52"/>
    </row>
    <row r="181" spans="2:17" s="44" customFormat="1">
      <c r="B181" s="47">
        <v>303</v>
      </c>
      <c r="C181" s="47" t="s">
        <v>194</v>
      </c>
      <c r="D181" s="47" t="s">
        <v>297</v>
      </c>
      <c r="E181" s="48">
        <v>39.92</v>
      </c>
      <c r="F181" s="47">
        <v>2</v>
      </c>
      <c r="G181" s="49" t="s">
        <v>416</v>
      </c>
      <c r="H181" s="50">
        <v>45313.035202265724</v>
      </c>
      <c r="I181" s="51">
        <f t="shared" si="3"/>
        <v>79.84</v>
      </c>
      <c r="J181" s="52"/>
      <c r="K181" s="53"/>
      <c r="L181" s="54"/>
      <c r="P181" s="52"/>
      <c r="Q181" s="52"/>
    </row>
    <row r="182" spans="2:17" s="44" customFormat="1">
      <c r="B182" s="47">
        <v>304</v>
      </c>
      <c r="C182" s="47" t="s">
        <v>207</v>
      </c>
      <c r="D182" s="47" t="s">
        <v>340</v>
      </c>
      <c r="E182" s="48">
        <v>42.63</v>
      </c>
      <c r="F182" s="47">
        <v>1</v>
      </c>
      <c r="G182" s="49" t="s">
        <v>417</v>
      </c>
      <c r="H182" s="50">
        <v>45313.111779488281</v>
      </c>
      <c r="I182" s="51">
        <f t="shared" si="3"/>
        <v>42.63</v>
      </c>
      <c r="J182" s="52"/>
      <c r="K182" s="53"/>
      <c r="L182" s="54"/>
      <c r="P182" s="52"/>
      <c r="Q182" s="52"/>
    </row>
    <row r="183" spans="2:17" s="44" customFormat="1">
      <c r="B183" s="47">
        <v>305</v>
      </c>
      <c r="C183" s="47" t="s">
        <v>207</v>
      </c>
      <c r="D183" s="47" t="s">
        <v>312</v>
      </c>
      <c r="E183" s="48">
        <v>36.64</v>
      </c>
      <c r="F183" s="47">
        <v>2</v>
      </c>
      <c r="G183" s="49" t="s">
        <v>418</v>
      </c>
      <c r="H183" s="50">
        <v>45313.120936192485</v>
      </c>
      <c r="I183" s="51">
        <f t="shared" si="3"/>
        <v>73.28</v>
      </c>
      <c r="J183" s="52"/>
      <c r="K183" s="53"/>
      <c r="L183" s="54"/>
      <c r="P183" s="52"/>
      <c r="Q183" s="52"/>
    </row>
    <row r="184" spans="2:17" s="44" customFormat="1">
      <c r="B184" s="47">
        <v>307</v>
      </c>
      <c r="C184" s="47" t="s">
        <v>194</v>
      </c>
      <c r="D184" s="47" t="s">
        <v>373</v>
      </c>
      <c r="E184" s="48">
        <v>55.4</v>
      </c>
      <c r="F184" s="47">
        <v>1</v>
      </c>
      <c r="G184" s="49" t="s">
        <v>419</v>
      </c>
      <c r="H184" s="50">
        <v>45313.424468878737</v>
      </c>
      <c r="I184" s="51">
        <f t="shared" si="3"/>
        <v>55.4</v>
      </c>
      <c r="J184" s="52"/>
      <c r="K184" s="53"/>
      <c r="L184" s="54"/>
      <c r="P184" s="52"/>
      <c r="Q184" s="52"/>
    </row>
    <row r="185" spans="2:17" s="44" customFormat="1">
      <c r="B185" s="47">
        <v>309</v>
      </c>
      <c r="C185" s="47" t="s">
        <v>207</v>
      </c>
      <c r="D185" s="47" t="s">
        <v>265</v>
      </c>
      <c r="E185" s="48">
        <v>36.46</v>
      </c>
      <c r="F185" s="47">
        <v>3</v>
      </c>
      <c r="G185" s="49" t="s">
        <v>420</v>
      </c>
      <c r="H185" s="50">
        <v>45313.568646060856</v>
      </c>
      <c r="I185" s="51">
        <f t="shared" si="3"/>
        <v>109.38</v>
      </c>
      <c r="J185" s="52"/>
      <c r="K185" s="53"/>
      <c r="L185" s="54"/>
      <c r="P185" s="52"/>
      <c r="Q185" s="52"/>
    </row>
    <row r="186" spans="2:17" s="44" customFormat="1">
      <c r="B186" s="47">
        <v>310</v>
      </c>
      <c r="C186" s="47" t="s">
        <v>207</v>
      </c>
      <c r="D186" s="47" t="s">
        <v>256</v>
      </c>
      <c r="E186" s="48">
        <v>88.87</v>
      </c>
      <c r="F186" s="47">
        <v>2</v>
      </c>
      <c r="G186" s="49" t="s">
        <v>421</v>
      </c>
      <c r="H186" s="50">
        <v>45313.585770127982</v>
      </c>
      <c r="I186" s="51">
        <f t="shared" si="3"/>
        <v>177.74</v>
      </c>
      <c r="J186" s="52"/>
      <c r="K186" s="53"/>
      <c r="L186" s="54"/>
      <c r="P186" s="52"/>
      <c r="Q186" s="52"/>
    </row>
    <row r="187" spans="2:17" s="44" customFormat="1">
      <c r="B187" s="47">
        <v>311</v>
      </c>
      <c r="C187" s="47" t="s">
        <v>194</v>
      </c>
      <c r="D187" s="47" t="s">
        <v>325</v>
      </c>
      <c r="E187" s="48">
        <v>67.709999999999994</v>
      </c>
      <c r="F187" s="47">
        <v>1</v>
      </c>
      <c r="G187" s="49" t="s">
        <v>422</v>
      </c>
      <c r="H187" s="50">
        <v>45313.802870725784</v>
      </c>
      <c r="I187" s="51">
        <f t="shared" si="3"/>
        <v>67.709999999999994</v>
      </c>
      <c r="J187" s="52"/>
      <c r="K187" s="53"/>
      <c r="L187" s="54"/>
      <c r="P187" s="52"/>
      <c r="Q187" s="52"/>
    </row>
    <row r="188" spans="2:17" s="44" customFormat="1">
      <c r="B188" s="47">
        <v>314</v>
      </c>
      <c r="C188" s="47" t="s">
        <v>194</v>
      </c>
      <c r="D188" s="47" t="s">
        <v>256</v>
      </c>
      <c r="E188" s="48">
        <v>88.87</v>
      </c>
      <c r="F188" s="47">
        <v>2</v>
      </c>
      <c r="G188" s="49" t="s">
        <v>423</v>
      </c>
      <c r="H188" s="50">
        <v>45313.857357656016</v>
      </c>
      <c r="I188" s="51">
        <f t="shared" si="3"/>
        <v>177.74</v>
      </c>
      <c r="J188" s="52"/>
      <c r="K188" s="53"/>
      <c r="L188" s="54"/>
      <c r="P188" s="52"/>
      <c r="Q188" s="52"/>
    </row>
    <row r="189" spans="2:17" s="44" customFormat="1">
      <c r="B189" s="47">
        <v>316</v>
      </c>
      <c r="C189" s="47" t="s">
        <v>207</v>
      </c>
      <c r="D189" s="47" t="s">
        <v>321</v>
      </c>
      <c r="E189" s="48">
        <v>27.38</v>
      </c>
      <c r="F189" s="47">
        <v>1</v>
      </c>
      <c r="G189" s="49" t="s">
        <v>424</v>
      </c>
      <c r="H189" s="50">
        <v>45313.948827094355</v>
      </c>
      <c r="I189" s="51">
        <f t="shared" si="3"/>
        <v>27.38</v>
      </c>
      <c r="J189" s="52"/>
      <c r="K189" s="53"/>
      <c r="L189" s="54"/>
      <c r="P189" s="52"/>
      <c r="Q189" s="52"/>
    </row>
    <row r="190" spans="2:17" s="44" customFormat="1">
      <c r="B190" s="47">
        <v>319</v>
      </c>
      <c r="C190" s="47" t="s">
        <v>207</v>
      </c>
      <c r="D190" s="47" t="s">
        <v>425</v>
      </c>
      <c r="E190" s="48">
        <v>91.98</v>
      </c>
      <c r="F190" s="47">
        <v>1</v>
      </c>
      <c r="G190" s="49" t="s">
        <v>426</v>
      </c>
      <c r="H190" s="50">
        <v>45314.015600565675</v>
      </c>
      <c r="I190" s="51">
        <f t="shared" si="3"/>
        <v>91.98</v>
      </c>
      <c r="J190" s="52"/>
      <c r="K190" s="53"/>
      <c r="L190" s="54"/>
      <c r="P190" s="52"/>
      <c r="Q190" s="52"/>
    </row>
    <row r="191" spans="2:17" s="44" customFormat="1">
      <c r="B191" s="47">
        <v>321</v>
      </c>
      <c r="C191" s="47" t="s">
        <v>194</v>
      </c>
      <c r="D191" s="47" t="s">
        <v>290</v>
      </c>
      <c r="E191" s="48">
        <v>24.55</v>
      </c>
      <c r="F191" s="47">
        <v>2</v>
      </c>
      <c r="G191" s="49" t="s">
        <v>427</v>
      </c>
      <c r="H191" s="50">
        <v>45314.129522690608</v>
      </c>
      <c r="I191" s="51">
        <f t="shared" si="3"/>
        <v>49.1</v>
      </c>
      <c r="J191" s="52"/>
      <c r="K191" s="53"/>
      <c r="L191" s="54"/>
      <c r="P191" s="52"/>
      <c r="Q191" s="52"/>
    </row>
    <row r="192" spans="2:17" s="44" customFormat="1">
      <c r="B192" s="47">
        <v>322</v>
      </c>
      <c r="C192" s="47" t="s">
        <v>194</v>
      </c>
      <c r="D192" s="47" t="s">
        <v>235</v>
      </c>
      <c r="E192" s="48">
        <v>67.44</v>
      </c>
      <c r="F192" s="47">
        <v>1</v>
      </c>
      <c r="G192" s="49" t="s">
        <v>428</v>
      </c>
      <c r="H192" s="50">
        <v>45314.256227055193</v>
      </c>
      <c r="I192" s="51">
        <f t="shared" si="3"/>
        <v>67.44</v>
      </c>
      <c r="J192" s="52"/>
      <c r="K192" s="53"/>
      <c r="L192" s="54"/>
      <c r="P192" s="52"/>
      <c r="Q192" s="52"/>
    </row>
    <row r="193" spans="2:17" s="44" customFormat="1">
      <c r="B193" s="47">
        <v>325</v>
      </c>
      <c r="C193" s="47" t="s">
        <v>207</v>
      </c>
      <c r="D193" s="47" t="s">
        <v>373</v>
      </c>
      <c r="E193" s="48">
        <v>55.4</v>
      </c>
      <c r="F193" s="47">
        <v>1</v>
      </c>
      <c r="G193" s="49" t="s">
        <v>429</v>
      </c>
      <c r="H193" s="50">
        <v>45314.26631861896</v>
      </c>
      <c r="I193" s="51">
        <f t="shared" si="3"/>
        <v>55.4</v>
      </c>
      <c r="J193" s="52"/>
      <c r="K193" s="53"/>
      <c r="L193" s="54"/>
      <c r="P193" s="52"/>
      <c r="Q193" s="52"/>
    </row>
    <row r="194" spans="2:17" s="44" customFormat="1">
      <c r="B194" s="47">
        <v>327</v>
      </c>
      <c r="C194" s="47" t="s">
        <v>194</v>
      </c>
      <c r="D194" s="47" t="s">
        <v>237</v>
      </c>
      <c r="E194" s="48">
        <v>84.6</v>
      </c>
      <c r="F194" s="47">
        <v>1</v>
      </c>
      <c r="G194" s="49" t="s">
        <v>430</v>
      </c>
      <c r="H194" s="50">
        <v>45314.350891588765</v>
      </c>
      <c r="I194" s="51">
        <f t="shared" si="3"/>
        <v>84.6</v>
      </c>
      <c r="J194" s="52"/>
      <c r="K194" s="53"/>
      <c r="L194" s="54"/>
      <c r="P194" s="52"/>
      <c r="Q194" s="52"/>
    </row>
    <row r="195" spans="2:17" s="44" customFormat="1">
      <c r="B195" s="47">
        <v>329</v>
      </c>
      <c r="C195" s="47" t="s">
        <v>194</v>
      </c>
      <c r="D195" s="47" t="s">
        <v>228</v>
      </c>
      <c r="E195" s="48">
        <v>82.38</v>
      </c>
      <c r="F195" s="47">
        <v>1</v>
      </c>
      <c r="G195" s="49" t="s">
        <v>431</v>
      </c>
      <c r="H195" s="50">
        <v>45314.589190021645</v>
      </c>
      <c r="I195" s="51">
        <f t="shared" si="3"/>
        <v>82.38</v>
      </c>
      <c r="J195" s="52"/>
      <c r="K195" s="53"/>
      <c r="L195" s="54"/>
      <c r="P195" s="52"/>
      <c r="Q195" s="52"/>
    </row>
    <row r="196" spans="2:17" s="44" customFormat="1">
      <c r="B196" s="47">
        <v>330</v>
      </c>
      <c r="C196" s="47" t="s">
        <v>194</v>
      </c>
      <c r="D196" s="47" t="s">
        <v>216</v>
      </c>
      <c r="E196" s="48">
        <v>96.29</v>
      </c>
      <c r="F196" s="47">
        <v>1</v>
      </c>
      <c r="G196" s="49" t="s">
        <v>432</v>
      </c>
      <c r="H196" s="50">
        <v>45314.814813807112</v>
      </c>
      <c r="I196" s="51">
        <f t="shared" si="3"/>
        <v>96.29</v>
      </c>
      <c r="J196" s="52"/>
      <c r="K196" s="53"/>
      <c r="L196" s="54"/>
      <c r="P196" s="52"/>
      <c r="Q196" s="52"/>
    </row>
    <row r="197" spans="2:17" s="44" customFormat="1">
      <c r="B197" s="47">
        <v>331</v>
      </c>
      <c r="C197" s="47" t="s">
        <v>194</v>
      </c>
      <c r="D197" s="47" t="s">
        <v>307</v>
      </c>
      <c r="E197" s="48">
        <v>33.97</v>
      </c>
      <c r="F197" s="47">
        <v>1</v>
      </c>
      <c r="G197" s="49" t="s">
        <v>433</v>
      </c>
      <c r="H197" s="50">
        <v>45314.815566104327</v>
      </c>
      <c r="I197" s="51">
        <f t="shared" si="3"/>
        <v>33.97</v>
      </c>
      <c r="J197" s="52"/>
      <c r="K197" s="53"/>
      <c r="L197" s="54"/>
      <c r="P197" s="52"/>
      <c r="Q197" s="52"/>
    </row>
    <row r="198" spans="2:17" s="44" customFormat="1">
      <c r="B198" s="47">
        <v>334</v>
      </c>
      <c r="C198" s="47" t="s">
        <v>207</v>
      </c>
      <c r="D198" s="47" t="s">
        <v>282</v>
      </c>
      <c r="E198" s="48">
        <v>71.06</v>
      </c>
      <c r="F198" s="47">
        <v>1</v>
      </c>
      <c r="G198" s="49" t="s">
        <v>434</v>
      </c>
      <c r="H198" s="50">
        <v>45315.000981484736</v>
      </c>
      <c r="I198" s="51">
        <f t="shared" si="3"/>
        <v>71.06</v>
      </c>
      <c r="J198" s="52"/>
      <c r="K198" s="53"/>
      <c r="L198" s="54"/>
      <c r="P198" s="52"/>
      <c r="Q198" s="52"/>
    </row>
    <row r="199" spans="2:17" s="44" customFormat="1">
      <c r="B199" s="47">
        <v>335</v>
      </c>
      <c r="C199" s="47" t="s">
        <v>207</v>
      </c>
      <c r="D199" s="47" t="s">
        <v>272</v>
      </c>
      <c r="E199" s="48">
        <v>88.88</v>
      </c>
      <c r="F199" s="47">
        <v>2</v>
      </c>
      <c r="G199" s="49" t="s">
        <v>435</v>
      </c>
      <c r="H199" s="50">
        <v>45315.341594166159</v>
      </c>
      <c r="I199" s="51">
        <f t="shared" si="3"/>
        <v>177.76</v>
      </c>
      <c r="J199" s="52"/>
      <c r="K199" s="53"/>
      <c r="L199" s="54"/>
      <c r="P199" s="52"/>
      <c r="Q199" s="52"/>
    </row>
    <row r="200" spans="2:17" s="44" customFormat="1">
      <c r="B200" s="47">
        <v>336</v>
      </c>
      <c r="C200" s="47" t="s">
        <v>194</v>
      </c>
      <c r="D200" s="47" t="s">
        <v>373</v>
      </c>
      <c r="E200" s="48">
        <v>55.4</v>
      </c>
      <c r="F200" s="47">
        <v>2</v>
      </c>
      <c r="G200" s="49" t="s">
        <v>436</v>
      </c>
      <c r="H200" s="50">
        <v>45315.393986914482</v>
      </c>
      <c r="I200" s="51">
        <f t="shared" si="3"/>
        <v>110.8</v>
      </c>
      <c r="J200" s="52"/>
      <c r="K200" s="53"/>
      <c r="L200" s="54"/>
      <c r="P200" s="52"/>
      <c r="Q200" s="52"/>
    </row>
    <row r="201" spans="2:17" s="44" customFormat="1">
      <c r="B201" s="47">
        <v>338</v>
      </c>
      <c r="C201" s="47" t="s">
        <v>194</v>
      </c>
      <c r="D201" s="47" t="s">
        <v>267</v>
      </c>
      <c r="E201" s="48">
        <v>87.83</v>
      </c>
      <c r="F201" s="47">
        <v>1</v>
      </c>
      <c r="G201" s="49" t="s">
        <v>437</v>
      </c>
      <c r="H201" s="50">
        <v>45315.583641005527</v>
      </c>
      <c r="I201" s="51">
        <f t="shared" si="3"/>
        <v>87.83</v>
      </c>
      <c r="J201" s="52"/>
      <c r="K201" s="53"/>
      <c r="L201" s="54"/>
      <c r="P201" s="52"/>
      <c r="Q201" s="52"/>
    </row>
    <row r="202" spans="2:17" s="44" customFormat="1">
      <c r="B202" s="47">
        <v>341</v>
      </c>
      <c r="C202" s="47" t="s">
        <v>207</v>
      </c>
      <c r="D202" s="47" t="s">
        <v>219</v>
      </c>
      <c r="E202" s="48">
        <v>25.74</v>
      </c>
      <c r="F202" s="47">
        <v>1</v>
      </c>
      <c r="G202" s="49" t="s">
        <v>438</v>
      </c>
      <c r="H202" s="50">
        <v>45315.627446190076</v>
      </c>
      <c r="I202" s="51">
        <f t="shared" si="3"/>
        <v>25.74</v>
      </c>
      <c r="J202" s="52"/>
      <c r="K202" s="53"/>
      <c r="L202" s="54"/>
      <c r="P202" s="52"/>
      <c r="Q202" s="52"/>
    </row>
    <row r="203" spans="2:17" s="44" customFormat="1">
      <c r="B203" s="47">
        <v>343</v>
      </c>
      <c r="C203" s="47" t="s">
        <v>194</v>
      </c>
      <c r="D203" s="47" t="s">
        <v>262</v>
      </c>
      <c r="E203" s="48">
        <v>50.28</v>
      </c>
      <c r="F203" s="47">
        <v>4</v>
      </c>
      <c r="G203" s="49" t="s">
        <v>439</v>
      </c>
      <c r="H203" s="50">
        <v>45315.672233852878</v>
      </c>
      <c r="I203" s="51">
        <f t="shared" si="3"/>
        <v>201.12</v>
      </c>
      <c r="J203" s="52"/>
      <c r="K203" s="53"/>
      <c r="L203" s="54"/>
      <c r="P203" s="52"/>
      <c r="Q203" s="52"/>
    </row>
    <row r="204" spans="2:17" s="44" customFormat="1">
      <c r="B204" s="47">
        <v>345</v>
      </c>
      <c r="C204" s="47" t="s">
        <v>207</v>
      </c>
      <c r="D204" s="47" t="s">
        <v>256</v>
      </c>
      <c r="E204" s="48">
        <v>88.87</v>
      </c>
      <c r="F204" s="47">
        <v>1</v>
      </c>
      <c r="G204" s="49" t="s">
        <v>440</v>
      </c>
      <c r="H204" s="50">
        <v>45315.673270285348</v>
      </c>
      <c r="I204" s="51">
        <f t="shared" si="3"/>
        <v>88.87</v>
      </c>
      <c r="J204" s="52"/>
      <c r="K204" s="53"/>
      <c r="L204" s="54"/>
      <c r="P204" s="52"/>
      <c r="Q204" s="52"/>
    </row>
    <row r="205" spans="2:17" s="44" customFormat="1">
      <c r="B205" s="47">
        <v>347</v>
      </c>
      <c r="C205" s="47" t="s">
        <v>194</v>
      </c>
      <c r="D205" s="47" t="s">
        <v>277</v>
      </c>
      <c r="E205" s="48">
        <v>47.11</v>
      </c>
      <c r="F205" s="47">
        <v>2</v>
      </c>
      <c r="G205" s="49" t="s">
        <v>441</v>
      </c>
      <c r="H205" s="50">
        <v>45315.826246497432</v>
      </c>
      <c r="I205" s="51">
        <f t="shared" si="3"/>
        <v>94.22</v>
      </c>
      <c r="J205" s="52"/>
      <c r="K205" s="53"/>
      <c r="L205" s="54"/>
      <c r="P205" s="52"/>
      <c r="Q205" s="52"/>
    </row>
    <row r="206" spans="2:17" s="44" customFormat="1">
      <c r="B206" s="47">
        <v>349</v>
      </c>
      <c r="C206" s="47" t="s">
        <v>207</v>
      </c>
      <c r="D206" s="47" t="s">
        <v>217</v>
      </c>
      <c r="E206" s="48">
        <v>38.61</v>
      </c>
      <c r="F206" s="47">
        <v>1</v>
      </c>
      <c r="G206" s="49" t="s">
        <v>442</v>
      </c>
      <c r="H206" s="50">
        <v>45315.834711113588</v>
      </c>
      <c r="I206" s="51">
        <f t="shared" si="3"/>
        <v>38.61</v>
      </c>
      <c r="J206" s="52"/>
      <c r="K206" s="53"/>
      <c r="L206" s="54"/>
      <c r="P206" s="52"/>
      <c r="Q206" s="52"/>
    </row>
    <row r="207" spans="2:17" s="44" customFormat="1">
      <c r="B207" s="47">
        <v>351</v>
      </c>
      <c r="C207" s="47" t="s">
        <v>207</v>
      </c>
      <c r="D207" s="47" t="s">
        <v>217</v>
      </c>
      <c r="E207" s="48">
        <v>38.61</v>
      </c>
      <c r="F207" s="47">
        <v>1</v>
      </c>
      <c r="G207" s="49" t="s">
        <v>443</v>
      </c>
      <c r="H207" s="50">
        <v>45316.045132841304</v>
      </c>
      <c r="I207" s="51">
        <f t="shared" si="3"/>
        <v>38.61</v>
      </c>
      <c r="J207" s="52"/>
      <c r="K207" s="53"/>
      <c r="L207" s="54"/>
      <c r="P207" s="52"/>
      <c r="Q207" s="52"/>
    </row>
    <row r="208" spans="2:17" s="44" customFormat="1">
      <c r="B208" s="47">
        <v>353</v>
      </c>
      <c r="C208" s="47" t="s">
        <v>194</v>
      </c>
      <c r="D208" s="47" t="s">
        <v>321</v>
      </c>
      <c r="E208" s="48">
        <v>27.38</v>
      </c>
      <c r="F208" s="47">
        <v>1</v>
      </c>
      <c r="G208" s="49" t="s">
        <v>444</v>
      </c>
      <c r="H208" s="50">
        <v>45316.138914812502</v>
      </c>
      <c r="I208" s="51">
        <f t="shared" si="3"/>
        <v>27.38</v>
      </c>
      <c r="J208" s="52"/>
      <c r="K208" s="53"/>
      <c r="L208" s="54"/>
      <c r="P208" s="52"/>
      <c r="Q208" s="52"/>
    </row>
    <row r="209" spans="2:17" s="44" customFormat="1">
      <c r="B209" s="47">
        <v>355</v>
      </c>
      <c r="C209" s="47" t="s">
        <v>207</v>
      </c>
      <c r="D209" s="47" t="s">
        <v>252</v>
      </c>
      <c r="E209" s="48">
        <v>79.3</v>
      </c>
      <c r="F209" s="47">
        <v>2</v>
      </c>
      <c r="G209" s="49" t="s">
        <v>445</v>
      </c>
      <c r="H209" s="50">
        <v>45316.19564440925</v>
      </c>
      <c r="I209" s="51">
        <f t="shared" si="3"/>
        <v>158.6</v>
      </c>
      <c r="J209" s="52"/>
      <c r="K209" s="53"/>
      <c r="L209" s="54"/>
      <c r="P209" s="52"/>
      <c r="Q209" s="52"/>
    </row>
    <row r="210" spans="2:17" s="44" customFormat="1">
      <c r="B210" s="47">
        <v>357</v>
      </c>
      <c r="C210" s="47" t="s">
        <v>194</v>
      </c>
      <c r="D210" s="47" t="s">
        <v>250</v>
      </c>
      <c r="E210" s="48">
        <v>38.89</v>
      </c>
      <c r="F210" s="47">
        <v>3</v>
      </c>
      <c r="G210" s="49" t="s">
        <v>446</v>
      </c>
      <c r="H210" s="50">
        <v>45316.480440838961</v>
      </c>
      <c r="I210" s="51">
        <f t="shared" si="3"/>
        <v>116.67</v>
      </c>
      <c r="J210" s="52"/>
      <c r="K210" s="53"/>
      <c r="L210" s="54"/>
      <c r="P210" s="52"/>
      <c r="Q210" s="52"/>
    </row>
    <row r="211" spans="2:17" s="44" customFormat="1">
      <c r="B211" s="47">
        <v>360</v>
      </c>
      <c r="C211" s="47" t="s">
        <v>194</v>
      </c>
      <c r="D211" s="47" t="s">
        <v>237</v>
      </c>
      <c r="E211" s="48">
        <v>84.6</v>
      </c>
      <c r="F211" s="47">
        <v>4</v>
      </c>
      <c r="G211" s="49" t="s">
        <v>447</v>
      </c>
      <c r="H211" s="50">
        <v>45316.582669886353</v>
      </c>
      <c r="I211" s="51">
        <f t="shared" si="3"/>
        <v>338.4</v>
      </c>
      <c r="J211" s="52"/>
      <c r="K211" s="53"/>
      <c r="L211" s="54"/>
      <c r="P211" s="52"/>
      <c r="Q211" s="52"/>
    </row>
    <row r="212" spans="2:17" s="44" customFormat="1">
      <c r="B212" s="47">
        <v>361</v>
      </c>
      <c r="C212" s="47" t="s">
        <v>194</v>
      </c>
      <c r="D212" s="47" t="s">
        <v>256</v>
      </c>
      <c r="E212" s="48">
        <v>88.87</v>
      </c>
      <c r="F212" s="47">
        <v>3</v>
      </c>
      <c r="G212" s="49" t="s">
        <v>448</v>
      </c>
      <c r="H212" s="50">
        <v>45316.658218478398</v>
      </c>
      <c r="I212" s="51">
        <f t="shared" si="3"/>
        <v>266.61</v>
      </c>
      <c r="J212" s="52"/>
      <c r="K212" s="53"/>
      <c r="L212" s="54"/>
      <c r="P212" s="52"/>
      <c r="Q212" s="52"/>
    </row>
    <row r="213" spans="2:17" s="44" customFormat="1">
      <c r="B213" s="47">
        <v>362</v>
      </c>
      <c r="C213" s="47" t="s">
        <v>194</v>
      </c>
      <c r="D213" s="47" t="s">
        <v>316</v>
      </c>
      <c r="E213" s="48">
        <v>21.66</v>
      </c>
      <c r="F213" s="47">
        <v>3</v>
      </c>
      <c r="G213" s="49" t="s">
        <v>449</v>
      </c>
      <c r="H213" s="50">
        <v>45316.974473221475</v>
      </c>
      <c r="I213" s="51">
        <f t="shared" si="3"/>
        <v>64.98</v>
      </c>
      <c r="J213" s="52"/>
      <c r="K213" s="53"/>
      <c r="L213" s="54"/>
      <c r="P213" s="52"/>
      <c r="Q213" s="52"/>
    </row>
    <row r="214" spans="2:17" s="44" customFormat="1">
      <c r="B214" s="47">
        <v>364</v>
      </c>
      <c r="C214" s="47" t="s">
        <v>194</v>
      </c>
      <c r="D214" s="47" t="s">
        <v>267</v>
      </c>
      <c r="E214" s="48">
        <v>87.83</v>
      </c>
      <c r="F214" s="47">
        <v>5</v>
      </c>
      <c r="G214" s="49" t="s">
        <v>450</v>
      </c>
      <c r="H214" s="50">
        <v>45317.014673954174</v>
      </c>
      <c r="I214" s="51">
        <f t="shared" si="3"/>
        <v>439.15</v>
      </c>
      <c r="J214" s="52"/>
      <c r="K214" s="53"/>
      <c r="L214" s="54"/>
      <c r="P214" s="52"/>
      <c r="Q214" s="52"/>
    </row>
    <row r="215" spans="2:17" s="44" customFormat="1">
      <c r="B215" s="47">
        <v>366</v>
      </c>
      <c r="C215" s="47" t="s">
        <v>194</v>
      </c>
      <c r="D215" s="47" t="s">
        <v>307</v>
      </c>
      <c r="E215" s="48">
        <v>33.97</v>
      </c>
      <c r="F215" s="47">
        <v>1</v>
      </c>
      <c r="G215" s="49" t="s">
        <v>451</v>
      </c>
      <c r="H215" s="50">
        <v>45317.021698942372</v>
      </c>
      <c r="I215" s="51">
        <f t="shared" si="3"/>
        <v>33.97</v>
      </c>
      <c r="J215" s="52"/>
      <c r="K215" s="53"/>
      <c r="L215" s="54"/>
      <c r="P215" s="52"/>
      <c r="Q215" s="52"/>
    </row>
    <row r="216" spans="2:17" s="44" customFormat="1">
      <c r="B216" s="47">
        <v>368</v>
      </c>
      <c r="C216" s="47" t="s">
        <v>194</v>
      </c>
      <c r="D216" s="47" t="s">
        <v>293</v>
      </c>
      <c r="E216" s="48">
        <v>19.57</v>
      </c>
      <c r="F216" s="47">
        <v>3</v>
      </c>
      <c r="G216" s="49" t="s">
        <v>452</v>
      </c>
      <c r="H216" s="50">
        <v>45317.040011688558</v>
      </c>
      <c r="I216" s="51">
        <f t="shared" si="3"/>
        <v>58.71</v>
      </c>
      <c r="J216" s="52"/>
      <c r="K216" s="53"/>
      <c r="L216" s="54"/>
      <c r="P216" s="52"/>
      <c r="Q216" s="52"/>
    </row>
    <row r="217" spans="2:17" s="44" customFormat="1">
      <c r="B217" s="47">
        <v>370</v>
      </c>
      <c r="C217" s="47" t="s">
        <v>207</v>
      </c>
      <c r="D217" s="47" t="s">
        <v>340</v>
      </c>
      <c r="E217" s="48">
        <v>42.63</v>
      </c>
      <c r="F217" s="47">
        <v>1</v>
      </c>
      <c r="G217" s="49" t="s">
        <v>453</v>
      </c>
      <c r="H217" s="50">
        <v>45317.048469017842</v>
      </c>
      <c r="I217" s="51">
        <f t="shared" si="3"/>
        <v>42.63</v>
      </c>
      <c r="J217" s="52"/>
      <c r="K217" s="53"/>
      <c r="L217" s="54"/>
      <c r="P217" s="52"/>
      <c r="Q217" s="52"/>
    </row>
    <row r="218" spans="2:17" s="44" customFormat="1">
      <c r="B218" s="47">
        <v>371</v>
      </c>
      <c r="C218" s="47" t="s">
        <v>207</v>
      </c>
      <c r="D218" s="47" t="s">
        <v>297</v>
      </c>
      <c r="E218" s="48">
        <v>39.92</v>
      </c>
      <c r="F218" s="47">
        <v>2</v>
      </c>
      <c r="G218" s="49" t="s">
        <v>454</v>
      </c>
      <c r="H218" s="50">
        <v>45317.057603942572</v>
      </c>
      <c r="I218" s="51">
        <f t="shared" si="3"/>
        <v>79.84</v>
      </c>
      <c r="J218" s="52"/>
      <c r="K218" s="53"/>
      <c r="L218" s="54"/>
      <c r="P218" s="52"/>
      <c r="Q218" s="52"/>
    </row>
    <row r="219" spans="2:17" s="44" customFormat="1">
      <c r="B219" s="47">
        <v>373</v>
      </c>
      <c r="C219" s="47" t="s">
        <v>207</v>
      </c>
      <c r="D219" s="47" t="s">
        <v>265</v>
      </c>
      <c r="E219" s="48">
        <v>36.46</v>
      </c>
      <c r="F219" s="47">
        <v>1</v>
      </c>
      <c r="G219" s="49" t="s">
        <v>455</v>
      </c>
      <c r="H219" s="50">
        <v>45317.095237805763</v>
      </c>
      <c r="I219" s="51">
        <f t="shared" si="3"/>
        <v>36.46</v>
      </c>
      <c r="J219" s="52"/>
      <c r="K219" s="53"/>
      <c r="L219" s="54"/>
      <c r="P219" s="52"/>
      <c r="Q219" s="52"/>
    </row>
    <row r="220" spans="2:17" s="44" customFormat="1">
      <c r="B220" s="47">
        <v>374</v>
      </c>
      <c r="C220" s="47" t="s">
        <v>207</v>
      </c>
      <c r="D220" s="47" t="s">
        <v>300</v>
      </c>
      <c r="E220" s="48">
        <v>91.98</v>
      </c>
      <c r="F220" s="47">
        <v>1</v>
      </c>
      <c r="G220" s="49" t="s">
        <v>456</v>
      </c>
      <c r="H220" s="50">
        <v>45317.292204358411</v>
      </c>
      <c r="I220" s="51">
        <f t="shared" si="3"/>
        <v>91.98</v>
      </c>
      <c r="J220" s="52"/>
      <c r="K220" s="53"/>
      <c r="L220" s="54"/>
      <c r="P220" s="52"/>
      <c r="Q220" s="52"/>
    </row>
    <row r="221" spans="2:17" s="44" customFormat="1">
      <c r="B221" s="47">
        <v>376</v>
      </c>
      <c r="C221" s="47" t="s">
        <v>207</v>
      </c>
      <c r="D221" s="47" t="s">
        <v>404</v>
      </c>
      <c r="E221" s="48">
        <v>52.99</v>
      </c>
      <c r="F221" s="47">
        <v>3</v>
      </c>
      <c r="G221" s="49" t="s">
        <v>457</v>
      </c>
      <c r="H221" s="50">
        <v>45317.356714606816</v>
      </c>
      <c r="I221" s="51">
        <f t="shared" si="3"/>
        <v>158.97</v>
      </c>
      <c r="J221" s="52"/>
      <c r="K221" s="53"/>
      <c r="L221" s="54"/>
      <c r="P221" s="52"/>
      <c r="Q221" s="52"/>
    </row>
    <row r="222" spans="2:17" s="44" customFormat="1">
      <c r="B222" s="47">
        <v>379</v>
      </c>
      <c r="C222" s="47" t="s">
        <v>194</v>
      </c>
      <c r="D222" s="47" t="s">
        <v>217</v>
      </c>
      <c r="E222" s="48">
        <v>38.61</v>
      </c>
      <c r="F222" s="47">
        <v>2</v>
      </c>
      <c r="G222" s="49" t="s">
        <v>458</v>
      </c>
      <c r="H222" s="50">
        <v>45317.399268831061</v>
      </c>
      <c r="I222" s="51">
        <f t="shared" si="3"/>
        <v>77.22</v>
      </c>
      <c r="J222" s="52"/>
      <c r="K222" s="53"/>
      <c r="L222" s="54"/>
      <c r="P222" s="52"/>
      <c r="Q222" s="52"/>
    </row>
    <row r="223" spans="2:17" s="44" customFormat="1">
      <c r="B223" s="47">
        <v>381</v>
      </c>
      <c r="C223" s="47" t="s">
        <v>194</v>
      </c>
      <c r="D223" s="47" t="s">
        <v>318</v>
      </c>
      <c r="E223" s="48">
        <v>61.86</v>
      </c>
      <c r="F223" s="47">
        <v>1</v>
      </c>
      <c r="G223" s="49" t="s">
        <v>459</v>
      </c>
      <c r="H223" s="50">
        <v>45317.436455935298</v>
      </c>
      <c r="I223" s="51">
        <f t="shared" si="3"/>
        <v>61.86</v>
      </c>
      <c r="J223" s="52"/>
      <c r="K223" s="53"/>
      <c r="L223" s="54"/>
      <c r="P223" s="52"/>
      <c r="Q223" s="52"/>
    </row>
    <row r="224" spans="2:17" s="44" customFormat="1">
      <c r="B224" s="47">
        <v>384</v>
      </c>
      <c r="C224" s="47" t="s">
        <v>194</v>
      </c>
      <c r="D224" s="47" t="s">
        <v>330</v>
      </c>
      <c r="E224" s="48">
        <v>12.57</v>
      </c>
      <c r="F224" s="47">
        <v>1</v>
      </c>
      <c r="G224" s="49" t="s">
        <v>460</v>
      </c>
      <c r="H224" s="50">
        <v>45317.581537408856</v>
      </c>
      <c r="I224" s="51">
        <f t="shared" si="3"/>
        <v>12.57</v>
      </c>
      <c r="J224" s="52"/>
      <c r="K224" s="53"/>
      <c r="L224" s="54"/>
      <c r="P224" s="52"/>
      <c r="Q224" s="52"/>
    </row>
    <row r="225" spans="2:17" s="44" customFormat="1">
      <c r="B225" s="47">
        <v>386</v>
      </c>
      <c r="C225" s="47" t="s">
        <v>207</v>
      </c>
      <c r="D225" s="47" t="s">
        <v>250</v>
      </c>
      <c r="E225" s="48">
        <v>38.89</v>
      </c>
      <c r="F225" s="47">
        <v>3</v>
      </c>
      <c r="G225" s="49" t="s">
        <v>461</v>
      </c>
      <c r="H225" s="50">
        <v>45317.885677331215</v>
      </c>
      <c r="I225" s="51">
        <f t="shared" si="3"/>
        <v>116.67</v>
      </c>
      <c r="J225" s="52"/>
      <c r="K225" s="53"/>
      <c r="L225" s="54"/>
      <c r="P225" s="52"/>
      <c r="Q225" s="52"/>
    </row>
    <row r="226" spans="2:17" s="44" customFormat="1">
      <c r="B226" s="47">
        <v>388</v>
      </c>
      <c r="C226" s="47" t="s">
        <v>207</v>
      </c>
      <c r="D226" s="47" t="s">
        <v>318</v>
      </c>
      <c r="E226" s="48">
        <v>61.86</v>
      </c>
      <c r="F226" s="47">
        <v>4</v>
      </c>
      <c r="G226" s="49" t="s">
        <v>462</v>
      </c>
      <c r="H226" s="50">
        <v>45318.090296042392</v>
      </c>
      <c r="I226" s="51">
        <f t="shared" si="3"/>
        <v>247.44</v>
      </c>
      <c r="J226" s="52"/>
      <c r="K226" s="53"/>
      <c r="L226" s="54"/>
      <c r="P226" s="52"/>
      <c r="Q226" s="52"/>
    </row>
    <row r="227" spans="2:17" s="44" customFormat="1">
      <c r="B227" s="47">
        <v>389</v>
      </c>
      <c r="C227" s="47" t="s">
        <v>194</v>
      </c>
      <c r="D227" s="47" t="s">
        <v>290</v>
      </c>
      <c r="E227" s="48">
        <v>24.55</v>
      </c>
      <c r="F227" s="47">
        <v>1</v>
      </c>
      <c r="G227" s="49" t="s">
        <v>463</v>
      </c>
      <c r="H227" s="50">
        <v>45318.190646025992</v>
      </c>
      <c r="I227" s="51">
        <f t="shared" si="3"/>
        <v>24.55</v>
      </c>
      <c r="J227" s="52"/>
      <c r="K227" s="53"/>
      <c r="L227" s="54"/>
      <c r="P227" s="52"/>
      <c r="Q227" s="52"/>
    </row>
    <row r="228" spans="2:17" s="44" customFormat="1">
      <c r="B228" s="47">
        <v>392</v>
      </c>
      <c r="C228" s="47" t="s">
        <v>194</v>
      </c>
      <c r="D228" s="47" t="s">
        <v>375</v>
      </c>
      <c r="E228" s="48">
        <v>25.63</v>
      </c>
      <c r="F228" s="47">
        <v>1</v>
      </c>
      <c r="G228" s="49" t="s">
        <v>464</v>
      </c>
      <c r="H228" s="50">
        <v>45318.294340031905</v>
      </c>
      <c r="I228" s="51">
        <f t="shared" ref="I228:I291" si="4">E228*F228</f>
        <v>25.63</v>
      </c>
      <c r="J228" s="52"/>
      <c r="K228" s="53"/>
      <c r="L228" s="54"/>
      <c r="P228" s="52"/>
      <c r="Q228" s="52"/>
    </row>
    <row r="229" spans="2:17" s="44" customFormat="1">
      <c r="B229" s="47">
        <v>393</v>
      </c>
      <c r="C229" s="47" t="s">
        <v>207</v>
      </c>
      <c r="D229" s="47" t="s">
        <v>267</v>
      </c>
      <c r="E229" s="48">
        <v>87.83</v>
      </c>
      <c r="F229" s="47">
        <v>1</v>
      </c>
      <c r="G229" s="49" t="s">
        <v>465</v>
      </c>
      <c r="H229" s="50">
        <v>45318.377607696639</v>
      </c>
      <c r="I229" s="51">
        <f t="shared" si="4"/>
        <v>87.83</v>
      </c>
      <c r="J229" s="52"/>
      <c r="K229" s="53"/>
      <c r="L229" s="54"/>
      <c r="P229" s="52"/>
      <c r="Q229" s="52"/>
    </row>
    <row r="230" spans="2:17" s="44" customFormat="1">
      <c r="B230" s="47">
        <v>395</v>
      </c>
      <c r="C230" s="47" t="s">
        <v>194</v>
      </c>
      <c r="D230" s="47" t="s">
        <v>466</v>
      </c>
      <c r="E230" s="48">
        <v>52.99</v>
      </c>
      <c r="F230" s="47">
        <v>2</v>
      </c>
      <c r="G230" s="49" t="s">
        <v>467</v>
      </c>
      <c r="H230" s="50">
        <v>45318.381165082363</v>
      </c>
      <c r="I230" s="51">
        <f t="shared" si="4"/>
        <v>105.98</v>
      </c>
      <c r="J230" s="52"/>
      <c r="K230" s="53"/>
      <c r="L230" s="54"/>
      <c r="P230" s="52"/>
      <c r="Q230" s="52"/>
    </row>
    <row r="231" spans="2:17" s="44" customFormat="1">
      <c r="B231" s="47">
        <v>398</v>
      </c>
      <c r="C231" s="47" t="s">
        <v>207</v>
      </c>
      <c r="D231" s="47" t="s">
        <v>404</v>
      </c>
      <c r="E231" s="48">
        <v>52.99</v>
      </c>
      <c r="F231" s="47">
        <v>1</v>
      </c>
      <c r="G231" s="49" t="s">
        <v>468</v>
      </c>
      <c r="H231" s="50">
        <v>45318.588114911647</v>
      </c>
      <c r="I231" s="51">
        <f t="shared" si="4"/>
        <v>52.99</v>
      </c>
      <c r="J231" s="52"/>
      <c r="K231" s="53"/>
      <c r="L231" s="54"/>
      <c r="P231" s="52"/>
      <c r="Q231" s="52"/>
    </row>
    <row r="232" spans="2:17" s="44" customFormat="1">
      <c r="B232" s="47">
        <v>400</v>
      </c>
      <c r="C232" s="47" t="s">
        <v>207</v>
      </c>
      <c r="D232" s="47" t="s">
        <v>469</v>
      </c>
      <c r="E232" s="48">
        <v>92.38</v>
      </c>
      <c r="F232" s="47">
        <v>1</v>
      </c>
      <c r="G232" s="49" t="s">
        <v>470</v>
      </c>
      <c r="H232" s="50">
        <v>45318.866456632844</v>
      </c>
      <c r="I232" s="51">
        <f t="shared" si="4"/>
        <v>92.38</v>
      </c>
      <c r="J232" s="52"/>
      <c r="K232" s="53"/>
      <c r="L232" s="54"/>
      <c r="P232" s="52"/>
      <c r="Q232" s="52"/>
    </row>
    <row r="233" spans="2:17" s="44" customFormat="1">
      <c r="B233" s="47">
        <v>402</v>
      </c>
      <c r="C233" s="47" t="s">
        <v>194</v>
      </c>
      <c r="D233" s="47" t="s">
        <v>314</v>
      </c>
      <c r="E233" s="48">
        <v>92.87</v>
      </c>
      <c r="F233" s="47">
        <v>2</v>
      </c>
      <c r="G233" s="49" t="s">
        <v>471</v>
      </c>
      <c r="H233" s="50">
        <v>45318.867044341816</v>
      </c>
      <c r="I233" s="51">
        <f t="shared" si="4"/>
        <v>185.74</v>
      </c>
      <c r="J233" s="52"/>
      <c r="K233" s="53"/>
      <c r="L233" s="54"/>
      <c r="P233" s="52"/>
      <c r="Q233" s="52"/>
    </row>
    <row r="234" spans="2:17" s="44" customFormat="1">
      <c r="B234" s="47">
        <v>405</v>
      </c>
      <c r="C234" s="47" t="s">
        <v>194</v>
      </c>
      <c r="D234" s="47" t="s">
        <v>237</v>
      </c>
      <c r="E234" s="48">
        <v>84.6</v>
      </c>
      <c r="F234" s="47">
        <v>3</v>
      </c>
      <c r="G234" s="49" t="s">
        <v>472</v>
      </c>
      <c r="H234" s="50">
        <v>45319.254400639882</v>
      </c>
      <c r="I234" s="51">
        <f t="shared" si="4"/>
        <v>253.79999999999998</v>
      </c>
      <c r="J234" s="52"/>
      <c r="K234" s="53"/>
      <c r="L234" s="54"/>
      <c r="P234" s="52"/>
      <c r="Q234" s="52"/>
    </row>
    <row r="235" spans="2:17" s="44" customFormat="1">
      <c r="B235" s="47">
        <v>407</v>
      </c>
      <c r="C235" s="47" t="s">
        <v>207</v>
      </c>
      <c r="D235" s="47" t="s">
        <v>282</v>
      </c>
      <c r="E235" s="48">
        <v>71.06</v>
      </c>
      <c r="F235" s="47">
        <v>2</v>
      </c>
      <c r="G235" s="49" t="s">
        <v>473</v>
      </c>
      <c r="H235" s="50">
        <v>45319.311844108823</v>
      </c>
      <c r="I235" s="51">
        <f t="shared" si="4"/>
        <v>142.12</v>
      </c>
      <c r="J235" s="52"/>
      <c r="K235" s="53"/>
      <c r="L235" s="54"/>
      <c r="P235" s="52"/>
      <c r="Q235" s="52"/>
    </row>
    <row r="236" spans="2:17" s="44" customFormat="1">
      <c r="B236" s="47">
        <v>410</v>
      </c>
      <c r="C236" s="47" t="s">
        <v>207</v>
      </c>
      <c r="D236" s="47" t="s">
        <v>310</v>
      </c>
      <c r="E236" s="48">
        <v>78.97</v>
      </c>
      <c r="F236" s="47">
        <v>1</v>
      </c>
      <c r="G236" s="49" t="s">
        <v>474</v>
      </c>
      <c r="H236" s="50">
        <v>45319.608759800954</v>
      </c>
      <c r="I236" s="51">
        <f t="shared" si="4"/>
        <v>78.97</v>
      </c>
      <c r="J236" s="52"/>
      <c r="K236" s="53"/>
      <c r="L236" s="54"/>
      <c r="P236" s="52"/>
      <c r="Q236" s="52"/>
    </row>
    <row r="237" spans="2:17" s="44" customFormat="1">
      <c r="B237" s="47">
        <v>412</v>
      </c>
      <c r="C237" s="47" t="s">
        <v>194</v>
      </c>
      <c r="D237" s="47" t="s">
        <v>360</v>
      </c>
      <c r="E237" s="48">
        <v>20.64</v>
      </c>
      <c r="F237" s="47">
        <v>3</v>
      </c>
      <c r="G237" s="49" t="s">
        <v>475</v>
      </c>
      <c r="H237" s="50">
        <v>45319.76956768283</v>
      </c>
      <c r="I237" s="51">
        <f t="shared" si="4"/>
        <v>61.92</v>
      </c>
      <c r="J237" s="52"/>
      <c r="K237" s="53"/>
      <c r="L237" s="54"/>
      <c r="P237" s="52"/>
      <c r="Q237" s="52"/>
    </row>
    <row r="238" spans="2:17" s="44" customFormat="1">
      <c r="B238" s="47">
        <v>413</v>
      </c>
      <c r="C238" s="47" t="s">
        <v>194</v>
      </c>
      <c r="D238" s="47" t="s">
        <v>250</v>
      </c>
      <c r="E238" s="48">
        <v>38.89</v>
      </c>
      <c r="F238" s="47">
        <v>4</v>
      </c>
      <c r="G238" s="49" t="s">
        <v>476</v>
      </c>
      <c r="H238" s="50">
        <v>45319.776007667126</v>
      </c>
      <c r="I238" s="51">
        <f t="shared" si="4"/>
        <v>155.56</v>
      </c>
      <c r="J238" s="52"/>
      <c r="K238" s="53"/>
      <c r="L238" s="54"/>
      <c r="P238" s="52"/>
      <c r="Q238" s="52"/>
    </row>
    <row r="239" spans="2:17" s="44" customFormat="1">
      <c r="B239" s="47">
        <v>414</v>
      </c>
      <c r="C239" s="47" t="s">
        <v>194</v>
      </c>
      <c r="D239" s="47" t="s">
        <v>245</v>
      </c>
      <c r="E239" s="48">
        <v>66.39</v>
      </c>
      <c r="F239" s="47">
        <v>2</v>
      </c>
      <c r="G239" s="49" t="s">
        <v>477</v>
      </c>
      <c r="H239" s="50">
        <v>45319.971435858293</v>
      </c>
      <c r="I239" s="51">
        <f t="shared" si="4"/>
        <v>132.78</v>
      </c>
      <c r="J239" s="52"/>
      <c r="K239" s="53"/>
      <c r="L239" s="54"/>
      <c r="P239" s="52"/>
      <c r="Q239" s="52"/>
    </row>
    <row r="240" spans="2:17" s="44" customFormat="1">
      <c r="B240" s="47">
        <v>417</v>
      </c>
      <c r="C240" s="47" t="s">
        <v>194</v>
      </c>
      <c r="D240" s="47" t="s">
        <v>330</v>
      </c>
      <c r="E240" s="48">
        <v>12.57</v>
      </c>
      <c r="F240" s="47">
        <v>1</v>
      </c>
      <c r="G240" s="49" t="s">
        <v>478</v>
      </c>
      <c r="H240" s="50">
        <v>45319.999309686697</v>
      </c>
      <c r="I240" s="51">
        <f t="shared" si="4"/>
        <v>12.57</v>
      </c>
      <c r="J240" s="52"/>
      <c r="K240" s="53"/>
      <c r="L240" s="54"/>
      <c r="P240" s="52"/>
      <c r="Q240" s="52"/>
    </row>
    <row r="241" spans="2:17" s="44" customFormat="1">
      <c r="B241" s="47">
        <v>418</v>
      </c>
      <c r="C241" s="47" t="s">
        <v>207</v>
      </c>
      <c r="D241" s="47" t="s">
        <v>404</v>
      </c>
      <c r="E241" s="48">
        <v>52.99</v>
      </c>
      <c r="F241" s="47">
        <v>1</v>
      </c>
      <c r="G241" s="49" t="s">
        <v>479</v>
      </c>
      <c r="H241" s="50">
        <v>45320.043551707306</v>
      </c>
      <c r="I241" s="51">
        <f t="shared" si="4"/>
        <v>52.99</v>
      </c>
      <c r="J241" s="52"/>
      <c r="K241" s="53"/>
      <c r="L241" s="54"/>
      <c r="P241" s="52"/>
      <c r="Q241" s="52"/>
    </row>
    <row r="242" spans="2:17" s="44" customFormat="1">
      <c r="B242" s="47">
        <v>420</v>
      </c>
      <c r="C242" s="47" t="s">
        <v>194</v>
      </c>
      <c r="D242" s="47" t="s">
        <v>382</v>
      </c>
      <c r="E242" s="48">
        <v>35.15</v>
      </c>
      <c r="F242" s="47">
        <v>2</v>
      </c>
      <c r="G242" s="49" t="s">
        <v>480</v>
      </c>
      <c r="H242" s="50">
        <v>45320.294468229855</v>
      </c>
      <c r="I242" s="51">
        <f t="shared" si="4"/>
        <v>70.3</v>
      </c>
      <c r="J242" s="52"/>
      <c r="K242" s="53"/>
      <c r="L242" s="54"/>
      <c r="P242" s="52"/>
      <c r="Q242" s="52"/>
    </row>
    <row r="243" spans="2:17" s="44" customFormat="1">
      <c r="B243" s="47">
        <v>422</v>
      </c>
      <c r="C243" s="47" t="s">
        <v>207</v>
      </c>
      <c r="D243" s="47" t="s">
        <v>340</v>
      </c>
      <c r="E243" s="48">
        <v>42.63</v>
      </c>
      <c r="F243" s="47">
        <v>1</v>
      </c>
      <c r="G243" s="49" t="s">
        <v>481</v>
      </c>
      <c r="H243" s="50">
        <v>45320.537678458226</v>
      </c>
      <c r="I243" s="51">
        <f t="shared" si="4"/>
        <v>42.63</v>
      </c>
      <c r="J243" s="52"/>
      <c r="K243" s="53"/>
      <c r="L243" s="54"/>
      <c r="P243" s="52"/>
      <c r="Q243" s="52"/>
    </row>
    <row r="244" spans="2:17" s="44" customFormat="1">
      <c r="B244" s="47">
        <v>423</v>
      </c>
      <c r="C244" s="47" t="s">
        <v>207</v>
      </c>
      <c r="D244" s="47" t="s">
        <v>316</v>
      </c>
      <c r="E244" s="48">
        <v>21.66</v>
      </c>
      <c r="F244" s="47">
        <v>2</v>
      </c>
      <c r="G244" s="49" t="s">
        <v>482</v>
      </c>
      <c r="H244" s="50">
        <v>45320.614893802995</v>
      </c>
      <c r="I244" s="51">
        <f t="shared" si="4"/>
        <v>43.32</v>
      </c>
      <c r="J244" s="52"/>
      <c r="K244" s="53"/>
      <c r="L244" s="54"/>
      <c r="P244" s="52"/>
      <c r="Q244" s="52"/>
    </row>
    <row r="245" spans="2:17" s="44" customFormat="1">
      <c r="B245" s="47">
        <v>425</v>
      </c>
      <c r="C245" s="47" t="s">
        <v>194</v>
      </c>
      <c r="D245" s="47" t="s">
        <v>282</v>
      </c>
      <c r="E245" s="48">
        <v>71.06</v>
      </c>
      <c r="F245" s="47">
        <v>2</v>
      </c>
      <c r="G245" s="49" t="s">
        <v>483</v>
      </c>
      <c r="H245" s="50">
        <v>45320.858741394419</v>
      </c>
      <c r="I245" s="51">
        <f t="shared" si="4"/>
        <v>142.12</v>
      </c>
      <c r="J245" s="52"/>
      <c r="K245" s="53"/>
      <c r="L245" s="54"/>
      <c r="P245" s="52"/>
      <c r="Q245" s="52"/>
    </row>
    <row r="246" spans="2:17" s="44" customFormat="1">
      <c r="B246" s="47">
        <v>427</v>
      </c>
      <c r="C246" s="47" t="s">
        <v>207</v>
      </c>
      <c r="D246" s="47" t="s">
        <v>288</v>
      </c>
      <c r="E246" s="48">
        <v>25.73</v>
      </c>
      <c r="F246" s="47">
        <v>1</v>
      </c>
      <c r="G246" s="49" t="s">
        <v>484</v>
      </c>
      <c r="H246" s="50">
        <v>45321.006206536927</v>
      </c>
      <c r="I246" s="51">
        <f t="shared" si="4"/>
        <v>25.73</v>
      </c>
      <c r="J246" s="52"/>
      <c r="K246" s="53"/>
      <c r="L246" s="54"/>
      <c r="P246" s="52"/>
      <c r="Q246" s="52"/>
    </row>
    <row r="247" spans="2:17" s="44" customFormat="1">
      <c r="B247" s="47">
        <v>428</v>
      </c>
      <c r="C247" s="47" t="s">
        <v>207</v>
      </c>
      <c r="D247" s="47" t="s">
        <v>290</v>
      </c>
      <c r="E247" s="48">
        <v>24.55</v>
      </c>
      <c r="F247" s="47">
        <v>2</v>
      </c>
      <c r="G247" s="49" t="s">
        <v>485</v>
      </c>
      <c r="H247" s="50">
        <v>45321.418350168628</v>
      </c>
      <c r="I247" s="51">
        <f t="shared" si="4"/>
        <v>49.1</v>
      </c>
      <c r="J247" s="52"/>
      <c r="K247" s="53"/>
      <c r="L247" s="54"/>
      <c r="P247" s="52"/>
      <c r="Q247" s="52"/>
    </row>
    <row r="248" spans="2:17" s="44" customFormat="1">
      <c r="B248" s="47">
        <v>431</v>
      </c>
      <c r="C248" s="47" t="s">
        <v>194</v>
      </c>
      <c r="D248" s="47" t="s">
        <v>260</v>
      </c>
      <c r="E248" s="48">
        <v>46.98</v>
      </c>
      <c r="F248" s="47">
        <v>2</v>
      </c>
      <c r="G248" s="49" t="s">
        <v>486</v>
      </c>
      <c r="H248" s="50">
        <v>45321.423989175317</v>
      </c>
      <c r="I248" s="51">
        <f t="shared" si="4"/>
        <v>93.96</v>
      </c>
      <c r="J248" s="52"/>
      <c r="K248" s="53"/>
      <c r="L248" s="54"/>
      <c r="P248" s="52"/>
      <c r="Q248" s="52"/>
    </row>
    <row r="249" spans="2:17" s="44" customFormat="1">
      <c r="B249" s="47">
        <v>432</v>
      </c>
      <c r="C249" s="47" t="s">
        <v>194</v>
      </c>
      <c r="D249" s="47" t="s">
        <v>280</v>
      </c>
      <c r="E249" s="48">
        <v>80.28</v>
      </c>
      <c r="F249" s="47">
        <v>1</v>
      </c>
      <c r="G249" s="49" t="s">
        <v>487</v>
      </c>
      <c r="H249" s="50">
        <v>45321.83881252948</v>
      </c>
      <c r="I249" s="51">
        <f t="shared" si="4"/>
        <v>80.28</v>
      </c>
      <c r="J249" s="52"/>
      <c r="K249" s="53"/>
      <c r="L249" s="54"/>
      <c r="P249" s="52"/>
      <c r="Q249" s="52"/>
    </row>
    <row r="250" spans="2:17" s="44" customFormat="1">
      <c r="B250" s="47">
        <v>433</v>
      </c>
      <c r="C250" s="47" t="s">
        <v>207</v>
      </c>
      <c r="D250" s="47" t="s">
        <v>256</v>
      </c>
      <c r="E250" s="48">
        <v>88.87</v>
      </c>
      <c r="F250" s="47">
        <v>1</v>
      </c>
      <c r="G250" s="49" t="s">
        <v>488</v>
      </c>
      <c r="H250" s="50">
        <v>45321.912769651906</v>
      </c>
      <c r="I250" s="51">
        <f t="shared" si="4"/>
        <v>88.87</v>
      </c>
      <c r="J250" s="52"/>
      <c r="K250" s="53"/>
      <c r="L250" s="54"/>
      <c r="P250" s="52"/>
      <c r="Q250" s="52"/>
    </row>
    <row r="251" spans="2:17" s="44" customFormat="1">
      <c r="B251" s="47">
        <v>435</v>
      </c>
      <c r="C251" s="47" t="s">
        <v>207</v>
      </c>
      <c r="D251" s="47" t="s">
        <v>237</v>
      </c>
      <c r="E251" s="48">
        <v>84.6</v>
      </c>
      <c r="F251" s="47">
        <v>1</v>
      </c>
      <c r="G251" s="49" t="s">
        <v>489</v>
      </c>
      <c r="H251" s="50">
        <v>45322.183097043315</v>
      </c>
      <c r="I251" s="51">
        <f t="shared" si="4"/>
        <v>84.6</v>
      </c>
      <c r="J251" s="52"/>
      <c r="K251" s="53"/>
      <c r="L251" s="54"/>
      <c r="P251" s="52"/>
      <c r="Q251" s="52"/>
    </row>
    <row r="252" spans="2:17" s="44" customFormat="1">
      <c r="B252" s="47">
        <v>436</v>
      </c>
      <c r="C252" s="47" t="s">
        <v>207</v>
      </c>
      <c r="D252" s="47" t="s">
        <v>219</v>
      </c>
      <c r="E252" s="48">
        <v>25.74</v>
      </c>
      <c r="F252" s="47">
        <v>1</v>
      </c>
      <c r="G252" s="49" t="s">
        <v>490</v>
      </c>
      <c r="H252" s="50">
        <v>45322.186326901538</v>
      </c>
      <c r="I252" s="51">
        <f t="shared" si="4"/>
        <v>25.74</v>
      </c>
      <c r="J252" s="52"/>
      <c r="K252" s="53"/>
      <c r="L252" s="54"/>
      <c r="P252" s="52"/>
      <c r="Q252" s="52"/>
    </row>
    <row r="253" spans="2:17" s="44" customFormat="1">
      <c r="B253" s="47">
        <v>438</v>
      </c>
      <c r="C253" s="47" t="s">
        <v>194</v>
      </c>
      <c r="D253" s="47" t="s">
        <v>297</v>
      </c>
      <c r="E253" s="48">
        <v>39.92</v>
      </c>
      <c r="F253" s="47">
        <v>2</v>
      </c>
      <c r="G253" s="49" t="s">
        <v>491</v>
      </c>
      <c r="H253" s="50">
        <v>45322.208327328532</v>
      </c>
      <c r="I253" s="51">
        <f t="shared" si="4"/>
        <v>79.84</v>
      </c>
      <c r="J253" s="52"/>
      <c r="K253" s="53"/>
      <c r="L253" s="54"/>
      <c r="P253" s="52"/>
      <c r="Q253" s="52"/>
    </row>
    <row r="254" spans="2:17" s="44" customFormat="1">
      <c r="B254" s="47">
        <v>441</v>
      </c>
      <c r="C254" s="47" t="s">
        <v>194</v>
      </c>
      <c r="D254" s="47" t="s">
        <v>314</v>
      </c>
      <c r="E254" s="48">
        <v>92.87</v>
      </c>
      <c r="F254" s="47">
        <v>1</v>
      </c>
      <c r="G254" s="49" t="s">
        <v>492</v>
      </c>
      <c r="H254" s="50">
        <v>45322.332418998187</v>
      </c>
      <c r="I254" s="51">
        <f t="shared" si="4"/>
        <v>92.87</v>
      </c>
      <c r="J254" s="52"/>
      <c r="K254" s="53"/>
      <c r="L254" s="54"/>
      <c r="P254" s="52"/>
      <c r="Q254" s="52"/>
    </row>
    <row r="255" spans="2:17" s="44" customFormat="1">
      <c r="B255" s="47">
        <v>442</v>
      </c>
      <c r="C255" s="47" t="s">
        <v>207</v>
      </c>
      <c r="D255" s="47" t="s">
        <v>245</v>
      </c>
      <c r="E255" s="48">
        <v>66.39</v>
      </c>
      <c r="F255" s="47">
        <v>3</v>
      </c>
      <c r="G255" s="49" t="s">
        <v>493</v>
      </c>
      <c r="H255" s="50">
        <v>45322.505499267456</v>
      </c>
      <c r="I255" s="51">
        <f t="shared" si="4"/>
        <v>199.17000000000002</v>
      </c>
      <c r="J255" s="52"/>
      <c r="K255" s="53"/>
      <c r="L255" s="54"/>
      <c r="P255" s="52"/>
      <c r="Q255" s="52"/>
    </row>
    <row r="256" spans="2:17" s="44" customFormat="1">
      <c r="B256" s="47">
        <v>444</v>
      </c>
      <c r="C256" s="47" t="s">
        <v>194</v>
      </c>
      <c r="D256" s="47" t="s">
        <v>340</v>
      </c>
      <c r="E256" s="48">
        <v>42.63</v>
      </c>
      <c r="F256" s="47">
        <v>2</v>
      </c>
      <c r="G256" s="49" t="s">
        <v>494</v>
      </c>
      <c r="H256" s="50">
        <v>45322.748576416496</v>
      </c>
      <c r="I256" s="51">
        <f t="shared" si="4"/>
        <v>85.26</v>
      </c>
      <c r="J256" s="52"/>
      <c r="K256" s="53"/>
      <c r="L256" s="54"/>
      <c r="P256" s="52"/>
      <c r="Q256" s="52"/>
    </row>
    <row r="257" spans="2:17" s="44" customFormat="1">
      <c r="B257" s="47">
        <v>445</v>
      </c>
      <c r="C257" s="47" t="s">
        <v>194</v>
      </c>
      <c r="D257" s="47" t="s">
        <v>297</v>
      </c>
      <c r="E257" s="48">
        <v>39.92</v>
      </c>
      <c r="F257" s="47">
        <v>2</v>
      </c>
      <c r="G257" s="49" t="s">
        <v>495</v>
      </c>
      <c r="H257" s="50">
        <v>45323.011166822034</v>
      </c>
      <c r="I257" s="51">
        <f t="shared" si="4"/>
        <v>79.84</v>
      </c>
      <c r="J257" s="52"/>
      <c r="K257" s="53"/>
      <c r="L257" s="54"/>
      <c r="P257" s="52"/>
      <c r="Q257" s="52"/>
    </row>
    <row r="258" spans="2:17" s="44" customFormat="1">
      <c r="B258" s="47">
        <v>447</v>
      </c>
      <c r="C258" s="47" t="s">
        <v>194</v>
      </c>
      <c r="D258" s="47" t="s">
        <v>282</v>
      </c>
      <c r="E258" s="48">
        <v>71.06</v>
      </c>
      <c r="F258" s="47">
        <v>2</v>
      </c>
      <c r="G258" s="49" t="s">
        <v>496</v>
      </c>
      <c r="H258" s="50">
        <v>45323.054105319781</v>
      </c>
      <c r="I258" s="51">
        <f t="shared" si="4"/>
        <v>142.12</v>
      </c>
      <c r="J258" s="52"/>
      <c r="K258" s="53"/>
      <c r="L258" s="54"/>
      <c r="P258" s="52"/>
      <c r="Q258" s="52"/>
    </row>
    <row r="259" spans="2:17" s="44" customFormat="1">
      <c r="B259" s="47">
        <v>449</v>
      </c>
      <c r="C259" s="47" t="s">
        <v>207</v>
      </c>
      <c r="D259" s="47" t="s">
        <v>245</v>
      </c>
      <c r="E259" s="48">
        <v>66.39</v>
      </c>
      <c r="F259" s="47">
        <v>2</v>
      </c>
      <c r="G259" s="49" t="s">
        <v>497</v>
      </c>
      <c r="H259" s="50">
        <v>45323.574391435264</v>
      </c>
      <c r="I259" s="51">
        <f t="shared" si="4"/>
        <v>132.78</v>
      </c>
      <c r="J259" s="52"/>
      <c r="K259" s="53"/>
      <c r="L259" s="54"/>
      <c r="P259" s="52"/>
      <c r="Q259" s="52"/>
    </row>
    <row r="260" spans="2:17" s="44" customFormat="1">
      <c r="B260" s="47">
        <v>450</v>
      </c>
      <c r="C260" s="47" t="s">
        <v>194</v>
      </c>
      <c r="D260" s="47" t="s">
        <v>310</v>
      </c>
      <c r="E260" s="48">
        <v>78.97</v>
      </c>
      <c r="F260" s="47">
        <v>2</v>
      </c>
      <c r="G260" s="49" t="s">
        <v>498</v>
      </c>
      <c r="H260" s="50">
        <v>45323.707011991341</v>
      </c>
      <c r="I260" s="51">
        <f t="shared" si="4"/>
        <v>157.94</v>
      </c>
      <c r="J260" s="52"/>
      <c r="K260" s="53"/>
      <c r="L260" s="54"/>
      <c r="P260" s="52"/>
      <c r="Q260" s="52"/>
    </row>
    <row r="261" spans="2:17" s="44" customFormat="1">
      <c r="B261" s="47">
        <v>451</v>
      </c>
      <c r="C261" s="47" t="s">
        <v>194</v>
      </c>
      <c r="D261" s="47" t="s">
        <v>469</v>
      </c>
      <c r="E261" s="48">
        <v>92.38</v>
      </c>
      <c r="F261" s="47">
        <v>2</v>
      </c>
      <c r="G261" s="49" t="s">
        <v>499</v>
      </c>
      <c r="H261" s="50">
        <v>45323.792615140715</v>
      </c>
      <c r="I261" s="51">
        <f t="shared" si="4"/>
        <v>184.76</v>
      </c>
      <c r="J261" s="52"/>
      <c r="K261" s="53"/>
      <c r="L261" s="54"/>
      <c r="P261" s="52"/>
      <c r="Q261" s="52"/>
    </row>
    <row r="262" spans="2:17" s="44" customFormat="1">
      <c r="B262" s="47">
        <v>453</v>
      </c>
      <c r="C262" s="47" t="s">
        <v>194</v>
      </c>
      <c r="D262" s="47" t="s">
        <v>208</v>
      </c>
      <c r="E262" s="48">
        <v>61.32</v>
      </c>
      <c r="F262" s="47">
        <v>2</v>
      </c>
      <c r="G262" s="49" t="s">
        <v>500</v>
      </c>
      <c r="H262" s="50">
        <v>45323.85783588601</v>
      </c>
      <c r="I262" s="51">
        <f t="shared" si="4"/>
        <v>122.64</v>
      </c>
      <c r="J262" s="52"/>
      <c r="K262" s="53"/>
      <c r="L262" s="54"/>
      <c r="P262" s="52"/>
      <c r="Q262" s="52"/>
    </row>
    <row r="263" spans="2:17" s="44" customFormat="1">
      <c r="B263" s="47">
        <v>454</v>
      </c>
      <c r="C263" s="47" t="s">
        <v>194</v>
      </c>
      <c r="D263" s="47" t="s">
        <v>300</v>
      </c>
      <c r="E263" s="48">
        <v>91.98</v>
      </c>
      <c r="F263" s="47">
        <v>1</v>
      </c>
      <c r="G263" s="49" t="s">
        <v>501</v>
      </c>
      <c r="H263" s="50">
        <v>45323.883073872232</v>
      </c>
      <c r="I263" s="51">
        <f t="shared" si="4"/>
        <v>91.98</v>
      </c>
      <c r="J263" s="52"/>
      <c r="K263" s="53"/>
      <c r="L263" s="54"/>
      <c r="P263" s="52"/>
      <c r="Q263" s="52"/>
    </row>
    <row r="264" spans="2:17" s="44" customFormat="1">
      <c r="B264" s="47">
        <v>457</v>
      </c>
      <c r="C264" s="47" t="s">
        <v>194</v>
      </c>
      <c r="D264" s="47" t="s">
        <v>318</v>
      </c>
      <c r="E264" s="48">
        <v>61.86</v>
      </c>
      <c r="F264" s="47">
        <v>2</v>
      </c>
      <c r="G264" s="49" t="s">
        <v>502</v>
      </c>
      <c r="H264" s="50">
        <v>45323.942008191567</v>
      </c>
      <c r="I264" s="51">
        <f t="shared" si="4"/>
        <v>123.72</v>
      </c>
      <c r="J264" s="52"/>
      <c r="K264" s="53"/>
      <c r="L264" s="54"/>
      <c r="P264" s="52"/>
      <c r="Q264" s="52"/>
    </row>
    <row r="265" spans="2:17" s="44" customFormat="1">
      <c r="B265" s="47">
        <v>458</v>
      </c>
      <c r="C265" s="47" t="s">
        <v>207</v>
      </c>
      <c r="D265" s="47" t="s">
        <v>272</v>
      </c>
      <c r="E265" s="48">
        <v>88.88</v>
      </c>
      <c r="F265" s="47">
        <v>1</v>
      </c>
      <c r="G265" s="49" t="s">
        <v>503</v>
      </c>
      <c r="H265" s="50">
        <v>45324.014280959309</v>
      </c>
      <c r="I265" s="51">
        <f t="shared" si="4"/>
        <v>88.88</v>
      </c>
      <c r="J265" s="52"/>
      <c r="K265" s="53"/>
      <c r="L265" s="54"/>
      <c r="P265" s="52"/>
      <c r="Q265" s="52"/>
    </row>
    <row r="266" spans="2:17" s="44" customFormat="1">
      <c r="B266" s="47">
        <v>460</v>
      </c>
      <c r="C266" s="47" t="s">
        <v>194</v>
      </c>
      <c r="D266" s="47" t="s">
        <v>277</v>
      </c>
      <c r="E266" s="48">
        <v>47.11</v>
      </c>
      <c r="F266" s="47">
        <v>1</v>
      </c>
      <c r="G266" s="49" t="s">
        <v>504</v>
      </c>
      <c r="H266" s="50">
        <v>45324.13720321322</v>
      </c>
      <c r="I266" s="51">
        <f t="shared" si="4"/>
        <v>47.11</v>
      </c>
      <c r="J266" s="52"/>
      <c r="K266" s="53"/>
      <c r="L266" s="54"/>
      <c r="P266" s="52"/>
      <c r="Q266" s="52"/>
    </row>
    <row r="267" spans="2:17" s="44" customFormat="1">
      <c r="B267" s="47">
        <v>463</v>
      </c>
      <c r="C267" s="47" t="s">
        <v>194</v>
      </c>
      <c r="D267" s="47" t="s">
        <v>275</v>
      </c>
      <c r="E267" s="48">
        <v>33.479999999999997</v>
      </c>
      <c r="F267" s="47">
        <v>3</v>
      </c>
      <c r="G267" s="49" t="s">
        <v>505</v>
      </c>
      <c r="H267" s="50">
        <v>45324.16004218351</v>
      </c>
      <c r="I267" s="51">
        <f t="shared" si="4"/>
        <v>100.44</v>
      </c>
      <c r="J267" s="52"/>
      <c r="K267" s="53"/>
      <c r="L267" s="54"/>
      <c r="P267" s="52"/>
      <c r="Q267" s="52"/>
    </row>
    <row r="268" spans="2:17" s="44" customFormat="1">
      <c r="B268" s="47">
        <v>464</v>
      </c>
      <c r="C268" s="47" t="s">
        <v>207</v>
      </c>
      <c r="D268" s="47" t="s">
        <v>260</v>
      </c>
      <c r="E268" s="48">
        <v>46.98</v>
      </c>
      <c r="F268" s="47">
        <v>2</v>
      </c>
      <c r="G268" s="49" t="s">
        <v>506</v>
      </c>
      <c r="H268" s="50">
        <v>45324.181879003132</v>
      </c>
      <c r="I268" s="51">
        <f t="shared" si="4"/>
        <v>93.96</v>
      </c>
      <c r="J268" s="52"/>
      <c r="K268" s="53"/>
      <c r="L268" s="54"/>
      <c r="P268" s="52"/>
      <c r="Q268" s="52"/>
    </row>
    <row r="269" spans="2:17" s="44" customFormat="1">
      <c r="B269" s="47">
        <v>466</v>
      </c>
      <c r="C269" s="47" t="s">
        <v>207</v>
      </c>
      <c r="D269" s="47" t="s">
        <v>314</v>
      </c>
      <c r="E269" s="48">
        <v>92.87</v>
      </c>
      <c r="F269" s="47">
        <v>2</v>
      </c>
      <c r="G269" s="49" t="s">
        <v>507</v>
      </c>
      <c r="H269" s="50">
        <v>45324.206602754413</v>
      </c>
      <c r="I269" s="51">
        <f t="shared" si="4"/>
        <v>185.74</v>
      </c>
      <c r="J269" s="52"/>
      <c r="K269" s="53"/>
      <c r="L269" s="54"/>
      <c r="P269" s="52"/>
      <c r="Q269" s="52"/>
    </row>
    <row r="270" spans="2:17" s="44" customFormat="1">
      <c r="B270" s="47">
        <v>467</v>
      </c>
      <c r="C270" s="47" t="s">
        <v>194</v>
      </c>
      <c r="D270" s="47" t="s">
        <v>508</v>
      </c>
      <c r="E270" s="48">
        <v>61.32</v>
      </c>
      <c r="F270" s="47">
        <v>1</v>
      </c>
      <c r="G270" s="49" t="s">
        <v>509</v>
      </c>
      <c r="H270" s="50">
        <v>45324.215874465233</v>
      </c>
      <c r="I270" s="51">
        <f t="shared" si="4"/>
        <v>61.32</v>
      </c>
      <c r="J270" s="52"/>
      <c r="K270" s="53"/>
      <c r="L270" s="54"/>
      <c r="P270" s="52"/>
      <c r="Q270" s="52"/>
    </row>
    <row r="271" spans="2:17" s="44" customFormat="1">
      <c r="B271" s="47">
        <v>469</v>
      </c>
      <c r="C271" s="47" t="s">
        <v>207</v>
      </c>
      <c r="D271" s="47" t="s">
        <v>316</v>
      </c>
      <c r="E271" s="48">
        <v>21.66</v>
      </c>
      <c r="F271" s="47">
        <v>1</v>
      </c>
      <c r="G271" s="49" t="s">
        <v>510</v>
      </c>
      <c r="H271" s="50">
        <v>45324.228701294618</v>
      </c>
      <c r="I271" s="51">
        <f t="shared" si="4"/>
        <v>21.66</v>
      </c>
      <c r="J271" s="52"/>
      <c r="K271" s="53"/>
      <c r="L271" s="54"/>
      <c r="P271" s="52"/>
      <c r="Q271" s="52"/>
    </row>
    <row r="272" spans="2:17" s="44" customFormat="1">
      <c r="B272" s="47">
        <v>471</v>
      </c>
      <c r="C272" s="47" t="s">
        <v>194</v>
      </c>
      <c r="D272" s="47" t="s">
        <v>219</v>
      </c>
      <c r="E272" s="48">
        <v>25.74</v>
      </c>
      <c r="F272" s="47">
        <v>2</v>
      </c>
      <c r="G272" s="49" t="s">
        <v>511</v>
      </c>
      <c r="H272" s="50">
        <v>45324.379857452775</v>
      </c>
      <c r="I272" s="51">
        <f t="shared" si="4"/>
        <v>51.48</v>
      </c>
      <c r="J272" s="52"/>
      <c r="K272" s="53"/>
      <c r="L272" s="54"/>
      <c r="P272" s="52"/>
      <c r="Q272" s="52"/>
    </row>
    <row r="273" spans="2:17" s="44" customFormat="1">
      <c r="B273" s="47">
        <v>474</v>
      </c>
      <c r="C273" s="47" t="s">
        <v>207</v>
      </c>
      <c r="D273" s="47" t="s">
        <v>250</v>
      </c>
      <c r="E273" s="48">
        <v>38.89</v>
      </c>
      <c r="F273" s="47">
        <v>2</v>
      </c>
      <c r="G273" s="49" t="s">
        <v>512</v>
      </c>
      <c r="H273" s="50">
        <v>45324.539718988686</v>
      </c>
      <c r="I273" s="51">
        <f t="shared" si="4"/>
        <v>77.78</v>
      </c>
      <c r="J273" s="52"/>
      <c r="K273" s="53"/>
      <c r="L273" s="54"/>
      <c r="P273" s="52"/>
      <c r="Q273" s="52"/>
    </row>
    <row r="274" spans="2:17" s="44" customFormat="1">
      <c r="B274" s="47">
        <v>477</v>
      </c>
      <c r="C274" s="47" t="s">
        <v>207</v>
      </c>
      <c r="D274" s="47" t="s">
        <v>228</v>
      </c>
      <c r="E274" s="48">
        <v>82.38</v>
      </c>
      <c r="F274" s="47">
        <v>1</v>
      </c>
      <c r="G274" s="49" t="s">
        <v>513</v>
      </c>
      <c r="H274" s="50">
        <v>45324.659323363892</v>
      </c>
      <c r="I274" s="51">
        <f t="shared" si="4"/>
        <v>82.38</v>
      </c>
      <c r="J274" s="52"/>
      <c r="K274" s="53"/>
      <c r="L274" s="54"/>
      <c r="P274" s="52"/>
      <c r="Q274" s="52"/>
    </row>
    <row r="275" spans="2:17" s="44" customFormat="1">
      <c r="B275" s="47">
        <v>479</v>
      </c>
      <c r="C275" s="47" t="s">
        <v>207</v>
      </c>
      <c r="D275" s="47" t="s">
        <v>514</v>
      </c>
      <c r="E275" s="48">
        <v>38.89</v>
      </c>
      <c r="F275" s="47">
        <v>1</v>
      </c>
      <c r="G275" s="49" t="s">
        <v>515</v>
      </c>
      <c r="H275" s="50">
        <v>45324.809858805202</v>
      </c>
      <c r="I275" s="51">
        <f t="shared" si="4"/>
        <v>38.89</v>
      </c>
      <c r="J275" s="52"/>
      <c r="K275" s="53"/>
      <c r="L275" s="54"/>
      <c r="P275" s="52"/>
      <c r="Q275" s="52"/>
    </row>
    <row r="276" spans="2:17" s="44" customFormat="1">
      <c r="B276" s="47">
        <v>480</v>
      </c>
      <c r="C276" s="47" t="s">
        <v>194</v>
      </c>
      <c r="D276" s="47" t="s">
        <v>469</v>
      </c>
      <c r="E276" s="48">
        <v>92.38</v>
      </c>
      <c r="F276" s="47">
        <v>3</v>
      </c>
      <c r="G276" s="49" t="s">
        <v>516</v>
      </c>
      <c r="H276" s="50">
        <v>45325.055420345983</v>
      </c>
      <c r="I276" s="51">
        <f t="shared" si="4"/>
        <v>277.14</v>
      </c>
      <c r="J276" s="52"/>
      <c r="K276" s="53"/>
      <c r="L276" s="54"/>
      <c r="P276" s="52"/>
      <c r="Q276" s="52"/>
    </row>
    <row r="277" spans="2:17" s="44" customFormat="1">
      <c r="B277" s="47">
        <v>482</v>
      </c>
      <c r="C277" s="47" t="s">
        <v>194</v>
      </c>
      <c r="D277" s="47" t="s">
        <v>233</v>
      </c>
      <c r="E277" s="48">
        <v>64.28</v>
      </c>
      <c r="F277" s="47">
        <v>1</v>
      </c>
      <c r="G277" s="49" t="s">
        <v>517</v>
      </c>
      <c r="H277" s="50">
        <v>45325.153608150242</v>
      </c>
      <c r="I277" s="51">
        <f t="shared" si="4"/>
        <v>64.28</v>
      </c>
      <c r="J277" s="52"/>
      <c r="K277" s="53"/>
      <c r="L277" s="54"/>
      <c r="P277" s="52"/>
      <c r="Q277" s="52"/>
    </row>
    <row r="278" spans="2:17" s="44" customFormat="1">
      <c r="B278" s="47">
        <v>484</v>
      </c>
      <c r="C278" s="47" t="s">
        <v>207</v>
      </c>
      <c r="D278" s="47" t="s">
        <v>321</v>
      </c>
      <c r="E278" s="48">
        <v>27.38</v>
      </c>
      <c r="F278" s="47">
        <v>5</v>
      </c>
      <c r="G278" s="49" t="s">
        <v>518</v>
      </c>
      <c r="H278" s="50">
        <v>45325.354138623363</v>
      </c>
      <c r="I278" s="51">
        <f t="shared" si="4"/>
        <v>136.9</v>
      </c>
      <c r="J278" s="52"/>
      <c r="K278" s="53"/>
      <c r="L278" s="54"/>
      <c r="P278" s="52"/>
      <c r="Q278" s="52"/>
    </row>
    <row r="279" spans="2:17" s="44" customFormat="1">
      <c r="B279" s="47">
        <v>487</v>
      </c>
      <c r="C279" s="47" t="s">
        <v>194</v>
      </c>
      <c r="D279" s="47" t="s">
        <v>330</v>
      </c>
      <c r="E279" s="48">
        <v>12.57</v>
      </c>
      <c r="F279" s="47">
        <v>5</v>
      </c>
      <c r="G279" s="49" t="s">
        <v>519</v>
      </c>
      <c r="H279" s="50">
        <v>45325.376485424662</v>
      </c>
      <c r="I279" s="51">
        <f t="shared" si="4"/>
        <v>62.85</v>
      </c>
      <c r="J279" s="52"/>
      <c r="K279" s="53"/>
      <c r="L279" s="54"/>
      <c r="P279" s="52"/>
      <c r="Q279" s="52"/>
    </row>
    <row r="280" spans="2:17" s="44" customFormat="1">
      <c r="B280" s="47">
        <v>490</v>
      </c>
      <c r="C280" s="47" t="s">
        <v>194</v>
      </c>
      <c r="D280" s="47" t="s">
        <v>237</v>
      </c>
      <c r="E280" s="48">
        <v>84.6</v>
      </c>
      <c r="F280" s="47">
        <v>5</v>
      </c>
      <c r="G280" s="49" t="s">
        <v>520</v>
      </c>
      <c r="H280" s="50">
        <v>45325.445341394567</v>
      </c>
      <c r="I280" s="51">
        <f t="shared" si="4"/>
        <v>423</v>
      </c>
      <c r="J280" s="52"/>
      <c r="K280" s="53"/>
      <c r="L280" s="54"/>
      <c r="P280" s="52"/>
      <c r="Q280" s="52"/>
    </row>
    <row r="281" spans="2:17" s="44" customFormat="1">
      <c r="B281" s="47">
        <v>492</v>
      </c>
      <c r="C281" s="47" t="s">
        <v>194</v>
      </c>
      <c r="D281" s="47" t="s">
        <v>216</v>
      </c>
      <c r="E281" s="48">
        <v>96.29</v>
      </c>
      <c r="F281" s="47">
        <v>1</v>
      </c>
      <c r="G281" s="49" t="s">
        <v>521</v>
      </c>
      <c r="H281" s="50">
        <v>45325.505752031022</v>
      </c>
      <c r="I281" s="51">
        <f t="shared" si="4"/>
        <v>96.29</v>
      </c>
      <c r="J281" s="52"/>
      <c r="K281" s="53"/>
      <c r="L281" s="54"/>
      <c r="P281" s="52"/>
      <c r="Q281" s="52"/>
    </row>
    <row r="282" spans="2:17" s="44" customFormat="1">
      <c r="B282" s="47">
        <v>494</v>
      </c>
      <c r="C282" s="47" t="s">
        <v>207</v>
      </c>
      <c r="D282" s="47" t="s">
        <v>321</v>
      </c>
      <c r="E282" s="48">
        <v>27.38</v>
      </c>
      <c r="F282" s="47">
        <v>2</v>
      </c>
      <c r="G282" s="49" t="s">
        <v>522</v>
      </c>
      <c r="H282" s="50">
        <v>45325.561845551601</v>
      </c>
      <c r="I282" s="51">
        <f t="shared" si="4"/>
        <v>54.76</v>
      </c>
      <c r="J282" s="52"/>
      <c r="K282" s="53"/>
      <c r="L282" s="54"/>
      <c r="P282" s="52"/>
      <c r="Q282" s="52"/>
    </row>
    <row r="283" spans="2:17" s="44" customFormat="1">
      <c r="B283" s="47">
        <v>496</v>
      </c>
      <c r="C283" s="47" t="s">
        <v>207</v>
      </c>
      <c r="D283" s="47" t="s">
        <v>212</v>
      </c>
      <c r="E283" s="48">
        <v>43.43</v>
      </c>
      <c r="F283" s="47">
        <v>3</v>
      </c>
      <c r="G283" s="49" t="s">
        <v>523</v>
      </c>
      <c r="H283" s="50">
        <v>45325.564741559254</v>
      </c>
      <c r="I283" s="51">
        <f t="shared" si="4"/>
        <v>130.29</v>
      </c>
      <c r="J283" s="52"/>
      <c r="K283" s="53"/>
      <c r="L283" s="54"/>
      <c r="P283" s="52"/>
      <c r="Q283" s="52"/>
    </row>
    <row r="284" spans="2:17" s="44" customFormat="1">
      <c r="B284" s="47">
        <v>497</v>
      </c>
      <c r="C284" s="47" t="s">
        <v>207</v>
      </c>
      <c r="D284" s="47" t="s">
        <v>235</v>
      </c>
      <c r="E284" s="48">
        <v>67.44</v>
      </c>
      <c r="F284" s="47">
        <v>1</v>
      </c>
      <c r="G284" s="49" t="s">
        <v>524</v>
      </c>
      <c r="H284" s="50">
        <v>45325.570013374585</v>
      </c>
      <c r="I284" s="51">
        <f t="shared" si="4"/>
        <v>67.44</v>
      </c>
      <c r="J284" s="52"/>
      <c r="K284" s="53"/>
      <c r="L284" s="54"/>
      <c r="P284" s="52"/>
      <c r="Q284" s="52"/>
    </row>
    <row r="285" spans="2:17" s="44" customFormat="1">
      <c r="B285" s="47">
        <v>499</v>
      </c>
      <c r="C285" s="47" t="s">
        <v>194</v>
      </c>
      <c r="D285" s="47" t="s">
        <v>314</v>
      </c>
      <c r="E285" s="48">
        <v>92.87</v>
      </c>
      <c r="F285" s="47">
        <v>1</v>
      </c>
      <c r="G285" s="49" t="s">
        <v>525</v>
      </c>
      <c r="H285" s="50">
        <v>45325.668871353773</v>
      </c>
      <c r="I285" s="51">
        <f t="shared" si="4"/>
        <v>92.87</v>
      </c>
      <c r="J285" s="52"/>
      <c r="K285" s="53"/>
      <c r="L285" s="54"/>
      <c r="P285" s="52"/>
      <c r="Q285" s="52"/>
    </row>
    <row r="286" spans="2:17" s="44" customFormat="1">
      <c r="B286" s="47">
        <v>501</v>
      </c>
      <c r="C286" s="47" t="s">
        <v>194</v>
      </c>
      <c r="D286" s="47" t="s">
        <v>323</v>
      </c>
      <c r="E286" s="48">
        <v>77.42</v>
      </c>
      <c r="F286" s="47">
        <v>1</v>
      </c>
      <c r="G286" s="49" t="s">
        <v>526</v>
      </c>
      <c r="H286" s="50">
        <v>45325.670865697481</v>
      </c>
      <c r="I286" s="51">
        <f t="shared" si="4"/>
        <v>77.42</v>
      </c>
      <c r="J286" s="52"/>
      <c r="K286" s="53"/>
      <c r="L286" s="54"/>
      <c r="P286" s="52"/>
      <c r="Q286" s="52"/>
    </row>
    <row r="287" spans="2:17" s="44" customFormat="1">
      <c r="B287" s="47">
        <v>503</v>
      </c>
      <c r="C287" s="47" t="s">
        <v>194</v>
      </c>
      <c r="D287" s="47" t="s">
        <v>290</v>
      </c>
      <c r="E287" s="48">
        <v>24.55</v>
      </c>
      <c r="F287" s="47">
        <v>1</v>
      </c>
      <c r="G287" s="49" t="s">
        <v>527</v>
      </c>
      <c r="H287" s="50">
        <v>45325.708751989405</v>
      </c>
      <c r="I287" s="51">
        <f t="shared" si="4"/>
        <v>24.55</v>
      </c>
      <c r="J287" s="52"/>
      <c r="K287" s="53"/>
      <c r="L287" s="54"/>
      <c r="P287" s="52"/>
      <c r="Q287" s="52"/>
    </row>
    <row r="288" spans="2:17" s="44" customFormat="1">
      <c r="B288" s="47">
        <v>505</v>
      </c>
      <c r="C288" s="47" t="s">
        <v>194</v>
      </c>
      <c r="D288" s="47" t="s">
        <v>528</v>
      </c>
      <c r="E288" s="48">
        <v>47.11</v>
      </c>
      <c r="F288" s="47">
        <v>2</v>
      </c>
      <c r="G288" s="49" t="s">
        <v>529</v>
      </c>
      <c r="H288" s="50">
        <v>45325.812953249355</v>
      </c>
      <c r="I288" s="51">
        <f t="shared" si="4"/>
        <v>94.22</v>
      </c>
      <c r="J288" s="52"/>
      <c r="K288" s="53"/>
      <c r="L288" s="54"/>
      <c r="P288" s="52"/>
      <c r="Q288" s="52"/>
    </row>
    <row r="289" spans="2:17" s="44" customFormat="1">
      <c r="B289" s="47">
        <v>507</v>
      </c>
      <c r="C289" s="47" t="s">
        <v>194</v>
      </c>
      <c r="D289" s="47" t="s">
        <v>225</v>
      </c>
      <c r="E289" s="48">
        <v>37.090000000000003</v>
      </c>
      <c r="F289" s="47">
        <v>2</v>
      </c>
      <c r="G289" s="49" t="s">
        <v>530</v>
      </c>
      <c r="H289" s="50">
        <v>45326.054232552393</v>
      </c>
      <c r="I289" s="51">
        <f t="shared" si="4"/>
        <v>74.180000000000007</v>
      </c>
      <c r="J289" s="52"/>
      <c r="K289" s="53"/>
      <c r="L289" s="54"/>
      <c r="P289" s="52"/>
      <c r="Q289" s="52"/>
    </row>
    <row r="290" spans="2:17" s="44" customFormat="1">
      <c r="B290" s="47">
        <v>510</v>
      </c>
      <c r="C290" s="47" t="s">
        <v>207</v>
      </c>
      <c r="D290" s="47" t="s">
        <v>373</v>
      </c>
      <c r="E290" s="48">
        <v>55.4</v>
      </c>
      <c r="F290" s="47">
        <v>3</v>
      </c>
      <c r="G290" s="49" t="s">
        <v>531</v>
      </c>
      <c r="H290" s="50">
        <v>45326.063309878293</v>
      </c>
      <c r="I290" s="51">
        <f t="shared" si="4"/>
        <v>166.2</v>
      </c>
      <c r="J290" s="52"/>
      <c r="K290" s="53"/>
      <c r="L290" s="54"/>
      <c r="P290" s="52"/>
      <c r="Q290" s="52"/>
    </row>
    <row r="291" spans="2:17" s="44" customFormat="1">
      <c r="B291" s="47">
        <v>512</v>
      </c>
      <c r="C291" s="47" t="s">
        <v>194</v>
      </c>
      <c r="D291" s="47" t="s">
        <v>256</v>
      </c>
      <c r="E291" s="48">
        <v>88.87</v>
      </c>
      <c r="F291" s="47">
        <v>1</v>
      </c>
      <c r="G291" s="49" t="s">
        <v>532</v>
      </c>
      <c r="H291" s="50">
        <v>45326.084833431465</v>
      </c>
      <c r="I291" s="51">
        <f t="shared" si="4"/>
        <v>88.87</v>
      </c>
      <c r="J291" s="52"/>
      <c r="K291" s="53"/>
      <c r="L291" s="54"/>
      <c r="P291" s="52"/>
      <c r="Q291" s="52"/>
    </row>
    <row r="292" spans="2:17" s="44" customFormat="1">
      <c r="B292" s="47">
        <v>514</v>
      </c>
      <c r="C292" s="47" t="s">
        <v>194</v>
      </c>
      <c r="D292" s="47" t="s">
        <v>318</v>
      </c>
      <c r="E292" s="48">
        <v>61.86</v>
      </c>
      <c r="F292" s="47">
        <v>1</v>
      </c>
      <c r="G292" s="49" t="s">
        <v>533</v>
      </c>
      <c r="H292" s="50">
        <v>45326.238708458935</v>
      </c>
      <c r="I292" s="51">
        <f t="shared" ref="I292:I355" si="5">E292*F292</f>
        <v>61.86</v>
      </c>
      <c r="J292" s="52"/>
      <c r="K292" s="53"/>
      <c r="L292" s="54"/>
      <c r="P292" s="52"/>
      <c r="Q292" s="52"/>
    </row>
    <row r="293" spans="2:17" s="44" customFormat="1">
      <c r="B293" s="47">
        <v>516</v>
      </c>
      <c r="C293" s="47" t="s">
        <v>194</v>
      </c>
      <c r="D293" s="47" t="s">
        <v>300</v>
      </c>
      <c r="E293" s="48">
        <v>91.98</v>
      </c>
      <c r="F293" s="47">
        <v>1</v>
      </c>
      <c r="G293" s="49" t="s">
        <v>534</v>
      </c>
      <c r="H293" s="50">
        <v>45326.259671275497</v>
      </c>
      <c r="I293" s="51">
        <f t="shared" si="5"/>
        <v>91.98</v>
      </c>
      <c r="J293" s="52"/>
      <c r="K293" s="53"/>
      <c r="L293" s="54"/>
      <c r="P293" s="52"/>
      <c r="Q293" s="52"/>
    </row>
    <row r="294" spans="2:17" s="44" customFormat="1">
      <c r="B294" s="47">
        <v>518</v>
      </c>
      <c r="C294" s="47" t="s">
        <v>207</v>
      </c>
      <c r="D294" s="47" t="s">
        <v>469</v>
      </c>
      <c r="E294" s="48">
        <v>92.38</v>
      </c>
      <c r="F294" s="47">
        <v>4</v>
      </c>
      <c r="G294" s="49" t="s">
        <v>535</v>
      </c>
      <c r="H294" s="50">
        <v>45326.366858333357</v>
      </c>
      <c r="I294" s="51">
        <f t="shared" si="5"/>
        <v>369.52</v>
      </c>
      <c r="J294" s="52"/>
      <c r="K294" s="53"/>
      <c r="L294" s="54"/>
      <c r="P294" s="52"/>
      <c r="Q294" s="52"/>
    </row>
    <row r="295" spans="2:17" s="44" customFormat="1">
      <c r="B295" s="47">
        <v>519</v>
      </c>
      <c r="C295" s="47" t="s">
        <v>194</v>
      </c>
      <c r="D295" s="47" t="s">
        <v>262</v>
      </c>
      <c r="E295" s="48">
        <v>50.28</v>
      </c>
      <c r="F295" s="47">
        <v>4</v>
      </c>
      <c r="G295" s="49" t="s">
        <v>536</v>
      </c>
      <c r="H295" s="50">
        <v>45326.398138926161</v>
      </c>
      <c r="I295" s="51">
        <f t="shared" si="5"/>
        <v>201.12</v>
      </c>
      <c r="J295" s="52"/>
      <c r="K295" s="53"/>
      <c r="L295" s="54"/>
      <c r="P295" s="52"/>
      <c r="Q295" s="52"/>
    </row>
    <row r="296" spans="2:17" s="44" customFormat="1">
      <c r="B296" s="47">
        <v>520</v>
      </c>
      <c r="C296" s="47" t="s">
        <v>194</v>
      </c>
      <c r="D296" s="47" t="s">
        <v>230</v>
      </c>
      <c r="E296" s="48">
        <v>20.190000000000001</v>
      </c>
      <c r="F296" s="47">
        <v>2</v>
      </c>
      <c r="G296" s="49" t="s">
        <v>537</v>
      </c>
      <c r="H296" s="50">
        <v>45326.516842292673</v>
      </c>
      <c r="I296" s="51">
        <f t="shared" si="5"/>
        <v>40.380000000000003</v>
      </c>
      <c r="J296" s="52"/>
      <c r="K296" s="53"/>
      <c r="L296" s="54"/>
      <c r="P296" s="52"/>
      <c r="Q296" s="52"/>
    </row>
    <row r="297" spans="2:17" s="44" customFormat="1">
      <c r="B297" s="47">
        <v>523</v>
      </c>
      <c r="C297" s="47" t="s">
        <v>207</v>
      </c>
      <c r="D297" s="47" t="s">
        <v>404</v>
      </c>
      <c r="E297" s="48">
        <v>52.99</v>
      </c>
      <c r="F297" s="47">
        <v>2</v>
      </c>
      <c r="G297" s="49" t="s">
        <v>538</v>
      </c>
      <c r="H297" s="50">
        <v>45326.538317169943</v>
      </c>
      <c r="I297" s="51">
        <f t="shared" si="5"/>
        <v>105.98</v>
      </c>
      <c r="J297" s="52"/>
      <c r="K297" s="53"/>
      <c r="L297" s="54"/>
      <c r="P297" s="52"/>
      <c r="Q297" s="52"/>
    </row>
    <row r="298" spans="2:17" s="44" customFormat="1">
      <c r="B298" s="47">
        <v>524</v>
      </c>
      <c r="C298" s="47" t="s">
        <v>194</v>
      </c>
      <c r="D298" s="47" t="s">
        <v>272</v>
      </c>
      <c r="E298" s="48">
        <v>88.88</v>
      </c>
      <c r="F298" s="47">
        <v>1</v>
      </c>
      <c r="G298" s="49" t="s">
        <v>539</v>
      </c>
      <c r="H298" s="50">
        <v>45326.817190361791</v>
      </c>
      <c r="I298" s="51">
        <f t="shared" si="5"/>
        <v>88.88</v>
      </c>
      <c r="J298" s="52"/>
      <c r="K298" s="53"/>
      <c r="L298" s="54"/>
      <c r="P298" s="52"/>
      <c r="Q298" s="52"/>
    </row>
    <row r="299" spans="2:17" s="44" customFormat="1">
      <c r="B299" s="47">
        <v>526</v>
      </c>
      <c r="C299" s="47" t="s">
        <v>207</v>
      </c>
      <c r="D299" s="47" t="s">
        <v>230</v>
      </c>
      <c r="E299" s="48">
        <v>20.190000000000001</v>
      </c>
      <c r="F299" s="47">
        <v>1</v>
      </c>
      <c r="G299" s="49" t="s">
        <v>540</v>
      </c>
      <c r="H299" s="50">
        <v>45326.903266223788</v>
      </c>
      <c r="I299" s="51">
        <f t="shared" si="5"/>
        <v>20.190000000000001</v>
      </c>
      <c r="J299" s="52"/>
      <c r="K299" s="53"/>
      <c r="L299" s="54"/>
      <c r="P299" s="52"/>
      <c r="Q299" s="52"/>
    </row>
    <row r="300" spans="2:17" s="44" customFormat="1">
      <c r="B300" s="47">
        <v>529</v>
      </c>
      <c r="C300" s="47" t="s">
        <v>194</v>
      </c>
      <c r="D300" s="47" t="s">
        <v>230</v>
      </c>
      <c r="E300" s="48">
        <v>20.190000000000001</v>
      </c>
      <c r="F300" s="47">
        <v>3</v>
      </c>
      <c r="G300" s="49" t="s">
        <v>541</v>
      </c>
      <c r="H300" s="50">
        <v>45327.338718990024</v>
      </c>
      <c r="I300" s="51">
        <f t="shared" si="5"/>
        <v>60.570000000000007</v>
      </c>
      <c r="J300" s="52"/>
      <c r="K300" s="53"/>
      <c r="L300" s="54"/>
      <c r="P300" s="52"/>
      <c r="Q300" s="52"/>
    </row>
    <row r="301" spans="2:17" s="44" customFormat="1">
      <c r="B301" s="47">
        <v>532</v>
      </c>
      <c r="C301" s="47" t="s">
        <v>194</v>
      </c>
      <c r="D301" s="47" t="s">
        <v>250</v>
      </c>
      <c r="E301" s="48">
        <v>38.89</v>
      </c>
      <c r="F301" s="47">
        <v>1</v>
      </c>
      <c r="G301" s="49" t="s">
        <v>542</v>
      </c>
      <c r="H301" s="50">
        <v>45327.363153288716</v>
      </c>
      <c r="I301" s="51">
        <f t="shared" si="5"/>
        <v>38.89</v>
      </c>
      <c r="J301" s="52"/>
      <c r="K301" s="53"/>
      <c r="L301" s="54"/>
      <c r="P301" s="52"/>
      <c r="Q301" s="52"/>
    </row>
    <row r="302" spans="2:17" s="44" customFormat="1">
      <c r="B302" s="47">
        <v>535</v>
      </c>
      <c r="C302" s="47" t="s">
        <v>194</v>
      </c>
      <c r="D302" s="47" t="s">
        <v>214</v>
      </c>
      <c r="E302" s="48">
        <v>93.22</v>
      </c>
      <c r="F302" s="47">
        <v>5</v>
      </c>
      <c r="G302" s="49" t="s">
        <v>543</v>
      </c>
      <c r="H302" s="50">
        <v>45327.619399363582</v>
      </c>
      <c r="I302" s="51">
        <f t="shared" si="5"/>
        <v>466.1</v>
      </c>
      <c r="J302" s="52"/>
      <c r="K302" s="53"/>
      <c r="L302" s="54"/>
      <c r="P302" s="52"/>
      <c r="Q302" s="52"/>
    </row>
    <row r="303" spans="2:17" s="44" customFormat="1">
      <c r="B303" s="47">
        <v>538</v>
      </c>
      <c r="C303" s="47" t="s">
        <v>207</v>
      </c>
      <c r="D303" s="47" t="s">
        <v>375</v>
      </c>
      <c r="E303" s="48">
        <v>25.63</v>
      </c>
      <c r="F303" s="47">
        <v>1</v>
      </c>
      <c r="G303" s="49" t="s">
        <v>544</v>
      </c>
      <c r="H303" s="50">
        <v>45327.883239820716</v>
      </c>
      <c r="I303" s="51">
        <f t="shared" si="5"/>
        <v>25.63</v>
      </c>
      <c r="J303" s="52"/>
      <c r="K303" s="53"/>
      <c r="L303" s="54"/>
      <c r="P303" s="52"/>
      <c r="Q303" s="52"/>
    </row>
    <row r="304" spans="2:17" s="44" customFormat="1">
      <c r="B304" s="47">
        <v>540</v>
      </c>
      <c r="C304" s="47" t="s">
        <v>207</v>
      </c>
      <c r="D304" s="47" t="s">
        <v>307</v>
      </c>
      <c r="E304" s="48">
        <v>33.97</v>
      </c>
      <c r="F304" s="47">
        <v>2</v>
      </c>
      <c r="G304" s="49" t="s">
        <v>545</v>
      </c>
      <c r="H304" s="50">
        <v>45328.175016907706</v>
      </c>
      <c r="I304" s="51">
        <f t="shared" si="5"/>
        <v>67.94</v>
      </c>
      <c r="J304" s="52"/>
      <c r="K304" s="53"/>
      <c r="L304" s="54"/>
      <c r="P304" s="52"/>
      <c r="Q304" s="52"/>
    </row>
    <row r="305" spans="2:17" s="44" customFormat="1">
      <c r="B305" s="47">
        <v>541</v>
      </c>
      <c r="C305" s="47" t="s">
        <v>207</v>
      </c>
      <c r="D305" s="47" t="s">
        <v>312</v>
      </c>
      <c r="E305" s="48">
        <v>36.64</v>
      </c>
      <c r="F305" s="47">
        <v>1</v>
      </c>
      <c r="G305" s="49" t="s">
        <v>546</v>
      </c>
      <c r="H305" s="50">
        <v>45328.274719757719</v>
      </c>
      <c r="I305" s="51">
        <f t="shared" si="5"/>
        <v>36.64</v>
      </c>
      <c r="J305" s="52"/>
      <c r="K305" s="53"/>
      <c r="L305" s="54"/>
      <c r="P305" s="52"/>
      <c r="Q305" s="52"/>
    </row>
    <row r="306" spans="2:17" s="44" customFormat="1">
      <c r="B306" s="47">
        <v>544</v>
      </c>
      <c r="C306" s="47" t="s">
        <v>194</v>
      </c>
      <c r="D306" s="47" t="s">
        <v>228</v>
      </c>
      <c r="E306" s="48">
        <v>82.38</v>
      </c>
      <c r="F306" s="47">
        <v>2</v>
      </c>
      <c r="G306" s="49" t="s">
        <v>547</v>
      </c>
      <c r="H306" s="50">
        <v>45328.416979808506</v>
      </c>
      <c r="I306" s="51">
        <f t="shared" si="5"/>
        <v>164.76</v>
      </c>
      <c r="J306" s="52"/>
      <c r="K306" s="53"/>
      <c r="L306" s="54"/>
      <c r="P306" s="52"/>
      <c r="Q306" s="52"/>
    </row>
    <row r="307" spans="2:17" s="44" customFormat="1">
      <c r="B307" s="47">
        <v>545</v>
      </c>
      <c r="C307" s="47" t="s">
        <v>194</v>
      </c>
      <c r="D307" s="47" t="s">
        <v>288</v>
      </c>
      <c r="E307" s="48">
        <v>25.73</v>
      </c>
      <c r="F307" s="47">
        <v>1</v>
      </c>
      <c r="G307" s="49" t="s">
        <v>548</v>
      </c>
      <c r="H307" s="50">
        <v>45328.536681634418</v>
      </c>
      <c r="I307" s="51">
        <f t="shared" si="5"/>
        <v>25.73</v>
      </c>
      <c r="J307" s="52"/>
      <c r="K307" s="53"/>
      <c r="L307" s="54"/>
      <c r="P307" s="52"/>
      <c r="Q307" s="52"/>
    </row>
    <row r="308" spans="2:17" s="44" customFormat="1">
      <c r="B308" s="47">
        <v>546</v>
      </c>
      <c r="C308" s="47" t="s">
        <v>194</v>
      </c>
      <c r="D308" s="47" t="s">
        <v>272</v>
      </c>
      <c r="E308" s="48">
        <v>88.88</v>
      </c>
      <c r="F308" s="47">
        <v>1</v>
      </c>
      <c r="G308" s="49" t="s">
        <v>549</v>
      </c>
      <c r="H308" s="50">
        <v>45328.579025316314</v>
      </c>
      <c r="I308" s="51">
        <f t="shared" si="5"/>
        <v>88.88</v>
      </c>
      <c r="J308" s="52"/>
      <c r="K308" s="53"/>
      <c r="L308" s="54"/>
      <c r="P308" s="52"/>
      <c r="Q308" s="52"/>
    </row>
    <row r="309" spans="2:17" s="44" customFormat="1">
      <c r="B309" s="47">
        <v>549</v>
      </c>
      <c r="C309" s="47" t="s">
        <v>194</v>
      </c>
      <c r="D309" s="47" t="s">
        <v>208</v>
      </c>
      <c r="E309" s="48">
        <v>61.32</v>
      </c>
      <c r="F309" s="47">
        <v>1</v>
      </c>
      <c r="G309" s="49" t="s">
        <v>550</v>
      </c>
      <c r="H309" s="50">
        <v>45328.610442848752</v>
      </c>
      <c r="I309" s="51">
        <f t="shared" si="5"/>
        <v>61.32</v>
      </c>
      <c r="J309" s="52"/>
      <c r="K309" s="53"/>
      <c r="L309" s="54"/>
      <c r="P309" s="52"/>
      <c r="Q309" s="52"/>
    </row>
    <row r="310" spans="2:17" s="44" customFormat="1">
      <c r="B310" s="47">
        <v>551</v>
      </c>
      <c r="C310" s="47" t="s">
        <v>194</v>
      </c>
      <c r="D310" s="47" t="s">
        <v>551</v>
      </c>
      <c r="E310" s="48">
        <v>25.73</v>
      </c>
      <c r="F310" s="47">
        <v>2</v>
      </c>
      <c r="G310" s="49" t="s">
        <v>552</v>
      </c>
      <c r="H310" s="50">
        <v>45328.617677533191</v>
      </c>
      <c r="I310" s="51">
        <f t="shared" si="5"/>
        <v>51.46</v>
      </c>
      <c r="J310" s="52"/>
      <c r="K310" s="53"/>
      <c r="L310" s="54"/>
      <c r="P310" s="52"/>
      <c r="Q310" s="52"/>
    </row>
    <row r="311" spans="2:17" s="44" customFormat="1">
      <c r="B311" s="47">
        <v>553</v>
      </c>
      <c r="C311" s="47" t="s">
        <v>207</v>
      </c>
      <c r="D311" s="47" t="s">
        <v>252</v>
      </c>
      <c r="E311" s="48">
        <v>79.3</v>
      </c>
      <c r="F311" s="47">
        <v>2</v>
      </c>
      <c r="G311" s="49" t="s">
        <v>553</v>
      </c>
      <c r="H311" s="50">
        <v>45328.65191003267</v>
      </c>
      <c r="I311" s="51">
        <f t="shared" si="5"/>
        <v>158.6</v>
      </c>
      <c r="J311" s="52"/>
      <c r="K311" s="53"/>
      <c r="L311" s="54"/>
      <c r="P311" s="52"/>
      <c r="Q311" s="52"/>
    </row>
    <row r="312" spans="2:17" s="44" customFormat="1">
      <c r="B312" s="47">
        <v>555</v>
      </c>
      <c r="C312" s="47" t="s">
        <v>194</v>
      </c>
      <c r="D312" s="47" t="s">
        <v>469</v>
      </c>
      <c r="E312" s="48">
        <v>92.38</v>
      </c>
      <c r="F312" s="47">
        <v>1</v>
      </c>
      <c r="G312" s="49" t="s">
        <v>554</v>
      </c>
      <c r="H312" s="50">
        <v>45328.685401079834</v>
      </c>
      <c r="I312" s="51">
        <f t="shared" si="5"/>
        <v>92.38</v>
      </c>
      <c r="J312" s="52"/>
      <c r="K312" s="53"/>
      <c r="L312" s="54"/>
      <c r="P312" s="52"/>
      <c r="Q312" s="52"/>
    </row>
    <row r="313" spans="2:17" s="44" customFormat="1">
      <c r="B313" s="47">
        <v>558</v>
      </c>
      <c r="C313" s="47" t="s">
        <v>194</v>
      </c>
      <c r="D313" s="47" t="s">
        <v>208</v>
      </c>
      <c r="E313" s="48">
        <v>61.32</v>
      </c>
      <c r="F313" s="47">
        <v>2</v>
      </c>
      <c r="G313" s="49" t="s">
        <v>555</v>
      </c>
      <c r="H313" s="50">
        <v>45328.759974984729</v>
      </c>
      <c r="I313" s="51">
        <f t="shared" si="5"/>
        <v>122.64</v>
      </c>
      <c r="J313" s="52"/>
      <c r="K313" s="53"/>
      <c r="L313" s="54"/>
      <c r="P313" s="52"/>
      <c r="Q313" s="52"/>
    </row>
    <row r="314" spans="2:17" s="44" customFormat="1">
      <c r="B314" s="47">
        <v>559</v>
      </c>
      <c r="C314" s="47" t="s">
        <v>194</v>
      </c>
      <c r="D314" s="47" t="s">
        <v>277</v>
      </c>
      <c r="E314" s="48">
        <v>47.11</v>
      </c>
      <c r="F314" s="47">
        <v>1</v>
      </c>
      <c r="G314" s="49" t="s">
        <v>556</v>
      </c>
      <c r="H314" s="50">
        <v>45328.79636625589</v>
      </c>
      <c r="I314" s="51">
        <f t="shared" si="5"/>
        <v>47.11</v>
      </c>
      <c r="J314" s="52"/>
      <c r="K314" s="53"/>
      <c r="L314" s="54"/>
      <c r="P314" s="52"/>
      <c r="Q314" s="52"/>
    </row>
    <row r="315" spans="2:17" s="44" customFormat="1">
      <c r="B315" s="47">
        <v>562</v>
      </c>
      <c r="C315" s="47" t="s">
        <v>207</v>
      </c>
      <c r="D315" s="47" t="s">
        <v>230</v>
      </c>
      <c r="E315" s="48">
        <v>20.190000000000001</v>
      </c>
      <c r="F315" s="47">
        <v>1</v>
      </c>
      <c r="G315" s="49" t="s">
        <v>557</v>
      </c>
      <c r="H315" s="50">
        <v>45328.844092665342</v>
      </c>
      <c r="I315" s="51">
        <f t="shared" si="5"/>
        <v>20.190000000000001</v>
      </c>
      <c r="J315" s="52"/>
      <c r="K315" s="53"/>
      <c r="L315" s="54"/>
      <c r="P315" s="52"/>
      <c r="Q315" s="52"/>
    </row>
    <row r="316" spans="2:17" s="44" customFormat="1">
      <c r="B316" s="47">
        <v>565</v>
      </c>
      <c r="C316" s="47" t="s">
        <v>207</v>
      </c>
      <c r="D316" s="47" t="s">
        <v>558</v>
      </c>
      <c r="E316" s="48">
        <v>38.89</v>
      </c>
      <c r="F316" s="47">
        <v>2</v>
      </c>
      <c r="G316" s="49" t="s">
        <v>559</v>
      </c>
      <c r="H316" s="50">
        <v>45328.979957813288</v>
      </c>
      <c r="I316" s="51">
        <f t="shared" si="5"/>
        <v>77.78</v>
      </c>
      <c r="J316" s="52"/>
      <c r="K316" s="53"/>
      <c r="L316" s="54"/>
      <c r="P316" s="52"/>
      <c r="Q316" s="52"/>
    </row>
    <row r="317" spans="2:17" s="44" customFormat="1">
      <c r="B317" s="47">
        <v>568</v>
      </c>
      <c r="C317" s="47" t="s">
        <v>207</v>
      </c>
      <c r="D317" s="47" t="s">
        <v>237</v>
      </c>
      <c r="E317" s="48">
        <v>84.6</v>
      </c>
      <c r="F317" s="47">
        <v>1</v>
      </c>
      <c r="G317" s="49" t="s">
        <v>560</v>
      </c>
      <c r="H317" s="50">
        <v>45329.4775981641</v>
      </c>
      <c r="I317" s="51">
        <f t="shared" si="5"/>
        <v>84.6</v>
      </c>
      <c r="J317" s="52"/>
      <c r="K317" s="53"/>
      <c r="L317" s="54"/>
      <c r="P317" s="52"/>
      <c r="Q317" s="52"/>
    </row>
    <row r="318" spans="2:17" s="44" customFormat="1">
      <c r="B318" s="47">
        <v>569</v>
      </c>
      <c r="C318" s="47" t="s">
        <v>207</v>
      </c>
      <c r="D318" s="47" t="s">
        <v>230</v>
      </c>
      <c r="E318" s="48">
        <v>20.190000000000001</v>
      </c>
      <c r="F318" s="47">
        <v>2</v>
      </c>
      <c r="G318" s="49" t="s">
        <v>561</v>
      </c>
      <c r="H318" s="50">
        <v>45329.721048749314</v>
      </c>
      <c r="I318" s="51">
        <f t="shared" si="5"/>
        <v>40.380000000000003</v>
      </c>
      <c r="J318" s="52"/>
      <c r="K318" s="53"/>
      <c r="L318" s="54"/>
      <c r="P318" s="52"/>
      <c r="Q318" s="52"/>
    </row>
    <row r="319" spans="2:17" s="44" customFormat="1">
      <c r="B319" s="47">
        <v>571</v>
      </c>
      <c r="C319" s="47" t="s">
        <v>207</v>
      </c>
      <c r="D319" s="47" t="s">
        <v>375</v>
      </c>
      <c r="E319" s="48">
        <v>25.63</v>
      </c>
      <c r="F319" s="47">
        <v>1</v>
      </c>
      <c r="G319" s="49" t="s">
        <v>562</v>
      </c>
      <c r="H319" s="50">
        <v>45329.776850072834</v>
      </c>
      <c r="I319" s="51">
        <f t="shared" si="5"/>
        <v>25.63</v>
      </c>
      <c r="J319" s="52"/>
      <c r="K319" s="53"/>
      <c r="L319" s="54"/>
      <c r="P319" s="52"/>
      <c r="Q319" s="52"/>
    </row>
    <row r="320" spans="2:17" s="44" customFormat="1">
      <c r="B320" s="47">
        <v>574</v>
      </c>
      <c r="C320" s="47" t="s">
        <v>194</v>
      </c>
      <c r="D320" s="47" t="s">
        <v>215</v>
      </c>
      <c r="E320" s="48">
        <v>89.4</v>
      </c>
      <c r="F320" s="47">
        <v>2</v>
      </c>
      <c r="G320" s="49" t="s">
        <v>563</v>
      </c>
      <c r="H320" s="50">
        <v>45330.093387504668</v>
      </c>
      <c r="I320" s="51">
        <f t="shared" si="5"/>
        <v>178.8</v>
      </c>
      <c r="J320" s="52"/>
      <c r="K320" s="53"/>
      <c r="L320" s="54"/>
      <c r="P320" s="52"/>
      <c r="Q320" s="52"/>
    </row>
    <row r="321" spans="2:17" s="44" customFormat="1">
      <c r="B321" s="47">
        <v>577</v>
      </c>
      <c r="C321" s="47" t="s">
        <v>207</v>
      </c>
      <c r="D321" s="47" t="s">
        <v>250</v>
      </c>
      <c r="E321" s="48">
        <v>38.89</v>
      </c>
      <c r="F321" s="47">
        <v>1</v>
      </c>
      <c r="G321" s="49" t="s">
        <v>564</v>
      </c>
      <c r="H321" s="50">
        <v>45330.648046220318</v>
      </c>
      <c r="I321" s="51">
        <f t="shared" si="5"/>
        <v>38.89</v>
      </c>
      <c r="J321" s="52"/>
      <c r="K321" s="53"/>
      <c r="L321" s="54"/>
      <c r="P321" s="52"/>
      <c r="Q321" s="52"/>
    </row>
    <row r="322" spans="2:17" s="44" customFormat="1">
      <c r="B322" s="47">
        <v>580</v>
      </c>
      <c r="C322" s="47" t="s">
        <v>207</v>
      </c>
      <c r="D322" s="47" t="s">
        <v>565</v>
      </c>
      <c r="E322" s="48">
        <v>88.88</v>
      </c>
      <c r="F322" s="47">
        <v>3</v>
      </c>
      <c r="G322" s="49" t="s">
        <v>566</v>
      </c>
      <c r="H322" s="50">
        <v>45330.798124389876</v>
      </c>
      <c r="I322" s="51">
        <f t="shared" si="5"/>
        <v>266.64</v>
      </c>
      <c r="J322" s="52"/>
      <c r="K322" s="53"/>
      <c r="L322" s="54"/>
      <c r="P322" s="52"/>
      <c r="Q322" s="52"/>
    </row>
    <row r="323" spans="2:17" s="44" customFormat="1">
      <c r="B323" s="47">
        <v>581</v>
      </c>
      <c r="C323" s="47" t="s">
        <v>194</v>
      </c>
      <c r="D323" s="47" t="s">
        <v>310</v>
      </c>
      <c r="E323" s="48">
        <v>78.97</v>
      </c>
      <c r="F323" s="47">
        <v>2</v>
      </c>
      <c r="G323" s="49" t="s">
        <v>567</v>
      </c>
      <c r="H323" s="50">
        <v>45331.026445075673</v>
      </c>
      <c r="I323" s="51">
        <f t="shared" si="5"/>
        <v>157.94</v>
      </c>
      <c r="J323" s="52"/>
      <c r="K323" s="53"/>
      <c r="L323" s="54"/>
      <c r="P323" s="52"/>
      <c r="Q323" s="52"/>
    </row>
    <row r="324" spans="2:17" s="44" customFormat="1">
      <c r="B324" s="47">
        <v>583</v>
      </c>
      <c r="C324" s="47" t="s">
        <v>194</v>
      </c>
      <c r="D324" s="47" t="s">
        <v>318</v>
      </c>
      <c r="E324" s="48">
        <v>61.86</v>
      </c>
      <c r="F324" s="47">
        <v>1</v>
      </c>
      <c r="G324" s="49" t="s">
        <v>568</v>
      </c>
      <c r="H324" s="50">
        <v>45331.179575789181</v>
      </c>
      <c r="I324" s="51">
        <f t="shared" si="5"/>
        <v>61.86</v>
      </c>
      <c r="J324" s="52"/>
      <c r="K324" s="53"/>
      <c r="L324" s="54"/>
      <c r="P324" s="52"/>
      <c r="Q324" s="52"/>
    </row>
    <row r="325" spans="2:17" s="44" customFormat="1">
      <c r="B325" s="47">
        <v>584</v>
      </c>
      <c r="C325" s="47" t="s">
        <v>194</v>
      </c>
      <c r="D325" s="47" t="s">
        <v>245</v>
      </c>
      <c r="E325" s="48">
        <v>66.39</v>
      </c>
      <c r="F325" s="47">
        <v>1</v>
      </c>
      <c r="G325" s="49" t="s">
        <v>569</v>
      </c>
      <c r="H325" s="50">
        <v>45331.181136942774</v>
      </c>
      <c r="I325" s="51">
        <f t="shared" si="5"/>
        <v>66.39</v>
      </c>
      <c r="J325" s="52"/>
      <c r="K325" s="53"/>
      <c r="L325" s="54"/>
      <c r="P325" s="52"/>
      <c r="Q325" s="52"/>
    </row>
    <row r="326" spans="2:17" s="44" customFormat="1">
      <c r="B326" s="47">
        <v>585</v>
      </c>
      <c r="C326" s="47" t="s">
        <v>207</v>
      </c>
      <c r="D326" s="47" t="s">
        <v>250</v>
      </c>
      <c r="E326" s="48">
        <v>38.89</v>
      </c>
      <c r="F326" s="47">
        <v>2</v>
      </c>
      <c r="G326" s="49" t="s">
        <v>570</v>
      </c>
      <c r="H326" s="50">
        <v>45331.224420761879</v>
      </c>
      <c r="I326" s="51">
        <f t="shared" si="5"/>
        <v>77.78</v>
      </c>
      <c r="J326" s="52"/>
      <c r="K326" s="53"/>
      <c r="L326" s="54"/>
      <c r="P326" s="52"/>
      <c r="Q326" s="52"/>
    </row>
    <row r="327" spans="2:17" s="44" customFormat="1">
      <c r="B327" s="47">
        <v>586</v>
      </c>
      <c r="C327" s="47" t="s">
        <v>194</v>
      </c>
      <c r="D327" s="47" t="s">
        <v>243</v>
      </c>
      <c r="E327" s="48">
        <v>80.989999999999995</v>
      </c>
      <c r="F327" s="47">
        <v>2</v>
      </c>
      <c r="G327" s="49" t="s">
        <v>571</v>
      </c>
      <c r="H327" s="50">
        <v>45331.334904664138</v>
      </c>
      <c r="I327" s="51">
        <f t="shared" si="5"/>
        <v>161.97999999999999</v>
      </c>
      <c r="J327" s="52"/>
      <c r="K327" s="53"/>
      <c r="L327" s="54"/>
      <c r="P327" s="52"/>
      <c r="Q327" s="52"/>
    </row>
    <row r="328" spans="2:17" s="44" customFormat="1">
      <c r="B328" s="47">
        <v>589</v>
      </c>
      <c r="C328" s="47" t="s">
        <v>194</v>
      </c>
      <c r="D328" s="47" t="s">
        <v>404</v>
      </c>
      <c r="E328" s="48">
        <v>52.99</v>
      </c>
      <c r="F328" s="47">
        <v>2</v>
      </c>
      <c r="G328" s="49" t="s">
        <v>572</v>
      </c>
      <c r="H328" s="50">
        <v>45331.424951216453</v>
      </c>
      <c r="I328" s="51">
        <f t="shared" si="5"/>
        <v>105.98</v>
      </c>
      <c r="J328" s="52"/>
      <c r="K328" s="53"/>
      <c r="L328" s="54"/>
      <c r="P328" s="52"/>
      <c r="Q328" s="52"/>
    </row>
    <row r="329" spans="2:17" s="44" customFormat="1">
      <c r="B329" s="47">
        <v>592</v>
      </c>
      <c r="C329" s="47" t="s">
        <v>194</v>
      </c>
      <c r="D329" s="47" t="s">
        <v>280</v>
      </c>
      <c r="E329" s="48">
        <v>80.28</v>
      </c>
      <c r="F329" s="47">
        <v>2</v>
      </c>
      <c r="G329" s="49" t="s">
        <v>573</v>
      </c>
      <c r="H329" s="50">
        <v>45331.53633401668</v>
      </c>
      <c r="I329" s="51">
        <f t="shared" si="5"/>
        <v>160.56</v>
      </c>
      <c r="J329" s="52"/>
      <c r="K329" s="53"/>
      <c r="L329" s="54"/>
      <c r="P329" s="52"/>
      <c r="Q329" s="52"/>
    </row>
    <row r="330" spans="2:17" s="44" customFormat="1">
      <c r="B330" s="47">
        <v>595</v>
      </c>
      <c r="C330" s="47" t="s">
        <v>207</v>
      </c>
      <c r="D330" s="47" t="s">
        <v>267</v>
      </c>
      <c r="E330" s="48">
        <v>87.83</v>
      </c>
      <c r="F330" s="47">
        <v>5</v>
      </c>
      <c r="G330" s="49" t="s">
        <v>574</v>
      </c>
      <c r="H330" s="50">
        <v>45331.539718335909</v>
      </c>
      <c r="I330" s="51">
        <f t="shared" si="5"/>
        <v>439.15</v>
      </c>
      <c r="J330" s="52"/>
      <c r="K330" s="53"/>
      <c r="L330" s="54"/>
      <c r="P330" s="52"/>
      <c r="Q330" s="52"/>
    </row>
    <row r="331" spans="2:17" s="44" customFormat="1">
      <c r="B331" s="47">
        <v>597</v>
      </c>
      <c r="C331" s="47" t="s">
        <v>194</v>
      </c>
      <c r="D331" s="47" t="s">
        <v>270</v>
      </c>
      <c r="E331" s="48">
        <v>65.459999999999994</v>
      </c>
      <c r="F331" s="47">
        <v>1</v>
      </c>
      <c r="G331" s="49" t="s">
        <v>575</v>
      </c>
      <c r="H331" s="50">
        <v>45331.749891524421</v>
      </c>
      <c r="I331" s="51">
        <f t="shared" si="5"/>
        <v>65.459999999999994</v>
      </c>
      <c r="J331" s="52"/>
      <c r="K331" s="53"/>
      <c r="L331" s="54"/>
      <c r="P331" s="52"/>
      <c r="Q331" s="52"/>
    </row>
    <row r="332" spans="2:17" s="44" customFormat="1">
      <c r="B332" s="47">
        <v>598</v>
      </c>
      <c r="C332" s="47" t="s">
        <v>194</v>
      </c>
      <c r="D332" s="47" t="s">
        <v>262</v>
      </c>
      <c r="E332" s="48">
        <v>50.28</v>
      </c>
      <c r="F332" s="47">
        <v>1</v>
      </c>
      <c r="G332" s="49" t="s">
        <v>576</v>
      </c>
      <c r="H332" s="50">
        <v>45332.132081859796</v>
      </c>
      <c r="I332" s="51">
        <f t="shared" si="5"/>
        <v>50.28</v>
      </c>
      <c r="J332" s="52"/>
      <c r="K332" s="53"/>
      <c r="L332" s="54"/>
      <c r="P332" s="52"/>
      <c r="Q332" s="52"/>
    </row>
    <row r="333" spans="2:17" s="44" customFormat="1">
      <c r="B333" s="47">
        <v>600</v>
      </c>
      <c r="C333" s="47" t="s">
        <v>207</v>
      </c>
      <c r="D333" s="47" t="s">
        <v>330</v>
      </c>
      <c r="E333" s="48">
        <v>12.57</v>
      </c>
      <c r="F333" s="47">
        <v>5</v>
      </c>
      <c r="G333" s="49" t="s">
        <v>577</v>
      </c>
      <c r="H333" s="50">
        <v>45332.58903688276</v>
      </c>
      <c r="I333" s="51">
        <f t="shared" si="5"/>
        <v>62.85</v>
      </c>
      <c r="J333" s="52"/>
      <c r="K333" s="53"/>
      <c r="L333" s="54"/>
      <c r="P333" s="52"/>
      <c r="Q333" s="52"/>
    </row>
    <row r="334" spans="2:17" s="44" customFormat="1">
      <c r="B334" s="47">
        <v>603</v>
      </c>
      <c r="C334" s="47" t="s">
        <v>194</v>
      </c>
      <c r="D334" s="47" t="s">
        <v>578</v>
      </c>
      <c r="E334" s="48">
        <v>55.4</v>
      </c>
      <c r="F334" s="47">
        <v>1</v>
      </c>
      <c r="G334" s="49" t="s">
        <v>579</v>
      </c>
      <c r="H334" s="50">
        <v>45332.609386473196</v>
      </c>
      <c r="I334" s="51">
        <f t="shared" si="5"/>
        <v>55.4</v>
      </c>
      <c r="J334" s="52"/>
      <c r="K334" s="53"/>
      <c r="L334" s="54"/>
      <c r="P334" s="52"/>
      <c r="Q334" s="52"/>
    </row>
    <row r="335" spans="2:17" s="44" customFormat="1">
      <c r="B335" s="47">
        <v>606</v>
      </c>
      <c r="C335" s="47" t="s">
        <v>194</v>
      </c>
      <c r="D335" s="47" t="s">
        <v>318</v>
      </c>
      <c r="E335" s="48">
        <v>61.86</v>
      </c>
      <c r="F335" s="47">
        <v>1</v>
      </c>
      <c r="G335" s="49" t="s">
        <v>580</v>
      </c>
      <c r="H335" s="50">
        <v>45332.668117386791</v>
      </c>
      <c r="I335" s="51">
        <f t="shared" si="5"/>
        <v>61.86</v>
      </c>
      <c r="J335" s="52"/>
      <c r="K335" s="53"/>
      <c r="L335" s="54"/>
      <c r="P335" s="52"/>
      <c r="Q335" s="52"/>
    </row>
    <row r="336" spans="2:17" s="44" customFormat="1">
      <c r="B336" s="47">
        <v>609</v>
      </c>
      <c r="C336" s="47" t="s">
        <v>207</v>
      </c>
      <c r="D336" s="47" t="s">
        <v>325</v>
      </c>
      <c r="E336" s="48">
        <v>67.709999999999994</v>
      </c>
      <c r="F336" s="47">
        <v>1</v>
      </c>
      <c r="G336" s="49" t="s">
        <v>581</v>
      </c>
      <c r="H336" s="50">
        <v>45332.790582550188</v>
      </c>
      <c r="I336" s="51">
        <f t="shared" si="5"/>
        <v>67.709999999999994</v>
      </c>
      <c r="J336" s="52"/>
      <c r="K336" s="53"/>
      <c r="L336" s="54"/>
      <c r="P336" s="52"/>
      <c r="Q336" s="52"/>
    </row>
    <row r="337" spans="2:17" s="44" customFormat="1">
      <c r="B337" s="47">
        <v>612</v>
      </c>
      <c r="C337" s="47" t="s">
        <v>207</v>
      </c>
      <c r="D337" s="47" t="s">
        <v>245</v>
      </c>
      <c r="E337" s="48">
        <v>66.39</v>
      </c>
      <c r="F337" s="47">
        <v>3</v>
      </c>
      <c r="G337" s="49" t="s">
        <v>582</v>
      </c>
      <c r="H337" s="50">
        <v>45332.919729446621</v>
      </c>
      <c r="I337" s="51">
        <f t="shared" si="5"/>
        <v>199.17000000000002</v>
      </c>
      <c r="J337" s="52"/>
      <c r="K337" s="53"/>
      <c r="L337" s="54"/>
      <c r="P337" s="52"/>
      <c r="Q337" s="52"/>
    </row>
    <row r="338" spans="2:17" s="44" customFormat="1">
      <c r="B338" s="47">
        <v>615</v>
      </c>
      <c r="C338" s="47" t="s">
        <v>207</v>
      </c>
      <c r="D338" s="47" t="s">
        <v>469</v>
      </c>
      <c r="E338" s="48">
        <v>92.38</v>
      </c>
      <c r="F338" s="47">
        <v>2</v>
      </c>
      <c r="G338" s="49" t="s">
        <v>583</v>
      </c>
      <c r="H338" s="50">
        <v>45333.074969296678</v>
      </c>
      <c r="I338" s="51">
        <f t="shared" si="5"/>
        <v>184.76</v>
      </c>
      <c r="J338" s="52"/>
      <c r="K338" s="53"/>
      <c r="L338" s="54"/>
      <c r="P338" s="52"/>
      <c r="Q338" s="52"/>
    </row>
    <row r="339" spans="2:17" s="44" customFormat="1">
      <c r="B339" s="47">
        <v>617</v>
      </c>
      <c r="C339" s="47" t="s">
        <v>207</v>
      </c>
      <c r="D339" s="47" t="s">
        <v>584</v>
      </c>
      <c r="E339" s="48">
        <v>19.57</v>
      </c>
      <c r="F339" s="47">
        <v>4</v>
      </c>
      <c r="G339" s="49" t="s">
        <v>585</v>
      </c>
      <c r="H339" s="50">
        <v>45333.195621999643</v>
      </c>
      <c r="I339" s="51">
        <f t="shared" si="5"/>
        <v>78.28</v>
      </c>
      <c r="J339" s="52"/>
      <c r="K339" s="53"/>
      <c r="L339" s="54"/>
      <c r="P339" s="52"/>
      <c r="Q339" s="52"/>
    </row>
    <row r="340" spans="2:17" s="44" customFormat="1">
      <c r="B340" s="47">
        <v>619</v>
      </c>
      <c r="C340" s="47" t="s">
        <v>194</v>
      </c>
      <c r="D340" s="47" t="s">
        <v>280</v>
      </c>
      <c r="E340" s="48">
        <v>80.28</v>
      </c>
      <c r="F340" s="47">
        <v>1</v>
      </c>
      <c r="G340" s="49" t="s">
        <v>586</v>
      </c>
      <c r="H340" s="50">
        <v>45333.272945934827</v>
      </c>
      <c r="I340" s="51">
        <f t="shared" si="5"/>
        <v>80.28</v>
      </c>
      <c r="J340" s="52"/>
      <c r="K340" s="53"/>
      <c r="L340" s="54"/>
      <c r="P340" s="52"/>
      <c r="Q340" s="52"/>
    </row>
    <row r="341" spans="2:17" s="44" customFormat="1">
      <c r="B341" s="47">
        <v>621</v>
      </c>
      <c r="C341" s="47" t="s">
        <v>207</v>
      </c>
      <c r="D341" s="47" t="s">
        <v>587</v>
      </c>
      <c r="E341" s="48">
        <v>86.57</v>
      </c>
      <c r="F341" s="47">
        <v>1</v>
      </c>
      <c r="G341" s="49" t="s">
        <v>588</v>
      </c>
      <c r="H341" s="50">
        <v>45333.30354938357</v>
      </c>
      <c r="I341" s="51">
        <f t="shared" si="5"/>
        <v>86.57</v>
      </c>
      <c r="J341" s="52"/>
      <c r="K341" s="53"/>
      <c r="L341" s="54"/>
      <c r="P341" s="52"/>
      <c r="Q341" s="52"/>
    </row>
    <row r="342" spans="2:17" s="44" customFormat="1">
      <c r="B342" s="47">
        <v>622</v>
      </c>
      <c r="C342" s="47" t="s">
        <v>194</v>
      </c>
      <c r="D342" s="47" t="s">
        <v>256</v>
      </c>
      <c r="E342" s="48">
        <v>88.87</v>
      </c>
      <c r="F342" s="47">
        <v>2</v>
      </c>
      <c r="G342" s="49" t="s">
        <v>589</v>
      </c>
      <c r="H342" s="50">
        <v>45333.362963563275</v>
      </c>
      <c r="I342" s="51">
        <f t="shared" si="5"/>
        <v>177.74</v>
      </c>
      <c r="J342" s="52"/>
      <c r="K342" s="53"/>
      <c r="L342" s="54"/>
      <c r="P342" s="52"/>
      <c r="Q342" s="52"/>
    </row>
    <row r="343" spans="2:17" s="44" customFormat="1">
      <c r="B343" s="47">
        <v>625</v>
      </c>
      <c r="C343" s="47" t="s">
        <v>207</v>
      </c>
      <c r="D343" s="47" t="s">
        <v>312</v>
      </c>
      <c r="E343" s="48">
        <v>36.64</v>
      </c>
      <c r="F343" s="47">
        <v>4</v>
      </c>
      <c r="G343" s="49" t="s">
        <v>590</v>
      </c>
      <c r="H343" s="50">
        <v>45333.434027768926</v>
      </c>
      <c r="I343" s="51">
        <f t="shared" si="5"/>
        <v>146.56</v>
      </c>
      <c r="J343" s="52"/>
      <c r="K343" s="53"/>
      <c r="L343" s="54"/>
      <c r="P343" s="52"/>
      <c r="Q343" s="52"/>
    </row>
    <row r="344" spans="2:17" s="44" customFormat="1">
      <c r="B344" s="47">
        <v>628</v>
      </c>
      <c r="C344" s="47" t="s">
        <v>207</v>
      </c>
      <c r="D344" s="47" t="s">
        <v>219</v>
      </c>
      <c r="E344" s="48">
        <v>25.74</v>
      </c>
      <c r="F344" s="47">
        <v>3</v>
      </c>
      <c r="G344" s="49" t="s">
        <v>591</v>
      </c>
      <c r="H344" s="50">
        <v>45333.668372000648</v>
      </c>
      <c r="I344" s="51">
        <f t="shared" si="5"/>
        <v>77.22</v>
      </c>
      <c r="J344" s="52"/>
      <c r="K344" s="53"/>
      <c r="L344" s="54"/>
      <c r="P344" s="52"/>
      <c r="Q344" s="52"/>
    </row>
    <row r="345" spans="2:17" s="44" customFormat="1">
      <c r="B345" s="47">
        <v>629</v>
      </c>
      <c r="C345" s="47" t="s">
        <v>194</v>
      </c>
      <c r="D345" s="47" t="s">
        <v>469</v>
      </c>
      <c r="E345" s="48">
        <v>92.38</v>
      </c>
      <c r="F345" s="47">
        <v>2</v>
      </c>
      <c r="G345" s="49" t="s">
        <v>592</v>
      </c>
      <c r="H345" s="50">
        <v>45333.671527735467</v>
      </c>
      <c r="I345" s="51">
        <f t="shared" si="5"/>
        <v>184.76</v>
      </c>
      <c r="J345" s="52"/>
      <c r="K345" s="53"/>
      <c r="L345" s="54"/>
      <c r="P345" s="52"/>
      <c r="Q345" s="52"/>
    </row>
    <row r="346" spans="2:17" s="44" customFormat="1">
      <c r="B346" s="47">
        <v>632</v>
      </c>
      <c r="C346" s="47" t="s">
        <v>194</v>
      </c>
      <c r="D346" s="47" t="s">
        <v>323</v>
      </c>
      <c r="E346" s="48">
        <v>77.42</v>
      </c>
      <c r="F346" s="47">
        <v>2</v>
      </c>
      <c r="G346" s="49" t="s">
        <v>593</v>
      </c>
      <c r="H346" s="50">
        <v>45333.763464506941</v>
      </c>
      <c r="I346" s="51">
        <f t="shared" si="5"/>
        <v>154.84</v>
      </c>
      <c r="J346" s="52"/>
      <c r="K346" s="53"/>
      <c r="L346" s="54"/>
      <c r="P346" s="52"/>
      <c r="Q346" s="52"/>
    </row>
    <row r="347" spans="2:17" s="44" customFormat="1">
      <c r="B347" s="47">
        <v>635</v>
      </c>
      <c r="C347" s="47" t="s">
        <v>194</v>
      </c>
      <c r="D347" s="47" t="s">
        <v>325</v>
      </c>
      <c r="E347" s="48">
        <v>67.709999999999994</v>
      </c>
      <c r="F347" s="47">
        <v>1</v>
      </c>
      <c r="G347" s="49" t="s">
        <v>594</v>
      </c>
      <c r="H347" s="50">
        <v>45333.839436271424</v>
      </c>
      <c r="I347" s="51">
        <f t="shared" si="5"/>
        <v>67.709999999999994</v>
      </c>
      <c r="J347" s="52"/>
      <c r="K347" s="53"/>
      <c r="L347" s="54"/>
      <c r="P347" s="52"/>
      <c r="Q347" s="52"/>
    </row>
    <row r="348" spans="2:17" s="44" customFormat="1">
      <c r="B348" s="47">
        <v>637</v>
      </c>
      <c r="C348" s="47" t="s">
        <v>207</v>
      </c>
      <c r="D348" s="47" t="s">
        <v>217</v>
      </c>
      <c r="E348" s="48">
        <v>38.61</v>
      </c>
      <c r="F348" s="47">
        <v>1</v>
      </c>
      <c r="G348" s="49" t="s">
        <v>595</v>
      </c>
      <c r="H348" s="50">
        <v>45334.140331739763</v>
      </c>
      <c r="I348" s="51">
        <f t="shared" si="5"/>
        <v>38.61</v>
      </c>
      <c r="J348" s="52"/>
      <c r="K348" s="53"/>
      <c r="L348" s="54"/>
      <c r="P348" s="52"/>
      <c r="Q348" s="52"/>
    </row>
    <row r="349" spans="2:17" s="44" customFormat="1">
      <c r="B349" s="47">
        <v>640</v>
      </c>
      <c r="C349" s="47" t="s">
        <v>207</v>
      </c>
      <c r="D349" s="47" t="s">
        <v>290</v>
      </c>
      <c r="E349" s="48">
        <v>24.55</v>
      </c>
      <c r="F349" s="47">
        <v>3</v>
      </c>
      <c r="G349" s="49" t="s">
        <v>596</v>
      </c>
      <c r="H349" s="50">
        <v>45334.197290845033</v>
      </c>
      <c r="I349" s="51">
        <f t="shared" si="5"/>
        <v>73.650000000000006</v>
      </c>
      <c r="J349" s="52"/>
      <c r="K349" s="53"/>
      <c r="L349" s="54"/>
      <c r="P349" s="52"/>
      <c r="Q349" s="52"/>
    </row>
    <row r="350" spans="2:17" s="44" customFormat="1">
      <c r="B350" s="47">
        <v>642</v>
      </c>
      <c r="C350" s="47" t="s">
        <v>194</v>
      </c>
      <c r="D350" s="47" t="s">
        <v>597</v>
      </c>
      <c r="E350" s="48">
        <v>92.38</v>
      </c>
      <c r="F350" s="47">
        <v>5</v>
      </c>
      <c r="G350" s="49" t="s">
        <v>598</v>
      </c>
      <c r="H350" s="50">
        <v>45334.300480977079</v>
      </c>
      <c r="I350" s="51">
        <f t="shared" si="5"/>
        <v>461.9</v>
      </c>
      <c r="J350" s="52"/>
      <c r="K350" s="53"/>
      <c r="L350" s="54"/>
      <c r="P350" s="52"/>
      <c r="Q350" s="52"/>
    </row>
    <row r="351" spans="2:17" s="44" customFormat="1">
      <c r="B351" s="47">
        <v>645</v>
      </c>
      <c r="C351" s="47" t="s">
        <v>194</v>
      </c>
      <c r="D351" s="47" t="s">
        <v>280</v>
      </c>
      <c r="E351" s="48">
        <v>80.28</v>
      </c>
      <c r="F351" s="47">
        <v>1</v>
      </c>
      <c r="G351" s="49" t="s">
        <v>599</v>
      </c>
      <c r="H351" s="50">
        <v>45334.575103645577</v>
      </c>
      <c r="I351" s="51">
        <f t="shared" si="5"/>
        <v>80.28</v>
      </c>
      <c r="J351" s="52"/>
      <c r="K351" s="53"/>
      <c r="L351" s="54"/>
      <c r="P351" s="52"/>
      <c r="Q351" s="52"/>
    </row>
    <row r="352" spans="2:17" s="44" customFormat="1">
      <c r="B352" s="47">
        <v>646</v>
      </c>
      <c r="C352" s="47" t="s">
        <v>207</v>
      </c>
      <c r="D352" s="47" t="s">
        <v>228</v>
      </c>
      <c r="E352" s="48">
        <v>82.38</v>
      </c>
      <c r="F352" s="47">
        <v>3</v>
      </c>
      <c r="G352" s="49" t="s">
        <v>600</v>
      </c>
      <c r="H352" s="50">
        <v>45334.631988816014</v>
      </c>
      <c r="I352" s="51">
        <f t="shared" si="5"/>
        <v>247.14</v>
      </c>
      <c r="J352" s="52"/>
      <c r="K352" s="53"/>
      <c r="L352" s="54"/>
      <c r="P352" s="52"/>
      <c r="Q352" s="52"/>
    </row>
    <row r="353" spans="2:17" s="44" customFormat="1">
      <c r="B353" s="47">
        <v>649</v>
      </c>
      <c r="C353" s="47" t="s">
        <v>194</v>
      </c>
      <c r="D353" s="47" t="s">
        <v>233</v>
      </c>
      <c r="E353" s="48">
        <v>64.28</v>
      </c>
      <c r="F353" s="47">
        <v>2</v>
      </c>
      <c r="G353" s="49" t="s">
        <v>601</v>
      </c>
      <c r="H353" s="50">
        <v>45334.84096400789</v>
      </c>
      <c r="I353" s="51">
        <f t="shared" si="5"/>
        <v>128.56</v>
      </c>
      <c r="J353" s="52"/>
      <c r="K353" s="53"/>
      <c r="L353" s="54"/>
      <c r="P353" s="52"/>
      <c r="Q353" s="52"/>
    </row>
    <row r="354" spans="2:17" s="44" customFormat="1">
      <c r="B354" s="47">
        <v>651</v>
      </c>
      <c r="C354" s="47" t="s">
        <v>207</v>
      </c>
      <c r="D354" s="47" t="s">
        <v>245</v>
      </c>
      <c r="E354" s="48">
        <v>66.39</v>
      </c>
      <c r="F354" s="47">
        <v>2</v>
      </c>
      <c r="G354" s="49" t="s">
        <v>602</v>
      </c>
      <c r="H354" s="50">
        <v>45334.901043873659</v>
      </c>
      <c r="I354" s="51">
        <f t="shared" si="5"/>
        <v>132.78</v>
      </c>
      <c r="J354" s="52"/>
      <c r="K354" s="53"/>
      <c r="L354" s="54"/>
      <c r="P354" s="52"/>
      <c r="Q354" s="52"/>
    </row>
    <row r="355" spans="2:17" s="44" customFormat="1">
      <c r="B355" s="47">
        <v>653</v>
      </c>
      <c r="C355" s="47" t="s">
        <v>207</v>
      </c>
      <c r="D355" s="47" t="s">
        <v>310</v>
      </c>
      <c r="E355" s="48">
        <v>78.97</v>
      </c>
      <c r="F355" s="47">
        <v>1</v>
      </c>
      <c r="G355" s="49" t="s">
        <v>603</v>
      </c>
      <c r="H355" s="50">
        <v>45335.211203675004</v>
      </c>
      <c r="I355" s="51">
        <f t="shared" si="5"/>
        <v>78.97</v>
      </c>
      <c r="J355" s="52"/>
      <c r="K355" s="53"/>
      <c r="L355" s="54"/>
      <c r="P355" s="52"/>
      <c r="Q355" s="52"/>
    </row>
    <row r="356" spans="2:17" s="44" customFormat="1">
      <c r="B356" s="47">
        <v>655</v>
      </c>
      <c r="C356" s="47" t="s">
        <v>194</v>
      </c>
      <c r="D356" s="47" t="s">
        <v>245</v>
      </c>
      <c r="E356" s="48">
        <v>66.39</v>
      </c>
      <c r="F356" s="47">
        <v>1</v>
      </c>
      <c r="G356" s="49" t="s">
        <v>604</v>
      </c>
      <c r="H356" s="50">
        <v>45335.221651481304</v>
      </c>
      <c r="I356" s="51">
        <f t="shared" ref="I356:I419" si="6">E356*F356</f>
        <v>66.39</v>
      </c>
      <c r="J356" s="52"/>
      <c r="K356" s="53"/>
      <c r="L356" s="54"/>
      <c r="P356" s="52"/>
      <c r="Q356" s="52"/>
    </row>
    <row r="357" spans="2:17" s="44" customFormat="1">
      <c r="B357" s="47">
        <v>658</v>
      </c>
      <c r="C357" s="47" t="s">
        <v>194</v>
      </c>
      <c r="D357" s="47" t="s">
        <v>375</v>
      </c>
      <c r="E357" s="48">
        <v>25.63</v>
      </c>
      <c r="F357" s="47">
        <v>3</v>
      </c>
      <c r="G357" s="49" t="s">
        <v>605</v>
      </c>
      <c r="H357" s="50">
        <v>45335.298618413843</v>
      </c>
      <c r="I357" s="51">
        <f t="shared" si="6"/>
        <v>76.89</v>
      </c>
      <c r="J357" s="52"/>
      <c r="K357" s="53"/>
      <c r="L357" s="54"/>
      <c r="P357" s="52"/>
      <c r="Q357" s="52"/>
    </row>
    <row r="358" spans="2:17" s="44" customFormat="1">
      <c r="B358" s="47">
        <v>659</v>
      </c>
      <c r="C358" s="47" t="s">
        <v>194</v>
      </c>
      <c r="D358" s="47" t="s">
        <v>245</v>
      </c>
      <c r="E358" s="48">
        <v>66.39</v>
      </c>
      <c r="F358" s="47">
        <v>4</v>
      </c>
      <c r="G358" s="49" t="s">
        <v>606</v>
      </c>
      <c r="H358" s="50">
        <v>45335.341317387771</v>
      </c>
      <c r="I358" s="51">
        <f t="shared" si="6"/>
        <v>265.56</v>
      </c>
      <c r="J358" s="52"/>
      <c r="K358" s="53"/>
      <c r="L358" s="54"/>
      <c r="P358" s="52"/>
      <c r="Q358" s="52"/>
    </row>
    <row r="359" spans="2:17" s="44" customFormat="1">
      <c r="B359" s="47">
        <v>662</v>
      </c>
      <c r="C359" s="47" t="s">
        <v>194</v>
      </c>
      <c r="D359" s="47" t="s">
        <v>288</v>
      </c>
      <c r="E359" s="48">
        <v>25.73</v>
      </c>
      <c r="F359" s="47">
        <v>3</v>
      </c>
      <c r="G359" s="49" t="s">
        <v>607</v>
      </c>
      <c r="H359" s="50">
        <v>45335.348470296238</v>
      </c>
      <c r="I359" s="51">
        <f t="shared" si="6"/>
        <v>77.19</v>
      </c>
      <c r="J359" s="52"/>
      <c r="K359" s="53"/>
      <c r="L359" s="54"/>
      <c r="P359" s="52"/>
      <c r="Q359" s="52"/>
    </row>
    <row r="360" spans="2:17" s="44" customFormat="1">
      <c r="B360" s="47">
        <v>664</v>
      </c>
      <c r="C360" s="47" t="s">
        <v>207</v>
      </c>
      <c r="D360" s="47" t="s">
        <v>208</v>
      </c>
      <c r="E360" s="48">
        <v>61.32</v>
      </c>
      <c r="F360" s="47">
        <v>1</v>
      </c>
      <c r="G360" s="49" t="s">
        <v>608</v>
      </c>
      <c r="H360" s="50">
        <v>45335.363040248456</v>
      </c>
      <c r="I360" s="51">
        <f t="shared" si="6"/>
        <v>61.32</v>
      </c>
      <c r="J360" s="52"/>
      <c r="K360" s="53"/>
      <c r="L360" s="54"/>
      <c r="P360" s="52"/>
      <c r="Q360" s="52"/>
    </row>
    <row r="361" spans="2:17" s="44" customFormat="1">
      <c r="B361" s="47">
        <v>666</v>
      </c>
      <c r="C361" s="47" t="s">
        <v>207</v>
      </c>
      <c r="D361" s="47" t="s">
        <v>250</v>
      </c>
      <c r="E361" s="48">
        <v>38.89</v>
      </c>
      <c r="F361" s="47">
        <v>1</v>
      </c>
      <c r="G361" s="49" t="s">
        <v>609</v>
      </c>
      <c r="H361" s="50">
        <v>45335.48192529584</v>
      </c>
      <c r="I361" s="51">
        <f t="shared" si="6"/>
        <v>38.89</v>
      </c>
      <c r="J361" s="52"/>
      <c r="K361" s="53"/>
      <c r="L361" s="54"/>
      <c r="P361" s="52"/>
      <c r="Q361" s="52"/>
    </row>
    <row r="362" spans="2:17" s="44" customFormat="1">
      <c r="B362" s="47">
        <v>667</v>
      </c>
      <c r="C362" s="47" t="s">
        <v>194</v>
      </c>
      <c r="D362" s="47" t="s">
        <v>250</v>
      </c>
      <c r="E362" s="48">
        <v>38.89</v>
      </c>
      <c r="F362" s="47">
        <v>4</v>
      </c>
      <c r="G362" s="49" t="s">
        <v>610</v>
      </c>
      <c r="H362" s="50">
        <v>45335.589345973065</v>
      </c>
      <c r="I362" s="51">
        <f t="shared" si="6"/>
        <v>155.56</v>
      </c>
      <c r="J362" s="52"/>
      <c r="K362" s="53"/>
      <c r="L362" s="54"/>
      <c r="P362" s="52"/>
      <c r="Q362" s="52"/>
    </row>
    <row r="363" spans="2:17" s="44" customFormat="1">
      <c r="B363" s="47">
        <v>669</v>
      </c>
      <c r="C363" s="47" t="s">
        <v>207</v>
      </c>
      <c r="D363" s="47" t="s">
        <v>252</v>
      </c>
      <c r="E363" s="48">
        <v>79.3</v>
      </c>
      <c r="F363" s="47">
        <v>1</v>
      </c>
      <c r="G363" s="49" t="s">
        <v>611</v>
      </c>
      <c r="H363" s="50">
        <v>45335.825629165607</v>
      </c>
      <c r="I363" s="51">
        <f t="shared" si="6"/>
        <v>79.3</v>
      </c>
      <c r="J363" s="52"/>
      <c r="K363" s="53"/>
      <c r="L363" s="54"/>
      <c r="P363" s="52"/>
      <c r="Q363" s="52"/>
    </row>
    <row r="364" spans="2:17" s="44" customFormat="1">
      <c r="B364" s="47">
        <v>671</v>
      </c>
      <c r="C364" s="47" t="s">
        <v>194</v>
      </c>
      <c r="D364" s="47" t="s">
        <v>237</v>
      </c>
      <c r="E364" s="48">
        <v>84.6</v>
      </c>
      <c r="F364" s="47">
        <v>5</v>
      </c>
      <c r="G364" s="49" t="s">
        <v>612</v>
      </c>
      <c r="H364" s="50">
        <v>45336.181961216374</v>
      </c>
      <c r="I364" s="51">
        <f t="shared" si="6"/>
        <v>423</v>
      </c>
      <c r="J364" s="52"/>
      <c r="K364" s="53"/>
      <c r="L364" s="54"/>
      <c r="P364" s="52"/>
      <c r="Q364" s="52"/>
    </row>
    <row r="365" spans="2:17" s="44" customFormat="1">
      <c r="B365" s="47">
        <v>673</v>
      </c>
      <c r="C365" s="47" t="s">
        <v>194</v>
      </c>
      <c r="D365" s="47" t="s">
        <v>347</v>
      </c>
      <c r="E365" s="48">
        <v>61.86</v>
      </c>
      <c r="F365" s="47">
        <v>2</v>
      </c>
      <c r="G365" s="49" t="s">
        <v>613</v>
      </c>
      <c r="H365" s="50">
        <v>45336.367529340852</v>
      </c>
      <c r="I365" s="51">
        <f t="shared" si="6"/>
        <v>123.72</v>
      </c>
      <c r="J365" s="52"/>
      <c r="K365" s="53"/>
      <c r="L365" s="54"/>
      <c r="P365" s="52"/>
      <c r="Q365" s="52"/>
    </row>
    <row r="366" spans="2:17" s="44" customFormat="1">
      <c r="B366" s="47">
        <v>676</v>
      </c>
      <c r="C366" s="47" t="s">
        <v>194</v>
      </c>
      <c r="D366" s="47" t="s">
        <v>275</v>
      </c>
      <c r="E366" s="48">
        <v>33.479999999999997</v>
      </c>
      <c r="F366" s="47">
        <v>2</v>
      </c>
      <c r="G366" s="49" t="s">
        <v>614</v>
      </c>
      <c r="H366" s="50">
        <v>45336.411679405297</v>
      </c>
      <c r="I366" s="51">
        <f t="shared" si="6"/>
        <v>66.959999999999994</v>
      </c>
      <c r="J366" s="52"/>
      <c r="K366" s="53"/>
      <c r="L366" s="54"/>
      <c r="P366" s="52"/>
      <c r="Q366" s="52"/>
    </row>
    <row r="367" spans="2:17" s="44" customFormat="1">
      <c r="B367" s="47">
        <v>678</v>
      </c>
      <c r="C367" s="47" t="s">
        <v>194</v>
      </c>
      <c r="D367" s="47" t="s">
        <v>328</v>
      </c>
      <c r="E367" s="48">
        <v>65.459999999999994</v>
      </c>
      <c r="F367" s="47">
        <v>3</v>
      </c>
      <c r="G367" s="49" t="s">
        <v>615</v>
      </c>
      <c r="H367" s="50">
        <v>45336.536835351617</v>
      </c>
      <c r="I367" s="51">
        <f t="shared" si="6"/>
        <v>196.38</v>
      </c>
      <c r="J367" s="52"/>
      <c r="K367" s="53"/>
      <c r="L367" s="54"/>
      <c r="P367" s="52"/>
      <c r="Q367" s="52"/>
    </row>
    <row r="368" spans="2:17" s="44" customFormat="1">
      <c r="B368" s="47">
        <v>681</v>
      </c>
      <c r="C368" s="47" t="s">
        <v>194</v>
      </c>
      <c r="D368" s="47" t="s">
        <v>310</v>
      </c>
      <c r="E368" s="48">
        <v>78.97</v>
      </c>
      <c r="F368" s="47">
        <v>2</v>
      </c>
      <c r="G368" s="49" t="s">
        <v>616</v>
      </c>
      <c r="H368" s="50">
        <v>45336.574316245664</v>
      </c>
      <c r="I368" s="51">
        <f t="shared" si="6"/>
        <v>157.94</v>
      </c>
      <c r="J368" s="52"/>
      <c r="K368" s="53"/>
      <c r="L368" s="54"/>
      <c r="P368" s="52"/>
      <c r="Q368" s="52"/>
    </row>
    <row r="369" spans="2:17" s="44" customFormat="1">
      <c r="B369" s="47">
        <v>684</v>
      </c>
      <c r="C369" s="47" t="s">
        <v>207</v>
      </c>
      <c r="D369" s="47" t="s">
        <v>323</v>
      </c>
      <c r="E369" s="48">
        <v>77.42</v>
      </c>
      <c r="F369" s="47">
        <v>2</v>
      </c>
      <c r="G369" s="49" t="s">
        <v>617</v>
      </c>
      <c r="H369" s="50">
        <v>45336.666338749892</v>
      </c>
      <c r="I369" s="51">
        <f t="shared" si="6"/>
        <v>154.84</v>
      </c>
      <c r="J369" s="52"/>
      <c r="K369" s="53"/>
      <c r="L369" s="54"/>
      <c r="P369" s="52"/>
      <c r="Q369" s="52"/>
    </row>
    <row r="370" spans="2:17" s="44" customFormat="1">
      <c r="B370" s="47">
        <v>685</v>
      </c>
      <c r="C370" s="47" t="s">
        <v>207</v>
      </c>
      <c r="D370" s="47" t="s">
        <v>508</v>
      </c>
      <c r="E370" s="48">
        <v>61.32</v>
      </c>
      <c r="F370" s="47">
        <v>1</v>
      </c>
      <c r="G370" s="49" t="s">
        <v>618</v>
      </c>
      <c r="H370" s="50">
        <v>45336.943155527872</v>
      </c>
      <c r="I370" s="51">
        <f t="shared" si="6"/>
        <v>61.32</v>
      </c>
      <c r="J370" s="52"/>
      <c r="K370" s="53"/>
      <c r="L370" s="54"/>
      <c r="P370" s="52"/>
      <c r="Q370" s="52"/>
    </row>
    <row r="371" spans="2:17" s="44" customFormat="1">
      <c r="B371" s="47">
        <v>687</v>
      </c>
      <c r="C371" s="47" t="s">
        <v>194</v>
      </c>
      <c r="D371" s="47" t="s">
        <v>340</v>
      </c>
      <c r="E371" s="48">
        <v>42.63</v>
      </c>
      <c r="F371" s="47">
        <v>1</v>
      </c>
      <c r="G371" s="49" t="s">
        <v>619</v>
      </c>
      <c r="H371" s="50">
        <v>45336.946303209217</v>
      </c>
      <c r="I371" s="51">
        <f t="shared" si="6"/>
        <v>42.63</v>
      </c>
      <c r="J371" s="52"/>
      <c r="K371" s="53"/>
      <c r="L371" s="54"/>
      <c r="P371" s="52"/>
      <c r="Q371" s="52"/>
    </row>
    <row r="372" spans="2:17" s="44" customFormat="1">
      <c r="B372" s="47">
        <v>690</v>
      </c>
      <c r="C372" s="47" t="s">
        <v>194</v>
      </c>
      <c r="D372" s="47" t="s">
        <v>243</v>
      </c>
      <c r="E372" s="48">
        <v>80.989999999999995</v>
      </c>
      <c r="F372" s="47">
        <v>1</v>
      </c>
      <c r="G372" s="49" t="s">
        <v>620</v>
      </c>
      <c r="H372" s="50">
        <v>45336.989997824072</v>
      </c>
      <c r="I372" s="51">
        <f t="shared" si="6"/>
        <v>80.989999999999995</v>
      </c>
      <c r="J372" s="52"/>
      <c r="K372" s="53"/>
      <c r="L372" s="54"/>
      <c r="P372" s="52"/>
      <c r="Q372" s="52"/>
    </row>
    <row r="373" spans="2:17" s="44" customFormat="1">
      <c r="B373" s="47">
        <v>693</v>
      </c>
      <c r="C373" s="47" t="s">
        <v>207</v>
      </c>
      <c r="D373" s="47" t="s">
        <v>290</v>
      </c>
      <c r="E373" s="48">
        <v>24.55</v>
      </c>
      <c r="F373" s="47">
        <v>1</v>
      </c>
      <c r="G373" s="49" t="s">
        <v>621</v>
      </c>
      <c r="H373" s="50">
        <v>45337.277480587189</v>
      </c>
      <c r="I373" s="51">
        <f t="shared" si="6"/>
        <v>24.55</v>
      </c>
      <c r="J373" s="52"/>
      <c r="K373" s="53"/>
      <c r="L373" s="54"/>
      <c r="P373" s="52"/>
      <c r="Q373" s="52"/>
    </row>
    <row r="374" spans="2:17" s="44" customFormat="1">
      <c r="B374" s="47">
        <v>694</v>
      </c>
      <c r="C374" s="47" t="s">
        <v>194</v>
      </c>
      <c r="D374" s="47" t="s">
        <v>318</v>
      </c>
      <c r="E374" s="48">
        <v>61.86</v>
      </c>
      <c r="F374" s="47">
        <v>2</v>
      </c>
      <c r="G374" s="49" t="s">
        <v>622</v>
      </c>
      <c r="H374" s="50">
        <v>45337.360957434561</v>
      </c>
      <c r="I374" s="51">
        <f t="shared" si="6"/>
        <v>123.72</v>
      </c>
      <c r="J374" s="52"/>
      <c r="K374" s="53"/>
      <c r="L374" s="54"/>
      <c r="P374" s="52"/>
      <c r="Q374" s="52"/>
    </row>
    <row r="375" spans="2:17" s="44" customFormat="1">
      <c r="B375" s="47">
        <v>697</v>
      </c>
      <c r="C375" s="47" t="s">
        <v>194</v>
      </c>
      <c r="D375" s="47" t="s">
        <v>252</v>
      </c>
      <c r="E375" s="48">
        <v>79.3</v>
      </c>
      <c r="F375" s="47">
        <v>1</v>
      </c>
      <c r="G375" s="49" t="s">
        <v>623</v>
      </c>
      <c r="H375" s="50">
        <v>45337.415126801192</v>
      </c>
      <c r="I375" s="51">
        <f t="shared" si="6"/>
        <v>79.3</v>
      </c>
      <c r="J375" s="52"/>
      <c r="K375" s="53"/>
      <c r="L375" s="54"/>
      <c r="P375" s="52"/>
      <c r="Q375" s="52"/>
    </row>
    <row r="376" spans="2:17" s="44" customFormat="1">
      <c r="B376" s="47">
        <v>699</v>
      </c>
      <c r="C376" s="47" t="s">
        <v>207</v>
      </c>
      <c r="D376" s="47" t="s">
        <v>314</v>
      </c>
      <c r="E376" s="48">
        <v>92.87</v>
      </c>
      <c r="F376" s="47">
        <v>3</v>
      </c>
      <c r="G376" s="49" t="s">
        <v>624</v>
      </c>
      <c r="H376" s="50">
        <v>45337.538674562325</v>
      </c>
      <c r="I376" s="51">
        <f t="shared" si="6"/>
        <v>278.61</v>
      </c>
      <c r="J376" s="52"/>
      <c r="K376" s="53"/>
      <c r="L376" s="54"/>
      <c r="P376" s="52"/>
      <c r="Q376" s="52"/>
    </row>
    <row r="377" spans="2:17" s="44" customFormat="1">
      <c r="B377" s="47">
        <v>702</v>
      </c>
      <c r="C377" s="47" t="s">
        <v>207</v>
      </c>
      <c r="D377" s="47" t="s">
        <v>297</v>
      </c>
      <c r="E377" s="48">
        <v>39.92</v>
      </c>
      <c r="F377" s="47">
        <v>1</v>
      </c>
      <c r="G377" s="49" t="s">
        <v>625</v>
      </c>
      <c r="H377" s="50">
        <v>45337.905060659956</v>
      </c>
      <c r="I377" s="51">
        <f t="shared" si="6"/>
        <v>39.92</v>
      </c>
      <c r="J377" s="52"/>
      <c r="K377" s="53"/>
      <c r="L377" s="54"/>
      <c r="P377" s="52"/>
      <c r="Q377" s="52"/>
    </row>
    <row r="378" spans="2:17" s="44" customFormat="1">
      <c r="B378" s="47">
        <v>705</v>
      </c>
      <c r="C378" s="47" t="s">
        <v>194</v>
      </c>
      <c r="D378" s="47" t="s">
        <v>293</v>
      </c>
      <c r="E378" s="48">
        <v>19.57</v>
      </c>
      <c r="F378" s="47">
        <v>2</v>
      </c>
      <c r="G378" s="49" t="s">
        <v>626</v>
      </c>
      <c r="H378" s="50">
        <v>45337.926347899847</v>
      </c>
      <c r="I378" s="51">
        <f t="shared" si="6"/>
        <v>39.14</v>
      </c>
      <c r="J378" s="52"/>
      <c r="K378" s="53"/>
      <c r="L378" s="54"/>
      <c r="P378" s="52"/>
      <c r="Q378" s="52"/>
    </row>
    <row r="379" spans="2:17" s="44" customFormat="1">
      <c r="B379" s="47">
        <v>706</v>
      </c>
      <c r="C379" s="47" t="s">
        <v>194</v>
      </c>
      <c r="D379" s="47" t="s">
        <v>272</v>
      </c>
      <c r="E379" s="48">
        <v>88.88</v>
      </c>
      <c r="F379" s="47">
        <v>1</v>
      </c>
      <c r="G379" s="49" t="s">
        <v>627</v>
      </c>
      <c r="H379" s="50">
        <v>45337.945123515492</v>
      </c>
      <c r="I379" s="51">
        <f t="shared" si="6"/>
        <v>88.88</v>
      </c>
      <c r="J379" s="52"/>
      <c r="K379" s="53"/>
      <c r="L379" s="54"/>
      <c r="P379" s="52"/>
      <c r="Q379" s="52"/>
    </row>
    <row r="380" spans="2:17" s="44" customFormat="1">
      <c r="B380" s="47">
        <v>709</v>
      </c>
      <c r="C380" s="47" t="s">
        <v>194</v>
      </c>
      <c r="D380" s="47" t="s">
        <v>318</v>
      </c>
      <c r="E380" s="48">
        <v>61.86</v>
      </c>
      <c r="F380" s="47">
        <v>1</v>
      </c>
      <c r="G380" s="49" t="s">
        <v>628</v>
      </c>
      <c r="H380" s="50">
        <v>45338.02292052719</v>
      </c>
      <c r="I380" s="51">
        <f t="shared" si="6"/>
        <v>61.86</v>
      </c>
      <c r="J380" s="52"/>
      <c r="K380" s="53"/>
      <c r="L380" s="54"/>
      <c r="P380" s="52"/>
      <c r="Q380" s="52"/>
    </row>
    <row r="381" spans="2:17" s="44" customFormat="1">
      <c r="B381" s="47">
        <v>710</v>
      </c>
      <c r="C381" s="47" t="s">
        <v>207</v>
      </c>
      <c r="D381" s="47" t="s">
        <v>267</v>
      </c>
      <c r="E381" s="48">
        <v>87.83</v>
      </c>
      <c r="F381" s="47">
        <v>2</v>
      </c>
      <c r="G381" s="49" t="s">
        <v>629</v>
      </c>
      <c r="H381" s="50">
        <v>45338.086378801083</v>
      </c>
      <c r="I381" s="51">
        <f t="shared" si="6"/>
        <v>175.66</v>
      </c>
      <c r="J381" s="52"/>
      <c r="K381" s="53"/>
      <c r="L381" s="54"/>
      <c r="P381" s="52"/>
      <c r="Q381" s="52"/>
    </row>
    <row r="382" spans="2:17" s="44" customFormat="1">
      <c r="B382" s="47">
        <v>711</v>
      </c>
      <c r="C382" s="47" t="s">
        <v>194</v>
      </c>
      <c r="D382" s="47" t="s">
        <v>233</v>
      </c>
      <c r="E382" s="48">
        <v>64.28</v>
      </c>
      <c r="F382" s="47">
        <v>2</v>
      </c>
      <c r="G382" s="49" t="s">
        <v>630</v>
      </c>
      <c r="H382" s="50">
        <v>45338.122862506701</v>
      </c>
      <c r="I382" s="51">
        <f t="shared" si="6"/>
        <v>128.56</v>
      </c>
      <c r="J382" s="52"/>
      <c r="K382" s="53"/>
      <c r="L382" s="54"/>
      <c r="P382" s="52"/>
      <c r="Q382" s="52"/>
    </row>
    <row r="383" spans="2:17" s="44" customFormat="1">
      <c r="B383" s="47">
        <v>712</v>
      </c>
      <c r="C383" s="47" t="s">
        <v>207</v>
      </c>
      <c r="D383" s="47" t="s">
        <v>280</v>
      </c>
      <c r="E383" s="48">
        <v>80.28</v>
      </c>
      <c r="F383" s="47">
        <v>1</v>
      </c>
      <c r="G383" s="49" t="s">
        <v>631</v>
      </c>
      <c r="H383" s="50">
        <v>45338.258137500285</v>
      </c>
      <c r="I383" s="51">
        <f t="shared" si="6"/>
        <v>80.28</v>
      </c>
      <c r="J383" s="52"/>
      <c r="K383" s="53"/>
      <c r="L383" s="54"/>
      <c r="P383" s="52"/>
      <c r="Q383" s="52"/>
    </row>
    <row r="384" spans="2:17" s="44" customFormat="1">
      <c r="B384" s="47">
        <v>715</v>
      </c>
      <c r="C384" s="47" t="s">
        <v>207</v>
      </c>
      <c r="D384" s="47" t="s">
        <v>632</v>
      </c>
      <c r="E384" s="48">
        <v>35.15</v>
      </c>
      <c r="F384" s="47">
        <v>2</v>
      </c>
      <c r="G384" s="49" t="s">
        <v>633</v>
      </c>
      <c r="H384" s="50">
        <v>45338.423088369193</v>
      </c>
      <c r="I384" s="51">
        <f t="shared" si="6"/>
        <v>70.3</v>
      </c>
      <c r="J384" s="52"/>
      <c r="K384" s="53"/>
      <c r="L384" s="54"/>
      <c r="P384" s="52"/>
      <c r="Q384" s="52"/>
    </row>
    <row r="385" spans="2:17" s="44" customFormat="1">
      <c r="B385" s="47">
        <v>717</v>
      </c>
      <c r="C385" s="47" t="s">
        <v>194</v>
      </c>
      <c r="D385" s="47" t="s">
        <v>267</v>
      </c>
      <c r="E385" s="48">
        <v>87.83</v>
      </c>
      <c r="F385" s="47">
        <v>4</v>
      </c>
      <c r="G385" s="49" t="s">
        <v>634</v>
      </c>
      <c r="H385" s="50">
        <v>45338.51973474316</v>
      </c>
      <c r="I385" s="51">
        <f t="shared" si="6"/>
        <v>351.32</v>
      </c>
      <c r="J385" s="52"/>
      <c r="K385" s="53"/>
      <c r="L385" s="54"/>
      <c r="P385" s="52"/>
      <c r="Q385" s="52"/>
    </row>
    <row r="386" spans="2:17" s="44" customFormat="1">
      <c r="B386" s="47">
        <v>719</v>
      </c>
      <c r="C386" s="47" t="s">
        <v>194</v>
      </c>
      <c r="D386" s="47" t="s">
        <v>230</v>
      </c>
      <c r="E386" s="48">
        <v>20.190000000000001</v>
      </c>
      <c r="F386" s="47">
        <v>2</v>
      </c>
      <c r="G386" s="49" t="s">
        <v>635</v>
      </c>
      <c r="H386" s="50">
        <v>45338.577745741131</v>
      </c>
      <c r="I386" s="51">
        <f t="shared" si="6"/>
        <v>40.380000000000003</v>
      </c>
      <c r="J386" s="52"/>
      <c r="K386" s="53"/>
      <c r="L386" s="54"/>
      <c r="P386" s="52"/>
      <c r="Q386" s="52"/>
    </row>
    <row r="387" spans="2:17" s="44" customFormat="1">
      <c r="B387" s="47">
        <v>721</v>
      </c>
      <c r="C387" s="47" t="s">
        <v>194</v>
      </c>
      <c r="D387" s="47" t="s">
        <v>373</v>
      </c>
      <c r="E387" s="48">
        <v>55.4</v>
      </c>
      <c r="F387" s="47">
        <v>1</v>
      </c>
      <c r="G387" s="49" t="s">
        <v>636</v>
      </c>
      <c r="H387" s="50">
        <v>45338.605930940445</v>
      </c>
      <c r="I387" s="51">
        <f t="shared" si="6"/>
        <v>55.4</v>
      </c>
      <c r="J387" s="52"/>
      <c r="K387" s="53"/>
      <c r="L387" s="54"/>
      <c r="P387" s="52"/>
      <c r="Q387" s="52"/>
    </row>
    <row r="388" spans="2:17" s="44" customFormat="1">
      <c r="B388" s="47">
        <v>722</v>
      </c>
      <c r="C388" s="47" t="s">
        <v>207</v>
      </c>
      <c r="D388" s="47" t="s">
        <v>216</v>
      </c>
      <c r="E388" s="48">
        <v>96.29</v>
      </c>
      <c r="F388" s="47">
        <v>1</v>
      </c>
      <c r="G388" s="49" t="s">
        <v>637</v>
      </c>
      <c r="H388" s="50">
        <v>45338.689537978098</v>
      </c>
      <c r="I388" s="51">
        <f t="shared" si="6"/>
        <v>96.29</v>
      </c>
      <c r="J388" s="52"/>
      <c r="K388" s="53"/>
      <c r="L388" s="54"/>
      <c r="P388" s="52"/>
      <c r="Q388" s="52"/>
    </row>
    <row r="389" spans="2:17" s="44" customFormat="1">
      <c r="B389" s="47">
        <v>724</v>
      </c>
      <c r="C389" s="47" t="s">
        <v>207</v>
      </c>
      <c r="D389" s="47" t="s">
        <v>638</v>
      </c>
      <c r="E389" s="48">
        <v>66.39</v>
      </c>
      <c r="F389" s="47">
        <v>1</v>
      </c>
      <c r="G389" s="49" t="s">
        <v>639</v>
      </c>
      <c r="H389" s="50">
        <v>45338.849911902609</v>
      </c>
      <c r="I389" s="51">
        <f t="shared" si="6"/>
        <v>66.39</v>
      </c>
      <c r="J389" s="52"/>
      <c r="K389" s="53"/>
      <c r="L389" s="54"/>
      <c r="P389" s="52"/>
      <c r="Q389" s="52"/>
    </row>
    <row r="390" spans="2:17" s="44" customFormat="1">
      <c r="B390" s="47">
        <v>726</v>
      </c>
      <c r="C390" s="47" t="s">
        <v>194</v>
      </c>
      <c r="D390" s="47" t="s">
        <v>382</v>
      </c>
      <c r="E390" s="48">
        <v>35.15</v>
      </c>
      <c r="F390" s="47">
        <v>1</v>
      </c>
      <c r="G390" s="49" t="s">
        <v>640</v>
      </c>
      <c r="H390" s="50">
        <v>45339.065809556138</v>
      </c>
      <c r="I390" s="51">
        <f t="shared" si="6"/>
        <v>35.15</v>
      </c>
      <c r="J390" s="52"/>
      <c r="K390" s="53"/>
      <c r="L390" s="54"/>
      <c r="P390" s="52"/>
      <c r="Q390" s="52"/>
    </row>
    <row r="391" spans="2:17" s="44" customFormat="1">
      <c r="B391" s="47">
        <v>728</v>
      </c>
      <c r="C391" s="47" t="s">
        <v>194</v>
      </c>
      <c r="D391" s="47" t="s">
        <v>277</v>
      </c>
      <c r="E391" s="48">
        <v>47.11</v>
      </c>
      <c r="F391" s="47">
        <v>3</v>
      </c>
      <c r="G391" s="49" t="s">
        <v>641</v>
      </c>
      <c r="H391" s="50">
        <v>45339.164165882365</v>
      </c>
      <c r="I391" s="51">
        <f t="shared" si="6"/>
        <v>141.32999999999998</v>
      </c>
      <c r="J391" s="52"/>
      <c r="K391" s="53"/>
      <c r="L391" s="54"/>
      <c r="P391" s="52"/>
      <c r="Q391" s="52"/>
    </row>
    <row r="392" spans="2:17" s="44" customFormat="1">
      <c r="B392" s="47">
        <v>729</v>
      </c>
      <c r="C392" s="47" t="s">
        <v>194</v>
      </c>
      <c r="D392" s="47" t="s">
        <v>321</v>
      </c>
      <c r="E392" s="48">
        <v>27.38</v>
      </c>
      <c r="F392" s="47">
        <v>1</v>
      </c>
      <c r="G392" s="49" t="s">
        <v>642</v>
      </c>
      <c r="H392" s="50">
        <v>45339.202213327277</v>
      </c>
      <c r="I392" s="51">
        <f t="shared" si="6"/>
        <v>27.38</v>
      </c>
      <c r="J392" s="52"/>
      <c r="K392" s="53"/>
      <c r="L392" s="54"/>
      <c r="P392" s="52"/>
      <c r="Q392" s="52"/>
    </row>
    <row r="393" spans="2:17" s="44" customFormat="1">
      <c r="B393" s="47">
        <v>732</v>
      </c>
      <c r="C393" s="47" t="s">
        <v>194</v>
      </c>
      <c r="D393" s="47" t="s">
        <v>235</v>
      </c>
      <c r="E393" s="48">
        <v>67.44</v>
      </c>
      <c r="F393" s="47">
        <v>2</v>
      </c>
      <c r="G393" s="49" t="s">
        <v>643</v>
      </c>
      <c r="H393" s="50">
        <v>45339.291229770963</v>
      </c>
      <c r="I393" s="51">
        <f t="shared" si="6"/>
        <v>134.88</v>
      </c>
      <c r="J393" s="52"/>
      <c r="K393" s="53"/>
      <c r="L393" s="54"/>
      <c r="P393" s="52"/>
      <c r="Q393" s="52"/>
    </row>
    <row r="394" spans="2:17" s="44" customFormat="1">
      <c r="B394" s="47">
        <v>734</v>
      </c>
      <c r="C394" s="47" t="s">
        <v>194</v>
      </c>
      <c r="D394" s="47" t="s">
        <v>293</v>
      </c>
      <c r="E394" s="48">
        <v>19.57</v>
      </c>
      <c r="F394" s="47">
        <v>4</v>
      </c>
      <c r="G394" s="49" t="s">
        <v>644</v>
      </c>
      <c r="H394" s="50">
        <v>45339.295045691986</v>
      </c>
      <c r="I394" s="51">
        <f t="shared" si="6"/>
        <v>78.28</v>
      </c>
      <c r="J394" s="52"/>
      <c r="K394" s="53"/>
      <c r="L394" s="54"/>
      <c r="P394" s="52"/>
      <c r="Q394" s="52"/>
    </row>
    <row r="395" spans="2:17" s="44" customFormat="1">
      <c r="B395" s="47">
        <v>735</v>
      </c>
      <c r="C395" s="47" t="s">
        <v>194</v>
      </c>
      <c r="D395" s="47" t="s">
        <v>235</v>
      </c>
      <c r="E395" s="48">
        <v>67.44</v>
      </c>
      <c r="F395" s="47">
        <v>1</v>
      </c>
      <c r="G395" s="49" t="s">
        <v>645</v>
      </c>
      <c r="H395" s="50">
        <v>45339.335656487026</v>
      </c>
      <c r="I395" s="51">
        <f t="shared" si="6"/>
        <v>67.44</v>
      </c>
      <c r="J395" s="52"/>
      <c r="K395" s="53"/>
      <c r="L395" s="54"/>
      <c r="P395" s="52"/>
      <c r="Q395" s="52"/>
    </row>
    <row r="396" spans="2:17" s="44" customFormat="1">
      <c r="B396" s="47">
        <v>737</v>
      </c>
      <c r="C396" s="47" t="s">
        <v>194</v>
      </c>
      <c r="D396" s="47" t="s">
        <v>216</v>
      </c>
      <c r="E396" s="48">
        <v>96.29</v>
      </c>
      <c r="F396" s="47">
        <v>1</v>
      </c>
      <c r="G396" s="49" t="s">
        <v>646</v>
      </c>
      <c r="H396" s="50">
        <v>45339.503925153775</v>
      </c>
      <c r="I396" s="51">
        <f t="shared" si="6"/>
        <v>96.29</v>
      </c>
      <c r="J396" s="52"/>
      <c r="K396" s="53"/>
      <c r="L396" s="54"/>
      <c r="P396" s="52"/>
      <c r="Q396" s="52"/>
    </row>
    <row r="397" spans="2:17" s="44" customFormat="1">
      <c r="B397" s="47">
        <v>740</v>
      </c>
      <c r="C397" s="47" t="s">
        <v>207</v>
      </c>
      <c r="D397" s="47" t="s">
        <v>260</v>
      </c>
      <c r="E397" s="48">
        <v>46.98</v>
      </c>
      <c r="F397" s="47">
        <v>1</v>
      </c>
      <c r="G397" s="49" t="s">
        <v>647</v>
      </c>
      <c r="H397" s="50">
        <v>45339.570995211652</v>
      </c>
      <c r="I397" s="51">
        <f t="shared" si="6"/>
        <v>46.98</v>
      </c>
      <c r="J397" s="52"/>
      <c r="K397" s="53"/>
      <c r="L397" s="54"/>
      <c r="P397" s="52"/>
      <c r="Q397" s="52"/>
    </row>
    <row r="398" spans="2:17" s="44" customFormat="1">
      <c r="B398" s="47">
        <v>741</v>
      </c>
      <c r="C398" s="47" t="s">
        <v>207</v>
      </c>
      <c r="D398" s="47" t="s">
        <v>648</v>
      </c>
      <c r="E398" s="48">
        <v>20.64</v>
      </c>
      <c r="F398" s="47">
        <v>2</v>
      </c>
      <c r="G398" s="49" t="s">
        <v>649</v>
      </c>
      <c r="H398" s="50">
        <v>45339.843139981938</v>
      </c>
      <c r="I398" s="51">
        <f t="shared" si="6"/>
        <v>41.28</v>
      </c>
      <c r="J398" s="52"/>
      <c r="K398" s="53"/>
      <c r="L398" s="54"/>
      <c r="P398" s="52"/>
      <c r="Q398" s="52"/>
    </row>
    <row r="399" spans="2:17" s="44" customFormat="1">
      <c r="B399" s="47">
        <v>742</v>
      </c>
      <c r="C399" s="47" t="s">
        <v>194</v>
      </c>
      <c r="D399" s="47" t="s">
        <v>650</v>
      </c>
      <c r="E399" s="48">
        <v>55.4</v>
      </c>
      <c r="F399" s="47">
        <v>2</v>
      </c>
      <c r="G399" s="49" t="s">
        <v>651</v>
      </c>
      <c r="H399" s="50">
        <v>45339.89092230385</v>
      </c>
      <c r="I399" s="51">
        <f t="shared" si="6"/>
        <v>110.8</v>
      </c>
      <c r="J399" s="52"/>
      <c r="K399" s="53"/>
      <c r="L399" s="54"/>
      <c r="P399" s="52"/>
      <c r="Q399" s="52"/>
    </row>
    <row r="400" spans="2:17" s="44" customFormat="1">
      <c r="B400" s="47">
        <v>744</v>
      </c>
      <c r="C400" s="47" t="s">
        <v>194</v>
      </c>
      <c r="D400" s="47" t="s">
        <v>307</v>
      </c>
      <c r="E400" s="48">
        <v>33.97</v>
      </c>
      <c r="F400" s="47">
        <v>1</v>
      </c>
      <c r="G400" s="49" t="s">
        <v>652</v>
      </c>
      <c r="H400" s="50">
        <v>45340.243012225059</v>
      </c>
      <c r="I400" s="51">
        <f t="shared" si="6"/>
        <v>33.97</v>
      </c>
      <c r="J400" s="52"/>
      <c r="K400" s="53"/>
      <c r="L400" s="54"/>
      <c r="P400" s="52"/>
      <c r="Q400" s="52"/>
    </row>
    <row r="401" spans="2:17" s="44" customFormat="1">
      <c r="B401" s="47">
        <v>747</v>
      </c>
      <c r="C401" s="47" t="s">
        <v>207</v>
      </c>
      <c r="D401" s="47" t="s">
        <v>217</v>
      </c>
      <c r="E401" s="48">
        <v>38.61</v>
      </c>
      <c r="F401" s="47">
        <v>1</v>
      </c>
      <c r="G401" s="49" t="s">
        <v>653</v>
      </c>
      <c r="H401" s="50">
        <v>45340.283118861938</v>
      </c>
      <c r="I401" s="51">
        <f t="shared" si="6"/>
        <v>38.61</v>
      </c>
      <c r="J401" s="52"/>
      <c r="K401" s="53"/>
      <c r="L401" s="54"/>
      <c r="P401" s="52"/>
      <c r="Q401" s="52"/>
    </row>
    <row r="402" spans="2:17" s="44" customFormat="1">
      <c r="B402" s="47">
        <v>750</v>
      </c>
      <c r="C402" s="47" t="s">
        <v>207</v>
      </c>
      <c r="D402" s="47" t="s">
        <v>318</v>
      </c>
      <c r="E402" s="48">
        <v>61.86</v>
      </c>
      <c r="F402" s="47">
        <v>2</v>
      </c>
      <c r="G402" s="49" t="s">
        <v>654</v>
      </c>
      <c r="H402" s="50">
        <v>45340.458984567005</v>
      </c>
      <c r="I402" s="51">
        <f t="shared" si="6"/>
        <v>123.72</v>
      </c>
      <c r="J402" s="52"/>
      <c r="K402" s="53"/>
      <c r="L402" s="54"/>
      <c r="P402" s="52"/>
      <c r="Q402" s="52"/>
    </row>
    <row r="403" spans="2:17" s="44" customFormat="1">
      <c r="B403" s="47">
        <v>751</v>
      </c>
      <c r="C403" s="47" t="s">
        <v>207</v>
      </c>
      <c r="D403" s="47" t="s">
        <v>280</v>
      </c>
      <c r="E403" s="48">
        <v>80.28</v>
      </c>
      <c r="F403" s="47">
        <v>3</v>
      </c>
      <c r="G403" s="49" t="s">
        <v>655</v>
      </c>
      <c r="H403" s="50">
        <v>45340.479058738885</v>
      </c>
      <c r="I403" s="51">
        <f t="shared" si="6"/>
        <v>240.84</v>
      </c>
      <c r="J403" s="52"/>
      <c r="K403" s="53"/>
      <c r="L403" s="54"/>
      <c r="P403" s="52"/>
      <c r="Q403" s="52"/>
    </row>
    <row r="404" spans="2:17" s="44" customFormat="1">
      <c r="B404" s="47">
        <v>754</v>
      </c>
      <c r="C404" s="47" t="s">
        <v>194</v>
      </c>
      <c r="D404" s="47" t="s">
        <v>300</v>
      </c>
      <c r="E404" s="48">
        <v>91.98</v>
      </c>
      <c r="F404" s="47">
        <v>2</v>
      </c>
      <c r="G404" s="49" t="s">
        <v>656</v>
      </c>
      <c r="H404" s="50">
        <v>45340.669593873085</v>
      </c>
      <c r="I404" s="51">
        <f t="shared" si="6"/>
        <v>183.96</v>
      </c>
      <c r="J404" s="52"/>
      <c r="K404" s="53"/>
      <c r="L404" s="54"/>
      <c r="P404" s="52"/>
      <c r="Q404" s="52"/>
    </row>
    <row r="405" spans="2:17" s="44" customFormat="1">
      <c r="B405" s="47">
        <v>757</v>
      </c>
      <c r="C405" s="47" t="s">
        <v>194</v>
      </c>
      <c r="D405" s="47" t="s">
        <v>214</v>
      </c>
      <c r="E405" s="48">
        <v>93.22</v>
      </c>
      <c r="F405" s="47">
        <v>1</v>
      </c>
      <c r="G405" s="49" t="s">
        <v>657</v>
      </c>
      <c r="H405" s="50">
        <v>45340.791102076597</v>
      </c>
      <c r="I405" s="51">
        <f t="shared" si="6"/>
        <v>93.22</v>
      </c>
      <c r="J405" s="52"/>
      <c r="K405" s="53"/>
      <c r="L405" s="54"/>
      <c r="P405" s="52"/>
      <c r="Q405" s="52"/>
    </row>
    <row r="406" spans="2:17" s="44" customFormat="1">
      <c r="B406" s="47">
        <v>758</v>
      </c>
      <c r="C406" s="47" t="s">
        <v>194</v>
      </c>
      <c r="D406" s="47" t="s">
        <v>216</v>
      </c>
      <c r="E406" s="48">
        <v>96.29</v>
      </c>
      <c r="F406" s="47">
        <v>2</v>
      </c>
      <c r="G406" s="49" t="s">
        <v>658</v>
      </c>
      <c r="H406" s="50">
        <v>45340.890353438183</v>
      </c>
      <c r="I406" s="51">
        <f t="shared" si="6"/>
        <v>192.58</v>
      </c>
      <c r="J406" s="52"/>
      <c r="K406" s="53"/>
      <c r="L406" s="54"/>
      <c r="P406" s="52"/>
      <c r="Q406" s="52"/>
    </row>
    <row r="407" spans="2:17" s="44" customFormat="1">
      <c r="B407" s="47">
        <v>760</v>
      </c>
      <c r="C407" s="47" t="s">
        <v>207</v>
      </c>
      <c r="D407" s="47" t="s">
        <v>217</v>
      </c>
      <c r="E407" s="48">
        <v>38.61</v>
      </c>
      <c r="F407" s="47">
        <v>1</v>
      </c>
      <c r="G407" s="49" t="s">
        <v>659</v>
      </c>
      <c r="H407" s="50">
        <v>45340.934700566802</v>
      </c>
      <c r="I407" s="51">
        <f t="shared" si="6"/>
        <v>38.61</v>
      </c>
      <c r="J407" s="52"/>
      <c r="K407" s="53"/>
      <c r="L407" s="54"/>
      <c r="P407" s="52"/>
      <c r="Q407" s="52"/>
    </row>
    <row r="408" spans="2:17" s="44" customFormat="1">
      <c r="B408" s="47">
        <v>762</v>
      </c>
      <c r="C408" s="47" t="s">
        <v>207</v>
      </c>
      <c r="D408" s="47" t="s">
        <v>215</v>
      </c>
      <c r="E408" s="48">
        <v>89.4</v>
      </c>
      <c r="F408" s="47">
        <v>4</v>
      </c>
      <c r="G408" s="49" t="s">
        <v>660</v>
      </c>
      <c r="H408" s="50">
        <v>45340.986288577988</v>
      </c>
      <c r="I408" s="51">
        <f t="shared" si="6"/>
        <v>357.6</v>
      </c>
      <c r="J408" s="52"/>
      <c r="K408" s="53"/>
      <c r="L408" s="54"/>
      <c r="P408" s="52"/>
      <c r="Q408" s="52"/>
    </row>
    <row r="409" spans="2:17" s="44" customFormat="1">
      <c r="B409" s="47">
        <v>765</v>
      </c>
      <c r="C409" s="47" t="s">
        <v>194</v>
      </c>
      <c r="D409" s="47" t="s">
        <v>267</v>
      </c>
      <c r="E409" s="48">
        <v>87.83</v>
      </c>
      <c r="F409" s="47">
        <v>1</v>
      </c>
      <c r="G409" s="49" t="s">
        <v>661</v>
      </c>
      <c r="H409" s="50">
        <v>45341.086667421543</v>
      </c>
      <c r="I409" s="51">
        <f t="shared" si="6"/>
        <v>87.83</v>
      </c>
      <c r="J409" s="52"/>
      <c r="K409" s="53"/>
      <c r="L409" s="54"/>
      <c r="P409" s="52"/>
      <c r="Q409" s="52"/>
    </row>
    <row r="410" spans="2:17" s="44" customFormat="1">
      <c r="B410" s="47">
        <v>767</v>
      </c>
      <c r="C410" s="47" t="s">
        <v>194</v>
      </c>
      <c r="D410" s="47" t="s">
        <v>360</v>
      </c>
      <c r="E410" s="48">
        <v>20.64</v>
      </c>
      <c r="F410" s="47">
        <v>2</v>
      </c>
      <c r="G410" s="49" t="s">
        <v>662</v>
      </c>
      <c r="H410" s="50">
        <v>45341.092625712387</v>
      </c>
      <c r="I410" s="51">
        <f t="shared" si="6"/>
        <v>41.28</v>
      </c>
      <c r="J410" s="52"/>
      <c r="K410" s="53"/>
      <c r="L410" s="54"/>
      <c r="P410" s="52"/>
      <c r="Q410" s="52"/>
    </row>
    <row r="411" spans="2:17" s="44" customFormat="1">
      <c r="B411" s="47">
        <v>770</v>
      </c>
      <c r="C411" s="47" t="s">
        <v>207</v>
      </c>
      <c r="D411" s="47" t="s">
        <v>323</v>
      </c>
      <c r="E411" s="48">
        <v>77.42</v>
      </c>
      <c r="F411" s="47">
        <v>3</v>
      </c>
      <c r="G411" s="49" t="s">
        <v>663</v>
      </c>
      <c r="H411" s="50">
        <v>45341.099760061923</v>
      </c>
      <c r="I411" s="51">
        <f t="shared" si="6"/>
        <v>232.26</v>
      </c>
      <c r="J411" s="52"/>
      <c r="K411" s="53"/>
      <c r="L411" s="54"/>
      <c r="P411" s="52"/>
      <c r="Q411" s="52"/>
    </row>
    <row r="412" spans="2:17" s="44" customFormat="1">
      <c r="B412" s="47">
        <v>773</v>
      </c>
      <c r="C412" s="47" t="s">
        <v>194</v>
      </c>
      <c r="D412" s="47" t="s">
        <v>382</v>
      </c>
      <c r="E412" s="48">
        <v>35.15</v>
      </c>
      <c r="F412" s="47">
        <v>1</v>
      </c>
      <c r="G412" s="49" t="s">
        <v>664</v>
      </c>
      <c r="H412" s="50">
        <v>45341.20928262356</v>
      </c>
      <c r="I412" s="51">
        <f t="shared" si="6"/>
        <v>35.15</v>
      </c>
      <c r="J412" s="52"/>
      <c r="K412" s="53"/>
      <c r="L412" s="54"/>
      <c r="P412" s="52"/>
      <c r="Q412" s="52"/>
    </row>
    <row r="413" spans="2:17" s="44" customFormat="1">
      <c r="B413" s="47">
        <v>775</v>
      </c>
      <c r="C413" s="47" t="s">
        <v>194</v>
      </c>
      <c r="D413" s="47" t="s">
        <v>256</v>
      </c>
      <c r="E413" s="48">
        <v>88.87</v>
      </c>
      <c r="F413" s="47">
        <v>5</v>
      </c>
      <c r="G413" s="49" t="s">
        <v>665</v>
      </c>
      <c r="H413" s="50">
        <v>45341.281895026397</v>
      </c>
      <c r="I413" s="51">
        <f t="shared" si="6"/>
        <v>444.35</v>
      </c>
      <c r="J413" s="52"/>
      <c r="K413" s="53"/>
      <c r="L413" s="54"/>
      <c r="P413" s="52"/>
      <c r="Q413" s="52"/>
    </row>
    <row r="414" spans="2:17" s="44" customFormat="1">
      <c r="B414" s="47">
        <v>778</v>
      </c>
      <c r="C414" s="47" t="s">
        <v>207</v>
      </c>
      <c r="D414" s="47" t="s">
        <v>216</v>
      </c>
      <c r="E414" s="48">
        <v>96.29</v>
      </c>
      <c r="F414" s="47">
        <v>5</v>
      </c>
      <c r="G414" s="49" t="s">
        <v>666</v>
      </c>
      <c r="H414" s="50">
        <v>45341.43096083618</v>
      </c>
      <c r="I414" s="51">
        <f t="shared" si="6"/>
        <v>481.45000000000005</v>
      </c>
      <c r="J414" s="52"/>
      <c r="K414" s="53"/>
      <c r="L414" s="54"/>
      <c r="P414" s="52"/>
      <c r="Q414" s="52"/>
    </row>
    <row r="415" spans="2:17" s="44" customFormat="1">
      <c r="B415" s="47">
        <v>779</v>
      </c>
      <c r="C415" s="47" t="s">
        <v>194</v>
      </c>
      <c r="D415" s="47" t="s">
        <v>230</v>
      </c>
      <c r="E415" s="48">
        <v>20.190000000000001</v>
      </c>
      <c r="F415" s="47">
        <v>3</v>
      </c>
      <c r="G415" s="49" t="s">
        <v>667</v>
      </c>
      <c r="H415" s="50">
        <v>45341.517759636707</v>
      </c>
      <c r="I415" s="51">
        <f t="shared" si="6"/>
        <v>60.570000000000007</v>
      </c>
      <c r="J415" s="52"/>
      <c r="K415" s="53"/>
      <c r="L415" s="54"/>
      <c r="P415" s="52"/>
      <c r="Q415" s="52"/>
    </row>
    <row r="416" spans="2:17" s="44" customFormat="1">
      <c r="B416" s="47">
        <v>780</v>
      </c>
      <c r="C416" s="47" t="s">
        <v>194</v>
      </c>
      <c r="D416" s="47" t="s">
        <v>216</v>
      </c>
      <c r="E416" s="48">
        <v>96.29</v>
      </c>
      <c r="F416" s="47">
        <v>1</v>
      </c>
      <c r="G416" s="49" t="s">
        <v>668</v>
      </c>
      <c r="H416" s="50">
        <v>45341.565412592005</v>
      </c>
      <c r="I416" s="51">
        <f t="shared" si="6"/>
        <v>96.29</v>
      </c>
      <c r="J416" s="52"/>
      <c r="K416" s="53"/>
      <c r="L416" s="54"/>
      <c r="P416" s="52"/>
      <c r="Q416" s="52"/>
    </row>
    <row r="417" spans="2:17" s="44" customFormat="1">
      <c r="B417" s="47">
        <v>783</v>
      </c>
      <c r="C417" s="47" t="s">
        <v>194</v>
      </c>
      <c r="D417" s="47" t="s">
        <v>215</v>
      </c>
      <c r="E417" s="48">
        <v>89.4</v>
      </c>
      <c r="F417" s="47">
        <v>1</v>
      </c>
      <c r="G417" s="49" t="s">
        <v>669</v>
      </c>
      <c r="H417" s="50">
        <v>45341.606238815148</v>
      </c>
      <c r="I417" s="51">
        <f t="shared" si="6"/>
        <v>89.4</v>
      </c>
      <c r="J417" s="52"/>
      <c r="K417" s="53"/>
      <c r="L417" s="54"/>
      <c r="P417" s="52"/>
      <c r="Q417" s="52"/>
    </row>
    <row r="418" spans="2:17" s="44" customFormat="1">
      <c r="B418" s="47">
        <v>785</v>
      </c>
      <c r="C418" s="47" t="s">
        <v>207</v>
      </c>
      <c r="D418" s="47" t="s">
        <v>265</v>
      </c>
      <c r="E418" s="48">
        <v>36.46</v>
      </c>
      <c r="F418" s="47">
        <v>2</v>
      </c>
      <c r="G418" s="49" t="s">
        <v>670</v>
      </c>
      <c r="H418" s="50">
        <v>45341.806937393121</v>
      </c>
      <c r="I418" s="51">
        <f t="shared" si="6"/>
        <v>72.92</v>
      </c>
      <c r="J418" s="52"/>
      <c r="K418" s="53"/>
      <c r="L418" s="54"/>
      <c r="P418" s="52"/>
      <c r="Q418" s="52"/>
    </row>
    <row r="419" spans="2:17" s="44" customFormat="1">
      <c r="B419" s="47">
        <v>787</v>
      </c>
      <c r="C419" s="47" t="s">
        <v>207</v>
      </c>
      <c r="D419" s="47" t="s">
        <v>277</v>
      </c>
      <c r="E419" s="48">
        <v>47.11</v>
      </c>
      <c r="F419" s="47">
        <v>2</v>
      </c>
      <c r="G419" s="49" t="s">
        <v>671</v>
      </c>
      <c r="H419" s="50">
        <v>45342.073943249256</v>
      </c>
      <c r="I419" s="51">
        <f t="shared" si="6"/>
        <v>94.22</v>
      </c>
      <c r="J419" s="52"/>
      <c r="K419" s="53"/>
      <c r="L419" s="54"/>
      <c r="P419" s="52"/>
      <c r="Q419" s="52"/>
    </row>
    <row r="420" spans="2:17" s="44" customFormat="1">
      <c r="B420" s="47">
        <v>789</v>
      </c>
      <c r="C420" s="47" t="s">
        <v>194</v>
      </c>
      <c r="D420" s="47" t="s">
        <v>300</v>
      </c>
      <c r="E420" s="48">
        <v>91.98</v>
      </c>
      <c r="F420" s="47">
        <v>2</v>
      </c>
      <c r="G420" s="49" t="s">
        <v>672</v>
      </c>
      <c r="H420" s="50">
        <v>45342.116996062854</v>
      </c>
      <c r="I420" s="51">
        <f t="shared" ref="I420:I483" si="7">E420*F420</f>
        <v>183.96</v>
      </c>
      <c r="J420" s="52"/>
      <c r="K420" s="53"/>
      <c r="L420" s="54"/>
      <c r="P420" s="52"/>
      <c r="Q420" s="52"/>
    </row>
    <row r="421" spans="2:17" s="44" customFormat="1">
      <c r="B421" s="47">
        <v>790</v>
      </c>
      <c r="C421" s="47" t="s">
        <v>194</v>
      </c>
      <c r="D421" s="47" t="s">
        <v>352</v>
      </c>
      <c r="E421" s="48">
        <v>86.57</v>
      </c>
      <c r="F421" s="47">
        <v>1</v>
      </c>
      <c r="G421" s="49" t="s">
        <v>673</v>
      </c>
      <c r="H421" s="50">
        <v>45342.177395932551</v>
      </c>
      <c r="I421" s="51">
        <f t="shared" si="7"/>
        <v>86.57</v>
      </c>
      <c r="J421" s="52"/>
      <c r="K421" s="53"/>
      <c r="L421" s="54"/>
      <c r="P421" s="52"/>
      <c r="Q421" s="52"/>
    </row>
    <row r="422" spans="2:17" s="44" customFormat="1">
      <c r="B422" s="47">
        <v>791</v>
      </c>
      <c r="C422" s="47" t="s">
        <v>194</v>
      </c>
      <c r="D422" s="47" t="s">
        <v>237</v>
      </c>
      <c r="E422" s="48">
        <v>84.6</v>
      </c>
      <c r="F422" s="47">
        <v>3</v>
      </c>
      <c r="G422" s="49" t="s">
        <v>674</v>
      </c>
      <c r="H422" s="50">
        <v>45342.207695495352</v>
      </c>
      <c r="I422" s="51">
        <f t="shared" si="7"/>
        <v>253.79999999999998</v>
      </c>
      <c r="J422" s="52"/>
      <c r="K422" s="53"/>
      <c r="L422" s="54"/>
      <c r="P422" s="52"/>
      <c r="Q422" s="52"/>
    </row>
    <row r="423" spans="2:17" s="44" customFormat="1">
      <c r="B423" s="47">
        <v>793</v>
      </c>
      <c r="C423" s="47" t="s">
        <v>194</v>
      </c>
      <c r="D423" s="47" t="s">
        <v>321</v>
      </c>
      <c r="E423" s="48">
        <v>27.38</v>
      </c>
      <c r="F423" s="47">
        <v>1</v>
      </c>
      <c r="G423" s="49" t="s">
        <v>675</v>
      </c>
      <c r="H423" s="50">
        <v>45342.283721702763</v>
      </c>
      <c r="I423" s="51">
        <f t="shared" si="7"/>
        <v>27.38</v>
      </c>
      <c r="J423" s="52"/>
      <c r="K423" s="53"/>
      <c r="L423" s="54"/>
      <c r="P423" s="52"/>
      <c r="Q423" s="52"/>
    </row>
    <row r="424" spans="2:17" s="44" customFormat="1">
      <c r="B424" s="47">
        <v>796</v>
      </c>
      <c r="C424" s="47" t="s">
        <v>194</v>
      </c>
      <c r="D424" s="47" t="s">
        <v>265</v>
      </c>
      <c r="E424" s="48">
        <v>36.46</v>
      </c>
      <c r="F424" s="47">
        <v>3</v>
      </c>
      <c r="G424" s="49" t="s">
        <v>676</v>
      </c>
      <c r="H424" s="50">
        <v>45342.589541366586</v>
      </c>
      <c r="I424" s="51">
        <f t="shared" si="7"/>
        <v>109.38</v>
      </c>
      <c r="J424" s="52"/>
      <c r="K424" s="53"/>
      <c r="L424" s="54"/>
      <c r="P424" s="52"/>
      <c r="Q424" s="52"/>
    </row>
    <row r="425" spans="2:17" s="44" customFormat="1">
      <c r="B425" s="47">
        <v>798</v>
      </c>
      <c r="C425" s="47" t="s">
        <v>207</v>
      </c>
      <c r="D425" s="47" t="s">
        <v>310</v>
      </c>
      <c r="E425" s="48">
        <v>78.97</v>
      </c>
      <c r="F425" s="47">
        <v>2</v>
      </c>
      <c r="G425" s="49" t="s">
        <v>677</v>
      </c>
      <c r="H425" s="50">
        <v>45342.658969843877</v>
      </c>
      <c r="I425" s="51">
        <f t="shared" si="7"/>
        <v>157.94</v>
      </c>
      <c r="J425" s="52"/>
      <c r="K425" s="53"/>
      <c r="L425" s="54"/>
      <c r="P425" s="52"/>
      <c r="Q425" s="52"/>
    </row>
    <row r="426" spans="2:17" s="44" customFormat="1">
      <c r="B426" s="47">
        <v>800</v>
      </c>
      <c r="C426" s="47" t="s">
        <v>194</v>
      </c>
      <c r="D426" s="47" t="s">
        <v>217</v>
      </c>
      <c r="E426" s="48">
        <v>38.61</v>
      </c>
      <c r="F426" s="47">
        <v>2</v>
      </c>
      <c r="G426" s="49" t="s">
        <v>678</v>
      </c>
      <c r="H426" s="50">
        <v>45342.749576981463</v>
      </c>
      <c r="I426" s="51">
        <f t="shared" si="7"/>
        <v>77.22</v>
      </c>
      <c r="J426" s="52"/>
      <c r="K426" s="53"/>
      <c r="L426" s="54"/>
      <c r="P426" s="52"/>
      <c r="Q426" s="52"/>
    </row>
    <row r="427" spans="2:17" s="44" customFormat="1">
      <c r="B427" s="47">
        <v>801</v>
      </c>
      <c r="C427" s="47" t="s">
        <v>194</v>
      </c>
      <c r="D427" s="47" t="s">
        <v>679</v>
      </c>
      <c r="E427" s="48">
        <v>92.87</v>
      </c>
      <c r="F427" s="47">
        <v>1</v>
      </c>
      <c r="G427" s="49" t="s">
        <v>680</v>
      </c>
      <c r="H427" s="50">
        <v>45342.966026728827</v>
      </c>
      <c r="I427" s="51">
        <f t="shared" si="7"/>
        <v>92.87</v>
      </c>
      <c r="J427" s="52"/>
      <c r="K427" s="53"/>
      <c r="L427" s="54"/>
      <c r="P427" s="52"/>
      <c r="Q427" s="52"/>
    </row>
    <row r="428" spans="2:17" s="44" customFormat="1">
      <c r="B428" s="47">
        <v>802</v>
      </c>
      <c r="C428" s="47" t="s">
        <v>194</v>
      </c>
      <c r="D428" s="47" t="s">
        <v>270</v>
      </c>
      <c r="E428" s="48">
        <v>65.459999999999994</v>
      </c>
      <c r="F428" s="47">
        <v>1</v>
      </c>
      <c r="G428" s="49" t="s">
        <v>681</v>
      </c>
      <c r="H428" s="50">
        <v>45343.018026269674</v>
      </c>
      <c r="I428" s="51">
        <f t="shared" si="7"/>
        <v>65.459999999999994</v>
      </c>
      <c r="J428" s="52"/>
      <c r="K428" s="53"/>
      <c r="L428" s="54"/>
      <c r="P428" s="52"/>
      <c r="Q428" s="52"/>
    </row>
    <row r="429" spans="2:17" s="44" customFormat="1">
      <c r="B429" s="47">
        <v>803</v>
      </c>
      <c r="C429" s="47" t="s">
        <v>207</v>
      </c>
      <c r="D429" s="47" t="s">
        <v>214</v>
      </c>
      <c r="E429" s="48">
        <v>93.22</v>
      </c>
      <c r="F429" s="47">
        <v>1</v>
      </c>
      <c r="G429" s="49" t="s">
        <v>682</v>
      </c>
      <c r="H429" s="50">
        <v>45343.411943407067</v>
      </c>
      <c r="I429" s="51">
        <f t="shared" si="7"/>
        <v>93.22</v>
      </c>
      <c r="J429" s="52"/>
      <c r="K429" s="53"/>
      <c r="L429" s="54"/>
      <c r="P429" s="52"/>
      <c r="Q429" s="52"/>
    </row>
    <row r="430" spans="2:17" s="44" customFormat="1">
      <c r="B430" s="47">
        <v>804</v>
      </c>
      <c r="C430" s="47" t="s">
        <v>194</v>
      </c>
      <c r="D430" s="47" t="s">
        <v>245</v>
      </c>
      <c r="E430" s="48">
        <v>66.39</v>
      </c>
      <c r="F430" s="47">
        <v>2</v>
      </c>
      <c r="G430" s="49" t="s">
        <v>683</v>
      </c>
      <c r="H430" s="50">
        <v>45343.437440900641</v>
      </c>
      <c r="I430" s="51">
        <f t="shared" si="7"/>
        <v>132.78</v>
      </c>
      <c r="J430" s="52"/>
      <c r="K430" s="53"/>
      <c r="L430" s="54"/>
      <c r="P430" s="52"/>
      <c r="Q430" s="52"/>
    </row>
    <row r="431" spans="2:17" s="44" customFormat="1">
      <c r="B431" s="47">
        <v>805</v>
      </c>
      <c r="C431" s="47" t="s">
        <v>194</v>
      </c>
      <c r="D431" s="47" t="s">
        <v>225</v>
      </c>
      <c r="E431" s="48">
        <v>37.090000000000003</v>
      </c>
      <c r="F431" s="47">
        <v>4</v>
      </c>
      <c r="G431" s="49" t="s">
        <v>684</v>
      </c>
      <c r="H431" s="50">
        <v>45343.606745673409</v>
      </c>
      <c r="I431" s="51">
        <f t="shared" si="7"/>
        <v>148.36000000000001</v>
      </c>
      <c r="J431" s="52"/>
      <c r="K431" s="53"/>
      <c r="L431" s="54"/>
      <c r="P431" s="52"/>
      <c r="Q431" s="52"/>
    </row>
    <row r="432" spans="2:17" s="44" customFormat="1">
      <c r="B432" s="47">
        <v>806</v>
      </c>
      <c r="C432" s="47" t="s">
        <v>194</v>
      </c>
      <c r="D432" s="47" t="s">
        <v>245</v>
      </c>
      <c r="E432" s="48">
        <v>66.39</v>
      </c>
      <c r="F432" s="47">
        <v>2</v>
      </c>
      <c r="G432" s="49" t="s">
        <v>685</v>
      </c>
      <c r="H432" s="50">
        <v>45343.819233049951</v>
      </c>
      <c r="I432" s="51">
        <f t="shared" si="7"/>
        <v>132.78</v>
      </c>
      <c r="J432" s="52"/>
      <c r="K432" s="53"/>
      <c r="L432" s="54"/>
      <c r="P432" s="52"/>
      <c r="Q432" s="52"/>
    </row>
    <row r="433" spans="2:17" s="44" customFormat="1">
      <c r="B433" s="47">
        <v>808</v>
      </c>
      <c r="C433" s="47" t="s">
        <v>207</v>
      </c>
      <c r="D433" s="47" t="s">
        <v>225</v>
      </c>
      <c r="E433" s="48">
        <v>37.090000000000003</v>
      </c>
      <c r="F433" s="47">
        <v>1</v>
      </c>
      <c r="G433" s="49" t="s">
        <v>686</v>
      </c>
      <c r="H433" s="50">
        <v>45343.853037778266</v>
      </c>
      <c r="I433" s="51">
        <f t="shared" si="7"/>
        <v>37.090000000000003</v>
      </c>
      <c r="J433" s="52"/>
      <c r="K433" s="53"/>
      <c r="L433" s="54"/>
      <c r="P433" s="52"/>
      <c r="Q433" s="52"/>
    </row>
    <row r="434" spans="2:17" s="44" customFormat="1">
      <c r="B434" s="47">
        <v>810</v>
      </c>
      <c r="C434" s="47" t="s">
        <v>194</v>
      </c>
      <c r="D434" s="47" t="s">
        <v>297</v>
      </c>
      <c r="E434" s="48">
        <v>39.92</v>
      </c>
      <c r="F434" s="47">
        <v>2</v>
      </c>
      <c r="G434" s="49" t="s">
        <v>687</v>
      </c>
      <c r="H434" s="50">
        <v>45344.110567248274</v>
      </c>
      <c r="I434" s="51">
        <f t="shared" si="7"/>
        <v>79.84</v>
      </c>
      <c r="J434" s="52"/>
      <c r="K434" s="53"/>
      <c r="L434" s="54"/>
      <c r="P434" s="52"/>
      <c r="Q434" s="52"/>
    </row>
    <row r="435" spans="2:17" s="44" customFormat="1">
      <c r="B435" s="47">
        <v>812</v>
      </c>
      <c r="C435" s="47" t="s">
        <v>194</v>
      </c>
      <c r="D435" s="47" t="s">
        <v>288</v>
      </c>
      <c r="E435" s="48">
        <v>25.73</v>
      </c>
      <c r="F435" s="47">
        <v>1</v>
      </c>
      <c r="G435" s="49" t="s">
        <v>688</v>
      </c>
      <c r="H435" s="50">
        <v>45344.371836904422</v>
      </c>
      <c r="I435" s="51">
        <f t="shared" si="7"/>
        <v>25.73</v>
      </c>
      <c r="J435" s="52"/>
      <c r="K435" s="53"/>
      <c r="L435" s="54"/>
      <c r="P435" s="52"/>
      <c r="Q435" s="52"/>
    </row>
    <row r="436" spans="2:17" s="44" customFormat="1">
      <c r="B436" s="47">
        <v>813</v>
      </c>
      <c r="C436" s="47" t="s">
        <v>207</v>
      </c>
      <c r="D436" s="47" t="s">
        <v>233</v>
      </c>
      <c r="E436" s="48">
        <v>64.28</v>
      </c>
      <c r="F436" s="47">
        <v>1</v>
      </c>
      <c r="G436" s="49" t="s">
        <v>689</v>
      </c>
      <c r="H436" s="50">
        <v>45344.403271150652</v>
      </c>
      <c r="I436" s="51">
        <f t="shared" si="7"/>
        <v>64.28</v>
      </c>
      <c r="J436" s="52"/>
      <c r="K436" s="53"/>
      <c r="L436" s="54"/>
      <c r="P436" s="52"/>
      <c r="Q436" s="52"/>
    </row>
    <row r="437" spans="2:17" s="44" customFormat="1">
      <c r="B437" s="47">
        <v>816</v>
      </c>
      <c r="C437" s="47" t="s">
        <v>207</v>
      </c>
      <c r="D437" s="47" t="s">
        <v>245</v>
      </c>
      <c r="E437" s="48">
        <v>66.39</v>
      </c>
      <c r="F437" s="47">
        <v>3</v>
      </c>
      <c r="G437" s="49" t="s">
        <v>690</v>
      </c>
      <c r="H437" s="50">
        <v>45344.529887661818</v>
      </c>
      <c r="I437" s="51">
        <f t="shared" si="7"/>
        <v>199.17000000000002</v>
      </c>
      <c r="J437" s="52"/>
      <c r="K437" s="53"/>
      <c r="L437" s="54"/>
      <c r="P437" s="52"/>
      <c r="Q437" s="52"/>
    </row>
    <row r="438" spans="2:17" s="44" customFormat="1">
      <c r="B438" s="47">
        <v>819</v>
      </c>
      <c r="C438" s="47" t="s">
        <v>207</v>
      </c>
      <c r="D438" s="47" t="s">
        <v>233</v>
      </c>
      <c r="E438" s="48">
        <v>64.28</v>
      </c>
      <c r="F438" s="47">
        <v>3</v>
      </c>
      <c r="G438" s="49" t="s">
        <v>691</v>
      </c>
      <c r="H438" s="50">
        <v>45344.771401595302</v>
      </c>
      <c r="I438" s="51">
        <f t="shared" si="7"/>
        <v>192.84</v>
      </c>
      <c r="J438" s="52"/>
      <c r="K438" s="53"/>
      <c r="L438" s="54"/>
      <c r="P438" s="52"/>
      <c r="Q438" s="52"/>
    </row>
    <row r="439" spans="2:17" s="44" customFormat="1">
      <c r="B439" s="47">
        <v>821</v>
      </c>
      <c r="C439" s="47" t="s">
        <v>207</v>
      </c>
      <c r="D439" s="47" t="s">
        <v>270</v>
      </c>
      <c r="E439" s="48">
        <v>65.459999999999994</v>
      </c>
      <c r="F439" s="47">
        <v>3</v>
      </c>
      <c r="G439" s="49" t="s">
        <v>692</v>
      </c>
      <c r="H439" s="50">
        <v>45344.874392124279</v>
      </c>
      <c r="I439" s="51">
        <f t="shared" si="7"/>
        <v>196.38</v>
      </c>
      <c r="J439" s="52"/>
      <c r="K439" s="53"/>
      <c r="L439" s="54"/>
      <c r="P439" s="52"/>
      <c r="Q439" s="52"/>
    </row>
    <row r="440" spans="2:17" s="44" customFormat="1">
      <c r="B440" s="47">
        <v>824</v>
      </c>
      <c r="C440" s="47" t="s">
        <v>194</v>
      </c>
      <c r="D440" s="47" t="s">
        <v>693</v>
      </c>
      <c r="E440" s="48">
        <v>37.090000000000003</v>
      </c>
      <c r="F440" s="47">
        <v>1</v>
      </c>
      <c r="G440" s="49" t="s">
        <v>694</v>
      </c>
      <c r="H440" s="50">
        <v>45345.213411657409</v>
      </c>
      <c r="I440" s="51">
        <f t="shared" si="7"/>
        <v>37.090000000000003</v>
      </c>
      <c r="J440" s="52"/>
      <c r="K440" s="53"/>
      <c r="L440" s="54"/>
      <c r="P440" s="52"/>
      <c r="Q440" s="52"/>
    </row>
    <row r="441" spans="2:17" s="44" customFormat="1">
      <c r="B441" s="47">
        <v>826</v>
      </c>
      <c r="C441" s="47" t="s">
        <v>194</v>
      </c>
      <c r="D441" s="47" t="s">
        <v>212</v>
      </c>
      <c r="E441" s="48">
        <v>43.43</v>
      </c>
      <c r="F441" s="47">
        <v>1</v>
      </c>
      <c r="G441" s="49" t="s">
        <v>695</v>
      </c>
      <c r="H441" s="50">
        <v>45345.661541032139</v>
      </c>
      <c r="I441" s="51">
        <f t="shared" si="7"/>
        <v>43.43</v>
      </c>
      <c r="J441" s="52"/>
      <c r="K441" s="53"/>
      <c r="L441" s="54"/>
      <c r="P441" s="52"/>
      <c r="Q441" s="52"/>
    </row>
    <row r="442" spans="2:17" s="44" customFormat="1">
      <c r="B442" s="47">
        <v>827</v>
      </c>
      <c r="C442" s="47" t="s">
        <v>194</v>
      </c>
      <c r="D442" s="47" t="s">
        <v>250</v>
      </c>
      <c r="E442" s="48">
        <v>38.89</v>
      </c>
      <c r="F442" s="47">
        <v>4</v>
      </c>
      <c r="G442" s="49" t="s">
        <v>696</v>
      </c>
      <c r="H442" s="50">
        <v>45345.838734504359</v>
      </c>
      <c r="I442" s="51">
        <f t="shared" si="7"/>
        <v>155.56</v>
      </c>
      <c r="J442" s="52"/>
      <c r="K442" s="53"/>
      <c r="L442" s="54"/>
      <c r="P442" s="52"/>
      <c r="Q442" s="52"/>
    </row>
    <row r="443" spans="2:17" s="44" customFormat="1">
      <c r="B443" s="47">
        <v>830</v>
      </c>
      <c r="C443" s="47" t="s">
        <v>207</v>
      </c>
      <c r="D443" s="47" t="s">
        <v>697</v>
      </c>
      <c r="E443" s="48">
        <v>84.6</v>
      </c>
      <c r="F443" s="47">
        <v>1</v>
      </c>
      <c r="G443" s="49" t="s">
        <v>698</v>
      </c>
      <c r="H443" s="50">
        <v>45346.138772144739</v>
      </c>
      <c r="I443" s="51">
        <f t="shared" si="7"/>
        <v>84.6</v>
      </c>
      <c r="J443" s="52"/>
      <c r="K443" s="53"/>
      <c r="L443" s="54"/>
      <c r="P443" s="52"/>
      <c r="Q443" s="52"/>
    </row>
    <row r="444" spans="2:17" s="44" customFormat="1">
      <c r="B444" s="47">
        <v>831</v>
      </c>
      <c r="C444" s="47" t="s">
        <v>207</v>
      </c>
      <c r="D444" s="47" t="s">
        <v>215</v>
      </c>
      <c r="E444" s="48">
        <v>89.4</v>
      </c>
      <c r="F444" s="47">
        <v>3</v>
      </c>
      <c r="G444" s="49" t="s">
        <v>699</v>
      </c>
      <c r="H444" s="50">
        <v>45346.220349479729</v>
      </c>
      <c r="I444" s="51">
        <f t="shared" si="7"/>
        <v>268.20000000000005</v>
      </c>
      <c r="J444" s="52"/>
      <c r="K444" s="53"/>
      <c r="L444" s="54"/>
      <c r="P444" s="52"/>
      <c r="Q444" s="52"/>
    </row>
    <row r="445" spans="2:17" s="44" customFormat="1">
      <c r="B445" s="47">
        <v>833</v>
      </c>
      <c r="C445" s="47" t="s">
        <v>194</v>
      </c>
      <c r="D445" s="47" t="s">
        <v>700</v>
      </c>
      <c r="E445" s="48">
        <v>43.43</v>
      </c>
      <c r="F445" s="47">
        <v>1</v>
      </c>
      <c r="G445" s="49" t="s">
        <v>701</v>
      </c>
      <c r="H445" s="50">
        <v>45346.288448232539</v>
      </c>
      <c r="I445" s="51">
        <f t="shared" si="7"/>
        <v>43.43</v>
      </c>
      <c r="J445" s="52"/>
      <c r="K445" s="53"/>
      <c r="L445" s="54"/>
      <c r="P445" s="52"/>
      <c r="Q445" s="52"/>
    </row>
    <row r="446" spans="2:17" s="44" customFormat="1">
      <c r="B446" s="47">
        <v>836</v>
      </c>
      <c r="C446" s="47" t="s">
        <v>194</v>
      </c>
      <c r="D446" s="47" t="s">
        <v>237</v>
      </c>
      <c r="E446" s="48">
        <v>84.6</v>
      </c>
      <c r="F446" s="47">
        <v>1</v>
      </c>
      <c r="G446" s="49" t="s">
        <v>702</v>
      </c>
      <c r="H446" s="50">
        <v>45346.392803482653</v>
      </c>
      <c r="I446" s="51">
        <f t="shared" si="7"/>
        <v>84.6</v>
      </c>
      <c r="J446" s="52"/>
      <c r="K446" s="53"/>
      <c r="L446" s="54"/>
      <c r="P446" s="52"/>
      <c r="Q446" s="52"/>
    </row>
    <row r="447" spans="2:17" s="44" customFormat="1">
      <c r="B447" s="47">
        <v>839</v>
      </c>
      <c r="C447" s="47" t="s">
        <v>207</v>
      </c>
      <c r="D447" s="47" t="s">
        <v>260</v>
      </c>
      <c r="E447" s="48">
        <v>46.98</v>
      </c>
      <c r="F447" s="47">
        <v>5</v>
      </c>
      <c r="G447" s="49" t="s">
        <v>703</v>
      </c>
      <c r="H447" s="50">
        <v>45346.843172701803</v>
      </c>
      <c r="I447" s="51">
        <f t="shared" si="7"/>
        <v>234.89999999999998</v>
      </c>
      <c r="J447" s="52"/>
      <c r="K447" s="53"/>
      <c r="L447" s="54"/>
      <c r="P447" s="52"/>
      <c r="Q447" s="52"/>
    </row>
    <row r="448" spans="2:17" s="44" customFormat="1">
      <c r="B448" s="47">
        <v>841</v>
      </c>
      <c r="C448" s="47" t="s">
        <v>194</v>
      </c>
      <c r="D448" s="47" t="s">
        <v>275</v>
      </c>
      <c r="E448" s="48">
        <v>33.479999999999997</v>
      </c>
      <c r="F448" s="47">
        <v>2</v>
      </c>
      <c r="G448" s="49" t="s">
        <v>704</v>
      </c>
      <c r="H448" s="50">
        <v>45346.893313893393</v>
      </c>
      <c r="I448" s="51">
        <f t="shared" si="7"/>
        <v>66.959999999999994</v>
      </c>
      <c r="J448" s="52"/>
      <c r="K448" s="53"/>
      <c r="L448" s="54"/>
      <c r="P448" s="52"/>
      <c r="Q448" s="52"/>
    </row>
    <row r="449" spans="2:17" s="44" customFormat="1">
      <c r="B449" s="47">
        <v>844</v>
      </c>
      <c r="C449" s="47" t="s">
        <v>207</v>
      </c>
      <c r="D449" s="47" t="s">
        <v>272</v>
      </c>
      <c r="E449" s="48">
        <v>88.88</v>
      </c>
      <c r="F449" s="47">
        <v>2</v>
      </c>
      <c r="G449" s="49" t="s">
        <v>705</v>
      </c>
      <c r="H449" s="50">
        <v>45347.044985034903</v>
      </c>
      <c r="I449" s="51">
        <f t="shared" si="7"/>
        <v>177.76</v>
      </c>
      <c r="J449" s="52"/>
      <c r="K449" s="53"/>
      <c r="L449" s="54"/>
      <c r="P449" s="52"/>
      <c r="Q449" s="52"/>
    </row>
    <row r="450" spans="2:17" s="44" customFormat="1">
      <c r="B450" s="47">
        <v>846</v>
      </c>
      <c r="C450" s="47" t="s">
        <v>207</v>
      </c>
      <c r="D450" s="47" t="s">
        <v>272</v>
      </c>
      <c r="E450" s="48">
        <v>88.88</v>
      </c>
      <c r="F450" s="47">
        <v>1</v>
      </c>
      <c r="G450" s="49" t="s">
        <v>706</v>
      </c>
      <c r="H450" s="50">
        <v>45347.070403947218</v>
      </c>
      <c r="I450" s="51">
        <f t="shared" si="7"/>
        <v>88.88</v>
      </c>
      <c r="J450" s="52"/>
      <c r="K450" s="53"/>
      <c r="L450" s="54"/>
      <c r="P450" s="52"/>
      <c r="Q450" s="52"/>
    </row>
    <row r="451" spans="2:17" s="44" customFormat="1">
      <c r="B451" s="47">
        <v>847</v>
      </c>
      <c r="C451" s="47" t="s">
        <v>207</v>
      </c>
      <c r="D451" s="47" t="s">
        <v>217</v>
      </c>
      <c r="E451" s="48">
        <v>38.61</v>
      </c>
      <c r="F451" s="47">
        <v>2</v>
      </c>
      <c r="G451" s="49" t="s">
        <v>707</v>
      </c>
      <c r="H451" s="50">
        <v>45347.142356635071</v>
      </c>
      <c r="I451" s="51">
        <f t="shared" si="7"/>
        <v>77.22</v>
      </c>
      <c r="J451" s="52"/>
      <c r="K451" s="53"/>
      <c r="L451" s="54"/>
      <c r="P451" s="52"/>
      <c r="Q451" s="52"/>
    </row>
    <row r="452" spans="2:17" s="44" customFormat="1">
      <c r="B452" s="47">
        <v>850</v>
      </c>
      <c r="C452" s="47" t="s">
        <v>194</v>
      </c>
      <c r="D452" s="47" t="s">
        <v>290</v>
      </c>
      <c r="E452" s="48">
        <v>24.55</v>
      </c>
      <c r="F452" s="47">
        <v>2</v>
      </c>
      <c r="G452" s="49" t="s">
        <v>708</v>
      </c>
      <c r="H452" s="50">
        <v>45347.312459803208</v>
      </c>
      <c r="I452" s="51">
        <f t="shared" si="7"/>
        <v>49.1</v>
      </c>
      <c r="J452" s="52"/>
      <c r="K452" s="53"/>
      <c r="L452" s="54"/>
      <c r="P452" s="52"/>
      <c r="Q452" s="52"/>
    </row>
    <row r="453" spans="2:17" s="44" customFormat="1">
      <c r="B453" s="47">
        <v>853</v>
      </c>
      <c r="C453" s="47" t="s">
        <v>194</v>
      </c>
      <c r="D453" s="47" t="s">
        <v>260</v>
      </c>
      <c r="E453" s="48">
        <v>46.98</v>
      </c>
      <c r="F453" s="47">
        <v>2</v>
      </c>
      <c r="G453" s="49" t="s">
        <v>709</v>
      </c>
      <c r="H453" s="50">
        <v>45347.336425908448</v>
      </c>
      <c r="I453" s="51">
        <f t="shared" si="7"/>
        <v>93.96</v>
      </c>
      <c r="J453" s="52"/>
      <c r="K453" s="53"/>
      <c r="L453" s="54"/>
      <c r="P453" s="52"/>
      <c r="Q453" s="52"/>
    </row>
    <row r="454" spans="2:17" s="44" customFormat="1">
      <c r="B454" s="47">
        <v>855</v>
      </c>
      <c r="C454" s="47" t="s">
        <v>194</v>
      </c>
      <c r="D454" s="47" t="s">
        <v>297</v>
      </c>
      <c r="E454" s="48">
        <v>39.92</v>
      </c>
      <c r="F454" s="47">
        <v>2</v>
      </c>
      <c r="G454" s="49" t="s">
        <v>710</v>
      </c>
      <c r="H454" s="50">
        <v>45347.362417275515</v>
      </c>
      <c r="I454" s="51">
        <f t="shared" si="7"/>
        <v>79.84</v>
      </c>
      <c r="J454" s="52"/>
      <c r="K454" s="53"/>
      <c r="L454" s="54"/>
      <c r="P454" s="52"/>
      <c r="Q454" s="52"/>
    </row>
    <row r="455" spans="2:17" s="44" customFormat="1">
      <c r="B455" s="47">
        <v>856</v>
      </c>
      <c r="C455" s="47" t="s">
        <v>194</v>
      </c>
      <c r="D455" s="47" t="s">
        <v>711</v>
      </c>
      <c r="E455" s="48">
        <v>84.6</v>
      </c>
      <c r="F455" s="47">
        <v>1</v>
      </c>
      <c r="G455" s="49" t="s">
        <v>712</v>
      </c>
      <c r="H455" s="50">
        <v>45347.45639497201</v>
      </c>
      <c r="I455" s="51">
        <f t="shared" si="7"/>
        <v>84.6</v>
      </c>
      <c r="J455" s="52"/>
      <c r="K455" s="53"/>
      <c r="L455" s="54"/>
      <c r="P455" s="52"/>
      <c r="Q455" s="52"/>
    </row>
    <row r="456" spans="2:17" s="44" customFormat="1">
      <c r="B456" s="47">
        <v>859</v>
      </c>
      <c r="C456" s="47" t="s">
        <v>194</v>
      </c>
      <c r="D456" s="47" t="s">
        <v>297</v>
      </c>
      <c r="E456" s="48">
        <v>39.92</v>
      </c>
      <c r="F456" s="47">
        <v>1</v>
      </c>
      <c r="G456" s="49" t="s">
        <v>713</v>
      </c>
      <c r="H456" s="50">
        <v>45347.484997451415</v>
      </c>
      <c r="I456" s="51">
        <f t="shared" si="7"/>
        <v>39.92</v>
      </c>
      <c r="J456" s="52"/>
      <c r="K456" s="53"/>
      <c r="L456" s="54"/>
      <c r="P456" s="52"/>
      <c r="Q456" s="52"/>
    </row>
    <row r="457" spans="2:17" s="44" customFormat="1">
      <c r="B457" s="47">
        <v>860</v>
      </c>
      <c r="C457" s="47" t="s">
        <v>207</v>
      </c>
      <c r="D457" s="47" t="s">
        <v>714</v>
      </c>
      <c r="E457" s="48">
        <v>96.29</v>
      </c>
      <c r="F457" s="47">
        <v>2</v>
      </c>
      <c r="G457" s="49" t="s">
        <v>715</v>
      </c>
      <c r="H457" s="50">
        <v>45347.488625399201</v>
      </c>
      <c r="I457" s="51">
        <f t="shared" si="7"/>
        <v>192.58</v>
      </c>
      <c r="J457" s="52"/>
      <c r="K457" s="53"/>
      <c r="L457" s="54"/>
      <c r="P457" s="52"/>
      <c r="Q457" s="52"/>
    </row>
    <row r="458" spans="2:17" s="44" customFormat="1">
      <c r="B458" s="47">
        <v>862</v>
      </c>
      <c r="C458" s="47" t="s">
        <v>194</v>
      </c>
      <c r="D458" s="47" t="s">
        <v>233</v>
      </c>
      <c r="E458" s="48">
        <v>64.28</v>
      </c>
      <c r="F458" s="47">
        <v>3</v>
      </c>
      <c r="G458" s="49" t="s">
        <v>716</v>
      </c>
      <c r="H458" s="50">
        <v>45347.560298576194</v>
      </c>
      <c r="I458" s="51">
        <f t="shared" si="7"/>
        <v>192.84</v>
      </c>
      <c r="J458" s="52"/>
      <c r="K458" s="53"/>
      <c r="L458" s="54"/>
      <c r="P458" s="52"/>
      <c r="Q458" s="52"/>
    </row>
    <row r="459" spans="2:17" s="44" customFormat="1">
      <c r="B459" s="47">
        <v>865</v>
      </c>
      <c r="C459" s="47" t="s">
        <v>194</v>
      </c>
      <c r="D459" s="47" t="s">
        <v>262</v>
      </c>
      <c r="E459" s="48">
        <v>50.28</v>
      </c>
      <c r="F459" s="47">
        <v>1</v>
      </c>
      <c r="G459" s="49" t="s">
        <v>717</v>
      </c>
      <c r="H459" s="50">
        <v>45347.609627396771</v>
      </c>
      <c r="I459" s="51">
        <f t="shared" si="7"/>
        <v>50.28</v>
      </c>
      <c r="J459" s="52"/>
      <c r="K459" s="53"/>
      <c r="L459" s="54"/>
      <c r="P459" s="52"/>
      <c r="Q459" s="52"/>
    </row>
    <row r="460" spans="2:17" s="44" customFormat="1">
      <c r="B460" s="47">
        <v>867</v>
      </c>
      <c r="C460" s="47" t="s">
        <v>207</v>
      </c>
      <c r="D460" s="47" t="s">
        <v>340</v>
      </c>
      <c r="E460" s="48">
        <v>42.63</v>
      </c>
      <c r="F460" s="47">
        <v>2</v>
      </c>
      <c r="G460" s="49" t="s">
        <v>718</v>
      </c>
      <c r="H460" s="50">
        <v>45347.641893959757</v>
      </c>
      <c r="I460" s="51">
        <f t="shared" si="7"/>
        <v>85.26</v>
      </c>
      <c r="J460" s="52"/>
      <c r="K460" s="53"/>
      <c r="L460" s="54"/>
      <c r="P460" s="52"/>
      <c r="Q460" s="52"/>
    </row>
    <row r="461" spans="2:17" s="44" customFormat="1">
      <c r="B461" s="47">
        <v>870</v>
      </c>
      <c r="C461" s="47" t="s">
        <v>207</v>
      </c>
      <c r="D461" s="47" t="s">
        <v>275</v>
      </c>
      <c r="E461" s="48">
        <v>33.479999999999997</v>
      </c>
      <c r="F461" s="47">
        <v>1</v>
      </c>
      <c r="G461" s="49" t="s">
        <v>719</v>
      </c>
      <c r="H461" s="50">
        <v>45347.720607908996</v>
      </c>
      <c r="I461" s="51">
        <f t="shared" si="7"/>
        <v>33.479999999999997</v>
      </c>
      <c r="J461" s="52"/>
      <c r="K461" s="53"/>
      <c r="L461" s="54"/>
      <c r="P461" s="52"/>
      <c r="Q461" s="52"/>
    </row>
    <row r="462" spans="2:17" s="44" customFormat="1">
      <c r="B462" s="47">
        <v>871</v>
      </c>
      <c r="C462" s="47" t="s">
        <v>194</v>
      </c>
      <c r="D462" s="47" t="s">
        <v>310</v>
      </c>
      <c r="E462" s="48">
        <v>78.97</v>
      </c>
      <c r="F462" s="47">
        <v>4</v>
      </c>
      <c r="G462" s="49" t="s">
        <v>720</v>
      </c>
      <c r="H462" s="50">
        <v>45348.165278355351</v>
      </c>
      <c r="I462" s="51">
        <f t="shared" si="7"/>
        <v>315.88</v>
      </c>
      <c r="J462" s="52"/>
      <c r="K462" s="53"/>
      <c r="L462" s="54"/>
      <c r="P462" s="52"/>
      <c r="Q462" s="52"/>
    </row>
    <row r="463" spans="2:17" s="44" customFormat="1">
      <c r="B463" s="47">
        <v>874</v>
      </c>
      <c r="C463" s="47" t="s">
        <v>194</v>
      </c>
      <c r="D463" s="47" t="s">
        <v>215</v>
      </c>
      <c r="E463" s="48">
        <v>89.4</v>
      </c>
      <c r="F463" s="47">
        <v>1</v>
      </c>
      <c r="G463" s="49" t="s">
        <v>721</v>
      </c>
      <c r="H463" s="50">
        <v>45348.186820476745</v>
      </c>
      <c r="I463" s="51">
        <f t="shared" si="7"/>
        <v>89.4</v>
      </c>
      <c r="J463" s="52"/>
      <c r="K463" s="53"/>
      <c r="L463" s="54"/>
      <c r="P463" s="52"/>
      <c r="Q463" s="52"/>
    </row>
    <row r="464" spans="2:17" s="44" customFormat="1">
      <c r="B464" s="47">
        <v>876</v>
      </c>
      <c r="C464" s="47" t="s">
        <v>194</v>
      </c>
      <c r="D464" s="47" t="s">
        <v>215</v>
      </c>
      <c r="E464" s="48">
        <v>89.4</v>
      </c>
      <c r="F464" s="47">
        <v>3</v>
      </c>
      <c r="G464" s="49" t="s">
        <v>722</v>
      </c>
      <c r="H464" s="50">
        <v>45348.425558134761</v>
      </c>
      <c r="I464" s="51">
        <f t="shared" si="7"/>
        <v>268.20000000000005</v>
      </c>
      <c r="J464" s="52"/>
      <c r="K464" s="53"/>
      <c r="L464" s="54"/>
      <c r="P464" s="52"/>
      <c r="Q464" s="52"/>
    </row>
    <row r="465" spans="2:17" s="44" customFormat="1">
      <c r="B465" s="47">
        <v>877</v>
      </c>
      <c r="C465" s="47" t="s">
        <v>194</v>
      </c>
      <c r="D465" s="47" t="s">
        <v>250</v>
      </c>
      <c r="E465" s="48">
        <v>38.89</v>
      </c>
      <c r="F465" s="47">
        <v>5</v>
      </c>
      <c r="G465" s="49" t="s">
        <v>723</v>
      </c>
      <c r="H465" s="50">
        <v>45348.859035430578</v>
      </c>
      <c r="I465" s="51">
        <f t="shared" si="7"/>
        <v>194.45</v>
      </c>
      <c r="J465" s="52"/>
      <c r="K465" s="53"/>
      <c r="L465" s="54"/>
      <c r="P465" s="52"/>
      <c r="Q465" s="52"/>
    </row>
    <row r="466" spans="2:17" s="44" customFormat="1">
      <c r="B466" s="47">
        <v>880</v>
      </c>
      <c r="C466" s="47" t="s">
        <v>194</v>
      </c>
      <c r="D466" s="47" t="s">
        <v>256</v>
      </c>
      <c r="E466" s="48">
        <v>88.87</v>
      </c>
      <c r="F466" s="47">
        <v>2</v>
      </c>
      <c r="G466" s="49" t="s">
        <v>724</v>
      </c>
      <c r="H466" s="50">
        <v>45348.934514422537</v>
      </c>
      <c r="I466" s="51">
        <f t="shared" si="7"/>
        <v>177.74</v>
      </c>
      <c r="J466" s="52"/>
      <c r="K466" s="53"/>
      <c r="L466" s="54"/>
      <c r="P466" s="52"/>
      <c r="Q466" s="52"/>
    </row>
    <row r="467" spans="2:17" s="44" customFormat="1">
      <c r="B467" s="47">
        <v>881</v>
      </c>
      <c r="C467" s="47" t="s">
        <v>194</v>
      </c>
      <c r="D467" s="47" t="s">
        <v>469</v>
      </c>
      <c r="E467" s="48">
        <v>92.38</v>
      </c>
      <c r="F467" s="47">
        <v>3</v>
      </c>
      <c r="G467" s="49" t="s">
        <v>725</v>
      </c>
      <c r="H467" s="50">
        <v>45349.501822922372</v>
      </c>
      <c r="I467" s="51">
        <f t="shared" si="7"/>
        <v>277.14</v>
      </c>
      <c r="J467" s="52"/>
      <c r="K467" s="53"/>
      <c r="L467" s="54"/>
      <c r="P467" s="52"/>
      <c r="Q467" s="52"/>
    </row>
    <row r="468" spans="2:17" s="44" customFormat="1">
      <c r="B468" s="47">
        <v>884</v>
      </c>
      <c r="C468" s="47" t="s">
        <v>194</v>
      </c>
      <c r="D468" s="47" t="s">
        <v>300</v>
      </c>
      <c r="E468" s="48">
        <v>91.98</v>
      </c>
      <c r="F468" s="47">
        <v>4</v>
      </c>
      <c r="G468" s="49" t="s">
        <v>726</v>
      </c>
      <c r="H468" s="50">
        <v>45349.506463222082</v>
      </c>
      <c r="I468" s="51">
        <f t="shared" si="7"/>
        <v>367.92</v>
      </c>
      <c r="J468" s="52"/>
      <c r="K468" s="53"/>
      <c r="L468" s="54"/>
      <c r="P468" s="52"/>
      <c r="Q468" s="52"/>
    </row>
    <row r="469" spans="2:17" s="44" customFormat="1">
      <c r="B469" s="47">
        <v>886</v>
      </c>
      <c r="C469" s="47" t="s">
        <v>194</v>
      </c>
      <c r="D469" s="47" t="s">
        <v>210</v>
      </c>
      <c r="E469" s="48">
        <v>74.02</v>
      </c>
      <c r="F469" s="47">
        <v>3</v>
      </c>
      <c r="G469" s="49" t="s">
        <v>727</v>
      </c>
      <c r="H469" s="50">
        <v>45349.906840167365</v>
      </c>
      <c r="I469" s="51">
        <f t="shared" si="7"/>
        <v>222.06</v>
      </c>
      <c r="J469" s="52"/>
      <c r="K469" s="53"/>
      <c r="L469" s="54"/>
      <c r="P469" s="52"/>
      <c r="Q469" s="52"/>
    </row>
    <row r="470" spans="2:17" s="44" customFormat="1">
      <c r="B470" s="47">
        <v>888</v>
      </c>
      <c r="C470" s="47" t="s">
        <v>194</v>
      </c>
      <c r="D470" s="47" t="s">
        <v>256</v>
      </c>
      <c r="E470" s="48">
        <v>88.87</v>
      </c>
      <c r="F470" s="47">
        <v>1</v>
      </c>
      <c r="G470" s="49" t="s">
        <v>728</v>
      </c>
      <c r="H470" s="50">
        <v>45349.98961910334</v>
      </c>
      <c r="I470" s="51">
        <f t="shared" si="7"/>
        <v>88.87</v>
      </c>
      <c r="J470" s="52"/>
      <c r="K470" s="53"/>
      <c r="L470" s="54"/>
      <c r="P470" s="52"/>
      <c r="Q470" s="52"/>
    </row>
    <row r="471" spans="2:17" s="44" customFormat="1">
      <c r="B471" s="47">
        <v>890</v>
      </c>
      <c r="C471" s="47" t="s">
        <v>194</v>
      </c>
      <c r="D471" s="47" t="s">
        <v>729</v>
      </c>
      <c r="E471" s="48">
        <v>55.4</v>
      </c>
      <c r="F471" s="47">
        <v>1</v>
      </c>
      <c r="G471" s="49" t="s">
        <v>730</v>
      </c>
      <c r="H471" s="50">
        <v>45350.162722950728</v>
      </c>
      <c r="I471" s="51">
        <f t="shared" si="7"/>
        <v>55.4</v>
      </c>
      <c r="J471" s="52"/>
      <c r="K471" s="53"/>
      <c r="L471" s="54"/>
      <c r="P471" s="52"/>
      <c r="Q471" s="52"/>
    </row>
    <row r="472" spans="2:17" s="44" customFormat="1">
      <c r="B472" s="47">
        <v>893</v>
      </c>
      <c r="C472" s="47" t="s">
        <v>194</v>
      </c>
      <c r="D472" s="47" t="s">
        <v>250</v>
      </c>
      <c r="E472" s="48">
        <v>38.89</v>
      </c>
      <c r="F472" s="47">
        <v>1</v>
      </c>
      <c r="G472" s="49" t="s">
        <v>731</v>
      </c>
      <c r="H472" s="50">
        <v>45350.214022600027</v>
      </c>
      <c r="I472" s="51">
        <f t="shared" si="7"/>
        <v>38.89</v>
      </c>
      <c r="J472" s="52"/>
      <c r="K472" s="53"/>
      <c r="L472" s="54"/>
      <c r="P472" s="52"/>
      <c r="Q472" s="52"/>
    </row>
    <row r="473" spans="2:17" s="44" customFormat="1">
      <c r="B473" s="47">
        <v>894</v>
      </c>
      <c r="C473" s="47" t="s">
        <v>207</v>
      </c>
      <c r="D473" s="47" t="s">
        <v>215</v>
      </c>
      <c r="E473" s="48">
        <v>89.4</v>
      </c>
      <c r="F473" s="47">
        <v>1</v>
      </c>
      <c r="G473" s="49" t="s">
        <v>732</v>
      </c>
      <c r="H473" s="50">
        <v>45350.330415679411</v>
      </c>
      <c r="I473" s="51">
        <f t="shared" si="7"/>
        <v>89.4</v>
      </c>
      <c r="J473" s="52"/>
      <c r="K473" s="53"/>
      <c r="L473" s="54"/>
      <c r="P473" s="52"/>
      <c r="Q473" s="52"/>
    </row>
    <row r="474" spans="2:17" s="44" customFormat="1">
      <c r="B474" s="47">
        <v>895</v>
      </c>
      <c r="C474" s="47" t="s">
        <v>194</v>
      </c>
      <c r="D474" s="47" t="s">
        <v>256</v>
      </c>
      <c r="E474" s="48">
        <v>88.87</v>
      </c>
      <c r="F474" s="47">
        <v>1</v>
      </c>
      <c r="G474" s="49" t="s">
        <v>733</v>
      </c>
      <c r="H474" s="50">
        <v>45350.467627317186</v>
      </c>
      <c r="I474" s="51">
        <f t="shared" si="7"/>
        <v>88.87</v>
      </c>
      <c r="J474" s="52"/>
      <c r="K474" s="53"/>
      <c r="L474" s="54"/>
      <c r="P474" s="52"/>
      <c r="Q474" s="52"/>
    </row>
    <row r="475" spans="2:17" s="44" customFormat="1">
      <c r="B475" s="47">
        <v>897</v>
      </c>
      <c r="C475" s="47" t="s">
        <v>194</v>
      </c>
      <c r="D475" s="47" t="s">
        <v>340</v>
      </c>
      <c r="E475" s="48">
        <v>42.63</v>
      </c>
      <c r="F475" s="47">
        <v>1</v>
      </c>
      <c r="G475" s="49" t="s">
        <v>734</v>
      </c>
      <c r="H475" s="50">
        <v>45350.492104069614</v>
      </c>
      <c r="I475" s="51">
        <f t="shared" si="7"/>
        <v>42.63</v>
      </c>
      <c r="J475" s="52"/>
      <c r="K475" s="53"/>
      <c r="L475" s="54"/>
      <c r="P475" s="52"/>
      <c r="Q475" s="52"/>
    </row>
    <row r="476" spans="2:17" s="44" customFormat="1">
      <c r="B476" s="47">
        <v>900</v>
      </c>
      <c r="C476" s="47" t="s">
        <v>207</v>
      </c>
      <c r="D476" s="47" t="s">
        <v>373</v>
      </c>
      <c r="E476" s="48">
        <v>55.4</v>
      </c>
      <c r="F476" s="47">
        <v>1</v>
      </c>
      <c r="G476" s="49" t="s">
        <v>735</v>
      </c>
      <c r="H476" s="50">
        <v>45350.686549184873</v>
      </c>
      <c r="I476" s="51">
        <f t="shared" si="7"/>
        <v>55.4</v>
      </c>
      <c r="J476" s="52"/>
      <c r="K476" s="53"/>
      <c r="L476" s="54"/>
      <c r="P476" s="52"/>
      <c r="Q476" s="52"/>
    </row>
    <row r="477" spans="2:17" s="44" customFormat="1">
      <c r="B477" s="47">
        <v>901</v>
      </c>
      <c r="C477" s="47" t="s">
        <v>194</v>
      </c>
      <c r="D477" s="47" t="s">
        <v>250</v>
      </c>
      <c r="E477" s="48">
        <v>38.89</v>
      </c>
      <c r="F477" s="47">
        <v>1</v>
      </c>
      <c r="G477" s="49" t="s">
        <v>736</v>
      </c>
      <c r="H477" s="50">
        <v>45350.695404517079</v>
      </c>
      <c r="I477" s="51">
        <f t="shared" si="7"/>
        <v>38.89</v>
      </c>
      <c r="J477" s="52"/>
      <c r="K477" s="53"/>
      <c r="L477" s="54"/>
      <c r="P477" s="52"/>
      <c r="Q477" s="52"/>
    </row>
    <row r="478" spans="2:17" s="44" customFormat="1">
      <c r="B478" s="47">
        <v>902</v>
      </c>
      <c r="C478" s="47" t="s">
        <v>207</v>
      </c>
      <c r="D478" s="47" t="s">
        <v>237</v>
      </c>
      <c r="E478" s="48">
        <v>84.6</v>
      </c>
      <c r="F478" s="47">
        <v>3</v>
      </c>
      <c r="G478" s="49" t="s">
        <v>737</v>
      </c>
      <c r="H478" s="50">
        <v>45350.741772719361</v>
      </c>
      <c r="I478" s="51">
        <f t="shared" si="7"/>
        <v>253.79999999999998</v>
      </c>
      <c r="J478" s="52"/>
      <c r="K478" s="53"/>
      <c r="L478" s="54"/>
      <c r="P478" s="52"/>
      <c r="Q478" s="52"/>
    </row>
    <row r="479" spans="2:17" s="44" customFormat="1">
      <c r="B479" s="47">
        <v>904</v>
      </c>
      <c r="C479" s="47" t="s">
        <v>207</v>
      </c>
      <c r="D479" s="47" t="s">
        <v>275</v>
      </c>
      <c r="E479" s="48">
        <v>33.479999999999997</v>
      </c>
      <c r="F479" s="47">
        <v>1</v>
      </c>
      <c r="G479" s="49" t="s">
        <v>738</v>
      </c>
      <c r="H479" s="50">
        <v>45350.77734836295</v>
      </c>
      <c r="I479" s="51">
        <f t="shared" si="7"/>
        <v>33.479999999999997</v>
      </c>
      <c r="J479" s="52"/>
      <c r="K479" s="53"/>
      <c r="L479" s="54"/>
      <c r="P479" s="52"/>
      <c r="Q479" s="52"/>
    </row>
    <row r="480" spans="2:17" s="44" customFormat="1">
      <c r="B480" s="47">
        <v>907</v>
      </c>
      <c r="C480" s="47" t="s">
        <v>207</v>
      </c>
      <c r="D480" s="47" t="s">
        <v>265</v>
      </c>
      <c r="E480" s="48">
        <v>36.46</v>
      </c>
      <c r="F480" s="47">
        <v>1</v>
      </c>
      <c r="G480" s="49" t="s">
        <v>739</v>
      </c>
      <c r="H480" s="50">
        <v>45350.814876866527</v>
      </c>
      <c r="I480" s="51">
        <f t="shared" si="7"/>
        <v>36.46</v>
      </c>
      <c r="J480" s="52"/>
      <c r="K480" s="53"/>
      <c r="L480" s="54"/>
      <c r="P480" s="52"/>
      <c r="Q480" s="52"/>
    </row>
    <row r="481" spans="2:17" s="44" customFormat="1">
      <c r="B481" s="47">
        <v>908</v>
      </c>
      <c r="C481" s="47" t="s">
        <v>207</v>
      </c>
      <c r="D481" s="47" t="s">
        <v>740</v>
      </c>
      <c r="E481" s="48">
        <v>89.4</v>
      </c>
      <c r="F481" s="47">
        <v>1</v>
      </c>
      <c r="G481" s="49" t="s">
        <v>741</v>
      </c>
      <c r="H481" s="50">
        <v>45350.857357595902</v>
      </c>
      <c r="I481" s="51">
        <f t="shared" si="7"/>
        <v>89.4</v>
      </c>
      <c r="J481" s="52"/>
      <c r="K481" s="53"/>
      <c r="L481" s="54"/>
      <c r="P481" s="52"/>
      <c r="Q481" s="52"/>
    </row>
    <row r="482" spans="2:17" s="44" customFormat="1">
      <c r="B482" s="47">
        <v>909</v>
      </c>
      <c r="C482" s="47" t="s">
        <v>207</v>
      </c>
      <c r="D482" s="47" t="s">
        <v>275</v>
      </c>
      <c r="E482" s="48">
        <v>33.479999999999997</v>
      </c>
      <c r="F482" s="47">
        <v>1</v>
      </c>
      <c r="G482" s="49" t="s">
        <v>742</v>
      </c>
      <c r="H482" s="50">
        <v>45350.956473701255</v>
      </c>
      <c r="I482" s="51">
        <f t="shared" si="7"/>
        <v>33.479999999999997</v>
      </c>
      <c r="J482" s="52"/>
      <c r="K482" s="53"/>
      <c r="L482" s="54"/>
      <c r="P482" s="52"/>
      <c r="Q482" s="52"/>
    </row>
    <row r="483" spans="2:17" s="44" customFormat="1">
      <c r="B483" s="47">
        <v>911</v>
      </c>
      <c r="C483" s="47" t="s">
        <v>207</v>
      </c>
      <c r="D483" s="47" t="s">
        <v>382</v>
      </c>
      <c r="E483" s="48">
        <v>35.15</v>
      </c>
      <c r="F483" s="47">
        <v>1</v>
      </c>
      <c r="G483" s="49" t="s">
        <v>743</v>
      </c>
      <c r="H483" s="50">
        <v>45350.997744897941</v>
      </c>
      <c r="I483" s="51">
        <f t="shared" si="7"/>
        <v>35.15</v>
      </c>
      <c r="J483" s="52"/>
      <c r="K483" s="53"/>
      <c r="L483" s="54"/>
      <c r="P483" s="52"/>
      <c r="Q483" s="52"/>
    </row>
    <row r="484" spans="2:17" s="44" customFormat="1">
      <c r="B484" s="47">
        <v>914</v>
      </c>
      <c r="C484" s="47" t="s">
        <v>194</v>
      </c>
      <c r="D484" s="47" t="s">
        <v>237</v>
      </c>
      <c r="E484" s="48">
        <v>84.6</v>
      </c>
      <c r="F484" s="47">
        <v>2</v>
      </c>
      <c r="G484" s="49" t="s">
        <v>744</v>
      </c>
      <c r="H484" s="50">
        <v>45351.080828327271</v>
      </c>
      <c r="I484" s="51">
        <f t="shared" ref="I484:I547" si="8">E484*F484</f>
        <v>169.2</v>
      </c>
      <c r="J484" s="52"/>
      <c r="K484" s="53"/>
      <c r="L484" s="54"/>
      <c r="P484" s="52"/>
      <c r="Q484" s="52"/>
    </row>
    <row r="485" spans="2:17" s="44" customFormat="1">
      <c r="B485" s="47">
        <v>915</v>
      </c>
      <c r="C485" s="47" t="s">
        <v>194</v>
      </c>
      <c r="D485" s="47" t="s">
        <v>375</v>
      </c>
      <c r="E485" s="48">
        <v>25.63</v>
      </c>
      <c r="F485" s="47">
        <v>3</v>
      </c>
      <c r="G485" s="49" t="s">
        <v>745</v>
      </c>
      <c r="H485" s="50">
        <v>45351.159957838798</v>
      </c>
      <c r="I485" s="51">
        <f t="shared" si="8"/>
        <v>76.89</v>
      </c>
      <c r="J485" s="52"/>
      <c r="K485" s="53"/>
      <c r="L485" s="54"/>
      <c r="P485" s="52"/>
      <c r="Q485" s="52"/>
    </row>
    <row r="486" spans="2:17" s="44" customFormat="1">
      <c r="B486" s="47">
        <v>917</v>
      </c>
      <c r="C486" s="47" t="s">
        <v>194</v>
      </c>
      <c r="D486" s="47" t="s">
        <v>290</v>
      </c>
      <c r="E486" s="48">
        <v>24.55</v>
      </c>
      <c r="F486" s="47">
        <v>1</v>
      </c>
      <c r="G486" s="49" t="s">
        <v>746</v>
      </c>
      <c r="H486" s="50">
        <v>45351.262153168762</v>
      </c>
      <c r="I486" s="51">
        <f t="shared" si="8"/>
        <v>24.55</v>
      </c>
      <c r="J486" s="52"/>
      <c r="K486" s="53"/>
      <c r="L486" s="54"/>
      <c r="P486" s="52"/>
      <c r="Q486" s="52"/>
    </row>
    <row r="487" spans="2:17" s="44" customFormat="1">
      <c r="B487" s="47">
        <v>920</v>
      </c>
      <c r="C487" s="47" t="s">
        <v>194</v>
      </c>
      <c r="D487" s="47" t="s">
        <v>245</v>
      </c>
      <c r="E487" s="48">
        <v>66.39</v>
      </c>
      <c r="F487" s="47">
        <v>1</v>
      </c>
      <c r="G487" s="49" t="s">
        <v>747</v>
      </c>
      <c r="H487" s="50">
        <v>45351.394137283081</v>
      </c>
      <c r="I487" s="51">
        <f t="shared" si="8"/>
        <v>66.39</v>
      </c>
      <c r="J487" s="52"/>
      <c r="K487" s="53"/>
      <c r="L487" s="54"/>
      <c r="P487" s="52"/>
      <c r="Q487" s="52"/>
    </row>
    <row r="488" spans="2:17" s="44" customFormat="1">
      <c r="B488" s="47">
        <v>922</v>
      </c>
      <c r="C488" s="47" t="s">
        <v>207</v>
      </c>
      <c r="D488" s="47" t="s">
        <v>316</v>
      </c>
      <c r="E488" s="48">
        <v>21.66</v>
      </c>
      <c r="F488" s="47">
        <v>1</v>
      </c>
      <c r="G488" s="49" t="s">
        <v>748</v>
      </c>
      <c r="H488" s="50">
        <v>45351.444295340014</v>
      </c>
      <c r="I488" s="51">
        <f t="shared" si="8"/>
        <v>21.66</v>
      </c>
      <c r="J488" s="52"/>
      <c r="K488" s="53"/>
      <c r="L488" s="54"/>
      <c r="P488" s="52"/>
      <c r="Q488" s="52"/>
    </row>
    <row r="489" spans="2:17" s="44" customFormat="1">
      <c r="B489" s="47">
        <v>925</v>
      </c>
      <c r="C489" s="47" t="s">
        <v>194</v>
      </c>
      <c r="D489" s="47" t="s">
        <v>749</v>
      </c>
      <c r="E489" s="48">
        <v>77.42</v>
      </c>
      <c r="F489" s="47">
        <v>1</v>
      </c>
      <c r="G489" s="49" t="s">
        <v>750</v>
      </c>
      <c r="H489" s="50">
        <v>45351.952028824577</v>
      </c>
      <c r="I489" s="51">
        <f t="shared" si="8"/>
        <v>77.42</v>
      </c>
      <c r="J489" s="52"/>
      <c r="K489" s="53"/>
      <c r="L489" s="54"/>
      <c r="P489" s="52"/>
      <c r="Q489" s="52"/>
    </row>
    <row r="490" spans="2:17" s="44" customFormat="1">
      <c r="B490" s="47">
        <v>927</v>
      </c>
      <c r="C490" s="47" t="s">
        <v>207</v>
      </c>
      <c r="D490" s="47" t="s">
        <v>217</v>
      </c>
      <c r="E490" s="48">
        <v>38.61</v>
      </c>
      <c r="F490" s="47">
        <v>1</v>
      </c>
      <c r="G490" s="49" t="s">
        <v>751</v>
      </c>
      <c r="H490" s="50">
        <v>45352.045123405616</v>
      </c>
      <c r="I490" s="51">
        <f t="shared" si="8"/>
        <v>38.61</v>
      </c>
      <c r="J490" s="52"/>
      <c r="K490" s="53"/>
      <c r="L490" s="54"/>
      <c r="P490" s="52"/>
      <c r="Q490" s="52"/>
    </row>
    <row r="491" spans="2:17" s="44" customFormat="1">
      <c r="B491" s="47">
        <v>928</v>
      </c>
      <c r="C491" s="47" t="s">
        <v>194</v>
      </c>
      <c r="D491" s="47" t="s">
        <v>233</v>
      </c>
      <c r="E491" s="48">
        <v>64.28</v>
      </c>
      <c r="F491" s="47">
        <v>5</v>
      </c>
      <c r="G491" s="49" t="s">
        <v>752</v>
      </c>
      <c r="H491" s="50">
        <v>45352.13099148016</v>
      </c>
      <c r="I491" s="51">
        <f t="shared" si="8"/>
        <v>321.39999999999998</v>
      </c>
      <c r="J491" s="52"/>
      <c r="K491" s="53"/>
      <c r="L491" s="54"/>
      <c r="P491" s="52"/>
      <c r="Q491" s="52"/>
    </row>
    <row r="492" spans="2:17" s="44" customFormat="1">
      <c r="B492" s="47">
        <v>929</v>
      </c>
      <c r="C492" s="47" t="s">
        <v>207</v>
      </c>
      <c r="D492" s="47" t="s">
        <v>250</v>
      </c>
      <c r="E492" s="48">
        <v>38.89</v>
      </c>
      <c r="F492" s="47">
        <v>1</v>
      </c>
      <c r="G492" s="49" t="s">
        <v>753</v>
      </c>
      <c r="H492" s="50">
        <v>45352.205404404347</v>
      </c>
      <c r="I492" s="51">
        <f t="shared" si="8"/>
        <v>38.89</v>
      </c>
      <c r="J492" s="52"/>
      <c r="K492" s="53"/>
      <c r="L492" s="54"/>
      <c r="P492" s="52"/>
      <c r="Q492" s="52"/>
    </row>
    <row r="493" spans="2:17" s="44" customFormat="1">
      <c r="B493" s="47">
        <v>930</v>
      </c>
      <c r="C493" s="47" t="s">
        <v>207</v>
      </c>
      <c r="D493" s="47" t="s">
        <v>321</v>
      </c>
      <c r="E493" s="48">
        <v>27.38</v>
      </c>
      <c r="F493" s="47">
        <v>2</v>
      </c>
      <c r="G493" s="49" t="s">
        <v>754</v>
      </c>
      <c r="H493" s="50">
        <v>45352.819718377883</v>
      </c>
      <c r="I493" s="51">
        <f t="shared" si="8"/>
        <v>54.76</v>
      </c>
      <c r="J493" s="52"/>
      <c r="K493" s="53"/>
      <c r="L493" s="54"/>
      <c r="P493" s="52"/>
      <c r="Q493" s="52"/>
    </row>
    <row r="494" spans="2:17" s="44" customFormat="1">
      <c r="B494" s="47">
        <v>931</v>
      </c>
      <c r="C494" s="47" t="s">
        <v>194</v>
      </c>
      <c r="D494" s="47" t="s">
        <v>212</v>
      </c>
      <c r="E494" s="48">
        <v>43.43</v>
      </c>
      <c r="F494" s="47">
        <v>2</v>
      </c>
      <c r="G494" s="49" t="s">
        <v>755</v>
      </c>
      <c r="H494" s="50">
        <v>45352.821457820879</v>
      </c>
      <c r="I494" s="51">
        <f t="shared" si="8"/>
        <v>86.86</v>
      </c>
      <c r="J494" s="52"/>
      <c r="K494" s="53"/>
      <c r="L494" s="54"/>
      <c r="P494" s="52"/>
      <c r="Q494" s="52"/>
    </row>
    <row r="495" spans="2:17" s="44" customFormat="1">
      <c r="B495" s="47">
        <v>932</v>
      </c>
      <c r="C495" s="47" t="s">
        <v>194</v>
      </c>
      <c r="D495" s="47" t="s">
        <v>219</v>
      </c>
      <c r="E495" s="48">
        <v>25.74</v>
      </c>
      <c r="F495" s="47">
        <v>1</v>
      </c>
      <c r="G495" s="49" t="s">
        <v>756</v>
      </c>
      <c r="H495" s="50">
        <v>45352.835173868909</v>
      </c>
      <c r="I495" s="51">
        <f t="shared" si="8"/>
        <v>25.74</v>
      </c>
      <c r="J495" s="52"/>
      <c r="K495" s="53"/>
      <c r="L495" s="54"/>
      <c r="P495" s="52"/>
      <c r="Q495" s="52"/>
    </row>
    <row r="496" spans="2:17" s="44" customFormat="1">
      <c r="B496" s="47">
        <v>935</v>
      </c>
      <c r="C496" s="47" t="s">
        <v>207</v>
      </c>
      <c r="D496" s="47" t="s">
        <v>215</v>
      </c>
      <c r="E496" s="48">
        <v>89.4</v>
      </c>
      <c r="F496" s="47">
        <v>2</v>
      </c>
      <c r="G496" s="49" t="s">
        <v>757</v>
      </c>
      <c r="H496" s="50">
        <v>45352.844047896702</v>
      </c>
      <c r="I496" s="51">
        <f t="shared" si="8"/>
        <v>178.8</v>
      </c>
      <c r="J496" s="52"/>
      <c r="K496" s="53"/>
      <c r="L496" s="54"/>
      <c r="P496" s="52"/>
      <c r="Q496" s="52"/>
    </row>
    <row r="497" spans="2:17" s="44" customFormat="1">
      <c r="B497" s="47">
        <v>936</v>
      </c>
      <c r="C497" s="47" t="s">
        <v>194</v>
      </c>
      <c r="D497" s="47" t="s">
        <v>300</v>
      </c>
      <c r="E497" s="48">
        <v>91.98</v>
      </c>
      <c r="F497" s="47">
        <v>1</v>
      </c>
      <c r="G497" s="49" t="s">
        <v>758</v>
      </c>
      <c r="H497" s="50">
        <v>45353.095506522593</v>
      </c>
      <c r="I497" s="51">
        <f t="shared" si="8"/>
        <v>91.98</v>
      </c>
      <c r="J497" s="52"/>
      <c r="K497" s="53"/>
      <c r="L497" s="54"/>
      <c r="P497" s="52"/>
      <c r="Q497" s="52"/>
    </row>
    <row r="498" spans="2:17" s="44" customFormat="1">
      <c r="B498" s="47">
        <v>937</v>
      </c>
      <c r="C498" s="47" t="s">
        <v>207</v>
      </c>
      <c r="D498" s="47" t="s">
        <v>275</v>
      </c>
      <c r="E498" s="48">
        <v>33.479999999999997</v>
      </c>
      <c r="F498" s="47">
        <v>3</v>
      </c>
      <c r="G498" s="49" t="s">
        <v>759</v>
      </c>
      <c r="H498" s="50">
        <v>45353.198969699828</v>
      </c>
      <c r="I498" s="51">
        <f t="shared" si="8"/>
        <v>100.44</v>
      </c>
      <c r="J498" s="52"/>
      <c r="K498" s="53"/>
      <c r="L498" s="54"/>
      <c r="P498" s="52"/>
      <c r="Q498" s="52"/>
    </row>
    <row r="499" spans="2:17" s="44" customFormat="1">
      <c r="B499" s="47">
        <v>940</v>
      </c>
      <c r="C499" s="47" t="s">
        <v>194</v>
      </c>
      <c r="D499" s="47" t="s">
        <v>262</v>
      </c>
      <c r="E499" s="48">
        <v>50.28</v>
      </c>
      <c r="F499" s="47">
        <v>1</v>
      </c>
      <c r="G499" s="49" t="s">
        <v>760</v>
      </c>
      <c r="H499" s="50">
        <v>45353.255275647316</v>
      </c>
      <c r="I499" s="51">
        <f t="shared" si="8"/>
        <v>50.28</v>
      </c>
      <c r="J499" s="52"/>
      <c r="K499" s="53"/>
      <c r="L499" s="54"/>
      <c r="P499" s="52"/>
      <c r="Q499" s="52"/>
    </row>
    <row r="500" spans="2:17" s="44" customFormat="1">
      <c r="B500" s="47">
        <v>941</v>
      </c>
      <c r="C500" s="47" t="s">
        <v>194</v>
      </c>
      <c r="D500" s="47" t="s">
        <v>761</v>
      </c>
      <c r="E500" s="48">
        <v>79.3</v>
      </c>
      <c r="F500" s="47">
        <v>1</v>
      </c>
      <c r="G500" s="49" t="s">
        <v>762</v>
      </c>
      <c r="H500" s="50">
        <v>45353.258910978315</v>
      </c>
      <c r="I500" s="51">
        <f t="shared" si="8"/>
        <v>79.3</v>
      </c>
      <c r="J500" s="52"/>
      <c r="K500" s="53"/>
      <c r="L500" s="54"/>
      <c r="P500" s="52"/>
      <c r="Q500" s="52"/>
    </row>
    <row r="501" spans="2:17" s="44" customFormat="1">
      <c r="B501" s="47">
        <v>942</v>
      </c>
      <c r="C501" s="47" t="s">
        <v>207</v>
      </c>
      <c r="D501" s="47" t="s">
        <v>217</v>
      </c>
      <c r="E501" s="48">
        <v>38.61</v>
      </c>
      <c r="F501" s="47">
        <v>3</v>
      </c>
      <c r="G501" s="49" t="s">
        <v>763</v>
      </c>
      <c r="H501" s="50">
        <v>45353.435372007567</v>
      </c>
      <c r="I501" s="51">
        <f t="shared" si="8"/>
        <v>115.83</v>
      </c>
      <c r="J501" s="52"/>
      <c r="K501" s="53"/>
      <c r="L501" s="54"/>
      <c r="P501" s="52"/>
      <c r="Q501" s="52"/>
    </row>
    <row r="502" spans="2:17" s="44" customFormat="1">
      <c r="B502" s="47">
        <v>944</v>
      </c>
      <c r="C502" s="47" t="s">
        <v>207</v>
      </c>
      <c r="D502" s="47" t="s">
        <v>265</v>
      </c>
      <c r="E502" s="48">
        <v>36.46</v>
      </c>
      <c r="F502" s="47">
        <v>3</v>
      </c>
      <c r="G502" s="49" t="s">
        <v>764</v>
      </c>
      <c r="H502" s="50">
        <v>45353.550167369154</v>
      </c>
      <c r="I502" s="51">
        <f t="shared" si="8"/>
        <v>109.38</v>
      </c>
      <c r="J502" s="52"/>
      <c r="K502" s="53"/>
      <c r="L502" s="54"/>
      <c r="P502" s="52"/>
      <c r="Q502" s="52"/>
    </row>
    <row r="503" spans="2:17" s="44" customFormat="1">
      <c r="B503" s="47">
        <v>946</v>
      </c>
      <c r="C503" s="47" t="s">
        <v>207</v>
      </c>
      <c r="D503" s="47" t="s">
        <v>297</v>
      </c>
      <c r="E503" s="48">
        <v>39.92</v>
      </c>
      <c r="F503" s="47">
        <v>3</v>
      </c>
      <c r="G503" s="49" t="s">
        <v>765</v>
      </c>
      <c r="H503" s="50">
        <v>45354.065133941818</v>
      </c>
      <c r="I503" s="51">
        <f t="shared" si="8"/>
        <v>119.76</v>
      </c>
      <c r="J503" s="52"/>
      <c r="K503" s="53"/>
      <c r="L503" s="54"/>
      <c r="P503" s="52"/>
      <c r="Q503" s="52"/>
    </row>
    <row r="504" spans="2:17" s="44" customFormat="1">
      <c r="B504" s="47">
        <v>947</v>
      </c>
      <c r="C504" s="47" t="s">
        <v>207</v>
      </c>
      <c r="D504" s="47" t="s">
        <v>243</v>
      </c>
      <c r="E504" s="48">
        <v>80.989999999999995</v>
      </c>
      <c r="F504" s="47">
        <v>1</v>
      </c>
      <c r="G504" s="49" t="s">
        <v>766</v>
      </c>
      <c r="H504" s="50">
        <v>45354.171528477738</v>
      </c>
      <c r="I504" s="51">
        <f t="shared" si="8"/>
        <v>80.989999999999995</v>
      </c>
      <c r="J504" s="52"/>
      <c r="K504" s="53"/>
      <c r="L504" s="54"/>
      <c r="P504" s="52"/>
      <c r="Q504" s="52"/>
    </row>
    <row r="505" spans="2:17" s="44" customFormat="1">
      <c r="B505" s="47">
        <v>948</v>
      </c>
      <c r="C505" s="47" t="s">
        <v>194</v>
      </c>
      <c r="D505" s="47" t="s">
        <v>307</v>
      </c>
      <c r="E505" s="48">
        <v>33.97</v>
      </c>
      <c r="F505" s="47">
        <v>1</v>
      </c>
      <c r="G505" s="49" t="s">
        <v>767</v>
      </c>
      <c r="H505" s="50">
        <v>45354.173720308747</v>
      </c>
      <c r="I505" s="51">
        <f t="shared" si="8"/>
        <v>33.97</v>
      </c>
      <c r="J505" s="52"/>
      <c r="K505" s="53"/>
      <c r="L505" s="54"/>
      <c r="P505" s="52"/>
      <c r="Q505" s="52"/>
    </row>
    <row r="506" spans="2:17" s="44" customFormat="1">
      <c r="B506" s="47">
        <v>950</v>
      </c>
      <c r="C506" s="47" t="s">
        <v>207</v>
      </c>
      <c r="D506" s="47" t="s">
        <v>352</v>
      </c>
      <c r="E506" s="48">
        <v>86.57</v>
      </c>
      <c r="F506" s="47">
        <v>1</v>
      </c>
      <c r="G506" s="49" t="s">
        <v>768</v>
      </c>
      <c r="H506" s="50">
        <v>45354.246001465646</v>
      </c>
      <c r="I506" s="51">
        <f t="shared" si="8"/>
        <v>86.57</v>
      </c>
      <c r="J506" s="52"/>
      <c r="K506" s="53"/>
      <c r="L506" s="54"/>
      <c r="P506" s="52"/>
      <c r="Q506" s="52"/>
    </row>
    <row r="507" spans="2:17" s="44" customFormat="1">
      <c r="B507" s="47">
        <v>951</v>
      </c>
      <c r="C507" s="47" t="s">
        <v>194</v>
      </c>
      <c r="D507" s="47" t="s">
        <v>697</v>
      </c>
      <c r="E507" s="48">
        <v>84.6</v>
      </c>
      <c r="F507" s="47">
        <v>2</v>
      </c>
      <c r="G507" s="49" t="s">
        <v>769</v>
      </c>
      <c r="H507" s="50">
        <v>45354.271915047604</v>
      </c>
      <c r="I507" s="51">
        <f t="shared" si="8"/>
        <v>169.2</v>
      </c>
      <c r="J507" s="52"/>
      <c r="K507" s="53"/>
      <c r="L507" s="54"/>
      <c r="P507" s="52"/>
      <c r="Q507" s="52"/>
    </row>
    <row r="508" spans="2:17" s="44" customFormat="1">
      <c r="B508" s="47">
        <v>953</v>
      </c>
      <c r="C508" s="47" t="s">
        <v>207</v>
      </c>
      <c r="D508" s="47" t="s">
        <v>256</v>
      </c>
      <c r="E508" s="48">
        <v>88.87</v>
      </c>
      <c r="F508" s="47">
        <v>1</v>
      </c>
      <c r="G508" s="49" t="s">
        <v>770</v>
      </c>
      <c r="H508" s="50">
        <v>45354.28609298935</v>
      </c>
      <c r="I508" s="51">
        <f t="shared" si="8"/>
        <v>88.87</v>
      </c>
      <c r="J508" s="52"/>
      <c r="K508" s="53"/>
      <c r="L508" s="54"/>
      <c r="P508" s="52"/>
      <c r="Q508" s="52"/>
    </row>
    <row r="509" spans="2:17" s="44" customFormat="1">
      <c r="B509" s="47">
        <v>955</v>
      </c>
      <c r="C509" s="47" t="s">
        <v>194</v>
      </c>
      <c r="D509" s="47" t="s">
        <v>219</v>
      </c>
      <c r="E509" s="48">
        <v>25.74</v>
      </c>
      <c r="F509" s="47">
        <v>1</v>
      </c>
      <c r="G509" s="49" t="s">
        <v>771</v>
      </c>
      <c r="H509" s="50">
        <v>45354.470547505145</v>
      </c>
      <c r="I509" s="51">
        <f t="shared" si="8"/>
        <v>25.74</v>
      </c>
      <c r="J509" s="52"/>
      <c r="K509" s="53"/>
      <c r="L509" s="54"/>
      <c r="P509" s="52"/>
      <c r="Q509" s="52"/>
    </row>
    <row r="510" spans="2:17" s="44" customFormat="1">
      <c r="B510" s="47">
        <v>958</v>
      </c>
      <c r="C510" s="47" t="s">
        <v>194</v>
      </c>
      <c r="D510" s="47" t="s">
        <v>316</v>
      </c>
      <c r="E510" s="48">
        <v>21.66</v>
      </c>
      <c r="F510" s="47">
        <v>1</v>
      </c>
      <c r="G510" s="49" t="s">
        <v>772</v>
      </c>
      <c r="H510" s="50">
        <v>45354.673516560899</v>
      </c>
      <c r="I510" s="51">
        <f t="shared" si="8"/>
        <v>21.66</v>
      </c>
      <c r="J510" s="52"/>
      <c r="K510" s="53"/>
      <c r="L510" s="54"/>
      <c r="P510" s="52"/>
      <c r="Q510" s="52"/>
    </row>
    <row r="511" spans="2:17" s="44" customFormat="1">
      <c r="B511" s="47">
        <v>960</v>
      </c>
      <c r="C511" s="47" t="s">
        <v>207</v>
      </c>
      <c r="D511" s="47" t="s">
        <v>773</v>
      </c>
      <c r="E511" s="48">
        <v>52.99</v>
      </c>
      <c r="F511" s="47">
        <v>2</v>
      </c>
      <c r="G511" s="49" t="s">
        <v>774</v>
      </c>
      <c r="H511" s="50">
        <v>45354.711336871485</v>
      </c>
      <c r="I511" s="51">
        <f t="shared" si="8"/>
        <v>105.98</v>
      </c>
      <c r="J511" s="52"/>
      <c r="K511" s="53"/>
      <c r="L511" s="54"/>
      <c r="P511" s="52"/>
      <c r="Q511" s="52"/>
    </row>
    <row r="512" spans="2:17" s="44" customFormat="1">
      <c r="B512" s="47">
        <v>961</v>
      </c>
      <c r="C512" s="47" t="s">
        <v>194</v>
      </c>
      <c r="D512" s="47" t="s">
        <v>404</v>
      </c>
      <c r="E512" s="48">
        <v>52.99</v>
      </c>
      <c r="F512" s="47">
        <v>4</v>
      </c>
      <c r="G512" s="49" t="s">
        <v>775</v>
      </c>
      <c r="H512" s="50">
        <v>45354.712007391681</v>
      </c>
      <c r="I512" s="51">
        <f t="shared" si="8"/>
        <v>211.96</v>
      </c>
      <c r="J512" s="52"/>
      <c r="K512" s="53"/>
      <c r="L512" s="54"/>
      <c r="P512" s="52"/>
      <c r="Q512" s="52"/>
    </row>
    <row r="513" spans="2:17" s="44" customFormat="1">
      <c r="B513" s="47">
        <v>964</v>
      </c>
      <c r="C513" s="47" t="s">
        <v>194</v>
      </c>
      <c r="D513" s="47" t="s">
        <v>352</v>
      </c>
      <c r="E513" s="48">
        <v>86.57</v>
      </c>
      <c r="F513" s="47">
        <v>2</v>
      </c>
      <c r="G513" s="49" t="s">
        <v>776</v>
      </c>
      <c r="H513" s="50">
        <v>45354.810789453499</v>
      </c>
      <c r="I513" s="51">
        <f t="shared" si="8"/>
        <v>173.14</v>
      </c>
      <c r="J513" s="52"/>
      <c r="K513" s="53"/>
      <c r="L513" s="54"/>
      <c r="P513" s="52"/>
      <c r="Q513" s="52"/>
    </row>
    <row r="514" spans="2:17" s="44" customFormat="1">
      <c r="B514" s="47">
        <v>966</v>
      </c>
      <c r="C514" s="47" t="s">
        <v>194</v>
      </c>
      <c r="D514" s="47" t="s">
        <v>290</v>
      </c>
      <c r="E514" s="48">
        <v>24.55</v>
      </c>
      <c r="F514" s="47">
        <v>2</v>
      </c>
      <c r="G514" s="49" t="s">
        <v>777</v>
      </c>
      <c r="H514" s="50">
        <v>45354.821981626788</v>
      </c>
      <c r="I514" s="51">
        <f t="shared" si="8"/>
        <v>49.1</v>
      </c>
      <c r="J514" s="52"/>
      <c r="K514" s="53"/>
      <c r="L514" s="54"/>
      <c r="P514" s="52"/>
      <c r="Q514" s="52"/>
    </row>
    <row r="515" spans="2:17" s="44" customFormat="1">
      <c r="B515" s="47">
        <v>967</v>
      </c>
      <c r="C515" s="47" t="s">
        <v>194</v>
      </c>
      <c r="D515" s="47" t="s">
        <v>216</v>
      </c>
      <c r="E515" s="48">
        <v>96.29</v>
      </c>
      <c r="F515" s="47">
        <v>2</v>
      </c>
      <c r="G515" s="49" t="s">
        <v>778</v>
      </c>
      <c r="H515" s="50">
        <v>45355.275340169399</v>
      </c>
      <c r="I515" s="51">
        <f t="shared" si="8"/>
        <v>192.58</v>
      </c>
      <c r="J515" s="52"/>
      <c r="K515" s="53"/>
      <c r="L515" s="54"/>
      <c r="P515" s="52"/>
      <c r="Q515" s="52"/>
    </row>
    <row r="516" spans="2:17" s="44" customFormat="1">
      <c r="B516" s="47">
        <v>970</v>
      </c>
      <c r="C516" s="47" t="s">
        <v>194</v>
      </c>
      <c r="D516" s="47" t="s">
        <v>235</v>
      </c>
      <c r="E516" s="48">
        <v>67.44</v>
      </c>
      <c r="F516" s="47">
        <v>1</v>
      </c>
      <c r="G516" s="49" t="s">
        <v>779</v>
      </c>
      <c r="H516" s="50">
        <v>45355.322805926022</v>
      </c>
      <c r="I516" s="51">
        <f t="shared" si="8"/>
        <v>67.44</v>
      </c>
      <c r="J516" s="52"/>
      <c r="K516" s="53"/>
      <c r="L516" s="54"/>
      <c r="P516" s="52"/>
      <c r="Q516" s="52"/>
    </row>
    <row r="517" spans="2:17" s="44" customFormat="1">
      <c r="B517" s="47">
        <v>971</v>
      </c>
      <c r="C517" s="47" t="s">
        <v>194</v>
      </c>
      <c r="D517" s="47" t="s">
        <v>256</v>
      </c>
      <c r="E517" s="48">
        <v>88.87</v>
      </c>
      <c r="F517" s="47">
        <v>3</v>
      </c>
      <c r="G517" s="49" t="s">
        <v>780</v>
      </c>
      <c r="H517" s="50">
        <v>45355.337239373082</v>
      </c>
      <c r="I517" s="51">
        <f t="shared" si="8"/>
        <v>266.61</v>
      </c>
      <c r="J517" s="52"/>
      <c r="K517" s="53"/>
      <c r="L517" s="54"/>
      <c r="P517" s="52"/>
      <c r="Q517" s="52"/>
    </row>
    <row r="518" spans="2:17" s="44" customFormat="1">
      <c r="B518" s="47">
        <v>973</v>
      </c>
      <c r="C518" s="47" t="s">
        <v>207</v>
      </c>
      <c r="D518" s="47" t="s">
        <v>360</v>
      </c>
      <c r="E518" s="48">
        <v>20.64</v>
      </c>
      <c r="F518" s="47">
        <v>2</v>
      </c>
      <c r="G518" s="49" t="s">
        <v>781</v>
      </c>
      <c r="H518" s="50">
        <v>45355.423719509119</v>
      </c>
      <c r="I518" s="51">
        <f t="shared" si="8"/>
        <v>41.28</v>
      </c>
      <c r="J518" s="52"/>
      <c r="K518" s="53"/>
      <c r="L518" s="54"/>
      <c r="P518" s="52"/>
      <c r="Q518" s="52"/>
    </row>
    <row r="519" spans="2:17" s="44" customFormat="1">
      <c r="B519" s="47">
        <v>974</v>
      </c>
      <c r="C519" s="47" t="s">
        <v>194</v>
      </c>
      <c r="D519" s="47" t="s">
        <v>782</v>
      </c>
      <c r="E519" s="48">
        <v>27.38</v>
      </c>
      <c r="F519" s="47">
        <v>2</v>
      </c>
      <c r="G519" s="49" t="s">
        <v>783</v>
      </c>
      <c r="H519" s="50">
        <v>45355.647622432116</v>
      </c>
      <c r="I519" s="51">
        <f t="shared" si="8"/>
        <v>54.76</v>
      </c>
      <c r="J519" s="52"/>
      <c r="K519" s="53"/>
      <c r="L519" s="54"/>
      <c r="P519" s="52"/>
      <c r="Q519" s="52"/>
    </row>
    <row r="520" spans="2:17" s="44" customFormat="1">
      <c r="B520" s="47">
        <v>975</v>
      </c>
      <c r="C520" s="47" t="s">
        <v>194</v>
      </c>
      <c r="D520" s="47" t="s">
        <v>312</v>
      </c>
      <c r="E520" s="48">
        <v>36.64</v>
      </c>
      <c r="F520" s="47">
        <v>2</v>
      </c>
      <c r="G520" s="49" t="s">
        <v>784</v>
      </c>
      <c r="H520" s="50">
        <v>45355.747756171433</v>
      </c>
      <c r="I520" s="51">
        <f t="shared" si="8"/>
        <v>73.28</v>
      </c>
      <c r="J520" s="52"/>
      <c r="K520" s="53"/>
      <c r="L520" s="54"/>
      <c r="P520" s="52"/>
      <c r="Q520" s="52"/>
    </row>
    <row r="521" spans="2:17" s="44" customFormat="1">
      <c r="B521" s="47">
        <v>977</v>
      </c>
      <c r="C521" s="47" t="s">
        <v>194</v>
      </c>
      <c r="D521" s="47" t="s">
        <v>250</v>
      </c>
      <c r="E521" s="48">
        <v>38.89</v>
      </c>
      <c r="F521" s="47">
        <v>1</v>
      </c>
      <c r="G521" s="49" t="s">
        <v>785</v>
      </c>
      <c r="H521" s="50">
        <v>45355.857653308572</v>
      </c>
      <c r="I521" s="51">
        <f t="shared" si="8"/>
        <v>38.89</v>
      </c>
      <c r="J521" s="52"/>
      <c r="K521" s="53"/>
      <c r="L521" s="54"/>
      <c r="P521" s="52"/>
      <c r="Q521" s="52"/>
    </row>
    <row r="522" spans="2:17" s="44" customFormat="1">
      <c r="B522" s="47">
        <v>979</v>
      </c>
      <c r="C522" s="47" t="s">
        <v>194</v>
      </c>
      <c r="D522" s="47" t="s">
        <v>208</v>
      </c>
      <c r="E522" s="48">
        <v>61.32</v>
      </c>
      <c r="F522" s="47">
        <v>4</v>
      </c>
      <c r="G522" s="49" t="s">
        <v>786</v>
      </c>
      <c r="H522" s="50">
        <v>45355.998903550157</v>
      </c>
      <c r="I522" s="51">
        <f t="shared" si="8"/>
        <v>245.28</v>
      </c>
      <c r="J522" s="52"/>
      <c r="K522" s="53"/>
      <c r="L522" s="54"/>
      <c r="P522" s="52"/>
      <c r="Q522" s="52"/>
    </row>
    <row r="523" spans="2:17" s="44" customFormat="1">
      <c r="B523" s="47">
        <v>980</v>
      </c>
      <c r="C523" s="47" t="s">
        <v>194</v>
      </c>
      <c r="D523" s="47" t="s">
        <v>300</v>
      </c>
      <c r="E523" s="48">
        <v>91.98</v>
      </c>
      <c r="F523" s="47">
        <v>5</v>
      </c>
      <c r="G523" s="49" t="s">
        <v>787</v>
      </c>
      <c r="H523" s="50">
        <v>45356.01504911248</v>
      </c>
      <c r="I523" s="51">
        <f t="shared" si="8"/>
        <v>459.90000000000003</v>
      </c>
      <c r="J523" s="52"/>
      <c r="K523" s="53"/>
      <c r="L523" s="54"/>
      <c r="P523" s="52"/>
      <c r="Q523" s="52"/>
    </row>
    <row r="524" spans="2:17" s="44" customFormat="1">
      <c r="B524" s="47">
        <v>982</v>
      </c>
      <c r="C524" s="47" t="s">
        <v>194</v>
      </c>
      <c r="D524" s="47" t="s">
        <v>330</v>
      </c>
      <c r="E524" s="48">
        <v>12.57</v>
      </c>
      <c r="F524" s="47">
        <v>1</v>
      </c>
      <c r="G524" s="49" t="s">
        <v>788</v>
      </c>
      <c r="H524" s="50">
        <v>45356.159379359691</v>
      </c>
      <c r="I524" s="51">
        <f t="shared" si="8"/>
        <v>12.57</v>
      </c>
      <c r="J524" s="52"/>
      <c r="K524" s="53"/>
      <c r="L524" s="54"/>
      <c r="P524" s="52"/>
      <c r="Q524" s="52"/>
    </row>
    <row r="525" spans="2:17" s="44" customFormat="1">
      <c r="B525" s="47">
        <v>983</v>
      </c>
      <c r="C525" s="47" t="s">
        <v>207</v>
      </c>
      <c r="D525" s="47" t="s">
        <v>235</v>
      </c>
      <c r="E525" s="48">
        <v>67.44</v>
      </c>
      <c r="F525" s="47">
        <v>1</v>
      </c>
      <c r="G525" s="49" t="s">
        <v>789</v>
      </c>
      <c r="H525" s="50">
        <v>45356.213536251482</v>
      </c>
      <c r="I525" s="51">
        <f t="shared" si="8"/>
        <v>67.44</v>
      </c>
      <c r="J525" s="52"/>
      <c r="K525" s="53"/>
      <c r="L525" s="54"/>
      <c r="P525" s="52"/>
      <c r="Q525" s="52"/>
    </row>
    <row r="526" spans="2:17" s="44" customFormat="1">
      <c r="B526" s="47">
        <v>985</v>
      </c>
      <c r="C526" s="47" t="s">
        <v>194</v>
      </c>
      <c r="D526" s="47" t="s">
        <v>282</v>
      </c>
      <c r="E526" s="48">
        <v>71.06</v>
      </c>
      <c r="F526" s="47">
        <v>2</v>
      </c>
      <c r="G526" s="49" t="s">
        <v>790</v>
      </c>
      <c r="H526" s="50">
        <v>45356.240300219877</v>
      </c>
      <c r="I526" s="51">
        <f t="shared" si="8"/>
        <v>142.12</v>
      </c>
      <c r="J526" s="52"/>
      <c r="K526" s="53"/>
      <c r="L526" s="54"/>
      <c r="P526" s="52"/>
      <c r="Q526" s="52"/>
    </row>
    <row r="527" spans="2:17" s="44" customFormat="1">
      <c r="B527" s="47">
        <v>987</v>
      </c>
      <c r="C527" s="47" t="s">
        <v>207</v>
      </c>
      <c r="D527" s="47" t="s">
        <v>256</v>
      </c>
      <c r="E527" s="48">
        <v>88.87</v>
      </c>
      <c r="F527" s="47">
        <v>2</v>
      </c>
      <c r="G527" s="49" t="s">
        <v>791</v>
      </c>
      <c r="H527" s="50">
        <v>45356.330672347307</v>
      </c>
      <c r="I527" s="51">
        <f t="shared" si="8"/>
        <v>177.74</v>
      </c>
      <c r="J527" s="52"/>
      <c r="K527" s="53"/>
      <c r="L527" s="54"/>
      <c r="P527" s="52"/>
      <c r="Q527" s="52"/>
    </row>
    <row r="528" spans="2:17" s="44" customFormat="1">
      <c r="B528" s="47">
        <v>989</v>
      </c>
      <c r="C528" s="47" t="s">
        <v>194</v>
      </c>
      <c r="D528" s="47" t="s">
        <v>297</v>
      </c>
      <c r="E528" s="48">
        <v>39.92</v>
      </c>
      <c r="F528" s="47">
        <v>1</v>
      </c>
      <c r="G528" s="49" t="s">
        <v>792</v>
      </c>
      <c r="H528" s="50">
        <v>45356.37092951635</v>
      </c>
      <c r="I528" s="51">
        <f t="shared" si="8"/>
        <v>39.92</v>
      </c>
      <c r="J528" s="52"/>
      <c r="K528" s="53"/>
      <c r="L528" s="54"/>
      <c r="P528" s="52"/>
      <c r="Q528" s="52"/>
    </row>
    <row r="529" spans="2:17" s="44" customFormat="1">
      <c r="B529" s="47">
        <v>992</v>
      </c>
      <c r="C529" s="47" t="s">
        <v>194</v>
      </c>
      <c r="D529" s="47" t="s">
        <v>323</v>
      </c>
      <c r="E529" s="48">
        <v>77.42</v>
      </c>
      <c r="F529" s="47">
        <v>2</v>
      </c>
      <c r="G529" s="49" t="s">
        <v>793</v>
      </c>
      <c r="H529" s="50">
        <v>45356.488712948616</v>
      </c>
      <c r="I529" s="51">
        <f t="shared" si="8"/>
        <v>154.84</v>
      </c>
      <c r="J529" s="52"/>
      <c r="K529" s="53"/>
      <c r="L529" s="54"/>
      <c r="P529" s="52"/>
      <c r="Q529" s="52"/>
    </row>
    <row r="530" spans="2:17" s="44" customFormat="1">
      <c r="B530" s="47">
        <v>993</v>
      </c>
      <c r="C530" s="47" t="s">
        <v>194</v>
      </c>
      <c r="D530" s="47" t="s">
        <v>293</v>
      </c>
      <c r="E530" s="48">
        <v>19.57</v>
      </c>
      <c r="F530" s="47">
        <v>1</v>
      </c>
      <c r="G530" s="49" t="s">
        <v>794</v>
      </c>
      <c r="H530" s="50">
        <v>45356.525461895268</v>
      </c>
      <c r="I530" s="51">
        <f t="shared" si="8"/>
        <v>19.57</v>
      </c>
      <c r="J530" s="52"/>
      <c r="K530" s="53"/>
      <c r="L530" s="54"/>
      <c r="P530" s="52"/>
      <c r="Q530" s="52"/>
    </row>
    <row r="531" spans="2:17" s="44" customFormat="1">
      <c r="B531" s="47">
        <v>994</v>
      </c>
      <c r="C531" s="47" t="s">
        <v>207</v>
      </c>
      <c r="D531" s="47" t="s">
        <v>375</v>
      </c>
      <c r="E531" s="48">
        <v>25.63</v>
      </c>
      <c r="F531" s="47">
        <v>4</v>
      </c>
      <c r="G531" s="49" t="s">
        <v>795</v>
      </c>
      <c r="H531" s="50">
        <v>45356.778708750047</v>
      </c>
      <c r="I531" s="51">
        <f t="shared" si="8"/>
        <v>102.52</v>
      </c>
      <c r="J531" s="52"/>
      <c r="K531" s="53"/>
      <c r="L531" s="54"/>
      <c r="P531" s="52"/>
      <c r="Q531" s="52"/>
    </row>
    <row r="532" spans="2:17" s="44" customFormat="1">
      <c r="B532" s="47">
        <v>996</v>
      </c>
      <c r="C532" s="47" t="s">
        <v>207</v>
      </c>
      <c r="D532" s="47" t="s">
        <v>469</v>
      </c>
      <c r="E532" s="48">
        <v>92.38</v>
      </c>
      <c r="F532" s="47">
        <v>3</v>
      </c>
      <c r="G532" s="49" t="s">
        <v>796</v>
      </c>
      <c r="H532" s="50">
        <v>45356.850584670145</v>
      </c>
      <c r="I532" s="51">
        <f t="shared" si="8"/>
        <v>277.14</v>
      </c>
      <c r="J532" s="52"/>
      <c r="K532" s="53"/>
      <c r="L532" s="54"/>
      <c r="P532" s="52"/>
      <c r="Q532" s="52"/>
    </row>
    <row r="533" spans="2:17" s="44" customFormat="1">
      <c r="B533" s="47">
        <v>998</v>
      </c>
      <c r="C533" s="47" t="s">
        <v>207</v>
      </c>
      <c r="D533" s="47" t="s">
        <v>797</v>
      </c>
      <c r="E533" s="48">
        <v>67.709999999999994</v>
      </c>
      <c r="F533" s="47">
        <v>3</v>
      </c>
      <c r="G533" s="49" t="s">
        <v>798</v>
      </c>
      <c r="H533" s="50">
        <v>45356.910339880415</v>
      </c>
      <c r="I533" s="51">
        <f t="shared" si="8"/>
        <v>203.13</v>
      </c>
      <c r="J533" s="52"/>
      <c r="K533" s="53"/>
      <c r="L533" s="54"/>
      <c r="P533" s="52"/>
      <c r="Q533" s="52"/>
    </row>
    <row r="534" spans="2:17" s="44" customFormat="1">
      <c r="B534" s="47">
        <v>999</v>
      </c>
      <c r="C534" s="47" t="s">
        <v>194</v>
      </c>
      <c r="D534" s="47" t="s">
        <v>208</v>
      </c>
      <c r="E534" s="48">
        <v>61.32</v>
      </c>
      <c r="F534" s="47">
        <v>1</v>
      </c>
      <c r="G534" s="49" t="s">
        <v>799</v>
      </c>
      <c r="H534" s="50">
        <v>45356.98726399905</v>
      </c>
      <c r="I534" s="51">
        <f t="shared" si="8"/>
        <v>61.32</v>
      </c>
      <c r="J534" s="52"/>
      <c r="K534" s="53"/>
      <c r="L534" s="54"/>
      <c r="P534" s="52"/>
      <c r="Q534" s="52"/>
    </row>
    <row r="535" spans="2:17" s="44" customFormat="1">
      <c r="B535" s="47">
        <v>1002</v>
      </c>
      <c r="C535" s="47" t="s">
        <v>194</v>
      </c>
      <c r="D535" s="47" t="s">
        <v>275</v>
      </c>
      <c r="E535" s="48">
        <v>33.479999999999997</v>
      </c>
      <c r="F535" s="47">
        <v>4</v>
      </c>
      <c r="G535" s="49" t="s">
        <v>800</v>
      </c>
      <c r="H535" s="50">
        <v>45357.10163284032</v>
      </c>
      <c r="I535" s="51">
        <f t="shared" si="8"/>
        <v>133.91999999999999</v>
      </c>
      <c r="J535" s="52"/>
      <c r="K535" s="53"/>
      <c r="L535" s="54"/>
      <c r="P535" s="52"/>
      <c r="Q535" s="52"/>
    </row>
    <row r="536" spans="2:17" s="44" customFormat="1">
      <c r="B536" s="47">
        <v>1004</v>
      </c>
      <c r="C536" s="47" t="s">
        <v>194</v>
      </c>
      <c r="D536" s="47" t="s">
        <v>318</v>
      </c>
      <c r="E536" s="48">
        <v>61.86</v>
      </c>
      <c r="F536" s="47">
        <v>2</v>
      </c>
      <c r="G536" s="49" t="s">
        <v>801</v>
      </c>
      <c r="H536" s="50">
        <v>45357.126313436042</v>
      </c>
      <c r="I536" s="51">
        <f t="shared" si="8"/>
        <v>123.72</v>
      </c>
      <c r="J536" s="52"/>
      <c r="K536" s="53"/>
      <c r="L536" s="54"/>
      <c r="P536" s="52"/>
      <c r="Q536" s="52"/>
    </row>
    <row r="537" spans="2:17" s="44" customFormat="1">
      <c r="B537" s="47">
        <v>1005</v>
      </c>
      <c r="C537" s="47" t="s">
        <v>194</v>
      </c>
      <c r="D537" s="47" t="s">
        <v>802</v>
      </c>
      <c r="E537" s="48">
        <v>96.29</v>
      </c>
      <c r="F537" s="47">
        <v>2</v>
      </c>
      <c r="G537" s="49" t="s">
        <v>803</v>
      </c>
      <c r="H537" s="50">
        <v>45357.242235195772</v>
      </c>
      <c r="I537" s="51">
        <f t="shared" si="8"/>
        <v>192.58</v>
      </c>
      <c r="J537" s="52"/>
      <c r="K537" s="53"/>
      <c r="L537" s="54"/>
      <c r="P537" s="52"/>
      <c r="Q537" s="52"/>
    </row>
    <row r="538" spans="2:17" s="44" customFormat="1">
      <c r="B538" s="47">
        <v>1008</v>
      </c>
      <c r="C538" s="47" t="s">
        <v>194</v>
      </c>
      <c r="D538" s="47" t="s">
        <v>233</v>
      </c>
      <c r="E538" s="48">
        <v>64.28</v>
      </c>
      <c r="F538" s="47">
        <v>2</v>
      </c>
      <c r="G538" s="49" t="s">
        <v>804</v>
      </c>
      <c r="H538" s="50">
        <v>45357.33784822603</v>
      </c>
      <c r="I538" s="51">
        <f t="shared" si="8"/>
        <v>128.56</v>
      </c>
      <c r="J538" s="52"/>
      <c r="K538" s="53"/>
      <c r="L538" s="54"/>
      <c r="P538" s="52"/>
      <c r="Q538" s="52"/>
    </row>
    <row r="539" spans="2:17" s="44" customFormat="1">
      <c r="B539" s="47">
        <v>1010</v>
      </c>
      <c r="C539" s="47" t="s">
        <v>207</v>
      </c>
      <c r="D539" s="47" t="s">
        <v>216</v>
      </c>
      <c r="E539" s="48">
        <v>96.29</v>
      </c>
      <c r="F539" s="47">
        <v>1</v>
      </c>
      <c r="G539" s="49" t="s">
        <v>805</v>
      </c>
      <c r="H539" s="50">
        <v>45357.616936848179</v>
      </c>
      <c r="I539" s="51">
        <f t="shared" si="8"/>
        <v>96.29</v>
      </c>
      <c r="J539" s="52"/>
      <c r="K539" s="53"/>
      <c r="L539" s="54"/>
      <c r="P539" s="52"/>
      <c r="Q539" s="52"/>
    </row>
    <row r="540" spans="2:17" s="44" customFormat="1">
      <c r="B540" s="47">
        <v>1013</v>
      </c>
      <c r="C540" s="47" t="s">
        <v>207</v>
      </c>
      <c r="D540" s="47" t="s">
        <v>267</v>
      </c>
      <c r="E540" s="48">
        <v>87.83</v>
      </c>
      <c r="F540" s="47">
        <v>3</v>
      </c>
      <c r="G540" s="49" t="s">
        <v>806</v>
      </c>
      <c r="H540" s="50">
        <v>45357.687468472381</v>
      </c>
      <c r="I540" s="51">
        <f t="shared" si="8"/>
        <v>263.49</v>
      </c>
      <c r="J540" s="52"/>
      <c r="K540" s="53"/>
      <c r="L540" s="54"/>
      <c r="P540" s="52"/>
      <c r="Q540" s="52"/>
    </row>
    <row r="541" spans="2:17" s="44" customFormat="1">
      <c r="B541" s="47">
        <v>1014</v>
      </c>
      <c r="C541" s="47" t="s">
        <v>207</v>
      </c>
      <c r="D541" s="47" t="s">
        <v>215</v>
      </c>
      <c r="E541" s="48">
        <v>89.4</v>
      </c>
      <c r="F541" s="47">
        <v>2</v>
      </c>
      <c r="G541" s="49" t="s">
        <v>807</v>
      </c>
      <c r="H541" s="50">
        <v>45357.783245329803</v>
      </c>
      <c r="I541" s="51">
        <f t="shared" si="8"/>
        <v>178.8</v>
      </c>
      <c r="J541" s="52"/>
      <c r="K541" s="53"/>
      <c r="L541" s="54"/>
      <c r="P541" s="52"/>
      <c r="Q541" s="52"/>
    </row>
    <row r="542" spans="2:17" s="44" customFormat="1">
      <c r="B542" s="47">
        <v>1016</v>
      </c>
      <c r="C542" s="47" t="s">
        <v>194</v>
      </c>
      <c r="D542" s="47" t="s">
        <v>210</v>
      </c>
      <c r="E542" s="48">
        <v>74.02</v>
      </c>
      <c r="F542" s="47">
        <v>1</v>
      </c>
      <c r="G542" s="49" t="s">
        <v>808</v>
      </c>
      <c r="H542" s="50">
        <v>45357.845557702822</v>
      </c>
      <c r="I542" s="51">
        <f t="shared" si="8"/>
        <v>74.02</v>
      </c>
      <c r="J542" s="52"/>
      <c r="K542" s="53"/>
      <c r="L542" s="54"/>
      <c r="P542" s="52"/>
      <c r="Q542" s="52"/>
    </row>
    <row r="543" spans="2:17" s="44" customFormat="1">
      <c r="B543" s="47">
        <v>1018</v>
      </c>
      <c r="C543" s="47" t="s">
        <v>207</v>
      </c>
      <c r="D543" s="47" t="s">
        <v>288</v>
      </c>
      <c r="E543" s="48">
        <v>25.73</v>
      </c>
      <c r="F543" s="47">
        <v>1</v>
      </c>
      <c r="G543" s="49" t="s">
        <v>809</v>
      </c>
      <c r="H543" s="50">
        <v>45357.909856614089</v>
      </c>
      <c r="I543" s="51">
        <f t="shared" si="8"/>
        <v>25.73</v>
      </c>
      <c r="J543" s="52"/>
      <c r="K543" s="53"/>
      <c r="L543" s="54"/>
      <c r="P543" s="52"/>
      <c r="Q543" s="52"/>
    </row>
    <row r="544" spans="2:17" s="44" customFormat="1">
      <c r="B544" s="47">
        <v>1021</v>
      </c>
      <c r="C544" s="47" t="s">
        <v>194</v>
      </c>
      <c r="D544" s="47" t="s">
        <v>352</v>
      </c>
      <c r="E544" s="48">
        <v>86.57</v>
      </c>
      <c r="F544" s="47">
        <v>1</v>
      </c>
      <c r="G544" s="49" t="s">
        <v>810</v>
      </c>
      <c r="H544" s="50">
        <v>45357.968420286816</v>
      </c>
      <c r="I544" s="51">
        <f t="shared" si="8"/>
        <v>86.57</v>
      </c>
      <c r="J544" s="52"/>
      <c r="K544" s="53"/>
      <c r="L544" s="54"/>
      <c r="P544" s="52"/>
      <c r="Q544" s="52"/>
    </row>
    <row r="545" spans="2:17" s="44" customFormat="1">
      <c r="B545" s="47">
        <v>1022</v>
      </c>
      <c r="C545" s="47" t="s">
        <v>207</v>
      </c>
      <c r="D545" s="47" t="s">
        <v>307</v>
      </c>
      <c r="E545" s="48">
        <v>33.97</v>
      </c>
      <c r="F545" s="47">
        <v>3</v>
      </c>
      <c r="G545" s="49" t="s">
        <v>811</v>
      </c>
      <c r="H545" s="50">
        <v>45357.975256051948</v>
      </c>
      <c r="I545" s="51">
        <f t="shared" si="8"/>
        <v>101.91</v>
      </c>
      <c r="J545" s="52"/>
      <c r="K545" s="53"/>
      <c r="L545" s="54"/>
      <c r="P545" s="52"/>
      <c r="Q545" s="52"/>
    </row>
    <row r="546" spans="2:17" s="44" customFormat="1">
      <c r="B546" s="47">
        <v>1024</v>
      </c>
      <c r="C546" s="47" t="s">
        <v>207</v>
      </c>
      <c r="D546" s="47" t="s">
        <v>330</v>
      </c>
      <c r="E546" s="48">
        <v>12.57</v>
      </c>
      <c r="F546" s="47">
        <v>3</v>
      </c>
      <c r="G546" s="49" t="s">
        <v>812</v>
      </c>
      <c r="H546" s="50">
        <v>45358.040646625712</v>
      </c>
      <c r="I546" s="51">
        <f t="shared" si="8"/>
        <v>37.71</v>
      </c>
      <c r="J546" s="52"/>
      <c r="K546" s="53"/>
      <c r="L546" s="54"/>
      <c r="P546" s="52"/>
      <c r="Q546" s="52"/>
    </row>
    <row r="547" spans="2:17" s="44" customFormat="1">
      <c r="B547" s="47">
        <v>1025</v>
      </c>
      <c r="C547" s="47" t="s">
        <v>194</v>
      </c>
      <c r="D547" s="47" t="s">
        <v>813</v>
      </c>
      <c r="E547" s="48">
        <v>36.46</v>
      </c>
      <c r="F547" s="47">
        <v>1</v>
      </c>
      <c r="G547" s="49" t="s">
        <v>814</v>
      </c>
      <c r="H547" s="50">
        <v>45358.106827293741</v>
      </c>
      <c r="I547" s="51">
        <f t="shared" si="8"/>
        <v>36.46</v>
      </c>
      <c r="J547" s="52"/>
      <c r="K547" s="53"/>
      <c r="L547" s="54"/>
      <c r="P547" s="52"/>
      <c r="Q547" s="52"/>
    </row>
    <row r="548" spans="2:17" s="44" customFormat="1">
      <c r="B548" s="47">
        <v>1026</v>
      </c>
      <c r="C548" s="47" t="s">
        <v>207</v>
      </c>
      <c r="D548" s="47" t="s">
        <v>225</v>
      </c>
      <c r="E548" s="48">
        <v>37.090000000000003</v>
      </c>
      <c r="F548" s="47">
        <v>1</v>
      </c>
      <c r="G548" s="49" t="s">
        <v>815</v>
      </c>
      <c r="H548" s="50">
        <v>45358.291699611917</v>
      </c>
      <c r="I548" s="51">
        <f t="shared" ref="I548:I611" si="9">E548*F548</f>
        <v>37.090000000000003</v>
      </c>
      <c r="J548" s="52"/>
      <c r="K548" s="53"/>
      <c r="L548" s="54"/>
      <c r="P548" s="52"/>
      <c r="Q548" s="52"/>
    </row>
    <row r="549" spans="2:17" s="44" customFormat="1">
      <c r="B549" s="47">
        <v>1029</v>
      </c>
      <c r="C549" s="47" t="s">
        <v>194</v>
      </c>
      <c r="D549" s="47" t="s">
        <v>360</v>
      </c>
      <c r="E549" s="48">
        <v>20.64</v>
      </c>
      <c r="F549" s="47">
        <v>3</v>
      </c>
      <c r="G549" s="49" t="s">
        <v>816</v>
      </c>
      <c r="H549" s="50">
        <v>45358.363848999004</v>
      </c>
      <c r="I549" s="51">
        <f t="shared" si="9"/>
        <v>61.92</v>
      </c>
      <c r="J549" s="52"/>
      <c r="K549" s="53"/>
      <c r="L549" s="54"/>
      <c r="P549" s="52"/>
      <c r="Q549" s="52"/>
    </row>
    <row r="550" spans="2:17" s="44" customFormat="1">
      <c r="B550" s="47">
        <v>1031</v>
      </c>
      <c r="C550" s="47" t="s">
        <v>194</v>
      </c>
      <c r="D550" s="47" t="s">
        <v>300</v>
      </c>
      <c r="E550" s="48">
        <v>91.98</v>
      </c>
      <c r="F550" s="47">
        <v>1</v>
      </c>
      <c r="G550" s="49" t="s">
        <v>817</v>
      </c>
      <c r="H550" s="50">
        <v>45358.514617342611</v>
      </c>
      <c r="I550" s="51">
        <f t="shared" si="9"/>
        <v>91.98</v>
      </c>
      <c r="J550" s="52"/>
      <c r="K550" s="53"/>
      <c r="L550" s="54"/>
      <c r="P550" s="52"/>
      <c r="Q550" s="52"/>
    </row>
    <row r="551" spans="2:17" s="44" customFormat="1">
      <c r="B551" s="47">
        <v>1033</v>
      </c>
      <c r="C551" s="47" t="s">
        <v>194</v>
      </c>
      <c r="D551" s="47" t="s">
        <v>323</v>
      </c>
      <c r="E551" s="48">
        <v>77.42</v>
      </c>
      <c r="F551" s="47">
        <v>2</v>
      </c>
      <c r="G551" s="49" t="s">
        <v>818</v>
      </c>
      <c r="H551" s="50">
        <v>45358.560141541304</v>
      </c>
      <c r="I551" s="51">
        <f t="shared" si="9"/>
        <v>154.84</v>
      </c>
      <c r="J551" s="52"/>
      <c r="K551" s="53"/>
      <c r="L551" s="54"/>
      <c r="P551" s="52"/>
      <c r="Q551" s="52"/>
    </row>
    <row r="552" spans="2:17" s="44" customFormat="1">
      <c r="B552" s="47">
        <v>1036</v>
      </c>
      <c r="C552" s="47" t="s">
        <v>194</v>
      </c>
      <c r="D552" s="47" t="s">
        <v>250</v>
      </c>
      <c r="E552" s="48">
        <v>38.89</v>
      </c>
      <c r="F552" s="47">
        <v>1</v>
      </c>
      <c r="G552" s="49" t="s">
        <v>819</v>
      </c>
      <c r="H552" s="50">
        <v>45358.716722319507</v>
      </c>
      <c r="I552" s="51">
        <f t="shared" si="9"/>
        <v>38.89</v>
      </c>
      <c r="J552" s="52"/>
      <c r="K552" s="53"/>
      <c r="L552" s="54"/>
      <c r="P552" s="52"/>
      <c r="Q552" s="52"/>
    </row>
    <row r="553" spans="2:17" s="44" customFormat="1">
      <c r="B553" s="47">
        <v>1038</v>
      </c>
      <c r="C553" s="47" t="s">
        <v>207</v>
      </c>
      <c r="D553" s="47" t="s">
        <v>404</v>
      </c>
      <c r="E553" s="48">
        <v>52.99</v>
      </c>
      <c r="F553" s="47">
        <v>2</v>
      </c>
      <c r="G553" s="49" t="s">
        <v>820</v>
      </c>
      <c r="H553" s="50">
        <v>45358.738010028035</v>
      </c>
      <c r="I553" s="51">
        <f t="shared" si="9"/>
        <v>105.98</v>
      </c>
      <c r="J553" s="52"/>
      <c r="K553" s="53"/>
      <c r="L553" s="54"/>
      <c r="P553" s="52"/>
      <c r="Q553" s="52"/>
    </row>
    <row r="554" spans="2:17" s="44" customFormat="1">
      <c r="B554" s="47">
        <v>1040</v>
      </c>
      <c r="C554" s="47" t="s">
        <v>194</v>
      </c>
      <c r="D554" s="47" t="s">
        <v>208</v>
      </c>
      <c r="E554" s="48">
        <v>61.32</v>
      </c>
      <c r="F554" s="47">
        <v>1</v>
      </c>
      <c r="G554" s="49" t="s">
        <v>821</v>
      </c>
      <c r="H554" s="50">
        <v>45358.81882419264</v>
      </c>
      <c r="I554" s="51">
        <f t="shared" si="9"/>
        <v>61.32</v>
      </c>
      <c r="J554" s="52"/>
      <c r="K554" s="53"/>
      <c r="L554" s="54"/>
      <c r="P554" s="52"/>
      <c r="Q554" s="52"/>
    </row>
    <row r="555" spans="2:17" s="44" customFormat="1">
      <c r="B555" s="47">
        <v>1043</v>
      </c>
      <c r="C555" s="47" t="s">
        <v>194</v>
      </c>
      <c r="D555" s="47" t="s">
        <v>225</v>
      </c>
      <c r="E555" s="48">
        <v>37.090000000000003</v>
      </c>
      <c r="F555" s="47">
        <v>1</v>
      </c>
      <c r="G555" s="49" t="s">
        <v>822</v>
      </c>
      <c r="H555" s="50">
        <v>45358.862816176195</v>
      </c>
      <c r="I555" s="51">
        <f t="shared" si="9"/>
        <v>37.090000000000003</v>
      </c>
      <c r="J555" s="52"/>
      <c r="K555" s="53"/>
      <c r="L555" s="54"/>
      <c r="P555" s="52"/>
      <c r="Q555" s="52"/>
    </row>
    <row r="556" spans="2:17" s="44" customFormat="1">
      <c r="B556" s="47">
        <v>1044</v>
      </c>
      <c r="C556" s="47" t="s">
        <v>194</v>
      </c>
      <c r="D556" s="47" t="s">
        <v>228</v>
      </c>
      <c r="E556" s="48">
        <v>82.38</v>
      </c>
      <c r="F556" s="47">
        <v>1</v>
      </c>
      <c r="G556" s="49" t="s">
        <v>823</v>
      </c>
      <c r="H556" s="50">
        <v>45359.071050974031</v>
      </c>
      <c r="I556" s="51">
        <f t="shared" si="9"/>
        <v>82.38</v>
      </c>
      <c r="J556" s="52"/>
      <c r="K556" s="53"/>
      <c r="L556" s="54"/>
      <c r="P556" s="52"/>
      <c r="Q556" s="52"/>
    </row>
    <row r="557" spans="2:17" s="44" customFormat="1">
      <c r="B557" s="47">
        <v>1045</v>
      </c>
      <c r="C557" s="47" t="s">
        <v>194</v>
      </c>
      <c r="D557" s="47" t="s">
        <v>312</v>
      </c>
      <c r="E557" s="48">
        <v>36.64</v>
      </c>
      <c r="F557" s="47">
        <v>2</v>
      </c>
      <c r="G557" s="49" t="s">
        <v>824</v>
      </c>
      <c r="H557" s="50">
        <v>45359.08541350568</v>
      </c>
      <c r="I557" s="51">
        <f t="shared" si="9"/>
        <v>73.28</v>
      </c>
      <c r="J557" s="52"/>
      <c r="K557" s="53"/>
      <c r="L557" s="54"/>
      <c r="P557" s="52"/>
      <c r="Q557" s="52"/>
    </row>
    <row r="558" spans="2:17" s="44" customFormat="1">
      <c r="B558" s="47">
        <v>1048</v>
      </c>
      <c r="C558" s="47" t="s">
        <v>207</v>
      </c>
      <c r="D558" s="47" t="s">
        <v>316</v>
      </c>
      <c r="E558" s="48">
        <v>21.66</v>
      </c>
      <c r="F558" s="47">
        <v>2</v>
      </c>
      <c r="G558" s="49" t="s">
        <v>825</v>
      </c>
      <c r="H558" s="50">
        <v>45359.33038145586</v>
      </c>
      <c r="I558" s="51">
        <f t="shared" si="9"/>
        <v>43.32</v>
      </c>
      <c r="J558" s="52"/>
      <c r="K558" s="53"/>
      <c r="L558" s="54"/>
      <c r="P558" s="52"/>
      <c r="Q558" s="52"/>
    </row>
    <row r="559" spans="2:17" s="44" customFormat="1">
      <c r="B559" s="47">
        <v>1049</v>
      </c>
      <c r="C559" s="47" t="s">
        <v>207</v>
      </c>
      <c r="D559" s="47" t="s">
        <v>826</v>
      </c>
      <c r="E559" s="48">
        <v>25.63</v>
      </c>
      <c r="F559" s="47">
        <v>2</v>
      </c>
      <c r="G559" s="49" t="s">
        <v>827</v>
      </c>
      <c r="H559" s="50">
        <v>45359.381279348119</v>
      </c>
      <c r="I559" s="51">
        <f t="shared" si="9"/>
        <v>51.26</v>
      </c>
      <c r="J559" s="52"/>
      <c r="K559" s="53"/>
      <c r="L559" s="54"/>
      <c r="P559" s="52"/>
      <c r="Q559" s="52"/>
    </row>
    <row r="560" spans="2:17" s="44" customFormat="1">
      <c r="B560" s="47">
        <v>1050</v>
      </c>
      <c r="C560" s="47" t="s">
        <v>194</v>
      </c>
      <c r="D560" s="47" t="s">
        <v>275</v>
      </c>
      <c r="E560" s="48">
        <v>33.479999999999997</v>
      </c>
      <c r="F560" s="47">
        <v>1</v>
      </c>
      <c r="G560" s="49" t="s">
        <v>828</v>
      </c>
      <c r="H560" s="50">
        <v>45359.463900856877</v>
      </c>
      <c r="I560" s="51">
        <f t="shared" si="9"/>
        <v>33.479999999999997</v>
      </c>
      <c r="J560" s="52"/>
      <c r="K560" s="53"/>
      <c r="L560" s="54"/>
      <c r="P560" s="52"/>
      <c r="Q560" s="52"/>
    </row>
    <row r="561" spans="2:17" s="44" customFormat="1">
      <c r="B561" s="47">
        <v>1052</v>
      </c>
      <c r="C561" s="47" t="s">
        <v>207</v>
      </c>
      <c r="D561" s="47" t="s">
        <v>307</v>
      </c>
      <c r="E561" s="48">
        <v>33.97</v>
      </c>
      <c r="F561" s="47">
        <v>1</v>
      </c>
      <c r="G561" s="49" t="s">
        <v>829</v>
      </c>
      <c r="H561" s="50">
        <v>45359.471589968634</v>
      </c>
      <c r="I561" s="51">
        <f t="shared" si="9"/>
        <v>33.97</v>
      </c>
      <c r="J561" s="52"/>
      <c r="K561" s="53"/>
      <c r="L561" s="54"/>
      <c r="P561" s="52"/>
      <c r="Q561" s="52"/>
    </row>
    <row r="562" spans="2:17" s="44" customFormat="1">
      <c r="B562" s="47">
        <v>1055</v>
      </c>
      <c r="C562" s="47" t="s">
        <v>194</v>
      </c>
      <c r="D562" s="47" t="s">
        <v>245</v>
      </c>
      <c r="E562" s="48">
        <v>66.39</v>
      </c>
      <c r="F562" s="47">
        <v>1</v>
      </c>
      <c r="G562" s="49" t="s">
        <v>830</v>
      </c>
      <c r="H562" s="50">
        <v>45359.508798140509</v>
      </c>
      <c r="I562" s="51">
        <f t="shared" si="9"/>
        <v>66.39</v>
      </c>
      <c r="J562" s="52"/>
      <c r="K562" s="53"/>
      <c r="L562" s="54"/>
      <c r="P562" s="52"/>
      <c r="Q562" s="52"/>
    </row>
    <row r="563" spans="2:17" s="44" customFormat="1">
      <c r="B563" s="47">
        <v>1057</v>
      </c>
      <c r="C563" s="47" t="s">
        <v>194</v>
      </c>
      <c r="D563" s="47" t="s">
        <v>297</v>
      </c>
      <c r="E563" s="48">
        <v>39.92</v>
      </c>
      <c r="F563" s="47">
        <v>2</v>
      </c>
      <c r="G563" s="49" t="s">
        <v>831</v>
      </c>
      <c r="H563" s="50">
        <v>45359.535112340811</v>
      </c>
      <c r="I563" s="51">
        <f t="shared" si="9"/>
        <v>79.84</v>
      </c>
      <c r="J563" s="52"/>
      <c r="K563" s="53"/>
      <c r="L563" s="54"/>
      <c r="P563" s="52"/>
      <c r="Q563" s="52"/>
    </row>
    <row r="564" spans="2:17" s="44" customFormat="1">
      <c r="B564" s="47">
        <v>1060</v>
      </c>
      <c r="C564" s="47" t="s">
        <v>207</v>
      </c>
      <c r="D564" s="47" t="s">
        <v>216</v>
      </c>
      <c r="E564" s="48">
        <v>96.29</v>
      </c>
      <c r="F564" s="47">
        <v>1</v>
      </c>
      <c r="G564" s="49" t="s">
        <v>832</v>
      </c>
      <c r="H564" s="50">
        <v>45359.630483093177</v>
      </c>
      <c r="I564" s="51">
        <f t="shared" si="9"/>
        <v>96.29</v>
      </c>
      <c r="J564" s="52"/>
      <c r="K564" s="53"/>
      <c r="L564" s="54"/>
      <c r="P564" s="52"/>
      <c r="Q564" s="52"/>
    </row>
    <row r="565" spans="2:17" s="44" customFormat="1">
      <c r="B565" s="47">
        <v>1063</v>
      </c>
      <c r="C565" s="47" t="s">
        <v>194</v>
      </c>
      <c r="D565" s="47" t="s">
        <v>325</v>
      </c>
      <c r="E565" s="48">
        <v>67.709999999999994</v>
      </c>
      <c r="F565" s="47">
        <v>1</v>
      </c>
      <c r="G565" s="49" t="s">
        <v>833</v>
      </c>
      <c r="H565" s="50">
        <v>45359.672731778293</v>
      </c>
      <c r="I565" s="51">
        <f t="shared" si="9"/>
        <v>67.709999999999994</v>
      </c>
      <c r="J565" s="52"/>
      <c r="K565" s="53"/>
      <c r="L565" s="54"/>
      <c r="P565" s="52"/>
      <c r="Q565" s="52"/>
    </row>
    <row r="566" spans="2:17" s="44" customFormat="1">
      <c r="B566" s="47">
        <v>1065</v>
      </c>
      <c r="C566" s="47" t="s">
        <v>194</v>
      </c>
      <c r="D566" s="47" t="s">
        <v>216</v>
      </c>
      <c r="E566" s="48">
        <v>96.29</v>
      </c>
      <c r="F566" s="47">
        <v>3</v>
      </c>
      <c r="G566" s="49" t="s">
        <v>834</v>
      </c>
      <c r="H566" s="50">
        <v>45359.863156621897</v>
      </c>
      <c r="I566" s="51">
        <f t="shared" si="9"/>
        <v>288.87</v>
      </c>
      <c r="J566" s="52"/>
      <c r="K566" s="53"/>
      <c r="L566" s="54"/>
      <c r="P566" s="52"/>
      <c r="Q566" s="52"/>
    </row>
    <row r="567" spans="2:17" s="44" customFormat="1">
      <c r="B567" s="47">
        <v>1067</v>
      </c>
      <c r="C567" s="47" t="s">
        <v>207</v>
      </c>
      <c r="D567" s="47" t="s">
        <v>215</v>
      </c>
      <c r="E567" s="48">
        <v>89.4</v>
      </c>
      <c r="F567" s="47">
        <v>3</v>
      </c>
      <c r="G567" s="49" t="s">
        <v>835</v>
      </c>
      <c r="H567" s="50">
        <v>45360.173062107031</v>
      </c>
      <c r="I567" s="51">
        <f t="shared" si="9"/>
        <v>268.20000000000005</v>
      </c>
      <c r="J567" s="52"/>
      <c r="K567" s="53"/>
      <c r="L567" s="54"/>
      <c r="P567" s="52"/>
      <c r="Q567" s="52"/>
    </row>
    <row r="568" spans="2:17" s="44" customFormat="1">
      <c r="B568" s="47">
        <v>1068</v>
      </c>
      <c r="C568" s="47" t="s">
        <v>194</v>
      </c>
      <c r="D568" s="47" t="s">
        <v>208</v>
      </c>
      <c r="E568" s="48">
        <v>61.32</v>
      </c>
      <c r="F568" s="47">
        <v>3</v>
      </c>
      <c r="G568" s="49" t="s">
        <v>836</v>
      </c>
      <c r="H568" s="50">
        <v>45360.312046634601</v>
      </c>
      <c r="I568" s="51">
        <f t="shared" si="9"/>
        <v>183.96</v>
      </c>
      <c r="J568" s="52"/>
      <c r="K568" s="53"/>
      <c r="L568" s="54"/>
      <c r="P568" s="52"/>
      <c r="Q568" s="52"/>
    </row>
    <row r="569" spans="2:17" s="44" customFormat="1">
      <c r="B569" s="47">
        <v>1069</v>
      </c>
      <c r="C569" s="47" t="s">
        <v>194</v>
      </c>
      <c r="D569" s="47" t="s">
        <v>235</v>
      </c>
      <c r="E569" s="48">
        <v>67.44</v>
      </c>
      <c r="F569" s="47">
        <v>1</v>
      </c>
      <c r="G569" s="49" t="s">
        <v>837</v>
      </c>
      <c r="H569" s="50">
        <v>45360.997323419244</v>
      </c>
      <c r="I569" s="51">
        <f t="shared" si="9"/>
        <v>67.44</v>
      </c>
      <c r="J569" s="52"/>
      <c r="K569" s="53"/>
      <c r="L569" s="54"/>
      <c r="P569" s="52"/>
      <c r="Q569" s="52"/>
    </row>
    <row r="570" spans="2:17" s="44" customFormat="1">
      <c r="B570" s="47">
        <v>1071</v>
      </c>
      <c r="C570" s="47" t="s">
        <v>207</v>
      </c>
      <c r="D570" s="47" t="s">
        <v>838</v>
      </c>
      <c r="E570" s="48">
        <v>35.15</v>
      </c>
      <c r="F570" s="47">
        <v>5</v>
      </c>
      <c r="G570" s="49" t="s">
        <v>839</v>
      </c>
      <c r="H570" s="50">
        <v>45361.459365637507</v>
      </c>
      <c r="I570" s="51">
        <f t="shared" si="9"/>
        <v>175.75</v>
      </c>
      <c r="J570" s="52"/>
      <c r="K570" s="53"/>
      <c r="L570" s="54"/>
      <c r="P570" s="52"/>
      <c r="Q570" s="52"/>
    </row>
    <row r="571" spans="2:17" s="44" customFormat="1">
      <c r="B571" s="47">
        <v>1072</v>
      </c>
      <c r="C571" s="47" t="s">
        <v>194</v>
      </c>
      <c r="D571" s="47" t="s">
        <v>352</v>
      </c>
      <c r="E571" s="48">
        <v>86.57</v>
      </c>
      <c r="F571" s="47">
        <v>3</v>
      </c>
      <c r="G571" s="49" t="s">
        <v>840</v>
      </c>
      <c r="H571" s="50">
        <v>45361.715205400076</v>
      </c>
      <c r="I571" s="51">
        <f t="shared" si="9"/>
        <v>259.70999999999998</v>
      </c>
      <c r="J571" s="52"/>
      <c r="K571" s="53"/>
      <c r="L571" s="54"/>
      <c r="P571" s="52"/>
      <c r="Q571" s="52"/>
    </row>
    <row r="572" spans="2:17" s="44" customFormat="1">
      <c r="B572" s="47">
        <v>1074</v>
      </c>
      <c r="C572" s="47" t="s">
        <v>194</v>
      </c>
      <c r="D572" s="47" t="s">
        <v>215</v>
      </c>
      <c r="E572" s="48">
        <v>89.4</v>
      </c>
      <c r="F572" s="47">
        <v>1</v>
      </c>
      <c r="G572" s="49" t="s">
        <v>841</v>
      </c>
      <c r="H572" s="50">
        <v>45361.884615572999</v>
      </c>
      <c r="I572" s="51">
        <f t="shared" si="9"/>
        <v>89.4</v>
      </c>
      <c r="J572" s="52"/>
      <c r="K572" s="53"/>
      <c r="L572" s="54"/>
      <c r="P572" s="52"/>
      <c r="Q572" s="52"/>
    </row>
    <row r="573" spans="2:17" s="44" customFormat="1">
      <c r="B573" s="47">
        <v>1077</v>
      </c>
      <c r="C573" s="47" t="s">
        <v>194</v>
      </c>
      <c r="D573" s="47" t="s">
        <v>250</v>
      </c>
      <c r="E573" s="48">
        <v>38.89</v>
      </c>
      <c r="F573" s="47">
        <v>1</v>
      </c>
      <c r="G573" s="49" t="s">
        <v>842</v>
      </c>
      <c r="H573" s="50">
        <v>45361.929177390033</v>
      </c>
      <c r="I573" s="51">
        <f t="shared" si="9"/>
        <v>38.89</v>
      </c>
      <c r="J573" s="52"/>
      <c r="K573" s="53"/>
      <c r="L573" s="54"/>
      <c r="P573" s="52"/>
      <c r="Q573" s="52"/>
    </row>
    <row r="574" spans="2:17" s="44" customFormat="1">
      <c r="B574" s="47">
        <v>1079</v>
      </c>
      <c r="C574" s="47" t="s">
        <v>194</v>
      </c>
      <c r="D574" s="47" t="s">
        <v>243</v>
      </c>
      <c r="E574" s="48">
        <v>80.989999999999995</v>
      </c>
      <c r="F574" s="47">
        <v>1</v>
      </c>
      <c r="G574" s="49" t="s">
        <v>843</v>
      </c>
      <c r="H574" s="50">
        <v>45362.165688789966</v>
      </c>
      <c r="I574" s="51">
        <f t="shared" si="9"/>
        <v>80.989999999999995</v>
      </c>
      <c r="J574" s="52"/>
      <c r="K574" s="53"/>
      <c r="L574" s="54"/>
      <c r="P574" s="52"/>
      <c r="Q574" s="52"/>
    </row>
    <row r="575" spans="2:17" s="44" customFormat="1">
      <c r="B575" s="47">
        <v>1082</v>
      </c>
      <c r="C575" s="47" t="s">
        <v>194</v>
      </c>
      <c r="D575" s="47" t="s">
        <v>260</v>
      </c>
      <c r="E575" s="48">
        <v>46.98</v>
      </c>
      <c r="F575" s="47">
        <v>1</v>
      </c>
      <c r="G575" s="49" t="s">
        <v>844</v>
      </c>
      <c r="H575" s="50">
        <v>45362.177689730524</v>
      </c>
      <c r="I575" s="51">
        <f t="shared" si="9"/>
        <v>46.98</v>
      </c>
      <c r="J575" s="52"/>
      <c r="K575" s="53"/>
      <c r="L575" s="54"/>
      <c r="P575" s="52"/>
      <c r="Q575" s="52"/>
    </row>
    <row r="576" spans="2:17" s="44" customFormat="1">
      <c r="B576" s="47">
        <v>1085</v>
      </c>
      <c r="C576" s="47" t="s">
        <v>194</v>
      </c>
      <c r="D576" s="47" t="s">
        <v>272</v>
      </c>
      <c r="E576" s="48">
        <v>88.88</v>
      </c>
      <c r="F576" s="47">
        <v>2</v>
      </c>
      <c r="G576" s="49" t="s">
        <v>845</v>
      </c>
      <c r="H576" s="50">
        <v>45362.54014048518</v>
      </c>
      <c r="I576" s="51">
        <f t="shared" si="9"/>
        <v>177.76</v>
      </c>
      <c r="J576" s="52"/>
      <c r="K576" s="53"/>
      <c r="L576" s="54"/>
      <c r="P576" s="52"/>
      <c r="Q576" s="52"/>
    </row>
    <row r="577" spans="2:17" s="44" customFormat="1">
      <c r="B577" s="47">
        <v>1088</v>
      </c>
      <c r="C577" s="47" t="s">
        <v>207</v>
      </c>
      <c r="D577" s="47" t="s">
        <v>469</v>
      </c>
      <c r="E577" s="48">
        <v>92.38</v>
      </c>
      <c r="F577" s="47">
        <v>1</v>
      </c>
      <c r="G577" s="49" t="s">
        <v>846</v>
      </c>
      <c r="H577" s="50">
        <v>45362.604691781016</v>
      </c>
      <c r="I577" s="51">
        <f t="shared" si="9"/>
        <v>92.38</v>
      </c>
      <c r="J577" s="52"/>
      <c r="K577" s="53"/>
      <c r="L577" s="54"/>
      <c r="P577" s="52"/>
      <c r="Q577" s="52"/>
    </row>
    <row r="578" spans="2:17" s="44" customFormat="1">
      <c r="B578" s="47">
        <v>1091</v>
      </c>
      <c r="C578" s="47" t="s">
        <v>207</v>
      </c>
      <c r="D578" s="47" t="s">
        <v>267</v>
      </c>
      <c r="E578" s="48">
        <v>87.83</v>
      </c>
      <c r="F578" s="47">
        <v>3</v>
      </c>
      <c r="G578" s="49" t="s">
        <v>847</v>
      </c>
      <c r="H578" s="50">
        <v>45362.666319953787</v>
      </c>
      <c r="I578" s="51">
        <f t="shared" si="9"/>
        <v>263.49</v>
      </c>
      <c r="J578" s="52"/>
      <c r="K578" s="53"/>
      <c r="L578" s="54"/>
      <c r="P578" s="52"/>
      <c r="Q578" s="52"/>
    </row>
    <row r="579" spans="2:17" s="44" customFormat="1">
      <c r="B579" s="47">
        <v>1092</v>
      </c>
      <c r="C579" s="47" t="s">
        <v>207</v>
      </c>
      <c r="D579" s="47" t="s">
        <v>404</v>
      </c>
      <c r="E579" s="48">
        <v>52.99</v>
      </c>
      <c r="F579" s="47">
        <v>2</v>
      </c>
      <c r="G579" s="49" t="s">
        <v>848</v>
      </c>
      <c r="H579" s="50">
        <v>45362.9789953625</v>
      </c>
      <c r="I579" s="51">
        <f t="shared" si="9"/>
        <v>105.98</v>
      </c>
      <c r="J579" s="52"/>
      <c r="K579" s="53"/>
      <c r="L579" s="54"/>
      <c r="P579" s="52"/>
      <c r="Q579" s="52"/>
    </row>
    <row r="580" spans="2:17" s="44" customFormat="1">
      <c r="B580" s="47">
        <v>1093</v>
      </c>
      <c r="C580" s="47" t="s">
        <v>194</v>
      </c>
      <c r="D580" s="47" t="s">
        <v>243</v>
      </c>
      <c r="E580" s="48">
        <v>80.989999999999995</v>
      </c>
      <c r="F580" s="47">
        <v>2</v>
      </c>
      <c r="G580" s="49" t="s">
        <v>849</v>
      </c>
      <c r="H580" s="50">
        <v>45363.070253425496</v>
      </c>
      <c r="I580" s="51">
        <f t="shared" si="9"/>
        <v>161.97999999999999</v>
      </c>
      <c r="J580" s="52"/>
      <c r="K580" s="53"/>
      <c r="L580" s="54"/>
      <c r="P580" s="52"/>
      <c r="Q580" s="52"/>
    </row>
    <row r="581" spans="2:17" s="44" customFormat="1">
      <c r="B581" s="47">
        <v>1094</v>
      </c>
      <c r="C581" s="47" t="s">
        <v>194</v>
      </c>
      <c r="D581" s="47" t="s">
        <v>277</v>
      </c>
      <c r="E581" s="48">
        <v>47.11</v>
      </c>
      <c r="F581" s="47">
        <v>3</v>
      </c>
      <c r="G581" s="49" t="s">
        <v>850</v>
      </c>
      <c r="H581" s="50">
        <v>45363.393237024364</v>
      </c>
      <c r="I581" s="51">
        <f t="shared" si="9"/>
        <v>141.32999999999998</v>
      </c>
      <c r="J581" s="52"/>
      <c r="K581" s="53"/>
      <c r="L581" s="54"/>
      <c r="P581" s="52"/>
      <c r="Q581" s="52"/>
    </row>
    <row r="582" spans="2:17" s="44" customFormat="1">
      <c r="B582" s="47">
        <v>1096</v>
      </c>
      <c r="C582" s="47" t="s">
        <v>194</v>
      </c>
      <c r="D582" s="47" t="s">
        <v>235</v>
      </c>
      <c r="E582" s="48">
        <v>67.44</v>
      </c>
      <c r="F582" s="47">
        <v>1</v>
      </c>
      <c r="G582" s="49" t="s">
        <v>851</v>
      </c>
      <c r="H582" s="50">
        <v>45363.43029597569</v>
      </c>
      <c r="I582" s="51">
        <f t="shared" si="9"/>
        <v>67.44</v>
      </c>
      <c r="J582" s="52"/>
      <c r="K582" s="53"/>
      <c r="L582" s="54"/>
      <c r="P582" s="52"/>
      <c r="Q582" s="52"/>
    </row>
    <row r="583" spans="2:17" s="44" customFormat="1">
      <c r="B583" s="47">
        <v>1097</v>
      </c>
      <c r="C583" s="47" t="s">
        <v>194</v>
      </c>
      <c r="D583" s="47" t="s">
        <v>237</v>
      </c>
      <c r="E583" s="48">
        <v>84.6</v>
      </c>
      <c r="F583" s="47">
        <v>1</v>
      </c>
      <c r="G583" s="49" t="s">
        <v>852</v>
      </c>
      <c r="H583" s="50">
        <v>45363.547663679274</v>
      </c>
      <c r="I583" s="51">
        <f t="shared" si="9"/>
        <v>84.6</v>
      </c>
      <c r="J583" s="52"/>
      <c r="K583" s="53"/>
      <c r="L583" s="54"/>
      <c r="P583" s="52"/>
      <c r="Q583" s="52"/>
    </row>
    <row r="584" spans="2:17" s="44" customFormat="1">
      <c r="B584" s="47">
        <v>1099</v>
      </c>
      <c r="C584" s="47" t="s">
        <v>194</v>
      </c>
      <c r="D584" s="47" t="s">
        <v>215</v>
      </c>
      <c r="E584" s="48">
        <v>89.4</v>
      </c>
      <c r="F584" s="47">
        <v>2</v>
      </c>
      <c r="G584" s="49" t="s">
        <v>853</v>
      </c>
      <c r="H584" s="50">
        <v>45363.598097661066</v>
      </c>
      <c r="I584" s="51">
        <f t="shared" si="9"/>
        <v>178.8</v>
      </c>
      <c r="J584" s="52"/>
      <c r="K584" s="53"/>
      <c r="L584" s="54"/>
      <c r="P584" s="52"/>
      <c r="Q584" s="52"/>
    </row>
    <row r="585" spans="2:17" s="44" customFormat="1">
      <c r="B585" s="47">
        <v>1102</v>
      </c>
      <c r="C585" s="47" t="s">
        <v>207</v>
      </c>
      <c r="D585" s="47" t="s">
        <v>360</v>
      </c>
      <c r="E585" s="48">
        <v>20.64</v>
      </c>
      <c r="F585" s="47">
        <v>1</v>
      </c>
      <c r="G585" s="49" t="s">
        <v>854</v>
      </c>
      <c r="H585" s="50">
        <v>45363.625142300203</v>
      </c>
      <c r="I585" s="51">
        <f t="shared" si="9"/>
        <v>20.64</v>
      </c>
      <c r="J585" s="52"/>
      <c r="K585" s="53"/>
      <c r="L585" s="54"/>
      <c r="P585" s="52"/>
      <c r="Q585" s="52"/>
    </row>
    <row r="586" spans="2:17" s="44" customFormat="1">
      <c r="B586" s="47">
        <v>1103</v>
      </c>
      <c r="C586" s="47" t="s">
        <v>194</v>
      </c>
      <c r="D586" s="47" t="s">
        <v>237</v>
      </c>
      <c r="E586" s="48">
        <v>84.6</v>
      </c>
      <c r="F586" s="47">
        <v>1</v>
      </c>
      <c r="G586" s="49" t="s">
        <v>855</v>
      </c>
      <c r="H586" s="50">
        <v>45363.660917681707</v>
      </c>
      <c r="I586" s="51">
        <f t="shared" si="9"/>
        <v>84.6</v>
      </c>
      <c r="J586" s="52"/>
      <c r="K586" s="53"/>
      <c r="L586" s="54"/>
      <c r="P586" s="52"/>
      <c r="Q586" s="52"/>
    </row>
    <row r="587" spans="2:17" s="44" customFormat="1">
      <c r="B587" s="47">
        <v>1104</v>
      </c>
      <c r="C587" s="47" t="s">
        <v>194</v>
      </c>
      <c r="D587" s="47" t="s">
        <v>312</v>
      </c>
      <c r="E587" s="48">
        <v>36.64</v>
      </c>
      <c r="F587" s="47">
        <v>1</v>
      </c>
      <c r="G587" s="49" t="s">
        <v>856</v>
      </c>
      <c r="H587" s="50">
        <v>45363.765803245115</v>
      </c>
      <c r="I587" s="51">
        <f t="shared" si="9"/>
        <v>36.64</v>
      </c>
      <c r="J587" s="52"/>
      <c r="K587" s="53"/>
      <c r="L587" s="54"/>
      <c r="P587" s="52"/>
      <c r="Q587" s="52"/>
    </row>
    <row r="588" spans="2:17" s="44" customFormat="1">
      <c r="B588" s="47">
        <v>1106</v>
      </c>
      <c r="C588" s="47" t="s">
        <v>207</v>
      </c>
      <c r="D588" s="47" t="s">
        <v>323</v>
      </c>
      <c r="E588" s="48">
        <v>77.42</v>
      </c>
      <c r="F588" s="47">
        <v>1</v>
      </c>
      <c r="G588" s="49" t="s">
        <v>857</v>
      </c>
      <c r="H588" s="50">
        <v>45363.843942012354</v>
      </c>
      <c r="I588" s="51">
        <f t="shared" si="9"/>
        <v>77.42</v>
      </c>
      <c r="J588" s="52"/>
      <c r="K588" s="53"/>
      <c r="L588" s="54"/>
      <c r="P588" s="52"/>
      <c r="Q588" s="52"/>
    </row>
    <row r="589" spans="2:17" s="44" customFormat="1">
      <c r="B589" s="47">
        <v>1107</v>
      </c>
      <c r="C589" s="47" t="s">
        <v>207</v>
      </c>
      <c r="D589" s="47" t="s">
        <v>217</v>
      </c>
      <c r="E589" s="48">
        <v>38.61</v>
      </c>
      <c r="F589" s="47">
        <v>1</v>
      </c>
      <c r="G589" s="49" t="s">
        <v>858</v>
      </c>
      <c r="H589" s="50">
        <v>45363.866656594764</v>
      </c>
      <c r="I589" s="51">
        <f t="shared" si="9"/>
        <v>38.61</v>
      </c>
      <c r="J589" s="52"/>
      <c r="K589" s="53"/>
      <c r="L589" s="54"/>
      <c r="P589" s="52"/>
      <c r="Q589" s="52"/>
    </row>
    <row r="590" spans="2:17" s="44" customFormat="1">
      <c r="B590" s="47">
        <v>1108</v>
      </c>
      <c r="C590" s="47" t="s">
        <v>194</v>
      </c>
      <c r="D590" s="47" t="s">
        <v>275</v>
      </c>
      <c r="E590" s="48">
        <v>33.479999999999997</v>
      </c>
      <c r="F590" s="47">
        <v>1</v>
      </c>
      <c r="G590" s="49" t="s">
        <v>859</v>
      </c>
      <c r="H590" s="50">
        <v>45364.092031182343</v>
      </c>
      <c r="I590" s="51">
        <f t="shared" si="9"/>
        <v>33.479999999999997</v>
      </c>
      <c r="J590" s="52"/>
      <c r="K590" s="53"/>
      <c r="L590" s="54"/>
      <c r="P590" s="52"/>
      <c r="Q590" s="52"/>
    </row>
    <row r="591" spans="2:17" s="44" customFormat="1">
      <c r="B591" s="47">
        <v>1111</v>
      </c>
      <c r="C591" s="47" t="s">
        <v>194</v>
      </c>
      <c r="D591" s="47" t="s">
        <v>330</v>
      </c>
      <c r="E591" s="48">
        <v>12.57</v>
      </c>
      <c r="F591" s="47">
        <v>1</v>
      </c>
      <c r="G591" s="49" t="s">
        <v>860</v>
      </c>
      <c r="H591" s="50">
        <v>45364.394884275978</v>
      </c>
      <c r="I591" s="51">
        <f t="shared" si="9"/>
        <v>12.57</v>
      </c>
      <c r="J591" s="52"/>
      <c r="K591" s="53"/>
      <c r="L591" s="54"/>
      <c r="P591" s="52"/>
      <c r="Q591" s="52"/>
    </row>
    <row r="592" spans="2:17" s="44" customFormat="1">
      <c r="B592" s="47">
        <v>1113</v>
      </c>
      <c r="C592" s="47" t="s">
        <v>194</v>
      </c>
      <c r="D592" s="47" t="s">
        <v>297</v>
      </c>
      <c r="E592" s="48">
        <v>39.92</v>
      </c>
      <c r="F592" s="47">
        <v>1</v>
      </c>
      <c r="G592" s="49" t="s">
        <v>861</v>
      </c>
      <c r="H592" s="50">
        <v>45364.420820949119</v>
      </c>
      <c r="I592" s="51">
        <f t="shared" si="9"/>
        <v>39.92</v>
      </c>
      <c r="J592" s="52"/>
      <c r="K592" s="53"/>
      <c r="L592" s="54"/>
      <c r="P592" s="52"/>
      <c r="Q592" s="52"/>
    </row>
    <row r="593" spans="2:17" s="44" customFormat="1">
      <c r="B593" s="47">
        <v>1114</v>
      </c>
      <c r="C593" s="47" t="s">
        <v>207</v>
      </c>
      <c r="D593" s="47" t="s">
        <v>275</v>
      </c>
      <c r="E593" s="48">
        <v>33.479999999999997</v>
      </c>
      <c r="F593" s="47">
        <v>1</v>
      </c>
      <c r="G593" s="49" t="s">
        <v>862</v>
      </c>
      <c r="H593" s="50">
        <v>45364.580758460666</v>
      </c>
      <c r="I593" s="51">
        <f t="shared" si="9"/>
        <v>33.479999999999997</v>
      </c>
      <c r="J593" s="52"/>
      <c r="K593" s="53"/>
      <c r="L593" s="54"/>
      <c r="P593" s="52"/>
      <c r="Q593" s="52"/>
    </row>
    <row r="594" spans="2:17" s="44" customFormat="1">
      <c r="B594" s="47">
        <v>1115</v>
      </c>
      <c r="C594" s="47" t="s">
        <v>194</v>
      </c>
      <c r="D594" s="47" t="s">
        <v>217</v>
      </c>
      <c r="E594" s="48">
        <v>38.61</v>
      </c>
      <c r="F594" s="47">
        <v>3</v>
      </c>
      <c r="G594" s="49" t="s">
        <v>863</v>
      </c>
      <c r="H594" s="50">
        <v>45364.862786546044</v>
      </c>
      <c r="I594" s="51">
        <f t="shared" si="9"/>
        <v>115.83</v>
      </c>
      <c r="J594" s="52"/>
      <c r="K594" s="53"/>
      <c r="L594" s="54"/>
      <c r="P594" s="52"/>
      <c r="Q594" s="52"/>
    </row>
    <row r="595" spans="2:17" s="44" customFormat="1">
      <c r="B595" s="47">
        <v>1116</v>
      </c>
      <c r="C595" s="47" t="s">
        <v>207</v>
      </c>
      <c r="D595" s="47" t="s">
        <v>216</v>
      </c>
      <c r="E595" s="48">
        <v>96.29</v>
      </c>
      <c r="F595" s="47">
        <v>1</v>
      </c>
      <c r="G595" s="49" t="s">
        <v>864</v>
      </c>
      <c r="H595" s="50">
        <v>45364.925021536677</v>
      </c>
      <c r="I595" s="51">
        <f t="shared" si="9"/>
        <v>96.29</v>
      </c>
      <c r="J595" s="52"/>
      <c r="K595" s="53"/>
      <c r="L595" s="54"/>
      <c r="P595" s="52"/>
      <c r="Q595" s="52"/>
    </row>
    <row r="596" spans="2:17" s="44" customFormat="1">
      <c r="B596" s="47">
        <v>1119</v>
      </c>
      <c r="C596" s="47" t="s">
        <v>207</v>
      </c>
      <c r="D596" s="47" t="s">
        <v>250</v>
      </c>
      <c r="E596" s="48">
        <v>38.89</v>
      </c>
      <c r="F596" s="47">
        <v>3</v>
      </c>
      <c r="G596" s="49" t="s">
        <v>865</v>
      </c>
      <c r="H596" s="50">
        <v>45365.041157060288</v>
      </c>
      <c r="I596" s="51">
        <f t="shared" si="9"/>
        <v>116.67</v>
      </c>
      <c r="J596" s="52"/>
      <c r="K596" s="53"/>
      <c r="L596" s="54"/>
      <c r="P596" s="52"/>
      <c r="Q596" s="52"/>
    </row>
    <row r="597" spans="2:17" s="44" customFormat="1">
      <c r="B597" s="47">
        <v>1120</v>
      </c>
      <c r="C597" s="47" t="s">
        <v>207</v>
      </c>
      <c r="D597" s="47" t="s">
        <v>340</v>
      </c>
      <c r="E597" s="48">
        <v>42.63</v>
      </c>
      <c r="F597" s="47">
        <v>1</v>
      </c>
      <c r="G597" s="49" t="s">
        <v>866</v>
      </c>
      <c r="H597" s="50">
        <v>45365.109735875572</v>
      </c>
      <c r="I597" s="51">
        <f t="shared" si="9"/>
        <v>42.63</v>
      </c>
      <c r="J597" s="52"/>
      <c r="K597" s="53"/>
      <c r="L597" s="54"/>
      <c r="P597" s="52"/>
      <c r="Q597" s="52"/>
    </row>
    <row r="598" spans="2:17" s="44" customFormat="1">
      <c r="B598" s="47">
        <v>1121</v>
      </c>
      <c r="C598" s="47" t="s">
        <v>207</v>
      </c>
      <c r="D598" s="47" t="s">
        <v>265</v>
      </c>
      <c r="E598" s="48">
        <v>36.46</v>
      </c>
      <c r="F598" s="47">
        <v>2</v>
      </c>
      <c r="G598" s="49" t="s">
        <v>867</v>
      </c>
      <c r="H598" s="50">
        <v>45365.132927729785</v>
      </c>
      <c r="I598" s="51">
        <f t="shared" si="9"/>
        <v>72.92</v>
      </c>
      <c r="J598" s="52"/>
      <c r="K598" s="53"/>
      <c r="L598" s="54"/>
      <c r="P598" s="52"/>
      <c r="Q598" s="52"/>
    </row>
    <row r="599" spans="2:17" s="44" customFormat="1">
      <c r="B599" s="47">
        <v>1122</v>
      </c>
      <c r="C599" s="47" t="s">
        <v>194</v>
      </c>
      <c r="D599" s="47" t="s">
        <v>252</v>
      </c>
      <c r="E599" s="48">
        <v>79.3</v>
      </c>
      <c r="F599" s="47">
        <v>3</v>
      </c>
      <c r="G599" s="49" t="s">
        <v>868</v>
      </c>
      <c r="H599" s="50">
        <v>45365.146917685386</v>
      </c>
      <c r="I599" s="51">
        <f t="shared" si="9"/>
        <v>237.89999999999998</v>
      </c>
      <c r="J599" s="52"/>
      <c r="K599" s="53"/>
      <c r="L599" s="54"/>
      <c r="P599" s="52"/>
      <c r="Q599" s="52"/>
    </row>
    <row r="600" spans="2:17" s="44" customFormat="1">
      <c r="B600" s="47">
        <v>1125</v>
      </c>
      <c r="C600" s="47" t="s">
        <v>194</v>
      </c>
      <c r="D600" s="47" t="s">
        <v>312</v>
      </c>
      <c r="E600" s="48">
        <v>36.64</v>
      </c>
      <c r="F600" s="47">
        <v>1</v>
      </c>
      <c r="G600" s="49" t="s">
        <v>869</v>
      </c>
      <c r="H600" s="50">
        <v>45365.213335988999</v>
      </c>
      <c r="I600" s="51">
        <f t="shared" si="9"/>
        <v>36.64</v>
      </c>
      <c r="J600" s="52"/>
      <c r="K600" s="53"/>
      <c r="L600" s="54"/>
      <c r="P600" s="52"/>
      <c r="Q600" s="52"/>
    </row>
    <row r="601" spans="2:17" s="44" customFormat="1">
      <c r="B601" s="47">
        <v>1126</v>
      </c>
      <c r="C601" s="47" t="s">
        <v>194</v>
      </c>
      <c r="D601" s="47" t="s">
        <v>237</v>
      </c>
      <c r="E601" s="48">
        <v>84.6</v>
      </c>
      <c r="F601" s="47">
        <v>2</v>
      </c>
      <c r="G601" s="49" t="s">
        <v>870</v>
      </c>
      <c r="H601" s="50">
        <v>45365.273183421261</v>
      </c>
      <c r="I601" s="51">
        <f t="shared" si="9"/>
        <v>169.2</v>
      </c>
      <c r="J601" s="52"/>
      <c r="K601" s="53"/>
      <c r="L601" s="54"/>
      <c r="P601" s="52"/>
      <c r="Q601" s="52"/>
    </row>
    <row r="602" spans="2:17" s="44" customFormat="1">
      <c r="B602" s="47">
        <v>1128</v>
      </c>
      <c r="C602" s="47" t="s">
        <v>207</v>
      </c>
      <c r="D602" s="47" t="s">
        <v>382</v>
      </c>
      <c r="E602" s="48">
        <v>35.15</v>
      </c>
      <c r="F602" s="47">
        <v>1</v>
      </c>
      <c r="G602" s="49" t="s">
        <v>871</v>
      </c>
      <c r="H602" s="50">
        <v>45365.377434888382</v>
      </c>
      <c r="I602" s="51">
        <f t="shared" si="9"/>
        <v>35.15</v>
      </c>
      <c r="J602" s="52"/>
      <c r="K602" s="53"/>
      <c r="L602" s="54"/>
      <c r="P602" s="52"/>
      <c r="Q602" s="52"/>
    </row>
    <row r="603" spans="2:17" s="44" customFormat="1">
      <c r="B603" s="47">
        <v>1129</v>
      </c>
      <c r="C603" s="47" t="s">
        <v>194</v>
      </c>
      <c r="D603" s="47" t="s">
        <v>300</v>
      </c>
      <c r="E603" s="48">
        <v>91.98</v>
      </c>
      <c r="F603" s="47">
        <v>2</v>
      </c>
      <c r="G603" s="49" t="s">
        <v>872</v>
      </c>
      <c r="H603" s="50">
        <v>45365.60395476078</v>
      </c>
      <c r="I603" s="51">
        <f t="shared" si="9"/>
        <v>183.96</v>
      </c>
      <c r="J603" s="52"/>
      <c r="K603" s="53"/>
      <c r="L603" s="54"/>
      <c r="P603" s="52"/>
      <c r="Q603" s="52"/>
    </row>
    <row r="604" spans="2:17" s="44" customFormat="1">
      <c r="B604" s="47">
        <v>1130</v>
      </c>
      <c r="C604" s="47" t="s">
        <v>207</v>
      </c>
      <c r="D604" s="47" t="s">
        <v>314</v>
      </c>
      <c r="E604" s="48">
        <v>92.87</v>
      </c>
      <c r="F604" s="47">
        <v>1</v>
      </c>
      <c r="G604" s="49" t="s">
        <v>873</v>
      </c>
      <c r="H604" s="50">
        <v>45365.658850746739</v>
      </c>
      <c r="I604" s="51">
        <f t="shared" si="9"/>
        <v>92.87</v>
      </c>
      <c r="J604" s="52"/>
      <c r="K604" s="53"/>
      <c r="L604" s="54"/>
      <c r="P604" s="52"/>
      <c r="Q604" s="52"/>
    </row>
    <row r="605" spans="2:17" s="44" customFormat="1">
      <c r="B605" s="47">
        <v>1133</v>
      </c>
      <c r="C605" s="47" t="s">
        <v>207</v>
      </c>
      <c r="D605" s="47" t="s">
        <v>874</v>
      </c>
      <c r="E605" s="48">
        <v>92.38</v>
      </c>
      <c r="F605" s="47">
        <v>1</v>
      </c>
      <c r="G605" s="49" t="s">
        <v>875</v>
      </c>
      <c r="H605" s="50">
        <v>45365.756377376449</v>
      </c>
      <c r="I605" s="51">
        <f t="shared" si="9"/>
        <v>92.38</v>
      </c>
      <c r="J605" s="52"/>
      <c r="K605" s="53"/>
      <c r="L605" s="54"/>
      <c r="P605" s="52"/>
      <c r="Q605" s="52"/>
    </row>
    <row r="606" spans="2:17" s="44" customFormat="1">
      <c r="B606" s="47">
        <v>1135</v>
      </c>
      <c r="C606" s="47" t="s">
        <v>194</v>
      </c>
      <c r="D606" s="47" t="s">
        <v>297</v>
      </c>
      <c r="E606" s="48">
        <v>39.92</v>
      </c>
      <c r="F606" s="47">
        <v>2</v>
      </c>
      <c r="G606" s="49" t="s">
        <v>876</v>
      </c>
      <c r="H606" s="50">
        <v>45365.829287967099</v>
      </c>
      <c r="I606" s="51">
        <f t="shared" si="9"/>
        <v>79.84</v>
      </c>
      <c r="J606" s="52"/>
      <c r="K606" s="53"/>
      <c r="L606" s="54"/>
      <c r="P606" s="52"/>
      <c r="Q606" s="52"/>
    </row>
    <row r="607" spans="2:17" s="44" customFormat="1">
      <c r="B607" s="47">
        <v>1137</v>
      </c>
      <c r="C607" s="47" t="s">
        <v>194</v>
      </c>
      <c r="D607" s="47" t="s">
        <v>215</v>
      </c>
      <c r="E607" s="48">
        <v>89.4</v>
      </c>
      <c r="F607" s="47">
        <v>2</v>
      </c>
      <c r="G607" s="49" t="s">
        <v>877</v>
      </c>
      <c r="H607" s="50">
        <v>45365.857041333846</v>
      </c>
      <c r="I607" s="51">
        <f t="shared" si="9"/>
        <v>178.8</v>
      </c>
      <c r="J607" s="52"/>
      <c r="K607" s="53"/>
      <c r="L607" s="54"/>
      <c r="P607" s="52"/>
      <c r="Q607" s="52"/>
    </row>
    <row r="608" spans="2:17" s="44" customFormat="1">
      <c r="B608" s="47">
        <v>1140</v>
      </c>
      <c r="C608" s="47" t="s">
        <v>194</v>
      </c>
      <c r="D608" s="47" t="s">
        <v>235</v>
      </c>
      <c r="E608" s="48">
        <v>67.44</v>
      </c>
      <c r="F608" s="47">
        <v>5</v>
      </c>
      <c r="G608" s="49" t="s">
        <v>878</v>
      </c>
      <c r="H608" s="50">
        <v>45365.998053542644</v>
      </c>
      <c r="I608" s="51">
        <f t="shared" si="9"/>
        <v>337.2</v>
      </c>
      <c r="J608" s="52"/>
      <c r="K608" s="53"/>
      <c r="L608" s="54"/>
      <c r="P608" s="52"/>
      <c r="Q608" s="52"/>
    </row>
    <row r="609" spans="2:17" s="44" customFormat="1">
      <c r="B609" s="47">
        <v>1143</v>
      </c>
      <c r="C609" s="47" t="s">
        <v>207</v>
      </c>
      <c r="D609" s="47" t="s">
        <v>352</v>
      </c>
      <c r="E609" s="48">
        <v>86.57</v>
      </c>
      <c r="F609" s="47">
        <v>3</v>
      </c>
      <c r="G609" s="49" t="s">
        <v>879</v>
      </c>
      <c r="H609" s="50">
        <v>45366.539988575809</v>
      </c>
      <c r="I609" s="51">
        <f t="shared" si="9"/>
        <v>259.70999999999998</v>
      </c>
      <c r="J609" s="52"/>
      <c r="K609" s="53"/>
      <c r="L609" s="54"/>
      <c r="P609" s="52"/>
      <c r="Q609" s="52"/>
    </row>
    <row r="610" spans="2:17" s="44" customFormat="1">
      <c r="B610" s="47">
        <v>1146</v>
      </c>
      <c r="C610" s="47" t="s">
        <v>207</v>
      </c>
      <c r="D610" s="47" t="s">
        <v>272</v>
      </c>
      <c r="E610" s="48">
        <v>88.88</v>
      </c>
      <c r="F610" s="47">
        <v>5</v>
      </c>
      <c r="G610" s="49" t="s">
        <v>880</v>
      </c>
      <c r="H610" s="50">
        <v>45366.733631989577</v>
      </c>
      <c r="I610" s="51">
        <f t="shared" si="9"/>
        <v>444.4</v>
      </c>
      <c r="J610" s="52"/>
      <c r="K610" s="53"/>
      <c r="L610" s="54"/>
      <c r="P610" s="52"/>
      <c r="Q610" s="52"/>
    </row>
    <row r="611" spans="2:17" s="44" customFormat="1">
      <c r="B611" s="47">
        <v>1147</v>
      </c>
      <c r="C611" s="47" t="s">
        <v>207</v>
      </c>
      <c r="D611" s="47" t="s">
        <v>256</v>
      </c>
      <c r="E611" s="48">
        <v>88.87</v>
      </c>
      <c r="F611" s="47">
        <v>2</v>
      </c>
      <c r="G611" s="49" t="s">
        <v>881</v>
      </c>
      <c r="H611" s="50">
        <v>45366.745693034318</v>
      </c>
      <c r="I611" s="51">
        <f t="shared" si="9"/>
        <v>177.74</v>
      </c>
      <c r="J611" s="52"/>
      <c r="K611" s="53"/>
      <c r="L611" s="54"/>
      <c r="P611" s="52"/>
      <c r="Q611" s="52"/>
    </row>
    <row r="612" spans="2:17" s="44" customFormat="1">
      <c r="B612" s="47">
        <v>1148</v>
      </c>
      <c r="C612" s="47" t="s">
        <v>194</v>
      </c>
      <c r="D612" s="47" t="s">
        <v>212</v>
      </c>
      <c r="E612" s="48">
        <v>43.43</v>
      </c>
      <c r="F612" s="47">
        <v>1</v>
      </c>
      <c r="G612" s="49" t="s">
        <v>882</v>
      </c>
      <c r="H612" s="50">
        <v>45366.880887769061</v>
      </c>
      <c r="I612" s="51">
        <f t="shared" ref="I612:I675" si="10">E612*F612</f>
        <v>43.43</v>
      </c>
      <c r="J612" s="52"/>
      <c r="K612" s="53"/>
      <c r="L612" s="54"/>
      <c r="P612" s="52"/>
      <c r="Q612" s="52"/>
    </row>
    <row r="613" spans="2:17" s="44" customFormat="1">
      <c r="B613" s="47">
        <v>1149</v>
      </c>
      <c r="C613" s="47" t="s">
        <v>194</v>
      </c>
      <c r="D613" s="47" t="s">
        <v>883</v>
      </c>
      <c r="E613" s="48">
        <v>96.29</v>
      </c>
      <c r="F613" s="47">
        <v>2</v>
      </c>
      <c r="G613" s="49" t="s">
        <v>884</v>
      </c>
      <c r="H613" s="50">
        <v>45366.906499747201</v>
      </c>
      <c r="I613" s="51">
        <f t="shared" si="10"/>
        <v>192.58</v>
      </c>
      <c r="J613" s="52"/>
      <c r="K613" s="53"/>
      <c r="L613" s="54"/>
      <c r="P613" s="52"/>
      <c r="Q613" s="52"/>
    </row>
    <row r="614" spans="2:17" s="44" customFormat="1">
      <c r="B614" s="47">
        <v>1151</v>
      </c>
      <c r="C614" s="47" t="s">
        <v>194</v>
      </c>
      <c r="D614" s="47" t="s">
        <v>216</v>
      </c>
      <c r="E614" s="48">
        <v>96.29</v>
      </c>
      <c r="F614" s="47">
        <v>1</v>
      </c>
      <c r="G614" s="49" t="s">
        <v>885</v>
      </c>
      <c r="H614" s="50">
        <v>45366.923617419197</v>
      </c>
      <c r="I614" s="51">
        <f t="shared" si="10"/>
        <v>96.29</v>
      </c>
      <c r="J614" s="52"/>
      <c r="K614" s="53"/>
      <c r="L614" s="54"/>
      <c r="P614" s="52"/>
      <c r="Q614" s="52"/>
    </row>
    <row r="615" spans="2:17" s="44" customFormat="1">
      <c r="B615" s="47">
        <v>1153</v>
      </c>
      <c r="C615" s="47" t="s">
        <v>194</v>
      </c>
      <c r="D615" s="47" t="s">
        <v>886</v>
      </c>
      <c r="E615" s="48">
        <v>43.43</v>
      </c>
      <c r="F615" s="47">
        <v>3</v>
      </c>
      <c r="G615" s="49" t="s">
        <v>887</v>
      </c>
      <c r="H615" s="50">
        <v>45367.041523563392</v>
      </c>
      <c r="I615" s="51">
        <f t="shared" si="10"/>
        <v>130.29</v>
      </c>
      <c r="J615" s="52"/>
      <c r="K615" s="53"/>
      <c r="L615" s="54"/>
      <c r="P615" s="52"/>
      <c r="Q615" s="52"/>
    </row>
    <row r="616" spans="2:17" s="44" customFormat="1">
      <c r="B616" s="47">
        <v>1154</v>
      </c>
      <c r="C616" s="47" t="s">
        <v>194</v>
      </c>
      <c r="D616" s="47" t="s">
        <v>352</v>
      </c>
      <c r="E616" s="48">
        <v>86.57</v>
      </c>
      <c r="F616" s="47">
        <v>2</v>
      </c>
      <c r="G616" s="49" t="s">
        <v>888</v>
      </c>
      <c r="H616" s="50">
        <v>45367.047148773025</v>
      </c>
      <c r="I616" s="51">
        <f t="shared" si="10"/>
        <v>173.14</v>
      </c>
      <c r="J616" s="52"/>
      <c r="K616" s="53"/>
      <c r="L616" s="54"/>
      <c r="P616" s="52"/>
      <c r="Q616" s="52"/>
    </row>
    <row r="617" spans="2:17" s="44" customFormat="1">
      <c r="B617" s="47">
        <v>1157</v>
      </c>
      <c r="C617" s="47" t="s">
        <v>207</v>
      </c>
      <c r="D617" s="47" t="s">
        <v>228</v>
      </c>
      <c r="E617" s="48">
        <v>82.38</v>
      </c>
      <c r="F617" s="47">
        <v>1</v>
      </c>
      <c r="G617" s="49" t="s">
        <v>889</v>
      </c>
      <c r="H617" s="50">
        <v>45367.09007548364</v>
      </c>
      <c r="I617" s="51">
        <f t="shared" si="10"/>
        <v>82.38</v>
      </c>
      <c r="J617" s="52"/>
      <c r="K617" s="53"/>
      <c r="L617" s="54"/>
      <c r="P617" s="52"/>
      <c r="Q617" s="52"/>
    </row>
    <row r="618" spans="2:17" s="44" customFormat="1">
      <c r="B618" s="47">
        <v>1158</v>
      </c>
      <c r="C618" s="47" t="s">
        <v>194</v>
      </c>
      <c r="D618" s="47" t="s">
        <v>277</v>
      </c>
      <c r="E618" s="48">
        <v>47.11</v>
      </c>
      <c r="F618" s="47">
        <v>3</v>
      </c>
      <c r="G618" s="49" t="s">
        <v>890</v>
      </c>
      <c r="H618" s="50">
        <v>45367.633092946657</v>
      </c>
      <c r="I618" s="51">
        <f t="shared" si="10"/>
        <v>141.32999999999998</v>
      </c>
      <c r="J618" s="52"/>
      <c r="K618" s="53"/>
      <c r="L618" s="54"/>
      <c r="P618" s="52"/>
      <c r="Q618" s="52"/>
    </row>
    <row r="619" spans="2:17" s="44" customFormat="1">
      <c r="B619" s="47">
        <v>1161</v>
      </c>
      <c r="C619" s="47" t="s">
        <v>194</v>
      </c>
      <c r="D619" s="47" t="s">
        <v>260</v>
      </c>
      <c r="E619" s="48">
        <v>46.98</v>
      </c>
      <c r="F619" s="47">
        <v>5</v>
      </c>
      <c r="G619" s="49" t="s">
        <v>891</v>
      </c>
      <c r="H619" s="50">
        <v>45367.747915391112</v>
      </c>
      <c r="I619" s="51">
        <f t="shared" si="10"/>
        <v>234.89999999999998</v>
      </c>
      <c r="J619" s="52"/>
      <c r="K619" s="53"/>
      <c r="L619" s="54"/>
      <c r="P619" s="52"/>
      <c r="Q619" s="52"/>
    </row>
    <row r="620" spans="2:17" s="44" customFormat="1">
      <c r="B620" s="47">
        <v>1164</v>
      </c>
      <c r="C620" s="47" t="s">
        <v>194</v>
      </c>
      <c r="D620" s="47" t="s">
        <v>288</v>
      </c>
      <c r="E620" s="48">
        <v>25.73</v>
      </c>
      <c r="F620" s="47">
        <v>2</v>
      </c>
      <c r="G620" s="49" t="s">
        <v>892</v>
      </c>
      <c r="H620" s="50">
        <v>45367.966073162468</v>
      </c>
      <c r="I620" s="51">
        <f t="shared" si="10"/>
        <v>51.46</v>
      </c>
      <c r="J620" s="52"/>
      <c r="K620" s="53"/>
      <c r="L620" s="54"/>
      <c r="P620" s="52"/>
      <c r="Q620" s="52"/>
    </row>
    <row r="621" spans="2:17" s="44" customFormat="1">
      <c r="B621" s="47">
        <v>1165</v>
      </c>
      <c r="C621" s="47" t="s">
        <v>207</v>
      </c>
      <c r="D621" s="47" t="s">
        <v>307</v>
      </c>
      <c r="E621" s="48">
        <v>33.97</v>
      </c>
      <c r="F621" s="47">
        <v>1</v>
      </c>
      <c r="G621" s="49" t="s">
        <v>893</v>
      </c>
      <c r="H621" s="50">
        <v>45367.993619234505</v>
      </c>
      <c r="I621" s="51">
        <f t="shared" si="10"/>
        <v>33.97</v>
      </c>
      <c r="J621" s="52"/>
      <c r="K621" s="53"/>
      <c r="L621" s="54"/>
      <c r="P621" s="52"/>
      <c r="Q621" s="52"/>
    </row>
    <row r="622" spans="2:17" s="44" customFormat="1">
      <c r="B622" s="47">
        <v>1168</v>
      </c>
      <c r="C622" s="47" t="s">
        <v>207</v>
      </c>
      <c r="D622" s="47" t="s">
        <v>352</v>
      </c>
      <c r="E622" s="48">
        <v>86.57</v>
      </c>
      <c r="F622" s="47">
        <v>1</v>
      </c>
      <c r="G622" s="49" t="s">
        <v>894</v>
      </c>
      <c r="H622" s="50">
        <v>45368.051567172297</v>
      </c>
      <c r="I622" s="51">
        <f t="shared" si="10"/>
        <v>86.57</v>
      </c>
      <c r="J622" s="52"/>
      <c r="K622" s="53"/>
      <c r="L622" s="54"/>
      <c r="P622" s="52"/>
      <c r="Q622" s="52"/>
    </row>
    <row r="623" spans="2:17" s="44" customFormat="1">
      <c r="B623" s="47">
        <v>1171</v>
      </c>
      <c r="C623" s="47" t="s">
        <v>194</v>
      </c>
      <c r="D623" s="47" t="s">
        <v>215</v>
      </c>
      <c r="E623" s="48">
        <v>89.4</v>
      </c>
      <c r="F623" s="47">
        <v>1</v>
      </c>
      <c r="G623" s="49" t="s">
        <v>895</v>
      </c>
      <c r="H623" s="50">
        <v>45368.127398743803</v>
      </c>
      <c r="I623" s="51">
        <f t="shared" si="10"/>
        <v>89.4</v>
      </c>
      <c r="J623" s="52"/>
      <c r="K623" s="53"/>
      <c r="L623" s="54"/>
      <c r="P623" s="52"/>
      <c r="Q623" s="52"/>
    </row>
    <row r="624" spans="2:17" s="44" customFormat="1">
      <c r="B624" s="47">
        <v>1173</v>
      </c>
      <c r="C624" s="47" t="s">
        <v>207</v>
      </c>
      <c r="D624" s="47" t="s">
        <v>340</v>
      </c>
      <c r="E624" s="48">
        <v>42.63</v>
      </c>
      <c r="F624" s="47">
        <v>3</v>
      </c>
      <c r="G624" s="49" t="s">
        <v>896</v>
      </c>
      <c r="H624" s="50">
        <v>45368.381996977194</v>
      </c>
      <c r="I624" s="51">
        <f t="shared" si="10"/>
        <v>127.89000000000001</v>
      </c>
      <c r="J624" s="52"/>
      <c r="K624" s="53"/>
      <c r="L624" s="54"/>
      <c r="P624" s="52"/>
      <c r="Q624" s="52"/>
    </row>
    <row r="625" spans="2:17" s="44" customFormat="1">
      <c r="B625" s="47">
        <v>1175</v>
      </c>
      <c r="C625" s="47" t="s">
        <v>207</v>
      </c>
      <c r="D625" s="47" t="s">
        <v>293</v>
      </c>
      <c r="E625" s="48">
        <v>19.57</v>
      </c>
      <c r="F625" s="47">
        <v>1</v>
      </c>
      <c r="G625" s="49" t="s">
        <v>897</v>
      </c>
      <c r="H625" s="50">
        <v>45368.528289242575</v>
      </c>
      <c r="I625" s="51">
        <f t="shared" si="10"/>
        <v>19.57</v>
      </c>
      <c r="J625" s="52"/>
      <c r="K625" s="53"/>
      <c r="L625" s="54"/>
      <c r="P625" s="52"/>
      <c r="Q625" s="52"/>
    </row>
    <row r="626" spans="2:17" s="44" customFormat="1">
      <c r="B626" s="47">
        <v>1178</v>
      </c>
      <c r="C626" s="47" t="s">
        <v>207</v>
      </c>
      <c r="D626" s="47" t="s">
        <v>219</v>
      </c>
      <c r="E626" s="48">
        <v>25.74</v>
      </c>
      <c r="F626" s="47">
        <v>3</v>
      </c>
      <c r="G626" s="49" t="s">
        <v>898</v>
      </c>
      <c r="H626" s="50">
        <v>45368.589568876785</v>
      </c>
      <c r="I626" s="51">
        <f t="shared" si="10"/>
        <v>77.22</v>
      </c>
      <c r="J626" s="52"/>
      <c r="K626" s="53"/>
      <c r="L626" s="54"/>
      <c r="P626" s="52"/>
      <c r="Q626" s="52"/>
    </row>
    <row r="627" spans="2:17" s="44" customFormat="1">
      <c r="B627" s="47">
        <v>1180</v>
      </c>
      <c r="C627" s="47" t="s">
        <v>194</v>
      </c>
      <c r="D627" s="47" t="s">
        <v>469</v>
      </c>
      <c r="E627" s="48">
        <v>92.38</v>
      </c>
      <c r="F627" s="47">
        <v>3</v>
      </c>
      <c r="G627" s="49" t="s">
        <v>899</v>
      </c>
      <c r="H627" s="50">
        <v>45368.78782879185</v>
      </c>
      <c r="I627" s="51">
        <f t="shared" si="10"/>
        <v>277.14</v>
      </c>
      <c r="J627" s="52"/>
      <c r="K627" s="53"/>
      <c r="L627" s="54"/>
      <c r="P627" s="52"/>
      <c r="Q627" s="52"/>
    </row>
    <row r="628" spans="2:17" s="44" customFormat="1">
      <c r="B628" s="47">
        <v>1181</v>
      </c>
      <c r="C628" s="47" t="s">
        <v>207</v>
      </c>
      <c r="D628" s="47" t="s">
        <v>230</v>
      </c>
      <c r="E628" s="48">
        <v>20.190000000000001</v>
      </c>
      <c r="F628" s="47">
        <v>1</v>
      </c>
      <c r="G628" s="49" t="s">
        <v>900</v>
      </c>
      <c r="H628" s="50">
        <v>45368.891949054268</v>
      </c>
      <c r="I628" s="51">
        <f t="shared" si="10"/>
        <v>20.190000000000001</v>
      </c>
      <c r="J628" s="52"/>
      <c r="K628" s="53"/>
      <c r="L628" s="54"/>
      <c r="P628" s="52"/>
      <c r="Q628" s="52"/>
    </row>
    <row r="629" spans="2:17" s="44" customFormat="1">
      <c r="B629" s="47">
        <v>1184</v>
      </c>
      <c r="C629" s="47" t="s">
        <v>207</v>
      </c>
      <c r="D629" s="47" t="s">
        <v>901</v>
      </c>
      <c r="E629" s="48">
        <v>65.459999999999994</v>
      </c>
      <c r="F629" s="47">
        <v>2</v>
      </c>
      <c r="G629" s="49" t="s">
        <v>902</v>
      </c>
      <c r="H629" s="50">
        <v>45369.026562680716</v>
      </c>
      <c r="I629" s="51">
        <f t="shared" si="10"/>
        <v>130.91999999999999</v>
      </c>
      <c r="J629" s="52"/>
      <c r="K629" s="53"/>
      <c r="L629" s="54"/>
      <c r="P629" s="52"/>
      <c r="Q629" s="52"/>
    </row>
    <row r="630" spans="2:17" s="44" customFormat="1">
      <c r="B630" s="47">
        <v>1186</v>
      </c>
      <c r="C630" s="47" t="s">
        <v>207</v>
      </c>
      <c r="D630" s="47" t="s">
        <v>290</v>
      </c>
      <c r="E630" s="48">
        <v>24.55</v>
      </c>
      <c r="F630" s="47">
        <v>4</v>
      </c>
      <c r="G630" s="49" t="s">
        <v>903</v>
      </c>
      <c r="H630" s="50">
        <v>45369.067498526347</v>
      </c>
      <c r="I630" s="51">
        <f t="shared" si="10"/>
        <v>98.2</v>
      </c>
      <c r="J630" s="52"/>
      <c r="K630" s="53"/>
      <c r="L630" s="54"/>
      <c r="P630" s="52"/>
      <c r="Q630" s="52"/>
    </row>
    <row r="631" spans="2:17" s="44" customFormat="1">
      <c r="B631" s="47">
        <v>1188</v>
      </c>
      <c r="C631" s="47" t="s">
        <v>207</v>
      </c>
      <c r="D631" s="47" t="s">
        <v>225</v>
      </c>
      <c r="E631" s="48">
        <v>37.090000000000003</v>
      </c>
      <c r="F631" s="47">
        <v>1</v>
      </c>
      <c r="G631" s="49" t="s">
        <v>904</v>
      </c>
      <c r="H631" s="50">
        <v>45369.292098480546</v>
      </c>
      <c r="I631" s="51">
        <f t="shared" si="10"/>
        <v>37.090000000000003</v>
      </c>
      <c r="J631" s="52"/>
      <c r="K631" s="53"/>
      <c r="L631" s="54"/>
      <c r="P631" s="52"/>
      <c r="Q631" s="52"/>
    </row>
    <row r="632" spans="2:17" s="44" customFormat="1">
      <c r="B632" s="47">
        <v>1191</v>
      </c>
      <c r="C632" s="47" t="s">
        <v>194</v>
      </c>
      <c r="D632" s="47" t="s">
        <v>340</v>
      </c>
      <c r="E632" s="48">
        <v>42.63</v>
      </c>
      <c r="F632" s="47">
        <v>1</v>
      </c>
      <c r="G632" s="49" t="s">
        <v>905</v>
      </c>
      <c r="H632" s="50">
        <v>45369.299303959691</v>
      </c>
      <c r="I632" s="51">
        <f t="shared" si="10"/>
        <v>42.63</v>
      </c>
      <c r="J632" s="52"/>
      <c r="K632" s="53"/>
      <c r="L632" s="54"/>
      <c r="P632" s="52"/>
      <c r="Q632" s="52"/>
    </row>
    <row r="633" spans="2:17" s="44" customFormat="1">
      <c r="B633" s="47">
        <v>1193</v>
      </c>
      <c r="C633" s="47" t="s">
        <v>194</v>
      </c>
      <c r="D633" s="47" t="s">
        <v>325</v>
      </c>
      <c r="E633" s="48">
        <v>67.709999999999994</v>
      </c>
      <c r="F633" s="47">
        <v>1</v>
      </c>
      <c r="G633" s="49" t="s">
        <v>906</v>
      </c>
      <c r="H633" s="50">
        <v>45369.47036707012</v>
      </c>
      <c r="I633" s="51">
        <f t="shared" si="10"/>
        <v>67.709999999999994</v>
      </c>
      <c r="J633" s="52"/>
      <c r="K633" s="53"/>
      <c r="L633" s="54"/>
      <c r="P633" s="52"/>
      <c r="Q633" s="52"/>
    </row>
    <row r="634" spans="2:17" s="44" customFormat="1">
      <c r="B634" s="47">
        <v>1195</v>
      </c>
      <c r="C634" s="47" t="s">
        <v>207</v>
      </c>
      <c r="D634" s="47" t="s">
        <v>208</v>
      </c>
      <c r="E634" s="48">
        <v>61.32</v>
      </c>
      <c r="F634" s="47">
        <v>1</v>
      </c>
      <c r="G634" s="49" t="s">
        <v>907</v>
      </c>
      <c r="H634" s="50">
        <v>45369.800527770167</v>
      </c>
      <c r="I634" s="51">
        <f t="shared" si="10"/>
        <v>61.32</v>
      </c>
      <c r="J634" s="52"/>
      <c r="K634" s="53"/>
      <c r="L634" s="54"/>
      <c r="P634" s="52"/>
      <c r="Q634" s="52"/>
    </row>
    <row r="635" spans="2:17" s="44" customFormat="1">
      <c r="B635" s="47">
        <v>1198</v>
      </c>
      <c r="C635" s="47" t="s">
        <v>194</v>
      </c>
      <c r="D635" s="47" t="s">
        <v>233</v>
      </c>
      <c r="E635" s="48">
        <v>64.28</v>
      </c>
      <c r="F635" s="47">
        <v>1</v>
      </c>
      <c r="G635" s="49" t="s">
        <v>908</v>
      </c>
      <c r="H635" s="50">
        <v>45369.855724528752</v>
      </c>
      <c r="I635" s="51">
        <f t="shared" si="10"/>
        <v>64.28</v>
      </c>
      <c r="J635" s="52"/>
      <c r="K635" s="53"/>
      <c r="L635" s="54"/>
      <c r="P635" s="52"/>
      <c r="Q635" s="52"/>
    </row>
    <row r="636" spans="2:17" s="44" customFormat="1">
      <c r="B636" s="47">
        <v>1200</v>
      </c>
      <c r="C636" s="47" t="s">
        <v>194</v>
      </c>
      <c r="D636" s="47" t="s">
        <v>314</v>
      </c>
      <c r="E636" s="48">
        <v>92.87</v>
      </c>
      <c r="F636" s="47">
        <v>2</v>
      </c>
      <c r="G636" s="49" t="s">
        <v>909</v>
      </c>
      <c r="H636" s="50">
        <v>45370.198055738525</v>
      </c>
      <c r="I636" s="51">
        <f t="shared" si="10"/>
        <v>185.74</v>
      </c>
      <c r="J636" s="52"/>
      <c r="K636" s="53"/>
      <c r="L636" s="54"/>
      <c r="P636" s="52"/>
      <c r="Q636" s="52"/>
    </row>
    <row r="637" spans="2:17" s="44" customFormat="1">
      <c r="B637" s="47">
        <v>1203</v>
      </c>
      <c r="C637" s="47" t="s">
        <v>194</v>
      </c>
      <c r="D637" s="47" t="s">
        <v>217</v>
      </c>
      <c r="E637" s="48">
        <v>38.61</v>
      </c>
      <c r="F637" s="47">
        <v>1</v>
      </c>
      <c r="G637" s="49" t="s">
        <v>910</v>
      </c>
      <c r="H637" s="50">
        <v>45370.263954979724</v>
      </c>
      <c r="I637" s="51">
        <f t="shared" si="10"/>
        <v>38.61</v>
      </c>
      <c r="J637" s="52"/>
      <c r="K637" s="53"/>
      <c r="L637" s="54"/>
      <c r="P637" s="52"/>
      <c r="Q637" s="52"/>
    </row>
    <row r="638" spans="2:17" s="44" customFormat="1">
      <c r="B638" s="47">
        <v>1204</v>
      </c>
      <c r="C638" s="47" t="s">
        <v>207</v>
      </c>
      <c r="D638" s="47" t="s">
        <v>277</v>
      </c>
      <c r="E638" s="48">
        <v>47.11</v>
      </c>
      <c r="F638" s="47">
        <v>3</v>
      </c>
      <c r="G638" s="49" t="s">
        <v>911</v>
      </c>
      <c r="H638" s="50">
        <v>45370.26907499665</v>
      </c>
      <c r="I638" s="51">
        <f t="shared" si="10"/>
        <v>141.32999999999998</v>
      </c>
      <c r="J638" s="52"/>
      <c r="K638" s="53"/>
      <c r="L638" s="54"/>
      <c r="P638" s="52"/>
      <c r="Q638" s="52"/>
    </row>
    <row r="639" spans="2:17" s="44" customFormat="1">
      <c r="B639" s="47">
        <v>1206</v>
      </c>
      <c r="C639" s="47" t="s">
        <v>194</v>
      </c>
      <c r="D639" s="47" t="s">
        <v>265</v>
      </c>
      <c r="E639" s="48">
        <v>36.46</v>
      </c>
      <c r="F639" s="47">
        <v>1</v>
      </c>
      <c r="G639" s="49" t="s">
        <v>912</v>
      </c>
      <c r="H639" s="50">
        <v>45370.286155964386</v>
      </c>
      <c r="I639" s="51">
        <f t="shared" si="10"/>
        <v>36.46</v>
      </c>
      <c r="J639" s="52"/>
      <c r="K639" s="53"/>
      <c r="L639" s="54"/>
      <c r="P639" s="52"/>
      <c r="Q639" s="52"/>
    </row>
    <row r="640" spans="2:17" s="44" customFormat="1">
      <c r="B640" s="47">
        <v>1209</v>
      </c>
      <c r="C640" s="47" t="s">
        <v>207</v>
      </c>
      <c r="D640" s="47" t="s">
        <v>245</v>
      </c>
      <c r="E640" s="48">
        <v>66.39</v>
      </c>
      <c r="F640" s="47">
        <v>2</v>
      </c>
      <c r="G640" s="49" t="s">
        <v>913</v>
      </c>
      <c r="H640" s="50">
        <v>45370.338152743818</v>
      </c>
      <c r="I640" s="51">
        <f t="shared" si="10"/>
        <v>132.78</v>
      </c>
      <c r="J640" s="52"/>
      <c r="K640" s="53"/>
      <c r="L640" s="54"/>
      <c r="P640" s="52"/>
      <c r="Q640" s="52"/>
    </row>
    <row r="641" spans="2:17" s="44" customFormat="1">
      <c r="B641" s="47">
        <v>1211</v>
      </c>
      <c r="C641" s="47" t="s">
        <v>194</v>
      </c>
      <c r="D641" s="47" t="s">
        <v>325</v>
      </c>
      <c r="E641" s="48">
        <v>67.709999999999994</v>
      </c>
      <c r="F641" s="47">
        <v>3</v>
      </c>
      <c r="G641" s="49" t="s">
        <v>914</v>
      </c>
      <c r="H641" s="50">
        <v>45370.38833116107</v>
      </c>
      <c r="I641" s="51">
        <f t="shared" si="10"/>
        <v>203.13</v>
      </c>
      <c r="J641" s="52"/>
      <c r="K641" s="53"/>
      <c r="L641" s="54"/>
      <c r="P641" s="52"/>
      <c r="Q641" s="52"/>
    </row>
    <row r="642" spans="2:17" s="44" customFormat="1">
      <c r="B642" s="47">
        <v>1212</v>
      </c>
      <c r="C642" s="47" t="s">
        <v>207</v>
      </c>
      <c r="D642" s="47" t="s">
        <v>312</v>
      </c>
      <c r="E642" s="48">
        <v>36.64</v>
      </c>
      <c r="F642" s="47">
        <v>1</v>
      </c>
      <c r="G642" s="49" t="s">
        <v>915</v>
      </c>
      <c r="H642" s="50">
        <v>45370.403650084962</v>
      </c>
      <c r="I642" s="51">
        <f t="shared" si="10"/>
        <v>36.64</v>
      </c>
      <c r="J642" s="52"/>
      <c r="K642" s="53"/>
      <c r="L642" s="54"/>
      <c r="P642" s="52"/>
      <c r="Q642" s="52"/>
    </row>
    <row r="643" spans="2:17" s="44" customFormat="1">
      <c r="B643" s="47">
        <v>1214</v>
      </c>
      <c r="C643" s="47" t="s">
        <v>194</v>
      </c>
      <c r="D643" s="47" t="s">
        <v>212</v>
      </c>
      <c r="E643" s="48">
        <v>43.43</v>
      </c>
      <c r="F643" s="47">
        <v>1</v>
      </c>
      <c r="G643" s="49" t="s">
        <v>916</v>
      </c>
      <c r="H643" s="50">
        <v>45370.434117762714</v>
      </c>
      <c r="I643" s="51">
        <f t="shared" si="10"/>
        <v>43.43</v>
      </c>
      <c r="J643" s="52"/>
      <c r="K643" s="53"/>
      <c r="L643" s="54"/>
      <c r="P643" s="52"/>
      <c r="Q643" s="52"/>
    </row>
    <row r="644" spans="2:17" s="44" customFormat="1">
      <c r="B644" s="47">
        <v>1217</v>
      </c>
      <c r="C644" s="47" t="s">
        <v>194</v>
      </c>
      <c r="D644" s="47" t="s">
        <v>243</v>
      </c>
      <c r="E644" s="48">
        <v>80.989999999999995</v>
      </c>
      <c r="F644" s="47">
        <v>3</v>
      </c>
      <c r="G644" s="49" t="s">
        <v>917</v>
      </c>
      <c r="H644" s="50">
        <v>45370.832992428288</v>
      </c>
      <c r="I644" s="51">
        <f t="shared" si="10"/>
        <v>242.96999999999997</v>
      </c>
      <c r="J644" s="52"/>
      <c r="K644" s="53"/>
      <c r="L644" s="54"/>
      <c r="P644" s="52"/>
      <c r="Q644" s="52"/>
    </row>
    <row r="645" spans="2:17" s="44" customFormat="1">
      <c r="B645" s="47">
        <v>1220</v>
      </c>
      <c r="C645" s="47" t="s">
        <v>194</v>
      </c>
      <c r="D645" s="47" t="s">
        <v>918</v>
      </c>
      <c r="E645" s="48">
        <v>25.74</v>
      </c>
      <c r="F645" s="47">
        <v>1</v>
      </c>
      <c r="G645" s="49" t="s">
        <v>919</v>
      </c>
      <c r="H645" s="50">
        <v>45371.134192885416</v>
      </c>
      <c r="I645" s="51">
        <f t="shared" si="10"/>
        <v>25.74</v>
      </c>
      <c r="J645" s="52"/>
      <c r="K645" s="53"/>
      <c r="L645" s="54"/>
      <c r="P645" s="52"/>
      <c r="Q645" s="52"/>
    </row>
    <row r="646" spans="2:17" s="44" customFormat="1">
      <c r="B646" s="47">
        <v>1223</v>
      </c>
      <c r="C646" s="47" t="s">
        <v>194</v>
      </c>
      <c r="D646" s="47" t="s">
        <v>325</v>
      </c>
      <c r="E646" s="48">
        <v>67.709999999999994</v>
      </c>
      <c r="F646" s="47">
        <v>2</v>
      </c>
      <c r="G646" s="49" t="s">
        <v>920</v>
      </c>
      <c r="H646" s="50">
        <v>45371.18428579453</v>
      </c>
      <c r="I646" s="51">
        <f t="shared" si="10"/>
        <v>135.41999999999999</v>
      </c>
      <c r="J646" s="52"/>
      <c r="K646" s="53"/>
      <c r="L646" s="54"/>
      <c r="P646" s="52"/>
      <c r="Q646" s="52"/>
    </row>
    <row r="647" spans="2:17" s="44" customFormat="1">
      <c r="B647" s="47">
        <v>1225</v>
      </c>
      <c r="C647" s="47" t="s">
        <v>194</v>
      </c>
      <c r="D647" s="47" t="s">
        <v>290</v>
      </c>
      <c r="E647" s="48">
        <v>24.55</v>
      </c>
      <c r="F647" s="47">
        <v>3</v>
      </c>
      <c r="G647" s="49" t="s">
        <v>921</v>
      </c>
      <c r="H647" s="50">
        <v>45371.225430296327</v>
      </c>
      <c r="I647" s="51">
        <f t="shared" si="10"/>
        <v>73.650000000000006</v>
      </c>
      <c r="J647" s="52"/>
      <c r="K647" s="53"/>
      <c r="L647" s="54"/>
      <c r="P647" s="52"/>
      <c r="Q647" s="52"/>
    </row>
    <row r="648" spans="2:17" s="44" customFormat="1">
      <c r="B648" s="47">
        <v>1228</v>
      </c>
      <c r="C648" s="47" t="s">
        <v>194</v>
      </c>
      <c r="D648" s="47" t="s">
        <v>922</v>
      </c>
      <c r="E648" s="48">
        <v>82.38</v>
      </c>
      <c r="F648" s="47">
        <v>3</v>
      </c>
      <c r="G648" s="49" t="s">
        <v>923</v>
      </c>
      <c r="H648" s="50">
        <v>45371.323531213078</v>
      </c>
      <c r="I648" s="51">
        <f t="shared" si="10"/>
        <v>247.14</v>
      </c>
      <c r="J648" s="52"/>
      <c r="K648" s="53"/>
      <c r="L648" s="54"/>
      <c r="P648" s="52"/>
      <c r="Q648" s="52"/>
    </row>
    <row r="649" spans="2:17" s="44" customFormat="1">
      <c r="B649" s="47">
        <v>1231</v>
      </c>
      <c r="C649" s="47" t="s">
        <v>207</v>
      </c>
      <c r="D649" s="47" t="s">
        <v>297</v>
      </c>
      <c r="E649" s="48">
        <v>39.92</v>
      </c>
      <c r="F649" s="47">
        <v>1</v>
      </c>
      <c r="G649" s="49" t="s">
        <v>924</v>
      </c>
      <c r="H649" s="50">
        <v>45372.185503627377</v>
      </c>
      <c r="I649" s="51">
        <f t="shared" si="10"/>
        <v>39.92</v>
      </c>
      <c r="J649" s="52"/>
      <c r="K649" s="53"/>
      <c r="L649" s="54"/>
      <c r="P649" s="52"/>
      <c r="Q649" s="52"/>
    </row>
    <row r="650" spans="2:17" s="44" customFormat="1">
      <c r="B650" s="47">
        <v>1232</v>
      </c>
      <c r="C650" s="47" t="s">
        <v>207</v>
      </c>
      <c r="D650" s="47" t="s">
        <v>382</v>
      </c>
      <c r="E650" s="48">
        <v>35.15</v>
      </c>
      <c r="F650" s="47">
        <v>1</v>
      </c>
      <c r="G650" s="49" t="s">
        <v>925</v>
      </c>
      <c r="H650" s="50">
        <v>45372.498382918668</v>
      </c>
      <c r="I650" s="51">
        <f t="shared" si="10"/>
        <v>35.15</v>
      </c>
      <c r="J650" s="52"/>
      <c r="K650" s="53"/>
      <c r="L650" s="54"/>
      <c r="P650" s="52"/>
      <c r="Q650" s="52"/>
    </row>
    <row r="651" spans="2:17" s="44" customFormat="1">
      <c r="B651" s="47">
        <v>1234</v>
      </c>
      <c r="C651" s="47" t="s">
        <v>194</v>
      </c>
      <c r="D651" s="47" t="s">
        <v>300</v>
      </c>
      <c r="E651" s="48">
        <v>91.98</v>
      </c>
      <c r="F651" s="47">
        <v>5</v>
      </c>
      <c r="G651" s="49" t="s">
        <v>926</v>
      </c>
      <c r="H651" s="50">
        <v>45372.564635472896</v>
      </c>
      <c r="I651" s="51">
        <f t="shared" si="10"/>
        <v>459.90000000000003</v>
      </c>
      <c r="J651" s="52"/>
      <c r="K651" s="53"/>
      <c r="L651" s="54"/>
      <c r="P651" s="52"/>
      <c r="Q651" s="52"/>
    </row>
    <row r="652" spans="2:17" s="44" customFormat="1">
      <c r="B652" s="47">
        <v>1235</v>
      </c>
      <c r="C652" s="47" t="s">
        <v>194</v>
      </c>
      <c r="D652" s="47" t="s">
        <v>256</v>
      </c>
      <c r="E652" s="48">
        <v>88.87</v>
      </c>
      <c r="F652" s="47">
        <v>1</v>
      </c>
      <c r="G652" s="49" t="s">
        <v>927</v>
      </c>
      <c r="H652" s="50">
        <v>45372.646843113725</v>
      </c>
      <c r="I652" s="51">
        <f t="shared" si="10"/>
        <v>88.87</v>
      </c>
      <c r="J652" s="52"/>
      <c r="K652" s="53"/>
      <c r="L652" s="54"/>
      <c r="P652" s="52"/>
      <c r="Q652" s="52"/>
    </row>
    <row r="653" spans="2:17" s="44" customFormat="1">
      <c r="B653" s="47">
        <v>1237</v>
      </c>
      <c r="C653" s="47" t="s">
        <v>194</v>
      </c>
      <c r="D653" s="47" t="s">
        <v>310</v>
      </c>
      <c r="E653" s="48">
        <v>78.97</v>
      </c>
      <c r="F653" s="47">
        <v>2</v>
      </c>
      <c r="G653" s="49" t="s">
        <v>928</v>
      </c>
      <c r="H653" s="50">
        <v>45372.99482971488</v>
      </c>
      <c r="I653" s="51">
        <f t="shared" si="10"/>
        <v>157.94</v>
      </c>
      <c r="J653" s="52"/>
      <c r="K653" s="53"/>
      <c r="L653" s="54"/>
      <c r="P653" s="52"/>
      <c r="Q653" s="52"/>
    </row>
    <row r="654" spans="2:17" s="44" customFormat="1">
      <c r="B654" s="47">
        <v>1239</v>
      </c>
      <c r="C654" s="47" t="s">
        <v>194</v>
      </c>
      <c r="D654" s="47" t="s">
        <v>265</v>
      </c>
      <c r="E654" s="48">
        <v>36.46</v>
      </c>
      <c r="F654" s="47">
        <v>3</v>
      </c>
      <c r="G654" s="49" t="s">
        <v>929</v>
      </c>
      <c r="H654" s="50">
        <v>45373.047521805529</v>
      </c>
      <c r="I654" s="51">
        <f t="shared" si="10"/>
        <v>109.38</v>
      </c>
      <c r="J654" s="52"/>
      <c r="K654" s="53"/>
      <c r="L654" s="54"/>
      <c r="P654" s="52"/>
      <c r="Q654" s="52"/>
    </row>
    <row r="655" spans="2:17" s="44" customFormat="1">
      <c r="B655" s="47">
        <v>1240</v>
      </c>
      <c r="C655" s="47" t="s">
        <v>194</v>
      </c>
      <c r="D655" s="47" t="s">
        <v>256</v>
      </c>
      <c r="E655" s="48">
        <v>88.87</v>
      </c>
      <c r="F655" s="47">
        <v>2</v>
      </c>
      <c r="G655" s="49" t="s">
        <v>930</v>
      </c>
      <c r="H655" s="50">
        <v>45373.237210814674</v>
      </c>
      <c r="I655" s="51">
        <f t="shared" si="10"/>
        <v>177.74</v>
      </c>
      <c r="J655" s="52"/>
      <c r="K655" s="53"/>
      <c r="L655" s="54"/>
      <c r="P655" s="52"/>
      <c r="Q655" s="52"/>
    </row>
    <row r="656" spans="2:17" s="44" customFormat="1">
      <c r="B656" s="47">
        <v>1241</v>
      </c>
      <c r="C656" s="47" t="s">
        <v>207</v>
      </c>
      <c r="D656" s="47" t="s">
        <v>212</v>
      </c>
      <c r="E656" s="48">
        <v>43.43</v>
      </c>
      <c r="F656" s="47">
        <v>2</v>
      </c>
      <c r="G656" s="49" t="s">
        <v>931</v>
      </c>
      <c r="H656" s="50">
        <v>45373.316726042984</v>
      </c>
      <c r="I656" s="51">
        <f t="shared" si="10"/>
        <v>86.86</v>
      </c>
      <c r="J656" s="52"/>
      <c r="K656" s="53"/>
      <c r="L656" s="54"/>
      <c r="P656" s="52"/>
      <c r="Q656" s="52"/>
    </row>
    <row r="657" spans="2:17" s="44" customFormat="1">
      <c r="B657" s="47">
        <v>1242</v>
      </c>
      <c r="C657" s="47" t="s">
        <v>194</v>
      </c>
      <c r="D657" s="47" t="s">
        <v>235</v>
      </c>
      <c r="E657" s="48">
        <v>67.44</v>
      </c>
      <c r="F657" s="47">
        <v>1</v>
      </c>
      <c r="G657" s="49" t="s">
        <v>932</v>
      </c>
      <c r="H657" s="50">
        <v>45373.436318275024</v>
      </c>
      <c r="I657" s="51">
        <f t="shared" si="10"/>
        <v>67.44</v>
      </c>
      <c r="J657" s="52"/>
      <c r="K657" s="53"/>
      <c r="L657" s="54"/>
      <c r="P657" s="52"/>
      <c r="Q657" s="52"/>
    </row>
    <row r="658" spans="2:17" s="44" customFormat="1">
      <c r="B658" s="47">
        <v>1243</v>
      </c>
      <c r="C658" s="47" t="s">
        <v>207</v>
      </c>
      <c r="D658" s="47" t="s">
        <v>340</v>
      </c>
      <c r="E658" s="48">
        <v>42.63</v>
      </c>
      <c r="F658" s="47">
        <v>1</v>
      </c>
      <c r="G658" s="49" t="s">
        <v>933</v>
      </c>
      <c r="H658" s="50">
        <v>45373.454708789475</v>
      </c>
      <c r="I658" s="51">
        <f t="shared" si="10"/>
        <v>42.63</v>
      </c>
      <c r="J658" s="52"/>
      <c r="K658" s="53"/>
      <c r="L658" s="54"/>
      <c r="P658" s="52"/>
      <c r="Q658" s="52"/>
    </row>
    <row r="659" spans="2:17" s="44" customFormat="1">
      <c r="B659" s="47">
        <v>1245</v>
      </c>
      <c r="C659" s="47" t="s">
        <v>194</v>
      </c>
      <c r="D659" s="47" t="s">
        <v>300</v>
      </c>
      <c r="E659" s="48">
        <v>91.98</v>
      </c>
      <c r="F659" s="47">
        <v>2</v>
      </c>
      <c r="G659" s="49" t="s">
        <v>934</v>
      </c>
      <c r="H659" s="50">
        <v>45373.472177128198</v>
      </c>
      <c r="I659" s="51">
        <f t="shared" si="10"/>
        <v>183.96</v>
      </c>
      <c r="J659" s="52"/>
      <c r="K659" s="53"/>
      <c r="L659" s="54"/>
      <c r="P659" s="52"/>
      <c r="Q659" s="52"/>
    </row>
    <row r="660" spans="2:17" s="44" customFormat="1">
      <c r="B660" s="47">
        <v>1246</v>
      </c>
      <c r="C660" s="47" t="s">
        <v>194</v>
      </c>
      <c r="D660" s="47" t="s">
        <v>310</v>
      </c>
      <c r="E660" s="48">
        <v>78.97</v>
      </c>
      <c r="F660" s="47">
        <v>5</v>
      </c>
      <c r="G660" s="49" t="s">
        <v>935</v>
      </c>
      <c r="H660" s="50">
        <v>45373.541161643145</v>
      </c>
      <c r="I660" s="51">
        <f t="shared" si="10"/>
        <v>394.85</v>
      </c>
      <c r="J660" s="52"/>
      <c r="K660" s="53"/>
      <c r="L660" s="54"/>
      <c r="P660" s="52"/>
      <c r="Q660" s="52"/>
    </row>
    <row r="661" spans="2:17" s="44" customFormat="1">
      <c r="B661" s="47">
        <v>1247</v>
      </c>
      <c r="C661" s="47" t="s">
        <v>194</v>
      </c>
      <c r="D661" s="47" t="s">
        <v>214</v>
      </c>
      <c r="E661" s="48">
        <v>93.22</v>
      </c>
      <c r="F661" s="47">
        <v>1</v>
      </c>
      <c r="G661" s="49" t="s">
        <v>936</v>
      </c>
      <c r="H661" s="50">
        <v>45373.566988828126</v>
      </c>
      <c r="I661" s="51">
        <f t="shared" si="10"/>
        <v>93.22</v>
      </c>
      <c r="J661" s="52"/>
      <c r="K661" s="53"/>
      <c r="L661" s="54"/>
      <c r="P661" s="52"/>
      <c r="Q661" s="52"/>
    </row>
    <row r="662" spans="2:17" s="44" customFormat="1">
      <c r="B662" s="47">
        <v>1250</v>
      </c>
      <c r="C662" s="47" t="s">
        <v>207</v>
      </c>
      <c r="D662" s="47" t="s">
        <v>216</v>
      </c>
      <c r="E662" s="48">
        <v>96.29</v>
      </c>
      <c r="F662" s="47">
        <v>2</v>
      </c>
      <c r="G662" s="49" t="s">
        <v>937</v>
      </c>
      <c r="H662" s="50">
        <v>45373.722648170937</v>
      </c>
      <c r="I662" s="51">
        <f t="shared" si="10"/>
        <v>192.58</v>
      </c>
      <c r="J662" s="52"/>
      <c r="K662" s="53"/>
      <c r="L662" s="54"/>
      <c r="P662" s="52"/>
      <c r="Q662" s="52"/>
    </row>
    <row r="663" spans="2:17" s="44" customFormat="1">
      <c r="B663" s="47">
        <v>1253</v>
      </c>
      <c r="C663" s="47" t="s">
        <v>194</v>
      </c>
      <c r="D663" s="47" t="s">
        <v>300</v>
      </c>
      <c r="E663" s="48">
        <v>91.98</v>
      </c>
      <c r="F663" s="47">
        <v>4</v>
      </c>
      <c r="G663" s="49" t="s">
        <v>938</v>
      </c>
      <c r="H663" s="50">
        <v>45374.068615496974</v>
      </c>
      <c r="I663" s="51">
        <f t="shared" si="10"/>
        <v>367.92</v>
      </c>
      <c r="J663" s="52"/>
      <c r="K663" s="53"/>
      <c r="L663" s="54"/>
      <c r="P663" s="52"/>
      <c r="Q663" s="52"/>
    </row>
    <row r="664" spans="2:17" s="44" customFormat="1">
      <c r="B664" s="47">
        <v>1255</v>
      </c>
      <c r="C664" s="47" t="s">
        <v>194</v>
      </c>
      <c r="D664" s="47" t="s">
        <v>237</v>
      </c>
      <c r="E664" s="48">
        <v>84.6</v>
      </c>
      <c r="F664" s="47">
        <v>1</v>
      </c>
      <c r="G664" s="49" t="s">
        <v>939</v>
      </c>
      <c r="H664" s="50">
        <v>45374.166293167691</v>
      </c>
      <c r="I664" s="51">
        <f t="shared" si="10"/>
        <v>84.6</v>
      </c>
      <c r="J664" s="52"/>
      <c r="K664" s="53"/>
      <c r="L664" s="54"/>
      <c r="P664" s="52"/>
      <c r="Q664" s="52"/>
    </row>
    <row r="665" spans="2:17" s="44" customFormat="1">
      <c r="B665" s="47">
        <v>1257</v>
      </c>
      <c r="C665" s="47" t="s">
        <v>207</v>
      </c>
      <c r="D665" s="47" t="s">
        <v>300</v>
      </c>
      <c r="E665" s="48">
        <v>91.98</v>
      </c>
      <c r="F665" s="47">
        <v>1</v>
      </c>
      <c r="G665" s="49" t="s">
        <v>940</v>
      </c>
      <c r="H665" s="50">
        <v>45374.182502354677</v>
      </c>
      <c r="I665" s="51">
        <f t="shared" si="10"/>
        <v>91.98</v>
      </c>
      <c r="J665" s="52"/>
      <c r="K665" s="53"/>
      <c r="L665" s="54"/>
      <c r="P665" s="52"/>
      <c r="Q665" s="52"/>
    </row>
    <row r="666" spans="2:17" s="44" customFormat="1">
      <c r="B666" s="47">
        <v>1258</v>
      </c>
      <c r="C666" s="47" t="s">
        <v>194</v>
      </c>
      <c r="D666" s="47" t="s">
        <v>290</v>
      </c>
      <c r="E666" s="48">
        <v>24.55</v>
      </c>
      <c r="F666" s="47">
        <v>1</v>
      </c>
      <c r="G666" s="49" t="s">
        <v>941</v>
      </c>
      <c r="H666" s="50">
        <v>45374.560825461609</v>
      </c>
      <c r="I666" s="51">
        <f t="shared" si="10"/>
        <v>24.55</v>
      </c>
      <c r="J666" s="52"/>
      <c r="K666" s="53"/>
      <c r="L666" s="54"/>
      <c r="P666" s="52"/>
      <c r="Q666" s="52"/>
    </row>
    <row r="667" spans="2:17" s="44" customFormat="1">
      <c r="B667" s="47">
        <v>1260</v>
      </c>
      <c r="C667" s="47" t="s">
        <v>194</v>
      </c>
      <c r="D667" s="47" t="s">
        <v>404</v>
      </c>
      <c r="E667" s="48">
        <v>52.99</v>
      </c>
      <c r="F667" s="47">
        <v>1</v>
      </c>
      <c r="G667" s="49" t="s">
        <v>942</v>
      </c>
      <c r="H667" s="50">
        <v>45374.717736117753</v>
      </c>
      <c r="I667" s="51">
        <f t="shared" si="10"/>
        <v>52.99</v>
      </c>
      <c r="J667" s="52"/>
      <c r="K667" s="53"/>
      <c r="L667" s="54"/>
      <c r="P667" s="52"/>
      <c r="Q667" s="52"/>
    </row>
    <row r="668" spans="2:17" s="44" customFormat="1">
      <c r="B668" s="47">
        <v>1261</v>
      </c>
      <c r="C668" s="47" t="s">
        <v>207</v>
      </c>
      <c r="D668" s="47" t="s">
        <v>295</v>
      </c>
      <c r="E668" s="48">
        <v>52.99</v>
      </c>
      <c r="F668" s="47">
        <v>1</v>
      </c>
      <c r="G668" s="49" t="s">
        <v>943</v>
      </c>
      <c r="H668" s="50">
        <v>45374.790068475988</v>
      </c>
      <c r="I668" s="51">
        <f t="shared" si="10"/>
        <v>52.99</v>
      </c>
      <c r="J668" s="52"/>
      <c r="K668" s="53"/>
      <c r="L668" s="54"/>
      <c r="P668" s="52"/>
      <c r="Q668" s="52"/>
    </row>
    <row r="669" spans="2:17" s="44" customFormat="1">
      <c r="B669" s="47">
        <v>1262</v>
      </c>
      <c r="C669" s="47" t="s">
        <v>194</v>
      </c>
      <c r="D669" s="47" t="s">
        <v>235</v>
      </c>
      <c r="E669" s="48">
        <v>67.44</v>
      </c>
      <c r="F669" s="47">
        <v>1</v>
      </c>
      <c r="G669" s="49" t="s">
        <v>944</v>
      </c>
      <c r="H669" s="50">
        <v>45374.956622821825</v>
      </c>
      <c r="I669" s="51">
        <f t="shared" si="10"/>
        <v>67.44</v>
      </c>
      <c r="J669" s="52"/>
      <c r="K669" s="53"/>
      <c r="L669" s="54"/>
      <c r="P669" s="52"/>
      <c r="Q669" s="52"/>
    </row>
    <row r="670" spans="2:17" s="44" customFormat="1">
      <c r="B670" s="47">
        <v>1264</v>
      </c>
      <c r="C670" s="47" t="s">
        <v>194</v>
      </c>
      <c r="D670" s="47" t="s">
        <v>275</v>
      </c>
      <c r="E670" s="48">
        <v>33.479999999999997</v>
      </c>
      <c r="F670" s="47">
        <v>2</v>
      </c>
      <c r="G670" s="49" t="s">
        <v>945</v>
      </c>
      <c r="H670" s="50">
        <v>45375.093068126953</v>
      </c>
      <c r="I670" s="51">
        <f t="shared" si="10"/>
        <v>66.959999999999994</v>
      </c>
      <c r="J670" s="52"/>
      <c r="K670" s="53"/>
      <c r="L670" s="54"/>
      <c r="P670" s="52"/>
      <c r="Q670" s="52"/>
    </row>
    <row r="671" spans="2:17" s="44" customFormat="1">
      <c r="B671" s="47">
        <v>1265</v>
      </c>
      <c r="C671" s="47" t="s">
        <v>194</v>
      </c>
      <c r="D671" s="47" t="s">
        <v>404</v>
      </c>
      <c r="E671" s="48">
        <v>52.99</v>
      </c>
      <c r="F671" s="47">
        <v>5</v>
      </c>
      <c r="G671" s="49" t="s">
        <v>946</v>
      </c>
      <c r="H671" s="50">
        <v>45375.163377202567</v>
      </c>
      <c r="I671" s="51">
        <f t="shared" si="10"/>
        <v>264.95</v>
      </c>
      <c r="J671" s="52"/>
      <c r="K671" s="53"/>
      <c r="L671" s="54"/>
      <c r="P671" s="52"/>
      <c r="Q671" s="52"/>
    </row>
    <row r="672" spans="2:17" s="44" customFormat="1">
      <c r="B672" s="47">
        <v>1266</v>
      </c>
      <c r="C672" s="47" t="s">
        <v>207</v>
      </c>
      <c r="D672" s="47" t="s">
        <v>321</v>
      </c>
      <c r="E672" s="48">
        <v>27.38</v>
      </c>
      <c r="F672" s="47">
        <v>1</v>
      </c>
      <c r="G672" s="49" t="s">
        <v>947</v>
      </c>
      <c r="H672" s="50">
        <v>45375.279458626283</v>
      </c>
      <c r="I672" s="51">
        <f t="shared" si="10"/>
        <v>27.38</v>
      </c>
      <c r="J672" s="52"/>
      <c r="K672" s="53"/>
      <c r="L672" s="54"/>
      <c r="P672" s="52"/>
      <c r="Q672" s="52"/>
    </row>
    <row r="673" spans="2:17" s="44" customFormat="1">
      <c r="B673" s="47">
        <v>1268</v>
      </c>
      <c r="C673" s="47" t="s">
        <v>207</v>
      </c>
      <c r="D673" s="47" t="s">
        <v>275</v>
      </c>
      <c r="E673" s="48">
        <v>33.479999999999997</v>
      </c>
      <c r="F673" s="47">
        <v>2</v>
      </c>
      <c r="G673" s="49" t="s">
        <v>948</v>
      </c>
      <c r="H673" s="50">
        <v>45375.302175543649</v>
      </c>
      <c r="I673" s="51">
        <f t="shared" si="10"/>
        <v>66.959999999999994</v>
      </c>
      <c r="J673" s="52"/>
      <c r="K673" s="53"/>
      <c r="L673" s="54"/>
      <c r="P673" s="52"/>
      <c r="Q673" s="52"/>
    </row>
    <row r="674" spans="2:17" s="44" customFormat="1">
      <c r="B674" s="47">
        <v>1271</v>
      </c>
      <c r="C674" s="47" t="s">
        <v>207</v>
      </c>
      <c r="D674" s="47" t="s">
        <v>237</v>
      </c>
      <c r="E674" s="48">
        <v>84.6</v>
      </c>
      <c r="F674" s="47">
        <v>2</v>
      </c>
      <c r="G674" s="49" t="s">
        <v>949</v>
      </c>
      <c r="H674" s="50">
        <v>45375.348212065001</v>
      </c>
      <c r="I674" s="51">
        <f t="shared" si="10"/>
        <v>169.2</v>
      </c>
      <c r="J674" s="52"/>
      <c r="K674" s="53"/>
      <c r="L674" s="54"/>
      <c r="P674" s="52"/>
      <c r="Q674" s="52"/>
    </row>
    <row r="675" spans="2:17" s="44" customFormat="1">
      <c r="B675" s="47">
        <v>1272</v>
      </c>
      <c r="C675" s="47" t="s">
        <v>207</v>
      </c>
      <c r="D675" s="47" t="s">
        <v>280</v>
      </c>
      <c r="E675" s="48">
        <v>80.28</v>
      </c>
      <c r="F675" s="47">
        <v>2</v>
      </c>
      <c r="G675" s="49" t="s">
        <v>950</v>
      </c>
      <c r="H675" s="50">
        <v>45375.419253163083</v>
      </c>
      <c r="I675" s="51">
        <f t="shared" si="10"/>
        <v>160.56</v>
      </c>
      <c r="J675" s="52"/>
      <c r="K675" s="53"/>
      <c r="L675" s="54"/>
      <c r="P675" s="52"/>
      <c r="Q675" s="52"/>
    </row>
    <row r="676" spans="2:17" s="44" customFormat="1">
      <c r="B676" s="47">
        <v>1275</v>
      </c>
      <c r="C676" s="47" t="s">
        <v>194</v>
      </c>
      <c r="D676" s="47" t="s">
        <v>216</v>
      </c>
      <c r="E676" s="48">
        <v>96.29</v>
      </c>
      <c r="F676" s="47">
        <v>5</v>
      </c>
      <c r="G676" s="49" t="s">
        <v>951</v>
      </c>
      <c r="H676" s="50">
        <v>45375.427983679125</v>
      </c>
      <c r="I676" s="51">
        <f t="shared" ref="I676:I739" si="11">E676*F676</f>
        <v>481.45000000000005</v>
      </c>
      <c r="J676" s="52"/>
      <c r="K676" s="53"/>
      <c r="L676" s="54"/>
      <c r="P676" s="52"/>
      <c r="Q676" s="52"/>
    </row>
    <row r="677" spans="2:17" s="44" customFormat="1">
      <c r="B677" s="47">
        <v>1276</v>
      </c>
      <c r="C677" s="47" t="s">
        <v>207</v>
      </c>
      <c r="D677" s="47" t="s">
        <v>330</v>
      </c>
      <c r="E677" s="48">
        <v>12.57</v>
      </c>
      <c r="F677" s="47">
        <v>2</v>
      </c>
      <c r="G677" s="49" t="s">
        <v>952</v>
      </c>
      <c r="H677" s="50">
        <v>45375.448799468271</v>
      </c>
      <c r="I677" s="51">
        <f t="shared" si="11"/>
        <v>25.14</v>
      </c>
      <c r="J677" s="52"/>
      <c r="K677" s="53"/>
      <c r="L677" s="54"/>
      <c r="P677" s="52"/>
      <c r="Q677" s="52"/>
    </row>
    <row r="678" spans="2:17" s="44" customFormat="1">
      <c r="B678" s="47">
        <v>1279</v>
      </c>
      <c r="C678" s="47" t="s">
        <v>194</v>
      </c>
      <c r="D678" s="47" t="s">
        <v>300</v>
      </c>
      <c r="E678" s="48">
        <v>91.98</v>
      </c>
      <c r="F678" s="47">
        <v>3</v>
      </c>
      <c r="G678" s="49" t="s">
        <v>953</v>
      </c>
      <c r="H678" s="50">
        <v>45375.473359295065</v>
      </c>
      <c r="I678" s="51">
        <f t="shared" si="11"/>
        <v>275.94</v>
      </c>
      <c r="J678" s="52"/>
      <c r="K678" s="53"/>
      <c r="L678" s="54"/>
      <c r="P678" s="52"/>
      <c r="Q678" s="52"/>
    </row>
    <row r="679" spans="2:17" s="44" customFormat="1">
      <c r="B679" s="47">
        <v>1281</v>
      </c>
      <c r="C679" s="47" t="s">
        <v>194</v>
      </c>
      <c r="D679" s="47" t="s">
        <v>883</v>
      </c>
      <c r="E679" s="48">
        <v>96.29</v>
      </c>
      <c r="F679" s="47">
        <v>1</v>
      </c>
      <c r="G679" s="49" t="s">
        <v>954</v>
      </c>
      <c r="H679" s="50">
        <v>45375.703851643557</v>
      </c>
      <c r="I679" s="51">
        <f t="shared" si="11"/>
        <v>96.29</v>
      </c>
      <c r="J679" s="52"/>
      <c r="K679" s="53"/>
      <c r="L679" s="54"/>
      <c r="P679" s="52"/>
      <c r="Q679" s="52"/>
    </row>
    <row r="680" spans="2:17" s="44" customFormat="1">
      <c r="B680" s="47">
        <v>1282</v>
      </c>
      <c r="C680" s="47" t="s">
        <v>207</v>
      </c>
      <c r="D680" s="47" t="s">
        <v>300</v>
      </c>
      <c r="E680" s="48">
        <v>91.98</v>
      </c>
      <c r="F680" s="47">
        <v>1</v>
      </c>
      <c r="G680" s="49" t="s">
        <v>955</v>
      </c>
      <c r="H680" s="50">
        <v>45375.724029925368</v>
      </c>
      <c r="I680" s="51">
        <f t="shared" si="11"/>
        <v>91.98</v>
      </c>
      <c r="J680" s="52"/>
      <c r="K680" s="53"/>
      <c r="L680" s="54"/>
      <c r="P680" s="52"/>
      <c r="Q680" s="52"/>
    </row>
    <row r="681" spans="2:17" s="44" customFormat="1">
      <c r="B681" s="47">
        <v>1284</v>
      </c>
      <c r="C681" s="47" t="s">
        <v>194</v>
      </c>
      <c r="D681" s="47" t="s">
        <v>300</v>
      </c>
      <c r="E681" s="48">
        <v>91.98</v>
      </c>
      <c r="F681" s="47">
        <v>1</v>
      </c>
      <c r="G681" s="49" t="s">
        <v>956</v>
      </c>
      <c r="H681" s="50">
        <v>45375.863908111496</v>
      </c>
      <c r="I681" s="51">
        <f t="shared" si="11"/>
        <v>91.98</v>
      </c>
      <c r="J681" s="52"/>
      <c r="K681" s="53"/>
      <c r="L681" s="54"/>
      <c r="P681" s="52"/>
      <c r="Q681" s="52"/>
    </row>
    <row r="682" spans="2:17" s="44" customFormat="1">
      <c r="B682" s="47">
        <v>1287</v>
      </c>
      <c r="C682" s="47" t="s">
        <v>194</v>
      </c>
      <c r="D682" s="47" t="s">
        <v>230</v>
      </c>
      <c r="E682" s="48">
        <v>20.190000000000001</v>
      </c>
      <c r="F682" s="47">
        <v>1</v>
      </c>
      <c r="G682" s="49" t="s">
        <v>957</v>
      </c>
      <c r="H682" s="50">
        <v>45375.869751091974</v>
      </c>
      <c r="I682" s="51">
        <f t="shared" si="11"/>
        <v>20.190000000000001</v>
      </c>
      <c r="J682" s="52"/>
      <c r="K682" s="53"/>
      <c r="L682" s="54"/>
      <c r="P682" s="52"/>
      <c r="Q682" s="52"/>
    </row>
    <row r="683" spans="2:17" s="44" customFormat="1">
      <c r="B683" s="47">
        <v>1288</v>
      </c>
      <c r="C683" s="47" t="s">
        <v>194</v>
      </c>
      <c r="D683" s="47" t="s">
        <v>275</v>
      </c>
      <c r="E683" s="48">
        <v>33.479999999999997</v>
      </c>
      <c r="F683" s="47">
        <v>2</v>
      </c>
      <c r="G683" s="49" t="s">
        <v>958</v>
      </c>
      <c r="H683" s="50">
        <v>45375.936139245488</v>
      </c>
      <c r="I683" s="51">
        <f t="shared" si="11"/>
        <v>66.959999999999994</v>
      </c>
      <c r="J683" s="52"/>
      <c r="K683" s="53"/>
      <c r="L683" s="54"/>
      <c r="P683" s="52"/>
      <c r="Q683" s="52"/>
    </row>
    <row r="684" spans="2:17" s="44" customFormat="1">
      <c r="B684" s="47">
        <v>1291</v>
      </c>
      <c r="C684" s="47" t="s">
        <v>194</v>
      </c>
      <c r="D684" s="47" t="s">
        <v>208</v>
      </c>
      <c r="E684" s="48">
        <v>61.32</v>
      </c>
      <c r="F684" s="47">
        <v>1</v>
      </c>
      <c r="G684" s="49" t="s">
        <v>959</v>
      </c>
      <c r="H684" s="50">
        <v>45376.058331661879</v>
      </c>
      <c r="I684" s="51">
        <f t="shared" si="11"/>
        <v>61.32</v>
      </c>
      <c r="J684" s="52"/>
      <c r="K684" s="53"/>
      <c r="L684" s="54"/>
      <c r="P684" s="52"/>
      <c r="Q684" s="52"/>
    </row>
    <row r="685" spans="2:17" s="44" customFormat="1">
      <c r="B685" s="47">
        <v>1292</v>
      </c>
      <c r="C685" s="47" t="s">
        <v>194</v>
      </c>
      <c r="D685" s="47" t="s">
        <v>352</v>
      </c>
      <c r="E685" s="48">
        <v>86.57</v>
      </c>
      <c r="F685" s="47">
        <v>2</v>
      </c>
      <c r="G685" s="49" t="s">
        <v>960</v>
      </c>
      <c r="H685" s="50">
        <v>45376.220589822675</v>
      </c>
      <c r="I685" s="51">
        <f t="shared" si="11"/>
        <v>173.14</v>
      </c>
      <c r="J685" s="52"/>
      <c r="K685" s="53"/>
      <c r="L685" s="54"/>
      <c r="P685" s="52"/>
      <c r="Q685" s="52"/>
    </row>
    <row r="686" spans="2:17" s="44" customFormat="1">
      <c r="B686" s="47">
        <v>1295</v>
      </c>
      <c r="C686" s="47" t="s">
        <v>194</v>
      </c>
      <c r="D686" s="47" t="s">
        <v>300</v>
      </c>
      <c r="E686" s="48">
        <v>91.98</v>
      </c>
      <c r="F686" s="47">
        <v>2</v>
      </c>
      <c r="G686" s="49" t="s">
        <v>961</v>
      </c>
      <c r="H686" s="50">
        <v>45376.234409852914</v>
      </c>
      <c r="I686" s="51">
        <f t="shared" si="11"/>
        <v>183.96</v>
      </c>
      <c r="J686" s="52"/>
      <c r="K686" s="53"/>
      <c r="L686" s="54"/>
      <c r="P686" s="52"/>
      <c r="Q686" s="52"/>
    </row>
    <row r="687" spans="2:17" s="44" customFormat="1">
      <c r="B687" s="47">
        <v>1298</v>
      </c>
      <c r="C687" s="47" t="s">
        <v>207</v>
      </c>
      <c r="D687" s="47" t="s">
        <v>208</v>
      </c>
      <c r="E687" s="48">
        <v>61.32</v>
      </c>
      <c r="F687" s="47">
        <v>1</v>
      </c>
      <c r="G687" s="49" t="s">
        <v>962</v>
      </c>
      <c r="H687" s="50">
        <v>45376.236506505193</v>
      </c>
      <c r="I687" s="51">
        <f t="shared" si="11"/>
        <v>61.32</v>
      </c>
      <c r="J687" s="52"/>
      <c r="K687" s="53"/>
      <c r="L687" s="54"/>
      <c r="P687" s="52"/>
      <c r="Q687" s="52"/>
    </row>
    <row r="688" spans="2:17" s="44" customFormat="1">
      <c r="B688" s="47">
        <v>1300</v>
      </c>
      <c r="C688" s="47" t="s">
        <v>194</v>
      </c>
      <c r="D688" s="47" t="s">
        <v>297</v>
      </c>
      <c r="E688" s="48">
        <v>39.92</v>
      </c>
      <c r="F688" s="47">
        <v>1</v>
      </c>
      <c r="G688" s="49" t="s">
        <v>963</v>
      </c>
      <c r="H688" s="50">
        <v>45376.281330475911</v>
      </c>
      <c r="I688" s="51">
        <f t="shared" si="11"/>
        <v>39.92</v>
      </c>
      <c r="J688" s="52"/>
      <c r="K688" s="53"/>
      <c r="L688" s="54"/>
      <c r="P688" s="52"/>
      <c r="Q688" s="52"/>
    </row>
    <row r="689" spans="2:17" s="44" customFormat="1">
      <c r="B689" s="47">
        <v>1301</v>
      </c>
      <c r="C689" s="47" t="s">
        <v>194</v>
      </c>
      <c r="D689" s="47" t="s">
        <v>352</v>
      </c>
      <c r="E689" s="48">
        <v>86.57</v>
      </c>
      <c r="F689" s="47">
        <v>1</v>
      </c>
      <c r="G689" s="49" t="s">
        <v>964</v>
      </c>
      <c r="H689" s="50">
        <v>45376.426143963741</v>
      </c>
      <c r="I689" s="51">
        <f t="shared" si="11"/>
        <v>86.57</v>
      </c>
      <c r="J689" s="52"/>
      <c r="K689" s="53"/>
      <c r="L689" s="54"/>
      <c r="P689" s="52"/>
      <c r="Q689" s="52"/>
    </row>
    <row r="690" spans="2:17" s="44" customFormat="1">
      <c r="B690" s="47">
        <v>1302</v>
      </c>
      <c r="C690" s="47" t="s">
        <v>194</v>
      </c>
      <c r="D690" s="47" t="s">
        <v>260</v>
      </c>
      <c r="E690" s="48">
        <v>46.98</v>
      </c>
      <c r="F690" s="47">
        <v>2</v>
      </c>
      <c r="G690" s="49" t="s">
        <v>965</v>
      </c>
      <c r="H690" s="50">
        <v>45376.549153388245</v>
      </c>
      <c r="I690" s="51">
        <f t="shared" si="11"/>
        <v>93.96</v>
      </c>
      <c r="J690" s="52"/>
      <c r="K690" s="53"/>
      <c r="L690" s="54"/>
      <c r="P690" s="52"/>
      <c r="Q690" s="52"/>
    </row>
    <row r="691" spans="2:17" s="44" customFormat="1">
      <c r="B691" s="47">
        <v>1303</v>
      </c>
      <c r="C691" s="47" t="s">
        <v>194</v>
      </c>
      <c r="D691" s="47" t="s">
        <v>360</v>
      </c>
      <c r="E691" s="48">
        <v>20.64</v>
      </c>
      <c r="F691" s="47">
        <v>5</v>
      </c>
      <c r="G691" s="49" t="s">
        <v>966</v>
      </c>
      <c r="H691" s="50">
        <v>45376.696758207414</v>
      </c>
      <c r="I691" s="51">
        <f t="shared" si="11"/>
        <v>103.2</v>
      </c>
      <c r="J691" s="52"/>
      <c r="K691" s="53"/>
      <c r="L691" s="54"/>
      <c r="P691" s="52"/>
      <c r="Q691" s="52"/>
    </row>
    <row r="692" spans="2:17" s="44" customFormat="1">
      <c r="B692" s="47">
        <v>1306</v>
      </c>
      <c r="C692" s="47" t="s">
        <v>194</v>
      </c>
      <c r="D692" s="47" t="s">
        <v>297</v>
      </c>
      <c r="E692" s="48">
        <v>39.92</v>
      </c>
      <c r="F692" s="47">
        <v>1</v>
      </c>
      <c r="G692" s="49" t="s">
        <v>967</v>
      </c>
      <c r="H692" s="50">
        <v>45376.812904545623</v>
      </c>
      <c r="I692" s="51">
        <f t="shared" si="11"/>
        <v>39.92</v>
      </c>
      <c r="J692" s="52"/>
      <c r="K692" s="53"/>
      <c r="L692" s="54"/>
      <c r="P692" s="52"/>
      <c r="Q692" s="52"/>
    </row>
    <row r="693" spans="2:17" s="44" customFormat="1">
      <c r="B693" s="47">
        <v>1308</v>
      </c>
      <c r="C693" s="47" t="s">
        <v>207</v>
      </c>
      <c r="D693" s="47" t="s">
        <v>267</v>
      </c>
      <c r="E693" s="48">
        <v>87.83</v>
      </c>
      <c r="F693" s="47">
        <v>1</v>
      </c>
      <c r="G693" s="49" t="s">
        <v>968</v>
      </c>
      <c r="H693" s="50">
        <v>45376.826824724973</v>
      </c>
      <c r="I693" s="51">
        <f t="shared" si="11"/>
        <v>87.83</v>
      </c>
      <c r="J693" s="52"/>
      <c r="K693" s="53"/>
      <c r="L693" s="54"/>
      <c r="P693" s="52"/>
      <c r="Q693" s="52"/>
    </row>
    <row r="694" spans="2:17" s="44" customFormat="1">
      <c r="B694" s="47">
        <v>1310</v>
      </c>
      <c r="C694" s="47" t="s">
        <v>207</v>
      </c>
      <c r="D694" s="47" t="s">
        <v>969</v>
      </c>
      <c r="E694" s="48">
        <v>33.479999999999997</v>
      </c>
      <c r="F694" s="47">
        <v>1</v>
      </c>
      <c r="G694" s="49" t="s">
        <v>970</v>
      </c>
      <c r="H694" s="50">
        <v>45377.04060599026</v>
      </c>
      <c r="I694" s="51">
        <f t="shared" si="11"/>
        <v>33.479999999999997</v>
      </c>
      <c r="J694" s="52"/>
      <c r="K694" s="53"/>
      <c r="L694" s="54"/>
      <c r="P694" s="52"/>
      <c r="Q694" s="52"/>
    </row>
    <row r="695" spans="2:17" s="44" customFormat="1">
      <c r="B695" s="47">
        <v>1312</v>
      </c>
      <c r="C695" s="47" t="s">
        <v>194</v>
      </c>
      <c r="D695" s="47" t="s">
        <v>321</v>
      </c>
      <c r="E695" s="48">
        <v>27.38</v>
      </c>
      <c r="F695" s="47">
        <v>5</v>
      </c>
      <c r="G695" s="49" t="s">
        <v>971</v>
      </c>
      <c r="H695" s="50">
        <v>45377.21233960762</v>
      </c>
      <c r="I695" s="51">
        <f t="shared" si="11"/>
        <v>136.9</v>
      </c>
      <c r="J695" s="52"/>
      <c r="K695" s="53"/>
      <c r="L695" s="54"/>
      <c r="P695" s="52"/>
      <c r="Q695" s="52"/>
    </row>
    <row r="696" spans="2:17" s="44" customFormat="1">
      <c r="B696" s="47">
        <v>1315</v>
      </c>
      <c r="C696" s="47" t="s">
        <v>194</v>
      </c>
      <c r="D696" s="47" t="s">
        <v>340</v>
      </c>
      <c r="E696" s="48">
        <v>42.63</v>
      </c>
      <c r="F696" s="47">
        <v>1</v>
      </c>
      <c r="G696" s="49" t="s">
        <v>972</v>
      </c>
      <c r="H696" s="50">
        <v>45377.214093197646</v>
      </c>
      <c r="I696" s="51">
        <f t="shared" si="11"/>
        <v>42.63</v>
      </c>
      <c r="J696" s="52"/>
      <c r="K696" s="53"/>
      <c r="L696" s="54"/>
      <c r="P696" s="52"/>
      <c r="Q696" s="52"/>
    </row>
    <row r="697" spans="2:17" s="44" customFormat="1">
      <c r="B697" s="47">
        <v>1316</v>
      </c>
      <c r="C697" s="47" t="s">
        <v>194</v>
      </c>
      <c r="D697" s="47" t="s">
        <v>225</v>
      </c>
      <c r="E697" s="48">
        <v>37.090000000000003</v>
      </c>
      <c r="F697" s="47">
        <v>2</v>
      </c>
      <c r="G697" s="49" t="s">
        <v>973</v>
      </c>
      <c r="H697" s="50">
        <v>45377.395249046902</v>
      </c>
      <c r="I697" s="51">
        <f t="shared" si="11"/>
        <v>74.180000000000007</v>
      </c>
      <c r="J697" s="52"/>
      <c r="K697" s="53"/>
      <c r="L697" s="54"/>
      <c r="P697" s="52"/>
      <c r="Q697" s="52"/>
    </row>
    <row r="698" spans="2:17" s="44" customFormat="1">
      <c r="B698" s="47">
        <v>1318</v>
      </c>
      <c r="C698" s="47" t="s">
        <v>194</v>
      </c>
      <c r="D698" s="47" t="s">
        <v>340</v>
      </c>
      <c r="E698" s="48">
        <v>42.63</v>
      </c>
      <c r="F698" s="47">
        <v>1</v>
      </c>
      <c r="G698" s="49" t="s">
        <v>974</v>
      </c>
      <c r="H698" s="50">
        <v>45377.424608888745</v>
      </c>
      <c r="I698" s="51">
        <f t="shared" si="11"/>
        <v>42.63</v>
      </c>
      <c r="J698" s="52"/>
      <c r="K698" s="53"/>
      <c r="L698" s="54"/>
      <c r="P698" s="52"/>
      <c r="Q698" s="52"/>
    </row>
    <row r="699" spans="2:17" s="44" customFormat="1">
      <c r="B699" s="47">
        <v>1320</v>
      </c>
      <c r="C699" s="47" t="s">
        <v>194</v>
      </c>
      <c r="D699" s="47" t="s">
        <v>975</v>
      </c>
      <c r="E699" s="48">
        <v>65.459999999999994</v>
      </c>
      <c r="F699" s="47">
        <v>1</v>
      </c>
      <c r="G699" s="49" t="s">
        <v>976</v>
      </c>
      <c r="H699" s="50">
        <v>45377.433229119859</v>
      </c>
      <c r="I699" s="51">
        <f t="shared" si="11"/>
        <v>65.459999999999994</v>
      </c>
      <c r="J699" s="52"/>
      <c r="K699" s="53"/>
      <c r="L699" s="54"/>
      <c r="P699" s="52"/>
      <c r="Q699" s="52"/>
    </row>
    <row r="700" spans="2:17" s="44" customFormat="1">
      <c r="B700" s="47">
        <v>1322</v>
      </c>
      <c r="C700" s="47" t="s">
        <v>194</v>
      </c>
      <c r="D700" s="47" t="s">
        <v>237</v>
      </c>
      <c r="E700" s="48">
        <v>84.6</v>
      </c>
      <c r="F700" s="47">
        <v>2</v>
      </c>
      <c r="G700" s="49" t="s">
        <v>977</v>
      </c>
      <c r="H700" s="50">
        <v>45377.564433324485</v>
      </c>
      <c r="I700" s="51">
        <f t="shared" si="11"/>
        <v>169.2</v>
      </c>
      <c r="J700" s="52"/>
      <c r="K700" s="53"/>
      <c r="L700" s="54"/>
      <c r="P700" s="52"/>
      <c r="Q700" s="52"/>
    </row>
    <row r="701" spans="2:17" s="44" customFormat="1">
      <c r="B701" s="47">
        <v>1323</v>
      </c>
      <c r="C701" s="47" t="s">
        <v>194</v>
      </c>
      <c r="D701" s="47" t="s">
        <v>265</v>
      </c>
      <c r="E701" s="48">
        <v>36.46</v>
      </c>
      <c r="F701" s="47">
        <v>1</v>
      </c>
      <c r="G701" s="49" t="s">
        <v>978</v>
      </c>
      <c r="H701" s="50">
        <v>45377.789996362866</v>
      </c>
      <c r="I701" s="51">
        <f t="shared" si="11"/>
        <v>36.46</v>
      </c>
      <c r="J701" s="52"/>
      <c r="K701" s="53"/>
      <c r="L701" s="54"/>
      <c r="P701" s="52"/>
      <c r="Q701" s="52"/>
    </row>
    <row r="702" spans="2:17" s="44" customFormat="1">
      <c r="B702" s="47">
        <v>1324</v>
      </c>
      <c r="C702" s="47" t="s">
        <v>194</v>
      </c>
      <c r="D702" s="47" t="s">
        <v>300</v>
      </c>
      <c r="E702" s="48">
        <v>91.98</v>
      </c>
      <c r="F702" s="47">
        <v>1</v>
      </c>
      <c r="G702" s="49" t="s">
        <v>979</v>
      </c>
      <c r="H702" s="50">
        <v>45377.800503951759</v>
      </c>
      <c r="I702" s="51">
        <f t="shared" si="11"/>
        <v>91.98</v>
      </c>
      <c r="J702" s="52"/>
      <c r="K702" s="53"/>
      <c r="L702" s="54"/>
      <c r="P702" s="52"/>
      <c r="Q702" s="52"/>
    </row>
    <row r="703" spans="2:17" s="44" customFormat="1">
      <c r="B703" s="47">
        <v>1327</v>
      </c>
      <c r="C703" s="47" t="s">
        <v>207</v>
      </c>
      <c r="D703" s="47" t="s">
        <v>316</v>
      </c>
      <c r="E703" s="48">
        <v>21.66</v>
      </c>
      <c r="F703" s="47">
        <v>1</v>
      </c>
      <c r="G703" s="49" t="s">
        <v>980</v>
      </c>
      <c r="H703" s="50">
        <v>45377.885304813644</v>
      </c>
      <c r="I703" s="51">
        <f t="shared" si="11"/>
        <v>21.66</v>
      </c>
      <c r="J703" s="52"/>
      <c r="K703" s="53"/>
      <c r="L703" s="54"/>
      <c r="P703" s="52"/>
      <c r="Q703" s="52"/>
    </row>
    <row r="704" spans="2:17" s="44" customFormat="1">
      <c r="B704" s="47">
        <v>1329</v>
      </c>
      <c r="C704" s="47" t="s">
        <v>194</v>
      </c>
      <c r="D704" s="47" t="s">
        <v>277</v>
      </c>
      <c r="E704" s="48">
        <v>47.11</v>
      </c>
      <c r="F704" s="47">
        <v>2</v>
      </c>
      <c r="G704" s="49" t="s">
        <v>981</v>
      </c>
      <c r="H704" s="50">
        <v>45377.888691226413</v>
      </c>
      <c r="I704" s="51">
        <f t="shared" si="11"/>
        <v>94.22</v>
      </c>
      <c r="J704" s="52"/>
      <c r="K704" s="53"/>
      <c r="L704" s="54"/>
      <c r="P704" s="52"/>
      <c r="Q704" s="52"/>
    </row>
    <row r="705" spans="2:17" s="44" customFormat="1">
      <c r="B705" s="47">
        <v>1330</v>
      </c>
      <c r="C705" s="47" t="s">
        <v>194</v>
      </c>
      <c r="D705" s="47" t="s">
        <v>330</v>
      </c>
      <c r="E705" s="48">
        <v>12.57</v>
      </c>
      <c r="F705" s="47">
        <v>2</v>
      </c>
      <c r="G705" s="49" t="s">
        <v>982</v>
      </c>
      <c r="H705" s="50">
        <v>45378.048975922306</v>
      </c>
      <c r="I705" s="51">
        <f t="shared" si="11"/>
        <v>25.14</v>
      </c>
      <c r="J705" s="52"/>
      <c r="K705" s="53"/>
      <c r="L705" s="54"/>
      <c r="P705" s="52"/>
      <c r="Q705" s="52"/>
    </row>
    <row r="706" spans="2:17" s="44" customFormat="1">
      <c r="B706" s="47">
        <v>1332</v>
      </c>
      <c r="C706" s="47" t="s">
        <v>194</v>
      </c>
      <c r="D706" s="47" t="s">
        <v>250</v>
      </c>
      <c r="E706" s="48">
        <v>38.89</v>
      </c>
      <c r="F706" s="47">
        <v>2</v>
      </c>
      <c r="G706" s="49" t="s">
        <v>983</v>
      </c>
      <c r="H706" s="50">
        <v>45378.241248556544</v>
      </c>
      <c r="I706" s="51">
        <f t="shared" si="11"/>
        <v>77.78</v>
      </c>
      <c r="J706" s="52"/>
      <c r="K706" s="53"/>
      <c r="L706" s="54"/>
      <c r="P706" s="52"/>
      <c r="Q706" s="52"/>
    </row>
    <row r="707" spans="2:17" s="44" customFormat="1">
      <c r="B707" s="47">
        <v>1333</v>
      </c>
      <c r="C707" s="47" t="s">
        <v>194</v>
      </c>
      <c r="D707" s="47" t="s">
        <v>230</v>
      </c>
      <c r="E707" s="48">
        <v>20.190000000000001</v>
      </c>
      <c r="F707" s="47">
        <v>2</v>
      </c>
      <c r="G707" s="49" t="s">
        <v>984</v>
      </c>
      <c r="H707" s="50">
        <v>45378.261567793263</v>
      </c>
      <c r="I707" s="51">
        <f t="shared" si="11"/>
        <v>40.380000000000003</v>
      </c>
      <c r="J707" s="52"/>
      <c r="K707" s="53"/>
      <c r="L707" s="54"/>
      <c r="P707" s="52"/>
      <c r="Q707" s="52"/>
    </row>
    <row r="708" spans="2:17" s="44" customFormat="1">
      <c r="B708" s="47">
        <v>1334</v>
      </c>
      <c r="C708" s="47" t="s">
        <v>194</v>
      </c>
      <c r="D708" s="47" t="s">
        <v>245</v>
      </c>
      <c r="E708" s="48">
        <v>66.39</v>
      </c>
      <c r="F708" s="47">
        <v>2</v>
      </c>
      <c r="G708" s="49" t="s">
        <v>985</v>
      </c>
      <c r="H708" s="50">
        <v>45378.541160455032</v>
      </c>
      <c r="I708" s="51">
        <f t="shared" si="11"/>
        <v>132.78</v>
      </c>
      <c r="J708" s="52"/>
      <c r="K708" s="53"/>
      <c r="L708" s="54"/>
      <c r="P708" s="52"/>
      <c r="Q708" s="52"/>
    </row>
    <row r="709" spans="2:17" s="44" customFormat="1">
      <c r="B709" s="47">
        <v>1336</v>
      </c>
      <c r="C709" s="47" t="s">
        <v>207</v>
      </c>
      <c r="D709" s="47" t="s">
        <v>275</v>
      </c>
      <c r="E709" s="48">
        <v>33.479999999999997</v>
      </c>
      <c r="F709" s="47">
        <v>1</v>
      </c>
      <c r="G709" s="49" t="s">
        <v>986</v>
      </c>
      <c r="H709" s="50">
        <v>45378.808570429654</v>
      </c>
      <c r="I709" s="51">
        <f t="shared" si="11"/>
        <v>33.479999999999997</v>
      </c>
      <c r="J709" s="52"/>
      <c r="K709" s="53"/>
      <c r="L709" s="54"/>
      <c r="P709" s="52"/>
      <c r="Q709" s="52"/>
    </row>
    <row r="710" spans="2:17" s="44" customFormat="1">
      <c r="B710" s="47">
        <v>1339</v>
      </c>
      <c r="C710" s="47" t="s">
        <v>194</v>
      </c>
      <c r="D710" s="47" t="s">
        <v>277</v>
      </c>
      <c r="E710" s="48">
        <v>47.11</v>
      </c>
      <c r="F710" s="47">
        <v>1</v>
      </c>
      <c r="G710" s="49" t="s">
        <v>987</v>
      </c>
      <c r="H710" s="50">
        <v>45379.03486315714</v>
      </c>
      <c r="I710" s="51">
        <f t="shared" si="11"/>
        <v>47.11</v>
      </c>
      <c r="J710" s="52"/>
      <c r="K710" s="53"/>
      <c r="L710" s="54"/>
      <c r="P710" s="52"/>
      <c r="Q710" s="52"/>
    </row>
    <row r="711" spans="2:17" s="44" customFormat="1">
      <c r="B711" s="47">
        <v>1342</v>
      </c>
      <c r="C711" s="47" t="s">
        <v>194</v>
      </c>
      <c r="D711" s="47" t="s">
        <v>314</v>
      </c>
      <c r="E711" s="48">
        <v>92.87</v>
      </c>
      <c r="F711" s="47">
        <v>5</v>
      </c>
      <c r="G711" s="49" t="s">
        <v>988</v>
      </c>
      <c r="H711" s="50">
        <v>45379.07048572012</v>
      </c>
      <c r="I711" s="51">
        <f t="shared" si="11"/>
        <v>464.35</v>
      </c>
      <c r="J711" s="52"/>
      <c r="K711" s="53"/>
      <c r="L711" s="54"/>
      <c r="P711" s="52"/>
      <c r="Q711" s="52"/>
    </row>
    <row r="712" spans="2:17" s="44" customFormat="1">
      <c r="B712" s="47">
        <v>1343</v>
      </c>
      <c r="C712" s="47" t="s">
        <v>194</v>
      </c>
      <c r="D712" s="47" t="s">
        <v>989</v>
      </c>
      <c r="E712" s="48">
        <v>80.28</v>
      </c>
      <c r="F712" s="47">
        <v>4</v>
      </c>
      <c r="G712" s="49" t="s">
        <v>990</v>
      </c>
      <c r="H712" s="50">
        <v>45379.146427260144</v>
      </c>
      <c r="I712" s="51">
        <f t="shared" si="11"/>
        <v>321.12</v>
      </c>
      <c r="J712" s="52"/>
      <c r="K712" s="53"/>
      <c r="L712" s="54"/>
      <c r="P712" s="52"/>
      <c r="Q712" s="52"/>
    </row>
    <row r="713" spans="2:17" s="44" customFormat="1">
      <c r="B713" s="47">
        <v>1345</v>
      </c>
      <c r="C713" s="47" t="s">
        <v>194</v>
      </c>
      <c r="D713" s="47" t="s">
        <v>272</v>
      </c>
      <c r="E713" s="48">
        <v>88.88</v>
      </c>
      <c r="F713" s="47">
        <v>1</v>
      </c>
      <c r="G713" s="49" t="s">
        <v>991</v>
      </c>
      <c r="H713" s="50">
        <v>45379.39592967221</v>
      </c>
      <c r="I713" s="51">
        <f t="shared" si="11"/>
        <v>88.88</v>
      </c>
      <c r="J713" s="52"/>
      <c r="K713" s="53"/>
      <c r="L713" s="54"/>
      <c r="P713" s="52"/>
      <c r="Q713" s="52"/>
    </row>
    <row r="714" spans="2:17" s="44" customFormat="1">
      <c r="B714" s="47">
        <v>1347</v>
      </c>
      <c r="C714" s="47" t="s">
        <v>194</v>
      </c>
      <c r="D714" s="47" t="s">
        <v>382</v>
      </c>
      <c r="E714" s="48">
        <v>35.15</v>
      </c>
      <c r="F714" s="47">
        <v>1</v>
      </c>
      <c r="G714" s="49" t="s">
        <v>992</v>
      </c>
      <c r="H714" s="50">
        <v>45379.743876785695</v>
      </c>
      <c r="I714" s="51">
        <f t="shared" si="11"/>
        <v>35.15</v>
      </c>
      <c r="J714" s="52"/>
      <c r="K714" s="53"/>
      <c r="L714" s="54"/>
      <c r="P714" s="52"/>
      <c r="Q714" s="52"/>
    </row>
    <row r="715" spans="2:17" s="44" customFormat="1">
      <c r="B715" s="47">
        <v>1350</v>
      </c>
      <c r="C715" s="47" t="s">
        <v>194</v>
      </c>
      <c r="D715" s="47" t="s">
        <v>265</v>
      </c>
      <c r="E715" s="48">
        <v>36.46</v>
      </c>
      <c r="F715" s="47">
        <v>4</v>
      </c>
      <c r="G715" s="49" t="s">
        <v>993</v>
      </c>
      <c r="H715" s="50">
        <v>45379.76835412981</v>
      </c>
      <c r="I715" s="51">
        <f t="shared" si="11"/>
        <v>145.84</v>
      </c>
      <c r="J715" s="52"/>
      <c r="K715" s="53"/>
      <c r="L715" s="54"/>
      <c r="P715" s="52"/>
      <c r="Q715" s="52"/>
    </row>
    <row r="716" spans="2:17" s="44" customFormat="1">
      <c r="B716" s="47">
        <v>1353</v>
      </c>
      <c r="C716" s="47" t="s">
        <v>194</v>
      </c>
      <c r="D716" s="47" t="s">
        <v>275</v>
      </c>
      <c r="E716" s="48">
        <v>33.479999999999997</v>
      </c>
      <c r="F716" s="47">
        <v>2</v>
      </c>
      <c r="G716" s="49" t="s">
        <v>994</v>
      </c>
      <c r="H716" s="50">
        <v>45380.494757807377</v>
      </c>
      <c r="I716" s="51">
        <f t="shared" si="11"/>
        <v>66.959999999999994</v>
      </c>
      <c r="J716" s="52"/>
      <c r="K716" s="53"/>
      <c r="L716" s="54"/>
      <c r="P716" s="52"/>
      <c r="Q716" s="52"/>
    </row>
    <row r="717" spans="2:17" s="44" customFormat="1">
      <c r="B717" s="47">
        <v>1356</v>
      </c>
      <c r="C717" s="47" t="s">
        <v>207</v>
      </c>
      <c r="D717" s="47" t="s">
        <v>270</v>
      </c>
      <c r="E717" s="48">
        <v>65.459999999999994</v>
      </c>
      <c r="F717" s="47">
        <v>1</v>
      </c>
      <c r="G717" s="49" t="s">
        <v>995</v>
      </c>
      <c r="H717" s="50">
        <v>45380.640130624604</v>
      </c>
      <c r="I717" s="51">
        <f t="shared" si="11"/>
        <v>65.459999999999994</v>
      </c>
      <c r="J717" s="52"/>
      <c r="K717" s="53"/>
      <c r="L717" s="54"/>
      <c r="P717" s="52"/>
      <c r="Q717" s="52"/>
    </row>
    <row r="718" spans="2:17" s="44" customFormat="1">
      <c r="B718" s="47">
        <v>1358</v>
      </c>
      <c r="C718" s="47" t="s">
        <v>194</v>
      </c>
      <c r="D718" s="47" t="s">
        <v>293</v>
      </c>
      <c r="E718" s="48">
        <v>19.57</v>
      </c>
      <c r="F718" s="47">
        <v>1</v>
      </c>
      <c r="G718" s="49" t="s">
        <v>996</v>
      </c>
      <c r="H718" s="50">
        <v>45380.642633974086</v>
      </c>
      <c r="I718" s="51">
        <f t="shared" si="11"/>
        <v>19.57</v>
      </c>
      <c r="J718" s="52"/>
      <c r="K718" s="53"/>
      <c r="L718" s="54"/>
      <c r="P718" s="52"/>
      <c r="Q718" s="52"/>
    </row>
    <row r="719" spans="2:17" s="44" customFormat="1">
      <c r="B719" s="47">
        <v>1359</v>
      </c>
      <c r="C719" s="47" t="s">
        <v>194</v>
      </c>
      <c r="D719" s="47" t="s">
        <v>277</v>
      </c>
      <c r="E719" s="48">
        <v>47.11</v>
      </c>
      <c r="F719" s="47">
        <v>3</v>
      </c>
      <c r="G719" s="49" t="s">
        <v>997</v>
      </c>
      <c r="H719" s="50">
        <v>45380.68577653946</v>
      </c>
      <c r="I719" s="51">
        <f t="shared" si="11"/>
        <v>141.32999999999998</v>
      </c>
      <c r="J719" s="52"/>
      <c r="K719" s="53"/>
      <c r="L719" s="54"/>
      <c r="P719" s="52"/>
      <c r="Q719" s="52"/>
    </row>
    <row r="720" spans="2:17" s="44" customFormat="1">
      <c r="B720" s="47">
        <v>1362</v>
      </c>
      <c r="C720" s="47" t="s">
        <v>207</v>
      </c>
      <c r="D720" s="47" t="s">
        <v>551</v>
      </c>
      <c r="E720" s="48">
        <v>25.73</v>
      </c>
      <c r="F720" s="47">
        <v>2</v>
      </c>
      <c r="G720" s="49" t="s">
        <v>998</v>
      </c>
      <c r="H720" s="50">
        <v>45380.988244818713</v>
      </c>
      <c r="I720" s="51">
        <f t="shared" si="11"/>
        <v>51.46</v>
      </c>
      <c r="J720" s="52"/>
      <c r="K720" s="53"/>
      <c r="L720" s="54"/>
      <c r="P720" s="52"/>
      <c r="Q720" s="52"/>
    </row>
    <row r="721" spans="2:17" s="44" customFormat="1">
      <c r="B721" s="47">
        <v>1363</v>
      </c>
      <c r="C721" s="47" t="s">
        <v>194</v>
      </c>
      <c r="D721" s="47" t="s">
        <v>318</v>
      </c>
      <c r="E721" s="48">
        <v>61.86</v>
      </c>
      <c r="F721" s="47">
        <v>1</v>
      </c>
      <c r="G721" s="49" t="s">
        <v>999</v>
      </c>
      <c r="H721" s="50">
        <v>45381.048883465817</v>
      </c>
      <c r="I721" s="51">
        <f t="shared" si="11"/>
        <v>61.86</v>
      </c>
      <c r="J721" s="52"/>
      <c r="K721" s="53"/>
      <c r="L721" s="54"/>
      <c r="P721" s="52"/>
      <c r="Q721" s="52"/>
    </row>
    <row r="722" spans="2:17" s="44" customFormat="1">
      <c r="B722" s="47">
        <v>1366</v>
      </c>
      <c r="C722" s="47" t="s">
        <v>194</v>
      </c>
      <c r="D722" s="47" t="s">
        <v>219</v>
      </c>
      <c r="E722" s="48">
        <v>25.74</v>
      </c>
      <c r="F722" s="47">
        <v>2</v>
      </c>
      <c r="G722" s="49" t="s">
        <v>1000</v>
      </c>
      <c r="H722" s="50">
        <v>45381.10020860254</v>
      </c>
      <c r="I722" s="51">
        <f t="shared" si="11"/>
        <v>51.48</v>
      </c>
      <c r="J722" s="52"/>
      <c r="K722" s="53"/>
      <c r="L722" s="54"/>
      <c r="P722" s="52"/>
      <c r="Q722" s="52"/>
    </row>
    <row r="723" spans="2:17" s="44" customFormat="1">
      <c r="B723" s="47">
        <v>1367</v>
      </c>
      <c r="C723" s="47" t="s">
        <v>207</v>
      </c>
      <c r="D723" s="47" t="s">
        <v>282</v>
      </c>
      <c r="E723" s="48">
        <v>71.06</v>
      </c>
      <c r="F723" s="47">
        <v>2</v>
      </c>
      <c r="G723" s="49" t="s">
        <v>1001</v>
      </c>
      <c r="H723" s="50">
        <v>45381.28438075084</v>
      </c>
      <c r="I723" s="51">
        <f t="shared" si="11"/>
        <v>142.12</v>
      </c>
      <c r="J723" s="52"/>
      <c r="K723" s="53"/>
      <c r="L723" s="54"/>
      <c r="P723" s="52"/>
      <c r="Q723" s="52"/>
    </row>
    <row r="724" spans="2:17" s="44" customFormat="1">
      <c r="B724" s="47">
        <v>1368</v>
      </c>
      <c r="C724" s="47" t="s">
        <v>207</v>
      </c>
      <c r="D724" s="47" t="s">
        <v>215</v>
      </c>
      <c r="E724" s="48">
        <v>89.4</v>
      </c>
      <c r="F724" s="47">
        <v>5</v>
      </c>
      <c r="G724" s="49" t="s">
        <v>1002</v>
      </c>
      <c r="H724" s="50">
        <v>45381.335665556704</v>
      </c>
      <c r="I724" s="51">
        <f t="shared" si="11"/>
        <v>447</v>
      </c>
      <c r="J724" s="52"/>
      <c r="K724" s="53"/>
      <c r="L724" s="54"/>
      <c r="P724" s="52"/>
      <c r="Q724" s="52"/>
    </row>
    <row r="725" spans="2:17" s="44" customFormat="1">
      <c r="B725" s="47">
        <v>1369</v>
      </c>
      <c r="C725" s="47" t="s">
        <v>207</v>
      </c>
      <c r="D725" s="47" t="s">
        <v>1003</v>
      </c>
      <c r="E725" s="48">
        <v>66.39</v>
      </c>
      <c r="F725" s="47">
        <v>1</v>
      </c>
      <c r="G725" s="49" t="s">
        <v>1004</v>
      </c>
      <c r="H725" s="50">
        <v>45381.430348188798</v>
      </c>
      <c r="I725" s="51">
        <f t="shared" si="11"/>
        <v>66.39</v>
      </c>
      <c r="J725" s="52"/>
      <c r="K725" s="53"/>
      <c r="L725" s="54"/>
      <c r="P725" s="52"/>
      <c r="Q725" s="52"/>
    </row>
    <row r="726" spans="2:17" s="44" customFormat="1">
      <c r="B726" s="47">
        <v>1372</v>
      </c>
      <c r="C726" s="47" t="s">
        <v>194</v>
      </c>
      <c r="D726" s="47" t="s">
        <v>230</v>
      </c>
      <c r="E726" s="48">
        <v>20.190000000000001</v>
      </c>
      <c r="F726" s="47">
        <v>1</v>
      </c>
      <c r="G726" s="49" t="s">
        <v>1005</v>
      </c>
      <c r="H726" s="50">
        <v>45381.526776184313</v>
      </c>
      <c r="I726" s="51">
        <f t="shared" si="11"/>
        <v>20.190000000000001</v>
      </c>
      <c r="J726" s="52"/>
      <c r="K726" s="53"/>
      <c r="L726" s="54"/>
      <c r="P726" s="52"/>
      <c r="Q726" s="52"/>
    </row>
    <row r="727" spans="2:17" s="44" customFormat="1">
      <c r="B727" s="47">
        <v>1374</v>
      </c>
      <c r="C727" s="47" t="s">
        <v>194</v>
      </c>
      <c r="D727" s="47" t="s">
        <v>217</v>
      </c>
      <c r="E727" s="48">
        <v>38.61</v>
      </c>
      <c r="F727" s="47">
        <v>2</v>
      </c>
      <c r="G727" s="49" t="s">
        <v>1006</v>
      </c>
      <c r="H727" s="50">
        <v>45381.593299401873</v>
      </c>
      <c r="I727" s="51">
        <f t="shared" si="11"/>
        <v>77.22</v>
      </c>
      <c r="J727" s="52"/>
      <c r="K727" s="53"/>
      <c r="L727" s="54"/>
      <c r="P727" s="52"/>
      <c r="Q727" s="52"/>
    </row>
    <row r="728" spans="2:17" s="44" customFormat="1">
      <c r="B728" s="47">
        <v>1375</v>
      </c>
      <c r="C728" s="47" t="s">
        <v>207</v>
      </c>
      <c r="D728" s="47" t="s">
        <v>469</v>
      </c>
      <c r="E728" s="48">
        <v>92.38</v>
      </c>
      <c r="F728" s="47">
        <v>2</v>
      </c>
      <c r="G728" s="49" t="s">
        <v>1007</v>
      </c>
      <c r="H728" s="50">
        <v>45381.59945672084</v>
      </c>
      <c r="I728" s="51">
        <f t="shared" si="11"/>
        <v>184.76</v>
      </c>
      <c r="J728" s="52"/>
      <c r="K728" s="53"/>
      <c r="L728" s="54"/>
      <c r="P728" s="52"/>
      <c r="Q728" s="52"/>
    </row>
    <row r="729" spans="2:17" s="44" customFormat="1">
      <c r="B729" s="47">
        <v>1377</v>
      </c>
      <c r="C729" s="47" t="s">
        <v>207</v>
      </c>
      <c r="D729" s="47" t="s">
        <v>382</v>
      </c>
      <c r="E729" s="48">
        <v>35.15</v>
      </c>
      <c r="F729" s="47">
        <v>1</v>
      </c>
      <c r="G729" s="49" t="s">
        <v>1008</v>
      </c>
      <c r="H729" s="50">
        <v>45381.622980324355</v>
      </c>
      <c r="I729" s="51">
        <f t="shared" si="11"/>
        <v>35.15</v>
      </c>
      <c r="J729" s="52"/>
      <c r="K729" s="53"/>
      <c r="L729" s="54"/>
      <c r="P729" s="52"/>
      <c r="Q729" s="52"/>
    </row>
    <row r="730" spans="2:17" s="44" customFormat="1">
      <c r="B730" s="47">
        <v>1379</v>
      </c>
      <c r="C730" s="47" t="s">
        <v>207</v>
      </c>
      <c r="D730" s="47" t="s">
        <v>235</v>
      </c>
      <c r="E730" s="48">
        <v>67.44</v>
      </c>
      <c r="F730" s="47">
        <v>1</v>
      </c>
      <c r="G730" s="49" t="s">
        <v>1009</v>
      </c>
      <c r="H730" s="50">
        <v>45381.745728888091</v>
      </c>
      <c r="I730" s="51">
        <f t="shared" si="11"/>
        <v>67.44</v>
      </c>
      <c r="J730" s="52"/>
      <c r="K730" s="53"/>
      <c r="L730" s="54"/>
      <c r="P730" s="52"/>
      <c r="Q730" s="52"/>
    </row>
    <row r="731" spans="2:17" s="44" customFormat="1">
      <c r="B731" s="47">
        <v>1382</v>
      </c>
      <c r="C731" s="47" t="s">
        <v>207</v>
      </c>
      <c r="D731" s="47" t="s">
        <v>352</v>
      </c>
      <c r="E731" s="48">
        <v>86.57</v>
      </c>
      <c r="F731" s="47">
        <v>1</v>
      </c>
      <c r="G731" s="49" t="s">
        <v>1010</v>
      </c>
      <c r="H731" s="50">
        <v>45381.851203788123</v>
      </c>
      <c r="I731" s="51">
        <f t="shared" si="11"/>
        <v>86.57</v>
      </c>
      <c r="J731" s="52"/>
      <c r="K731" s="53"/>
      <c r="L731" s="54"/>
      <c r="P731" s="52"/>
      <c r="Q731" s="52"/>
    </row>
    <row r="732" spans="2:17" s="44" customFormat="1">
      <c r="B732" s="47">
        <v>1385</v>
      </c>
      <c r="C732" s="47" t="s">
        <v>207</v>
      </c>
      <c r="D732" s="47" t="s">
        <v>352</v>
      </c>
      <c r="E732" s="48">
        <v>86.57</v>
      </c>
      <c r="F732" s="47">
        <v>1</v>
      </c>
      <c r="G732" s="49" t="s">
        <v>1011</v>
      </c>
      <c r="H732" s="50">
        <v>45381.949260177214</v>
      </c>
      <c r="I732" s="51">
        <f t="shared" si="11"/>
        <v>86.57</v>
      </c>
      <c r="J732" s="52"/>
      <c r="K732" s="53"/>
      <c r="L732" s="54"/>
      <c r="P732" s="52"/>
      <c r="Q732" s="52"/>
    </row>
    <row r="733" spans="2:17" s="44" customFormat="1">
      <c r="B733" s="47">
        <v>1386</v>
      </c>
      <c r="C733" s="47" t="s">
        <v>207</v>
      </c>
      <c r="D733" s="47" t="s">
        <v>228</v>
      </c>
      <c r="E733" s="48">
        <v>82.38</v>
      </c>
      <c r="F733" s="47">
        <v>5</v>
      </c>
      <c r="G733" s="49" t="s">
        <v>1012</v>
      </c>
      <c r="H733" s="50">
        <v>45382.143158339946</v>
      </c>
      <c r="I733" s="51">
        <f t="shared" si="11"/>
        <v>411.9</v>
      </c>
      <c r="J733" s="52"/>
      <c r="K733" s="53"/>
      <c r="L733" s="54"/>
      <c r="P733" s="52"/>
      <c r="Q733" s="52"/>
    </row>
    <row r="734" spans="2:17" s="44" customFormat="1">
      <c r="B734" s="47">
        <v>1388</v>
      </c>
      <c r="C734" s="47" t="s">
        <v>194</v>
      </c>
      <c r="D734" s="47" t="s">
        <v>325</v>
      </c>
      <c r="E734" s="48">
        <v>67.709999999999994</v>
      </c>
      <c r="F734" s="47">
        <v>1</v>
      </c>
      <c r="G734" s="49" t="s">
        <v>1013</v>
      </c>
      <c r="H734" s="50">
        <v>45382.315276236412</v>
      </c>
      <c r="I734" s="51">
        <f t="shared" si="11"/>
        <v>67.709999999999994</v>
      </c>
      <c r="J734" s="52"/>
      <c r="K734" s="53"/>
      <c r="L734" s="54"/>
      <c r="P734" s="52"/>
      <c r="Q734" s="52"/>
    </row>
    <row r="735" spans="2:17" s="44" customFormat="1">
      <c r="B735" s="47">
        <v>1390</v>
      </c>
      <c r="C735" s="47" t="s">
        <v>207</v>
      </c>
      <c r="D735" s="47" t="s">
        <v>262</v>
      </c>
      <c r="E735" s="48">
        <v>50.28</v>
      </c>
      <c r="F735" s="47">
        <v>1</v>
      </c>
      <c r="G735" s="49" t="s">
        <v>1014</v>
      </c>
      <c r="H735" s="50">
        <v>45382.45857125341</v>
      </c>
      <c r="I735" s="51">
        <f t="shared" si="11"/>
        <v>50.28</v>
      </c>
      <c r="J735" s="52"/>
      <c r="K735" s="53"/>
      <c r="L735" s="54"/>
      <c r="P735" s="52"/>
      <c r="Q735" s="52"/>
    </row>
    <row r="736" spans="2:17" s="44" customFormat="1">
      <c r="B736" s="47">
        <v>1393</v>
      </c>
      <c r="C736" s="47" t="s">
        <v>194</v>
      </c>
      <c r="D736" s="47" t="s">
        <v>221</v>
      </c>
      <c r="E736" s="48">
        <v>38.61</v>
      </c>
      <c r="F736" s="47">
        <v>1</v>
      </c>
      <c r="G736" s="49" t="s">
        <v>1015</v>
      </c>
      <c r="H736" s="50">
        <v>45382.498160064461</v>
      </c>
      <c r="I736" s="51">
        <f t="shared" si="11"/>
        <v>38.61</v>
      </c>
      <c r="J736" s="52"/>
      <c r="K736" s="53"/>
      <c r="L736" s="54"/>
      <c r="P736" s="52"/>
      <c r="Q736" s="52"/>
    </row>
    <row r="737" spans="2:17" s="44" customFormat="1">
      <c r="B737" s="47">
        <v>1396</v>
      </c>
      <c r="C737" s="47" t="s">
        <v>207</v>
      </c>
      <c r="D737" s="47" t="s">
        <v>219</v>
      </c>
      <c r="E737" s="48">
        <v>25.74</v>
      </c>
      <c r="F737" s="47">
        <v>2</v>
      </c>
      <c r="G737" s="49" t="s">
        <v>1016</v>
      </c>
      <c r="H737" s="50">
        <v>45382.505340215801</v>
      </c>
      <c r="I737" s="51">
        <f t="shared" si="11"/>
        <v>51.48</v>
      </c>
      <c r="J737" s="52"/>
      <c r="K737" s="53"/>
      <c r="L737" s="54"/>
      <c r="P737" s="52"/>
      <c r="Q737" s="52"/>
    </row>
    <row r="738" spans="2:17" s="44" customFormat="1">
      <c r="B738" s="47">
        <v>1398</v>
      </c>
      <c r="C738" s="47" t="s">
        <v>207</v>
      </c>
      <c r="D738" s="47" t="s">
        <v>228</v>
      </c>
      <c r="E738" s="48">
        <v>82.38</v>
      </c>
      <c r="F738" s="47">
        <v>1</v>
      </c>
      <c r="G738" s="49" t="s">
        <v>1017</v>
      </c>
      <c r="H738" s="50">
        <v>45382.551561443586</v>
      </c>
      <c r="I738" s="51">
        <f t="shared" si="11"/>
        <v>82.38</v>
      </c>
      <c r="J738" s="52"/>
      <c r="K738" s="53"/>
      <c r="L738" s="54"/>
      <c r="P738" s="52"/>
      <c r="Q738" s="52"/>
    </row>
    <row r="739" spans="2:17" s="44" customFormat="1">
      <c r="B739" s="47">
        <v>1400</v>
      </c>
      <c r="C739" s="47" t="s">
        <v>194</v>
      </c>
      <c r="D739" s="47" t="s">
        <v>228</v>
      </c>
      <c r="E739" s="48">
        <v>82.38</v>
      </c>
      <c r="F739" s="47">
        <v>1</v>
      </c>
      <c r="G739" s="49" t="s">
        <v>1018</v>
      </c>
      <c r="H739" s="50">
        <v>45382.678531923528</v>
      </c>
      <c r="I739" s="51">
        <f t="shared" si="11"/>
        <v>82.38</v>
      </c>
      <c r="J739" s="52"/>
      <c r="K739" s="53"/>
      <c r="L739" s="54"/>
      <c r="P739" s="52"/>
      <c r="Q739" s="52"/>
    </row>
    <row r="740" spans="2:17" s="44" customFormat="1">
      <c r="B740" s="47">
        <v>1402</v>
      </c>
      <c r="C740" s="47" t="s">
        <v>194</v>
      </c>
      <c r="D740" s="47" t="s">
        <v>989</v>
      </c>
      <c r="E740" s="48">
        <v>80.28</v>
      </c>
      <c r="F740" s="47">
        <v>1</v>
      </c>
      <c r="G740" s="49" t="s">
        <v>1019</v>
      </c>
      <c r="H740" s="50">
        <v>45382.715384243158</v>
      </c>
      <c r="I740" s="51">
        <f t="shared" ref="I740:I803" si="12">E740*F740</f>
        <v>80.28</v>
      </c>
      <c r="J740" s="52"/>
      <c r="K740" s="53"/>
      <c r="L740" s="54"/>
      <c r="P740" s="52"/>
      <c r="Q740" s="52"/>
    </row>
    <row r="741" spans="2:17" s="44" customFormat="1">
      <c r="B741" s="47">
        <v>1403</v>
      </c>
      <c r="C741" s="47" t="s">
        <v>194</v>
      </c>
      <c r="D741" s="47" t="s">
        <v>225</v>
      </c>
      <c r="E741" s="48">
        <v>37.090000000000003</v>
      </c>
      <c r="F741" s="47">
        <v>4</v>
      </c>
      <c r="G741" s="49" t="s">
        <v>1020</v>
      </c>
      <c r="H741" s="50">
        <v>45382.770285051694</v>
      </c>
      <c r="I741" s="51">
        <f t="shared" si="12"/>
        <v>148.36000000000001</v>
      </c>
      <c r="J741" s="52"/>
      <c r="K741" s="53"/>
      <c r="L741" s="54"/>
      <c r="P741" s="52"/>
      <c r="Q741" s="52"/>
    </row>
    <row r="742" spans="2:17" s="44" customFormat="1">
      <c r="B742" s="47">
        <v>1404</v>
      </c>
      <c r="C742" s="47" t="s">
        <v>194</v>
      </c>
      <c r="D742" s="47" t="s">
        <v>235</v>
      </c>
      <c r="E742" s="48">
        <v>67.44</v>
      </c>
      <c r="F742" s="47">
        <v>1</v>
      </c>
      <c r="G742" s="49" t="s">
        <v>1021</v>
      </c>
      <c r="H742" s="50">
        <v>45382.855478368605</v>
      </c>
      <c r="I742" s="51">
        <f t="shared" si="12"/>
        <v>67.44</v>
      </c>
      <c r="J742" s="52"/>
      <c r="K742" s="53"/>
      <c r="L742" s="54"/>
      <c r="P742" s="52"/>
      <c r="Q742" s="52"/>
    </row>
    <row r="743" spans="2:17" s="44" customFormat="1">
      <c r="B743" s="47">
        <v>1406</v>
      </c>
      <c r="C743" s="47" t="s">
        <v>207</v>
      </c>
      <c r="D743" s="47" t="s">
        <v>360</v>
      </c>
      <c r="E743" s="48">
        <v>20.64</v>
      </c>
      <c r="F743" s="47">
        <v>3</v>
      </c>
      <c r="G743" s="49" t="s">
        <v>1022</v>
      </c>
      <c r="H743" s="50">
        <v>45382.864057305145</v>
      </c>
      <c r="I743" s="51">
        <f t="shared" si="12"/>
        <v>61.92</v>
      </c>
      <c r="J743" s="52"/>
      <c r="K743" s="53"/>
      <c r="L743" s="54"/>
      <c r="P743" s="52"/>
      <c r="Q743" s="52"/>
    </row>
    <row r="744" spans="2:17" s="44" customFormat="1">
      <c r="B744" s="47">
        <v>1409</v>
      </c>
      <c r="C744" s="47" t="s">
        <v>194</v>
      </c>
      <c r="D744" s="47" t="s">
        <v>219</v>
      </c>
      <c r="E744" s="48">
        <v>25.74</v>
      </c>
      <c r="F744" s="47">
        <v>1</v>
      </c>
      <c r="G744" s="49" t="s">
        <v>1023</v>
      </c>
      <c r="H744" s="50">
        <v>45382.906784248189</v>
      </c>
      <c r="I744" s="51">
        <f t="shared" si="12"/>
        <v>25.74</v>
      </c>
      <c r="J744" s="52"/>
      <c r="K744" s="53"/>
      <c r="L744" s="54"/>
      <c r="P744" s="52"/>
      <c r="Q744" s="52"/>
    </row>
    <row r="745" spans="2:17" s="44" customFormat="1">
      <c r="B745" s="47">
        <v>1411</v>
      </c>
      <c r="C745" s="47" t="s">
        <v>194</v>
      </c>
      <c r="D745" s="47" t="s">
        <v>297</v>
      </c>
      <c r="E745" s="48">
        <v>39.92</v>
      </c>
      <c r="F745" s="47">
        <v>3</v>
      </c>
      <c r="G745" s="49" t="s">
        <v>1024</v>
      </c>
      <c r="H745" s="50">
        <v>45382.997399299464</v>
      </c>
      <c r="I745" s="51">
        <f t="shared" si="12"/>
        <v>119.76</v>
      </c>
      <c r="J745" s="52"/>
      <c r="K745" s="53"/>
      <c r="L745" s="54"/>
      <c r="P745" s="52"/>
      <c r="Q745" s="52"/>
    </row>
    <row r="746" spans="2:17" s="44" customFormat="1">
      <c r="B746" s="47">
        <v>1413</v>
      </c>
      <c r="C746" s="47" t="s">
        <v>194</v>
      </c>
      <c r="D746" s="47" t="s">
        <v>404</v>
      </c>
      <c r="E746" s="48">
        <v>52.99</v>
      </c>
      <c r="F746" s="47">
        <v>5</v>
      </c>
      <c r="G746" s="49" t="s">
        <v>1025</v>
      </c>
      <c r="H746" s="50">
        <v>45383.012264708232</v>
      </c>
      <c r="I746" s="51">
        <f t="shared" si="12"/>
        <v>264.95</v>
      </c>
      <c r="J746" s="52"/>
      <c r="K746" s="53"/>
      <c r="L746" s="54"/>
      <c r="P746" s="52"/>
      <c r="Q746" s="52"/>
    </row>
    <row r="747" spans="2:17" s="44" customFormat="1">
      <c r="B747" s="47">
        <v>1416</v>
      </c>
      <c r="C747" s="47" t="s">
        <v>207</v>
      </c>
      <c r="D747" s="47" t="s">
        <v>217</v>
      </c>
      <c r="E747" s="48">
        <v>38.61</v>
      </c>
      <c r="F747" s="47">
        <v>3</v>
      </c>
      <c r="G747" s="49" t="s">
        <v>1026</v>
      </c>
      <c r="H747" s="50">
        <v>45383.288968453329</v>
      </c>
      <c r="I747" s="51">
        <f t="shared" si="12"/>
        <v>115.83</v>
      </c>
      <c r="J747" s="52"/>
      <c r="K747" s="53"/>
      <c r="L747" s="54"/>
      <c r="P747" s="52"/>
      <c r="Q747" s="52"/>
    </row>
    <row r="748" spans="2:17" s="44" customFormat="1">
      <c r="B748" s="47">
        <v>1418</v>
      </c>
      <c r="C748" s="47" t="s">
        <v>207</v>
      </c>
      <c r="D748" s="47" t="s">
        <v>245</v>
      </c>
      <c r="E748" s="48">
        <v>66.39</v>
      </c>
      <c r="F748" s="47">
        <v>3</v>
      </c>
      <c r="G748" s="49" t="s">
        <v>1027</v>
      </c>
      <c r="H748" s="50">
        <v>45383.330158210556</v>
      </c>
      <c r="I748" s="51">
        <f t="shared" si="12"/>
        <v>199.17000000000002</v>
      </c>
      <c r="J748" s="52"/>
      <c r="K748" s="53"/>
      <c r="L748" s="54"/>
      <c r="P748" s="52"/>
      <c r="Q748" s="52"/>
    </row>
    <row r="749" spans="2:17" s="44" customFormat="1">
      <c r="B749" s="47">
        <v>1420</v>
      </c>
      <c r="C749" s="47" t="s">
        <v>207</v>
      </c>
      <c r="D749" s="47" t="s">
        <v>260</v>
      </c>
      <c r="E749" s="48">
        <v>46.98</v>
      </c>
      <c r="F749" s="47">
        <v>1</v>
      </c>
      <c r="G749" s="49" t="s">
        <v>1028</v>
      </c>
      <c r="H749" s="50">
        <v>45383.415893501115</v>
      </c>
      <c r="I749" s="51">
        <f t="shared" si="12"/>
        <v>46.98</v>
      </c>
      <c r="J749" s="52"/>
      <c r="K749" s="53"/>
      <c r="L749" s="54"/>
      <c r="P749" s="52"/>
      <c r="Q749" s="52"/>
    </row>
    <row r="750" spans="2:17" s="44" customFormat="1">
      <c r="B750" s="47">
        <v>1423</v>
      </c>
      <c r="C750" s="47" t="s">
        <v>207</v>
      </c>
      <c r="D750" s="47" t="s">
        <v>256</v>
      </c>
      <c r="E750" s="48">
        <v>88.87</v>
      </c>
      <c r="F750" s="47">
        <v>2</v>
      </c>
      <c r="G750" s="49" t="s">
        <v>1029</v>
      </c>
      <c r="H750" s="50">
        <v>45383.418647073406</v>
      </c>
      <c r="I750" s="51">
        <f t="shared" si="12"/>
        <v>177.74</v>
      </c>
      <c r="J750" s="52"/>
      <c r="K750" s="53"/>
      <c r="L750" s="54"/>
      <c r="P750" s="52"/>
      <c r="Q750" s="52"/>
    </row>
    <row r="751" spans="2:17" s="44" customFormat="1">
      <c r="B751" s="47">
        <v>1426</v>
      </c>
      <c r="C751" s="47" t="s">
        <v>194</v>
      </c>
      <c r="D751" s="47" t="s">
        <v>237</v>
      </c>
      <c r="E751" s="48">
        <v>84.6</v>
      </c>
      <c r="F751" s="47">
        <v>5</v>
      </c>
      <c r="G751" s="49" t="s">
        <v>1030</v>
      </c>
      <c r="H751" s="50">
        <v>45383.429625963792</v>
      </c>
      <c r="I751" s="51">
        <f t="shared" si="12"/>
        <v>423</v>
      </c>
      <c r="J751" s="52"/>
      <c r="K751" s="53"/>
      <c r="L751" s="54"/>
      <c r="P751" s="52"/>
      <c r="Q751" s="52"/>
    </row>
    <row r="752" spans="2:17" s="44" customFormat="1">
      <c r="B752" s="47">
        <v>1429</v>
      </c>
      <c r="C752" s="47" t="s">
        <v>194</v>
      </c>
      <c r="D752" s="47" t="s">
        <v>208</v>
      </c>
      <c r="E752" s="48">
        <v>61.32</v>
      </c>
      <c r="F752" s="47">
        <v>2</v>
      </c>
      <c r="G752" s="49" t="s">
        <v>1031</v>
      </c>
      <c r="H752" s="50">
        <v>45383.512814068505</v>
      </c>
      <c r="I752" s="51">
        <f t="shared" si="12"/>
        <v>122.64</v>
      </c>
      <c r="J752" s="52"/>
      <c r="K752" s="53"/>
      <c r="L752" s="54"/>
      <c r="P752" s="52"/>
      <c r="Q752" s="52"/>
    </row>
    <row r="753" spans="2:17" s="44" customFormat="1">
      <c r="B753" s="47">
        <v>1431</v>
      </c>
      <c r="C753" s="47" t="s">
        <v>194</v>
      </c>
      <c r="D753" s="47" t="s">
        <v>340</v>
      </c>
      <c r="E753" s="48">
        <v>42.63</v>
      </c>
      <c r="F753" s="47">
        <v>2</v>
      </c>
      <c r="G753" s="49" t="s">
        <v>1032</v>
      </c>
      <c r="H753" s="50">
        <v>45383.529797273797</v>
      </c>
      <c r="I753" s="51">
        <f t="shared" si="12"/>
        <v>85.26</v>
      </c>
      <c r="J753" s="52"/>
      <c r="K753" s="53"/>
      <c r="L753" s="54"/>
      <c r="P753" s="52"/>
      <c r="Q753" s="52"/>
    </row>
    <row r="754" spans="2:17" s="44" customFormat="1">
      <c r="B754" s="47">
        <v>1434</v>
      </c>
      <c r="C754" s="47" t="s">
        <v>194</v>
      </c>
      <c r="D754" s="47" t="s">
        <v>225</v>
      </c>
      <c r="E754" s="48">
        <v>37.090000000000003</v>
      </c>
      <c r="F754" s="47">
        <v>1</v>
      </c>
      <c r="G754" s="49" t="s">
        <v>1033</v>
      </c>
      <c r="H754" s="50">
        <v>45383.680902085602</v>
      </c>
      <c r="I754" s="51">
        <f t="shared" si="12"/>
        <v>37.090000000000003</v>
      </c>
      <c r="J754" s="52"/>
      <c r="K754" s="53"/>
      <c r="L754" s="54"/>
      <c r="P754" s="52"/>
      <c r="Q754" s="52"/>
    </row>
    <row r="755" spans="2:17" s="44" customFormat="1">
      <c r="B755" s="47">
        <v>1437</v>
      </c>
      <c r="C755" s="47" t="s">
        <v>207</v>
      </c>
      <c r="D755" s="47" t="s">
        <v>230</v>
      </c>
      <c r="E755" s="48">
        <v>20.190000000000001</v>
      </c>
      <c r="F755" s="47">
        <v>3</v>
      </c>
      <c r="G755" s="49" t="s">
        <v>1034</v>
      </c>
      <c r="H755" s="50">
        <v>45383.704421737028</v>
      </c>
      <c r="I755" s="51">
        <f t="shared" si="12"/>
        <v>60.570000000000007</v>
      </c>
      <c r="J755" s="52"/>
      <c r="K755" s="53"/>
      <c r="L755" s="54"/>
      <c r="P755" s="52"/>
      <c r="Q755" s="52"/>
    </row>
    <row r="756" spans="2:17" s="44" customFormat="1">
      <c r="B756" s="47">
        <v>1438</v>
      </c>
      <c r="C756" s="47" t="s">
        <v>194</v>
      </c>
      <c r="D756" s="47" t="s">
        <v>404</v>
      </c>
      <c r="E756" s="48">
        <v>52.99</v>
      </c>
      <c r="F756" s="47">
        <v>3</v>
      </c>
      <c r="G756" s="49" t="s">
        <v>1035</v>
      </c>
      <c r="H756" s="50">
        <v>45383.821774203228</v>
      </c>
      <c r="I756" s="51">
        <f t="shared" si="12"/>
        <v>158.97</v>
      </c>
      <c r="J756" s="52"/>
      <c r="K756" s="53"/>
      <c r="L756" s="54"/>
      <c r="P756" s="52"/>
      <c r="Q756" s="52"/>
    </row>
    <row r="757" spans="2:17" s="44" customFormat="1">
      <c r="B757" s="47">
        <v>1439</v>
      </c>
      <c r="C757" s="47" t="s">
        <v>194</v>
      </c>
      <c r="D757" s="47" t="s">
        <v>260</v>
      </c>
      <c r="E757" s="48">
        <v>46.98</v>
      </c>
      <c r="F757" s="47">
        <v>1</v>
      </c>
      <c r="G757" s="49" t="s">
        <v>1036</v>
      </c>
      <c r="H757" s="50">
        <v>45383.925886125027</v>
      </c>
      <c r="I757" s="51">
        <f t="shared" si="12"/>
        <v>46.98</v>
      </c>
      <c r="J757" s="52"/>
      <c r="K757" s="53"/>
      <c r="L757" s="54"/>
      <c r="P757" s="52"/>
      <c r="Q757" s="52"/>
    </row>
    <row r="758" spans="2:17" s="44" customFormat="1">
      <c r="B758" s="47">
        <v>1442</v>
      </c>
      <c r="C758" s="47" t="s">
        <v>194</v>
      </c>
      <c r="D758" s="47" t="s">
        <v>293</v>
      </c>
      <c r="E758" s="48">
        <v>19.57</v>
      </c>
      <c r="F758" s="47">
        <v>2</v>
      </c>
      <c r="G758" s="49" t="s">
        <v>1037</v>
      </c>
      <c r="H758" s="50">
        <v>45383.941367697233</v>
      </c>
      <c r="I758" s="51">
        <f t="shared" si="12"/>
        <v>39.14</v>
      </c>
      <c r="J758" s="52"/>
      <c r="K758" s="53"/>
      <c r="L758" s="54"/>
      <c r="P758" s="52"/>
      <c r="Q758" s="52"/>
    </row>
    <row r="759" spans="2:17" s="44" customFormat="1">
      <c r="B759" s="47">
        <v>1444</v>
      </c>
      <c r="C759" s="47" t="s">
        <v>207</v>
      </c>
      <c r="D759" s="47" t="s">
        <v>216</v>
      </c>
      <c r="E759" s="48">
        <v>96.29</v>
      </c>
      <c r="F759" s="47">
        <v>1</v>
      </c>
      <c r="G759" s="49" t="s">
        <v>1038</v>
      </c>
      <c r="H759" s="50">
        <v>45384.148859694084</v>
      </c>
      <c r="I759" s="51">
        <f t="shared" si="12"/>
        <v>96.29</v>
      </c>
      <c r="J759" s="52"/>
      <c r="K759" s="53"/>
      <c r="L759" s="54"/>
      <c r="P759" s="52"/>
      <c r="Q759" s="52"/>
    </row>
    <row r="760" spans="2:17" s="44" customFormat="1">
      <c r="B760" s="47">
        <v>1446</v>
      </c>
      <c r="C760" s="47" t="s">
        <v>207</v>
      </c>
      <c r="D760" s="47" t="s">
        <v>245</v>
      </c>
      <c r="E760" s="48">
        <v>66.39</v>
      </c>
      <c r="F760" s="47">
        <v>2</v>
      </c>
      <c r="G760" s="49" t="s">
        <v>1039</v>
      </c>
      <c r="H760" s="50">
        <v>45384.278692349908</v>
      </c>
      <c r="I760" s="51">
        <f t="shared" si="12"/>
        <v>132.78</v>
      </c>
      <c r="J760" s="52"/>
      <c r="K760" s="53"/>
      <c r="L760" s="54"/>
      <c r="P760" s="52"/>
      <c r="Q760" s="52"/>
    </row>
    <row r="761" spans="2:17" s="44" customFormat="1">
      <c r="B761" s="47">
        <v>1448</v>
      </c>
      <c r="C761" s="47" t="s">
        <v>194</v>
      </c>
      <c r="D761" s="47" t="s">
        <v>307</v>
      </c>
      <c r="E761" s="48">
        <v>33.97</v>
      </c>
      <c r="F761" s="47">
        <v>1</v>
      </c>
      <c r="G761" s="49" t="s">
        <v>1040</v>
      </c>
      <c r="H761" s="50">
        <v>45384.467097654488</v>
      </c>
      <c r="I761" s="51">
        <f t="shared" si="12"/>
        <v>33.97</v>
      </c>
      <c r="J761" s="52"/>
      <c r="K761" s="53"/>
      <c r="L761" s="54"/>
      <c r="P761" s="52"/>
      <c r="Q761" s="52"/>
    </row>
    <row r="762" spans="2:17" s="44" customFormat="1">
      <c r="B762" s="47">
        <v>1450</v>
      </c>
      <c r="C762" s="47" t="s">
        <v>194</v>
      </c>
      <c r="D762" s="47" t="s">
        <v>282</v>
      </c>
      <c r="E762" s="48">
        <v>71.06</v>
      </c>
      <c r="F762" s="47">
        <v>5</v>
      </c>
      <c r="G762" s="49" t="s">
        <v>1041</v>
      </c>
      <c r="H762" s="50">
        <v>45384.486243004016</v>
      </c>
      <c r="I762" s="51">
        <f t="shared" si="12"/>
        <v>355.3</v>
      </c>
      <c r="J762" s="52"/>
      <c r="K762" s="53"/>
      <c r="L762" s="54"/>
      <c r="P762" s="52"/>
      <c r="Q762" s="52"/>
    </row>
    <row r="763" spans="2:17" s="44" customFormat="1">
      <c r="B763" s="47">
        <v>1451</v>
      </c>
      <c r="C763" s="47" t="s">
        <v>194</v>
      </c>
      <c r="D763" s="47" t="s">
        <v>245</v>
      </c>
      <c r="E763" s="48">
        <v>66.39</v>
      </c>
      <c r="F763" s="47">
        <v>1</v>
      </c>
      <c r="G763" s="49" t="s">
        <v>1042</v>
      </c>
      <c r="H763" s="50">
        <v>45384.538574482642</v>
      </c>
      <c r="I763" s="51">
        <f t="shared" si="12"/>
        <v>66.39</v>
      </c>
      <c r="J763" s="52"/>
      <c r="K763" s="53"/>
      <c r="L763" s="54"/>
      <c r="P763" s="52"/>
      <c r="Q763" s="52"/>
    </row>
    <row r="764" spans="2:17" s="44" customFormat="1">
      <c r="B764" s="47">
        <v>1453</v>
      </c>
      <c r="C764" s="47" t="s">
        <v>207</v>
      </c>
      <c r="D764" s="47" t="s">
        <v>256</v>
      </c>
      <c r="E764" s="48">
        <v>88.87</v>
      </c>
      <c r="F764" s="47">
        <v>5</v>
      </c>
      <c r="G764" s="49" t="s">
        <v>1043</v>
      </c>
      <c r="H764" s="50">
        <v>45384.600326948777</v>
      </c>
      <c r="I764" s="51">
        <f t="shared" si="12"/>
        <v>444.35</v>
      </c>
      <c r="J764" s="52"/>
      <c r="K764" s="53"/>
      <c r="L764" s="54"/>
      <c r="P764" s="52"/>
      <c r="Q764" s="52"/>
    </row>
    <row r="765" spans="2:17" s="44" customFormat="1">
      <c r="B765" s="47">
        <v>1455</v>
      </c>
      <c r="C765" s="47" t="s">
        <v>194</v>
      </c>
      <c r="D765" s="47" t="s">
        <v>290</v>
      </c>
      <c r="E765" s="48">
        <v>24.55</v>
      </c>
      <c r="F765" s="47">
        <v>1</v>
      </c>
      <c r="G765" s="49" t="s">
        <v>1044</v>
      </c>
      <c r="H765" s="50">
        <v>45384.641200385668</v>
      </c>
      <c r="I765" s="51">
        <f t="shared" si="12"/>
        <v>24.55</v>
      </c>
      <c r="J765" s="52"/>
      <c r="K765" s="53"/>
      <c r="L765" s="54"/>
      <c r="P765" s="52"/>
      <c r="Q765" s="52"/>
    </row>
    <row r="766" spans="2:17" s="44" customFormat="1">
      <c r="B766" s="47">
        <v>1458</v>
      </c>
      <c r="C766" s="47" t="s">
        <v>207</v>
      </c>
      <c r="D766" s="47" t="s">
        <v>230</v>
      </c>
      <c r="E766" s="48">
        <v>20.190000000000001</v>
      </c>
      <c r="F766" s="47">
        <v>4</v>
      </c>
      <c r="G766" s="49" t="s">
        <v>1045</v>
      </c>
      <c r="H766" s="50">
        <v>45384.836302431293</v>
      </c>
      <c r="I766" s="51">
        <f t="shared" si="12"/>
        <v>80.760000000000005</v>
      </c>
      <c r="J766" s="52"/>
      <c r="K766" s="53"/>
      <c r="L766" s="54"/>
      <c r="P766" s="52"/>
      <c r="Q766" s="52"/>
    </row>
    <row r="767" spans="2:17" s="44" customFormat="1">
      <c r="B767" s="47">
        <v>1461</v>
      </c>
      <c r="C767" s="47" t="s">
        <v>194</v>
      </c>
      <c r="D767" s="47" t="s">
        <v>215</v>
      </c>
      <c r="E767" s="48">
        <v>89.4</v>
      </c>
      <c r="F767" s="47">
        <v>1</v>
      </c>
      <c r="G767" s="49" t="s">
        <v>1046</v>
      </c>
      <c r="H767" s="50">
        <v>45384.920291969065</v>
      </c>
      <c r="I767" s="51">
        <f t="shared" si="12"/>
        <v>89.4</v>
      </c>
      <c r="J767" s="52"/>
      <c r="K767" s="53"/>
      <c r="L767" s="54"/>
      <c r="P767" s="52"/>
      <c r="Q767" s="52"/>
    </row>
    <row r="768" spans="2:17" s="44" customFormat="1">
      <c r="B768" s="47">
        <v>1462</v>
      </c>
      <c r="C768" s="47" t="s">
        <v>194</v>
      </c>
      <c r="D768" s="47" t="s">
        <v>316</v>
      </c>
      <c r="E768" s="48">
        <v>21.66</v>
      </c>
      <c r="F768" s="47">
        <v>2</v>
      </c>
      <c r="G768" s="49" t="s">
        <v>1047</v>
      </c>
      <c r="H768" s="50">
        <v>45385.049676457718</v>
      </c>
      <c r="I768" s="51">
        <f t="shared" si="12"/>
        <v>43.32</v>
      </c>
      <c r="J768" s="52"/>
      <c r="K768" s="53"/>
      <c r="L768" s="54"/>
      <c r="P768" s="52"/>
      <c r="Q768" s="52"/>
    </row>
    <row r="769" spans="2:17" s="44" customFormat="1">
      <c r="B769" s="47">
        <v>1465</v>
      </c>
      <c r="C769" s="47" t="s">
        <v>194</v>
      </c>
      <c r="D769" s="47" t="s">
        <v>340</v>
      </c>
      <c r="E769" s="48">
        <v>42.63</v>
      </c>
      <c r="F769" s="47">
        <v>1</v>
      </c>
      <c r="G769" s="49" t="s">
        <v>1048</v>
      </c>
      <c r="H769" s="50">
        <v>45385.274800099825</v>
      </c>
      <c r="I769" s="51">
        <f t="shared" si="12"/>
        <v>42.63</v>
      </c>
      <c r="J769" s="52"/>
      <c r="K769" s="53"/>
      <c r="L769" s="54"/>
      <c r="P769" s="52"/>
      <c r="Q769" s="52"/>
    </row>
    <row r="770" spans="2:17" s="44" customFormat="1">
      <c r="B770" s="47">
        <v>1468</v>
      </c>
      <c r="C770" s="47" t="s">
        <v>194</v>
      </c>
      <c r="D770" s="47" t="s">
        <v>230</v>
      </c>
      <c r="E770" s="48">
        <v>20.190000000000001</v>
      </c>
      <c r="F770" s="47">
        <v>3</v>
      </c>
      <c r="G770" s="49" t="s">
        <v>1049</v>
      </c>
      <c r="H770" s="50">
        <v>45385.358803794887</v>
      </c>
      <c r="I770" s="51">
        <f t="shared" si="12"/>
        <v>60.570000000000007</v>
      </c>
      <c r="J770" s="52"/>
      <c r="K770" s="53"/>
      <c r="L770" s="54"/>
      <c r="P770" s="52"/>
      <c r="Q770" s="52"/>
    </row>
    <row r="771" spans="2:17" s="44" customFormat="1">
      <c r="B771" s="47">
        <v>1471</v>
      </c>
      <c r="C771" s="47" t="s">
        <v>194</v>
      </c>
      <c r="D771" s="47" t="s">
        <v>237</v>
      </c>
      <c r="E771" s="48">
        <v>84.6</v>
      </c>
      <c r="F771" s="47">
        <v>3</v>
      </c>
      <c r="G771" s="49" t="s">
        <v>1050</v>
      </c>
      <c r="H771" s="50">
        <v>45385.475603933657</v>
      </c>
      <c r="I771" s="51">
        <f t="shared" si="12"/>
        <v>253.79999999999998</v>
      </c>
      <c r="J771" s="52"/>
      <c r="K771" s="53"/>
      <c r="L771" s="54"/>
      <c r="P771" s="52"/>
      <c r="Q771" s="52"/>
    </row>
    <row r="772" spans="2:17" s="44" customFormat="1">
      <c r="B772" s="47">
        <v>1474</v>
      </c>
      <c r="C772" s="47" t="s">
        <v>194</v>
      </c>
      <c r="D772" s="47" t="s">
        <v>277</v>
      </c>
      <c r="E772" s="48">
        <v>47.11</v>
      </c>
      <c r="F772" s="47">
        <v>1</v>
      </c>
      <c r="G772" s="49" t="s">
        <v>1051</v>
      </c>
      <c r="H772" s="50">
        <v>45385.519525428725</v>
      </c>
      <c r="I772" s="51">
        <f t="shared" si="12"/>
        <v>47.11</v>
      </c>
      <c r="J772" s="52"/>
      <c r="K772" s="53"/>
      <c r="L772" s="54"/>
      <c r="P772" s="52"/>
      <c r="Q772" s="52"/>
    </row>
    <row r="773" spans="2:17" s="44" customFormat="1">
      <c r="B773" s="47">
        <v>1476</v>
      </c>
      <c r="C773" s="47" t="s">
        <v>194</v>
      </c>
      <c r="D773" s="47" t="s">
        <v>290</v>
      </c>
      <c r="E773" s="48">
        <v>24.55</v>
      </c>
      <c r="F773" s="47">
        <v>1</v>
      </c>
      <c r="G773" s="49" t="s">
        <v>1052</v>
      </c>
      <c r="H773" s="50">
        <v>45385.634445253221</v>
      </c>
      <c r="I773" s="51">
        <f t="shared" si="12"/>
        <v>24.55</v>
      </c>
      <c r="J773" s="52"/>
      <c r="K773" s="53"/>
      <c r="L773" s="54"/>
      <c r="P773" s="52"/>
      <c r="Q773" s="52"/>
    </row>
    <row r="774" spans="2:17" s="44" customFormat="1">
      <c r="B774" s="47">
        <v>1477</v>
      </c>
      <c r="C774" s="47" t="s">
        <v>194</v>
      </c>
      <c r="D774" s="47" t="s">
        <v>256</v>
      </c>
      <c r="E774" s="48">
        <v>88.87</v>
      </c>
      <c r="F774" s="47">
        <v>5</v>
      </c>
      <c r="G774" s="49" t="s">
        <v>1053</v>
      </c>
      <c r="H774" s="50">
        <v>45385.815336682062</v>
      </c>
      <c r="I774" s="51">
        <f t="shared" si="12"/>
        <v>444.35</v>
      </c>
      <c r="J774" s="52"/>
      <c r="K774" s="53"/>
      <c r="L774" s="54"/>
      <c r="P774" s="52"/>
      <c r="Q774" s="52"/>
    </row>
    <row r="775" spans="2:17" s="44" customFormat="1">
      <c r="B775" s="47">
        <v>1480</v>
      </c>
      <c r="C775" s="47" t="s">
        <v>194</v>
      </c>
      <c r="D775" s="47" t="s">
        <v>215</v>
      </c>
      <c r="E775" s="48">
        <v>89.4</v>
      </c>
      <c r="F775" s="47">
        <v>1</v>
      </c>
      <c r="G775" s="49" t="s">
        <v>1054</v>
      </c>
      <c r="H775" s="50">
        <v>45385.899044439851</v>
      </c>
      <c r="I775" s="51">
        <f t="shared" si="12"/>
        <v>89.4</v>
      </c>
      <c r="J775" s="52"/>
      <c r="K775" s="53"/>
      <c r="L775" s="54"/>
      <c r="P775" s="52"/>
      <c r="Q775" s="52"/>
    </row>
    <row r="776" spans="2:17" s="44" customFormat="1">
      <c r="B776" s="47">
        <v>1482</v>
      </c>
      <c r="C776" s="47" t="s">
        <v>207</v>
      </c>
      <c r="D776" s="47" t="s">
        <v>267</v>
      </c>
      <c r="E776" s="48">
        <v>87.83</v>
      </c>
      <c r="F776" s="47">
        <v>1</v>
      </c>
      <c r="G776" s="49" t="s">
        <v>1055</v>
      </c>
      <c r="H776" s="50">
        <v>45386.084021015871</v>
      </c>
      <c r="I776" s="51">
        <f t="shared" si="12"/>
        <v>87.83</v>
      </c>
      <c r="J776" s="52"/>
      <c r="K776" s="53"/>
      <c r="L776" s="54"/>
      <c r="P776" s="52"/>
      <c r="Q776" s="52"/>
    </row>
    <row r="777" spans="2:17" s="44" customFormat="1">
      <c r="B777" s="47">
        <v>1485</v>
      </c>
      <c r="C777" s="47" t="s">
        <v>194</v>
      </c>
      <c r="D777" s="47" t="s">
        <v>225</v>
      </c>
      <c r="E777" s="48">
        <v>37.090000000000003</v>
      </c>
      <c r="F777" s="47">
        <v>3</v>
      </c>
      <c r="G777" s="49" t="s">
        <v>1056</v>
      </c>
      <c r="H777" s="50">
        <v>45386.109833989583</v>
      </c>
      <c r="I777" s="51">
        <f t="shared" si="12"/>
        <v>111.27000000000001</v>
      </c>
      <c r="J777" s="52"/>
      <c r="K777" s="53"/>
      <c r="L777" s="54"/>
      <c r="P777" s="52"/>
      <c r="Q777" s="52"/>
    </row>
    <row r="778" spans="2:17" s="44" customFormat="1">
      <c r="B778" s="47">
        <v>1486</v>
      </c>
      <c r="C778" s="47" t="s">
        <v>194</v>
      </c>
      <c r="D778" s="47" t="s">
        <v>382</v>
      </c>
      <c r="E778" s="48">
        <v>35.15</v>
      </c>
      <c r="F778" s="47">
        <v>2</v>
      </c>
      <c r="G778" s="49" t="s">
        <v>1057</v>
      </c>
      <c r="H778" s="50">
        <v>45386.402710507158</v>
      </c>
      <c r="I778" s="51">
        <f t="shared" si="12"/>
        <v>70.3</v>
      </c>
      <c r="J778" s="52"/>
      <c r="K778" s="53"/>
      <c r="L778" s="54"/>
      <c r="P778" s="52"/>
      <c r="Q778" s="52"/>
    </row>
    <row r="779" spans="2:17" s="44" customFormat="1">
      <c r="B779" s="47">
        <v>1488</v>
      </c>
      <c r="C779" s="47" t="s">
        <v>194</v>
      </c>
      <c r="D779" s="47" t="s">
        <v>330</v>
      </c>
      <c r="E779" s="48">
        <v>12.57</v>
      </c>
      <c r="F779" s="47">
        <v>1</v>
      </c>
      <c r="G779" s="49" t="s">
        <v>1058</v>
      </c>
      <c r="H779" s="50">
        <v>45386.726190833491</v>
      </c>
      <c r="I779" s="51">
        <f t="shared" si="12"/>
        <v>12.57</v>
      </c>
      <c r="J779" s="52"/>
      <c r="K779" s="53"/>
      <c r="L779" s="54"/>
      <c r="P779" s="52"/>
      <c r="Q779" s="52"/>
    </row>
    <row r="780" spans="2:17" s="44" customFormat="1">
      <c r="B780" s="47">
        <v>1490</v>
      </c>
      <c r="C780" s="47" t="s">
        <v>194</v>
      </c>
      <c r="D780" s="47" t="s">
        <v>233</v>
      </c>
      <c r="E780" s="48">
        <v>64.28</v>
      </c>
      <c r="F780" s="47">
        <v>1</v>
      </c>
      <c r="G780" s="49" t="s">
        <v>1059</v>
      </c>
      <c r="H780" s="50">
        <v>45386.79327262623</v>
      </c>
      <c r="I780" s="51">
        <f t="shared" si="12"/>
        <v>64.28</v>
      </c>
      <c r="J780" s="52"/>
      <c r="K780" s="53"/>
      <c r="L780" s="54"/>
      <c r="P780" s="52"/>
      <c r="Q780" s="52"/>
    </row>
    <row r="781" spans="2:17" s="44" customFormat="1">
      <c r="B781" s="47">
        <v>1491</v>
      </c>
      <c r="C781" s="47" t="s">
        <v>207</v>
      </c>
      <c r="D781" s="47" t="s">
        <v>282</v>
      </c>
      <c r="E781" s="48">
        <v>71.06</v>
      </c>
      <c r="F781" s="47">
        <v>1</v>
      </c>
      <c r="G781" s="49" t="s">
        <v>1060</v>
      </c>
      <c r="H781" s="50">
        <v>45387.14602620955</v>
      </c>
      <c r="I781" s="51">
        <f t="shared" si="12"/>
        <v>71.06</v>
      </c>
      <c r="J781" s="52"/>
      <c r="K781" s="53"/>
      <c r="L781" s="54"/>
      <c r="P781" s="52"/>
      <c r="Q781" s="52"/>
    </row>
    <row r="782" spans="2:17" s="44" customFormat="1">
      <c r="B782" s="47">
        <v>1494</v>
      </c>
      <c r="C782" s="47" t="s">
        <v>194</v>
      </c>
      <c r="D782" s="47" t="s">
        <v>277</v>
      </c>
      <c r="E782" s="48">
        <v>47.11</v>
      </c>
      <c r="F782" s="47">
        <v>1</v>
      </c>
      <c r="G782" s="49" t="s">
        <v>1061</v>
      </c>
      <c r="H782" s="50">
        <v>45387.173643786133</v>
      </c>
      <c r="I782" s="51">
        <f t="shared" si="12"/>
        <v>47.11</v>
      </c>
      <c r="J782" s="52"/>
      <c r="K782" s="53"/>
      <c r="L782" s="54"/>
      <c r="P782" s="52"/>
      <c r="Q782" s="52"/>
    </row>
    <row r="783" spans="2:17" s="44" customFormat="1">
      <c r="B783" s="47">
        <v>1496</v>
      </c>
      <c r="C783" s="47" t="s">
        <v>194</v>
      </c>
      <c r="D783" s="47" t="s">
        <v>265</v>
      </c>
      <c r="E783" s="48">
        <v>36.46</v>
      </c>
      <c r="F783" s="47">
        <v>1</v>
      </c>
      <c r="G783" s="49" t="s">
        <v>1062</v>
      </c>
      <c r="H783" s="50">
        <v>45387.525438297096</v>
      </c>
      <c r="I783" s="51">
        <f t="shared" si="12"/>
        <v>36.46</v>
      </c>
      <c r="J783" s="52"/>
      <c r="K783" s="53"/>
      <c r="L783" s="54"/>
      <c r="P783" s="52"/>
      <c r="Q783" s="52"/>
    </row>
    <row r="784" spans="2:17" s="44" customFormat="1">
      <c r="B784" s="47">
        <v>1499</v>
      </c>
      <c r="C784" s="47" t="s">
        <v>194</v>
      </c>
      <c r="D784" s="47" t="s">
        <v>352</v>
      </c>
      <c r="E784" s="48">
        <v>86.57</v>
      </c>
      <c r="F784" s="47">
        <v>1</v>
      </c>
      <c r="G784" s="49" t="s">
        <v>1063</v>
      </c>
      <c r="H784" s="50">
        <v>45387.528639764801</v>
      </c>
      <c r="I784" s="51">
        <f t="shared" si="12"/>
        <v>86.57</v>
      </c>
      <c r="J784" s="52"/>
      <c r="K784" s="53"/>
      <c r="L784" s="54"/>
      <c r="P784" s="52"/>
      <c r="Q784" s="52"/>
    </row>
    <row r="785" spans="2:17" s="44" customFormat="1">
      <c r="B785" s="47">
        <v>1500</v>
      </c>
      <c r="C785" s="47" t="s">
        <v>207</v>
      </c>
      <c r="D785" s="47" t="s">
        <v>212</v>
      </c>
      <c r="E785" s="48">
        <v>43.43</v>
      </c>
      <c r="F785" s="47">
        <v>3</v>
      </c>
      <c r="G785" s="49" t="s">
        <v>1064</v>
      </c>
      <c r="H785" s="50">
        <v>45387.641353205763</v>
      </c>
      <c r="I785" s="51">
        <f t="shared" si="12"/>
        <v>130.29</v>
      </c>
      <c r="J785" s="52"/>
      <c r="K785" s="53"/>
      <c r="L785" s="54"/>
      <c r="P785" s="52"/>
      <c r="Q785" s="52"/>
    </row>
    <row r="786" spans="2:17" s="44" customFormat="1">
      <c r="B786" s="47">
        <v>1503</v>
      </c>
      <c r="C786" s="47" t="s">
        <v>194</v>
      </c>
      <c r="D786" s="47" t="s">
        <v>425</v>
      </c>
      <c r="E786" s="48">
        <v>91.98</v>
      </c>
      <c r="F786" s="47">
        <v>2</v>
      </c>
      <c r="G786" s="49" t="s">
        <v>1065</v>
      </c>
      <c r="H786" s="50">
        <v>45387.714136791219</v>
      </c>
      <c r="I786" s="51">
        <f t="shared" si="12"/>
        <v>183.96</v>
      </c>
      <c r="J786" s="52"/>
      <c r="K786" s="53"/>
      <c r="L786" s="54"/>
      <c r="P786" s="52"/>
      <c r="Q786" s="52"/>
    </row>
    <row r="787" spans="2:17" s="44" customFormat="1">
      <c r="B787" s="47">
        <v>1505</v>
      </c>
      <c r="C787" s="47" t="s">
        <v>194</v>
      </c>
      <c r="D787" s="47" t="s">
        <v>272</v>
      </c>
      <c r="E787" s="48">
        <v>88.88</v>
      </c>
      <c r="F787" s="47">
        <v>1</v>
      </c>
      <c r="G787" s="49" t="s">
        <v>1066</v>
      </c>
      <c r="H787" s="50">
        <v>45387.780894795927</v>
      </c>
      <c r="I787" s="51">
        <f t="shared" si="12"/>
        <v>88.88</v>
      </c>
      <c r="J787" s="52"/>
      <c r="K787" s="53"/>
      <c r="L787" s="54"/>
      <c r="P787" s="52"/>
      <c r="Q787" s="52"/>
    </row>
    <row r="788" spans="2:17" s="44" customFormat="1">
      <c r="B788" s="47">
        <v>1506</v>
      </c>
      <c r="C788" s="47" t="s">
        <v>194</v>
      </c>
      <c r="D788" s="47" t="s">
        <v>235</v>
      </c>
      <c r="E788" s="48">
        <v>67.44</v>
      </c>
      <c r="F788" s="47">
        <v>1</v>
      </c>
      <c r="G788" s="49" t="s">
        <v>1067</v>
      </c>
      <c r="H788" s="50">
        <v>45387.815665711518</v>
      </c>
      <c r="I788" s="51">
        <f t="shared" si="12"/>
        <v>67.44</v>
      </c>
      <c r="J788" s="52"/>
      <c r="K788" s="53"/>
      <c r="L788" s="54"/>
      <c r="P788" s="52"/>
      <c r="Q788" s="52"/>
    </row>
    <row r="789" spans="2:17" s="44" customFormat="1">
      <c r="B789" s="47">
        <v>1508</v>
      </c>
      <c r="C789" s="47" t="s">
        <v>207</v>
      </c>
      <c r="D789" s="47" t="s">
        <v>265</v>
      </c>
      <c r="E789" s="48">
        <v>36.46</v>
      </c>
      <c r="F789" s="47">
        <v>1</v>
      </c>
      <c r="G789" s="49" t="s">
        <v>1068</v>
      </c>
      <c r="H789" s="50">
        <v>45387.904164416454</v>
      </c>
      <c r="I789" s="51">
        <f t="shared" si="12"/>
        <v>36.46</v>
      </c>
      <c r="J789" s="52"/>
      <c r="K789" s="53"/>
      <c r="L789" s="54"/>
      <c r="P789" s="52"/>
      <c r="Q789" s="52"/>
    </row>
    <row r="790" spans="2:17" s="44" customFormat="1">
      <c r="B790" s="47">
        <v>1511</v>
      </c>
      <c r="C790" s="47" t="s">
        <v>207</v>
      </c>
      <c r="D790" s="47" t="s">
        <v>230</v>
      </c>
      <c r="E790" s="48">
        <v>20.190000000000001</v>
      </c>
      <c r="F790" s="47">
        <v>1</v>
      </c>
      <c r="G790" s="49" t="s">
        <v>1069</v>
      </c>
      <c r="H790" s="50">
        <v>45387.99651424562</v>
      </c>
      <c r="I790" s="51">
        <f t="shared" si="12"/>
        <v>20.190000000000001</v>
      </c>
      <c r="J790" s="52"/>
      <c r="K790" s="53"/>
      <c r="L790" s="54"/>
      <c r="P790" s="52"/>
      <c r="Q790" s="52"/>
    </row>
    <row r="791" spans="2:17" s="44" customFormat="1">
      <c r="B791" s="47">
        <v>1512</v>
      </c>
      <c r="C791" s="47" t="s">
        <v>194</v>
      </c>
      <c r="D791" s="47" t="s">
        <v>352</v>
      </c>
      <c r="E791" s="48">
        <v>86.57</v>
      </c>
      <c r="F791" s="47">
        <v>3</v>
      </c>
      <c r="G791" s="49" t="s">
        <v>1070</v>
      </c>
      <c r="H791" s="50">
        <v>45388.122156241923</v>
      </c>
      <c r="I791" s="51">
        <f t="shared" si="12"/>
        <v>259.70999999999998</v>
      </c>
      <c r="J791" s="52"/>
      <c r="K791" s="53"/>
      <c r="L791" s="54"/>
      <c r="P791" s="52"/>
      <c r="Q791" s="52"/>
    </row>
    <row r="792" spans="2:17" s="44" customFormat="1">
      <c r="B792" s="47">
        <v>1515</v>
      </c>
      <c r="C792" s="47" t="s">
        <v>194</v>
      </c>
      <c r="D792" s="47" t="s">
        <v>256</v>
      </c>
      <c r="E792" s="48">
        <v>88.87</v>
      </c>
      <c r="F792" s="47">
        <v>2</v>
      </c>
      <c r="G792" s="49" t="s">
        <v>1071</v>
      </c>
      <c r="H792" s="50">
        <v>45388.232153816934</v>
      </c>
      <c r="I792" s="51">
        <f t="shared" si="12"/>
        <v>177.74</v>
      </c>
      <c r="J792" s="52"/>
      <c r="K792" s="53"/>
      <c r="L792" s="54"/>
      <c r="P792" s="52"/>
      <c r="Q792" s="52"/>
    </row>
    <row r="793" spans="2:17" s="44" customFormat="1">
      <c r="B793" s="47">
        <v>1518</v>
      </c>
      <c r="C793" s="47" t="s">
        <v>194</v>
      </c>
      <c r="D793" s="47" t="s">
        <v>293</v>
      </c>
      <c r="E793" s="48">
        <v>19.57</v>
      </c>
      <c r="F793" s="47">
        <v>1</v>
      </c>
      <c r="G793" s="49" t="s">
        <v>1072</v>
      </c>
      <c r="H793" s="50">
        <v>45388.376965763564</v>
      </c>
      <c r="I793" s="51">
        <f t="shared" si="12"/>
        <v>19.57</v>
      </c>
      <c r="J793" s="52"/>
      <c r="K793" s="53"/>
      <c r="L793" s="54"/>
      <c r="P793" s="52"/>
      <c r="Q793" s="52"/>
    </row>
    <row r="794" spans="2:17" s="44" customFormat="1">
      <c r="B794" s="47">
        <v>1521</v>
      </c>
      <c r="C794" s="47" t="s">
        <v>194</v>
      </c>
      <c r="D794" s="47" t="s">
        <v>360</v>
      </c>
      <c r="E794" s="48">
        <v>20.64</v>
      </c>
      <c r="F794" s="47">
        <v>2</v>
      </c>
      <c r="G794" s="49" t="s">
        <v>1073</v>
      </c>
      <c r="H794" s="50">
        <v>45388.39046276467</v>
      </c>
      <c r="I794" s="51">
        <f t="shared" si="12"/>
        <v>41.28</v>
      </c>
      <c r="J794" s="52"/>
      <c r="K794" s="53"/>
      <c r="L794" s="54"/>
      <c r="P794" s="52"/>
      <c r="Q794" s="52"/>
    </row>
    <row r="795" spans="2:17" s="44" customFormat="1">
      <c r="B795" s="47">
        <v>1522</v>
      </c>
      <c r="C795" s="47" t="s">
        <v>194</v>
      </c>
      <c r="D795" s="47" t="s">
        <v>330</v>
      </c>
      <c r="E795" s="48">
        <v>12.57</v>
      </c>
      <c r="F795" s="47">
        <v>1</v>
      </c>
      <c r="G795" s="49" t="s">
        <v>1074</v>
      </c>
      <c r="H795" s="50">
        <v>45388.58853727486</v>
      </c>
      <c r="I795" s="51">
        <f t="shared" si="12"/>
        <v>12.57</v>
      </c>
      <c r="J795" s="52"/>
      <c r="K795" s="53"/>
      <c r="L795" s="54"/>
      <c r="P795" s="52"/>
      <c r="Q795" s="52"/>
    </row>
    <row r="796" spans="2:17" s="44" customFormat="1">
      <c r="B796" s="47">
        <v>1525</v>
      </c>
      <c r="C796" s="47" t="s">
        <v>194</v>
      </c>
      <c r="D796" s="47" t="s">
        <v>250</v>
      </c>
      <c r="E796" s="48">
        <v>38.89</v>
      </c>
      <c r="F796" s="47">
        <v>5</v>
      </c>
      <c r="G796" s="49" t="s">
        <v>1075</v>
      </c>
      <c r="H796" s="50">
        <v>45388.6090831396</v>
      </c>
      <c r="I796" s="51">
        <f t="shared" si="12"/>
        <v>194.45</v>
      </c>
      <c r="J796" s="52"/>
      <c r="K796" s="53"/>
      <c r="L796" s="54"/>
      <c r="P796" s="52"/>
      <c r="Q796" s="52"/>
    </row>
    <row r="797" spans="2:17" s="44" customFormat="1">
      <c r="B797" s="47">
        <v>1526</v>
      </c>
      <c r="C797" s="47" t="s">
        <v>207</v>
      </c>
      <c r="D797" s="47" t="s">
        <v>325</v>
      </c>
      <c r="E797" s="48">
        <v>67.709999999999994</v>
      </c>
      <c r="F797" s="47">
        <v>1</v>
      </c>
      <c r="G797" s="49" t="s">
        <v>1076</v>
      </c>
      <c r="H797" s="50">
        <v>45388.716524521493</v>
      </c>
      <c r="I797" s="51">
        <f t="shared" si="12"/>
        <v>67.709999999999994</v>
      </c>
      <c r="J797" s="52"/>
      <c r="K797" s="53"/>
      <c r="L797" s="54"/>
      <c r="P797" s="52"/>
      <c r="Q797" s="52"/>
    </row>
    <row r="798" spans="2:17" s="44" customFormat="1">
      <c r="B798" s="47">
        <v>1528</v>
      </c>
      <c r="C798" s="47" t="s">
        <v>194</v>
      </c>
      <c r="D798" s="47" t="s">
        <v>277</v>
      </c>
      <c r="E798" s="48">
        <v>47.11</v>
      </c>
      <c r="F798" s="47">
        <v>1</v>
      </c>
      <c r="G798" s="49" t="s">
        <v>1077</v>
      </c>
      <c r="H798" s="50">
        <v>45388.72592195277</v>
      </c>
      <c r="I798" s="51">
        <f t="shared" si="12"/>
        <v>47.11</v>
      </c>
      <c r="J798" s="52"/>
      <c r="K798" s="53"/>
      <c r="L798" s="54"/>
      <c r="P798" s="52"/>
      <c r="Q798" s="52"/>
    </row>
    <row r="799" spans="2:17" s="44" customFormat="1">
      <c r="B799" s="47">
        <v>1530</v>
      </c>
      <c r="C799" s="47" t="s">
        <v>194</v>
      </c>
      <c r="D799" s="47" t="s">
        <v>237</v>
      </c>
      <c r="E799" s="48">
        <v>84.6</v>
      </c>
      <c r="F799" s="47">
        <v>1</v>
      </c>
      <c r="G799" s="49" t="s">
        <v>1078</v>
      </c>
      <c r="H799" s="50">
        <v>45388.769685072817</v>
      </c>
      <c r="I799" s="51">
        <f t="shared" si="12"/>
        <v>84.6</v>
      </c>
      <c r="J799" s="52"/>
      <c r="K799" s="53"/>
      <c r="L799" s="54"/>
      <c r="P799" s="52"/>
      <c r="Q799" s="52"/>
    </row>
    <row r="800" spans="2:17" s="44" customFormat="1">
      <c r="B800" s="47">
        <v>1533</v>
      </c>
      <c r="C800" s="47" t="s">
        <v>194</v>
      </c>
      <c r="D800" s="47" t="s">
        <v>282</v>
      </c>
      <c r="E800" s="48">
        <v>71.06</v>
      </c>
      <c r="F800" s="47">
        <v>2</v>
      </c>
      <c r="G800" s="49" t="s">
        <v>1079</v>
      </c>
      <c r="H800" s="50">
        <v>45388.888354893141</v>
      </c>
      <c r="I800" s="51">
        <f t="shared" si="12"/>
        <v>142.12</v>
      </c>
      <c r="J800" s="52"/>
      <c r="K800" s="53"/>
      <c r="L800" s="54"/>
      <c r="P800" s="52"/>
      <c r="Q800" s="52"/>
    </row>
    <row r="801" spans="2:17" s="44" customFormat="1">
      <c r="B801" s="47">
        <v>1534</v>
      </c>
      <c r="C801" s="47" t="s">
        <v>207</v>
      </c>
      <c r="D801" s="47" t="s">
        <v>235</v>
      </c>
      <c r="E801" s="48">
        <v>67.44</v>
      </c>
      <c r="F801" s="47">
        <v>1</v>
      </c>
      <c r="G801" s="49" t="s">
        <v>1080</v>
      </c>
      <c r="H801" s="50">
        <v>45388.995848963939</v>
      </c>
      <c r="I801" s="51">
        <f t="shared" si="12"/>
        <v>67.44</v>
      </c>
      <c r="J801" s="52"/>
      <c r="K801" s="53"/>
      <c r="L801" s="54"/>
      <c r="P801" s="52"/>
      <c r="Q801" s="52"/>
    </row>
    <row r="802" spans="2:17" s="44" customFormat="1">
      <c r="B802" s="47">
        <v>1537</v>
      </c>
      <c r="C802" s="47" t="s">
        <v>207</v>
      </c>
      <c r="D802" s="47" t="s">
        <v>1081</v>
      </c>
      <c r="E802" s="48">
        <v>93.22</v>
      </c>
      <c r="F802" s="47">
        <v>2</v>
      </c>
      <c r="G802" s="49" t="s">
        <v>1082</v>
      </c>
      <c r="H802" s="50">
        <v>45389.169193905007</v>
      </c>
      <c r="I802" s="51">
        <f t="shared" si="12"/>
        <v>186.44</v>
      </c>
      <c r="J802" s="52"/>
      <c r="K802" s="53"/>
      <c r="L802" s="54"/>
      <c r="P802" s="52"/>
      <c r="Q802" s="52"/>
    </row>
    <row r="803" spans="2:17" s="44" customFormat="1">
      <c r="B803" s="47">
        <v>1540</v>
      </c>
      <c r="C803" s="47" t="s">
        <v>194</v>
      </c>
      <c r="D803" s="47" t="s">
        <v>272</v>
      </c>
      <c r="E803" s="48">
        <v>88.88</v>
      </c>
      <c r="F803" s="47">
        <v>3</v>
      </c>
      <c r="G803" s="49" t="s">
        <v>1083</v>
      </c>
      <c r="H803" s="50">
        <v>45389.343736104005</v>
      </c>
      <c r="I803" s="51">
        <f t="shared" si="12"/>
        <v>266.64</v>
      </c>
      <c r="J803" s="52"/>
      <c r="K803" s="53"/>
      <c r="L803" s="54"/>
      <c r="P803" s="52"/>
      <c r="Q803" s="52"/>
    </row>
    <row r="804" spans="2:17" s="44" customFormat="1">
      <c r="B804" s="47">
        <v>1543</v>
      </c>
      <c r="C804" s="47" t="s">
        <v>207</v>
      </c>
      <c r="D804" s="47" t="s">
        <v>233</v>
      </c>
      <c r="E804" s="48">
        <v>64.28</v>
      </c>
      <c r="F804" s="47">
        <v>5</v>
      </c>
      <c r="G804" s="49" t="s">
        <v>1084</v>
      </c>
      <c r="H804" s="50">
        <v>45389.344478809951</v>
      </c>
      <c r="I804" s="51">
        <f t="shared" ref="I804:I867" si="13">E804*F804</f>
        <v>321.39999999999998</v>
      </c>
      <c r="J804" s="52"/>
      <c r="K804" s="53"/>
      <c r="L804" s="54"/>
      <c r="P804" s="52"/>
      <c r="Q804" s="52"/>
    </row>
    <row r="805" spans="2:17" s="44" customFormat="1">
      <c r="B805" s="47">
        <v>1544</v>
      </c>
      <c r="C805" s="47" t="s">
        <v>194</v>
      </c>
      <c r="D805" s="47" t="s">
        <v>233</v>
      </c>
      <c r="E805" s="48">
        <v>64.28</v>
      </c>
      <c r="F805" s="47">
        <v>2</v>
      </c>
      <c r="G805" s="49" t="s">
        <v>1085</v>
      </c>
      <c r="H805" s="50">
        <v>45389.527406751091</v>
      </c>
      <c r="I805" s="51">
        <f t="shared" si="13"/>
        <v>128.56</v>
      </c>
      <c r="J805" s="52"/>
      <c r="K805" s="53"/>
      <c r="L805" s="54"/>
      <c r="P805" s="52"/>
      <c r="Q805" s="52"/>
    </row>
    <row r="806" spans="2:17" s="44" customFormat="1">
      <c r="B806" s="47">
        <v>1547</v>
      </c>
      <c r="C806" s="47" t="s">
        <v>194</v>
      </c>
      <c r="D806" s="47" t="s">
        <v>404</v>
      </c>
      <c r="E806" s="48">
        <v>52.99</v>
      </c>
      <c r="F806" s="47">
        <v>1</v>
      </c>
      <c r="G806" s="49" t="s">
        <v>1086</v>
      </c>
      <c r="H806" s="50">
        <v>45389.67051957138</v>
      </c>
      <c r="I806" s="51">
        <f t="shared" si="13"/>
        <v>52.99</v>
      </c>
      <c r="J806" s="52"/>
      <c r="K806" s="53"/>
      <c r="L806" s="54"/>
      <c r="P806" s="52"/>
      <c r="Q806" s="52"/>
    </row>
    <row r="807" spans="2:17" s="44" customFormat="1">
      <c r="B807" s="47">
        <v>1550</v>
      </c>
      <c r="C807" s="47" t="s">
        <v>194</v>
      </c>
      <c r="D807" s="47" t="s">
        <v>740</v>
      </c>
      <c r="E807" s="48">
        <v>89.4</v>
      </c>
      <c r="F807" s="47">
        <v>1</v>
      </c>
      <c r="G807" s="49" t="s">
        <v>1087</v>
      </c>
      <c r="H807" s="50">
        <v>45389.797364575279</v>
      </c>
      <c r="I807" s="51">
        <f t="shared" si="13"/>
        <v>89.4</v>
      </c>
      <c r="J807" s="52"/>
      <c r="K807" s="53"/>
      <c r="L807" s="54"/>
      <c r="P807" s="52"/>
      <c r="Q807" s="52"/>
    </row>
    <row r="808" spans="2:17" s="44" customFormat="1">
      <c r="B808" s="47">
        <v>1552</v>
      </c>
      <c r="C808" s="47" t="s">
        <v>194</v>
      </c>
      <c r="D808" s="47" t="s">
        <v>297</v>
      </c>
      <c r="E808" s="48">
        <v>39.92</v>
      </c>
      <c r="F808" s="47">
        <v>1</v>
      </c>
      <c r="G808" s="49" t="s">
        <v>1088</v>
      </c>
      <c r="H808" s="50">
        <v>45389.93675079829</v>
      </c>
      <c r="I808" s="51">
        <f t="shared" si="13"/>
        <v>39.92</v>
      </c>
      <c r="J808" s="52"/>
      <c r="K808" s="53"/>
      <c r="L808" s="54"/>
      <c r="P808" s="52"/>
      <c r="Q808" s="52"/>
    </row>
    <row r="809" spans="2:17" s="44" customFormat="1">
      <c r="B809" s="47">
        <v>1555</v>
      </c>
      <c r="C809" s="47" t="s">
        <v>194</v>
      </c>
      <c r="D809" s="47" t="s">
        <v>250</v>
      </c>
      <c r="E809" s="48">
        <v>38.89</v>
      </c>
      <c r="F809" s="47">
        <v>1</v>
      </c>
      <c r="G809" s="49" t="s">
        <v>1089</v>
      </c>
      <c r="H809" s="50">
        <v>45390.196381402391</v>
      </c>
      <c r="I809" s="51">
        <f t="shared" si="13"/>
        <v>38.89</v>
      </c>
      <c r="J809" s="52"/>
      <c r="K809" s="53"/>
      <c r="L809" s="54"/>
      <c r="P809" s="52"/>
      <c r="Q809" s="52"/>
    </row>
    <row r="810" spans="2:17" s="44" customFormat="1">
      <c r="B810" s="47">
        <v>1557</v>
      </c>
      <c r="C810" s="47" t="s">
        <v>194</v>
      </c>
      <c r="D810" s="47" t="s">
        <v>1090</v>
      </c>
      <c r="E810" s="48">
        <v>82.38</v>
      </c>
      <c r="F810" s="47">
        <v>1</v>
      </c>
      <c r="G810" s="49" t="s">
        <v>1091</v>
      </c>
      <c r="H810" s="50">
        <v>45390.213335392276</v>
      </c>
      <c r="I810" s="51">
        <f t="shared" si="13"/>
        <v>82.38</v>
      </c>
      <c r="J810" s="52"/>
      <c r="K810" s="53"/>
      <c r="L810" s="54"/>
      <c r="P810" s="52"/>
      <c r="Q810" s="52"/>
    </row>
    <row r="811" spans="2:17" s="44" customFormat="1">
      <c r="B811" s="47">
        <v>1560</v>
      </c>
      <c r="C811" s="47" t="s">
        <v>194</v>
      </c>
      <c r="D811" s="47" t="s">
        <v>210</v>
      </c>
      <c r="E811" s="48">
        <v>74.02</v>
      </c>
      <c r="F811" s="47">
        <v>2</v>
      </c>
      <c r="G811" s="49" t="s">
        <v>1092</v>
      </c>
      <c r="H811" s="50">
        <v>45390.476917638851</v>
      </c>
      <c r="I811" s="51">
        <f t="shared" si="13"/>
        <v>148.04</v>
      </c>
      <c r="J811" s="52"/>
      <c r="K811" s="53"/>
      <c r="L811" s="54"/>
      <c r="P811" s="52"/>
      <c r="Q811" s="52"/>
    </row>
    <row r="812" spans="2:17" s="44" customFormat="1">
      <c r="B812" s="47">
        <v>1563</v>
      </c>
      <c r="C812" s="47" t="s">
        <v>194</v>
      </c>
      <c r="D812" s="47" t="s">
        <v>265</v>
      </c>
      <c r="E812" s="48">
        <v>36.46</v>
      </c>
      <c r="F812" s="47">
        <v>3</v>
      </c>
      <c r="G812" s="49" t="s">
        <v>1093</v>
      </c>
      <c r="H812" s="50">
        <v>45390.56936908028</v>
      </c>
      <c r="I812" s="51">
        <f t="shared" si="13"/>
        <v>109.38</v>
      </c>
      <c r="J812" s="52"/>
      <c r="K812" s="53"/>
      <c r="L812" s="54"/>
      <c r="P812" s="52"/>
      <c r="Q812" s="52"/>
    </row>
    <row r="813" spans="2:17" s="44" customFormat="1">
      <c r="B813" s="47">
        <v>1566</v>
      </c>
      <c r="C813" s="47" t="s">
        <v>194</v>
      </c>
      <c r="D813" s="47" t="s">
        <v>321</v>
      </c>
      <c r="E813" s="48">
        <v>27.38</v>
      </c>
      <c r="F813" s="47">
        <v>1</v>
      </c>
      <c r="G813" s="49" t="s">
        <v>1094</v>
      </c>
      <c r="H813" s="50">
        <v>45390.712411432105</v>
      </c>
      <c r="I813" s="51">
        <f t="shared" si="13"/>
        <v>27.38</v>
      </c>
      <c r="J813" s="52"/>
      <c r="K813" s="53"/>
      <c r="L813" s="54"/>
      <c r="P813" s="52"/>
      <c r="Q813" s="52"/>
    </row>
    <row r="814" spans="2:17" s="44" customFormat="1">
      <c r="B814" s="47">
        <v>1567</v>
      </c>
      <c r="C814" s="47" t="s">
        <v>194</v>
      </c>
      <c r="D814" s="47" t="s">
        <v>237</v>
      </c>
      <c r="E814" s="48">
        <v>84.6</v>
      </c>
      <c r="F814" s="47">
        <v>2</v>
      </c>
      <c r="G814" s="49" t="s">
        <v>1095</v>
      </c>
      <c r="H814" s="50">
        <v>45390.813865864642</v>
      </c>
      <c r="I814" s="51">
        <f t="shared" si="13"/>
        <v>169.2</v>
      </c>
      <c r="J814" s="52"/>
      <c r="K814" s="53"/>
      <c r="L814" s="54"/>
      <c r="P814" s="52"/>
      <c r="Q814" s="52"/>
    </row>
    <row r="815" spans="2:17" s="44" customFormat="1">
      <c r="B815" s="47">
        <v>1570</v>
      </c>
      <c r="C815" s="47" t="s">
        <v>194</v>
      </c>
      <c r="D815" s="47" t="s">
        <v>297</v>
      </c>
      <c r="E815" s="48">
        <v>39.92</v>
      </c>
      <c r="F815" s="47">
        <v>1</v>
      </c>
      <c r="G815" s="49" t="s">
        <v>1096</v>
      </c>
      <c r="H815" s="50">
        <v>45390.82981823977</v>
      </c>
      <c r="I815" s="51">
        <f t="shared" si="13"/>
        <v>39.92</v>
      </c>
      <c r="J815" s="52"/>
      <c r="K815" s="53"/>
      <c r="L815" s="54"/>
      <c r="P815" s="52"/>
      <c r="Q815" s="52"/>
    </row>
    <row r="816" spans="2:17" s="44" customFormat="1">
      <c r="B816" s="47">
        <v>1573</v>
      </c>
      <c r="C816" s="47" t="s">
        <v>207</v>
      </c>
      <c r="D816" s="47" t="s">
        <v>245</v>
      </c>
      <c r="E816" s="48">
        <v>66.39</v>
      </c>
      <c r="F816" s="47">
        <v>1</v>
      </c>
      <c r="G816" s="49" t="s">
        <v>1097</v>
      </c>
      <c r="H816" s="50">
        <v>45390.83698977645</v>
      </c>
      <c r="I816" s="51">
        <f t="shared" si="13"/>
        <v>66.39</v>
      </c>
      <c r="J816" s="52"/>
      <c r="K816" s="53"/>
      <c r="L816" s="54"/>
      <c r="P816" s="52"/>
      <c r="Q816" s="52"/>
    </row>
    <row r="817" spans="2:17" s="44" customFormat="1">
      <c r="B817" s="47">
        <v>1576</v>
      </c>
      <c r="C817" s="47" t="s">
        <v>194</v>
      </c>
      <c r="D817" s="47" t="s">
        <v>1098</v>
      </c>
      <c r="E817" s="48">
        <v>43.43</v>
      </c>
      <c r="F817" s="47">
        <v>5</v>
      </c>
      <c r="G817" s="49" t="s">
        <v>1099</v>
      </c>
      <c r="H817" s="50">
        <v>45390.851562021191</v>
      </c>
      <c r="I817" s="51">
        <f t="shared" si="13"/>
        <v>217.15</v>
      </c>
      <c r="J817" s="52"/>
      <c r="K817" s="53"/>
      <c r="L817" s="54"/>
      <c r="P817" s="52"/>
      <c r="Q817" s="52"/>
    </row>
    <row r="818" spans="2:17" s="44" customFormat="1">
      <c r="B818" s="47">
        <v>1579</v>
      </c>
      <c r="C818" s="47" t="s">
        <v>194</v>
      </c>
      <c r="D818" s="47" t="s">
        <v>293</v>
      </c>
      <c r="E818" s="48">
        <v>19.57</v>
      </c>
      <c r="F818" s="47">
        <v>1</v>
      </c>
      <c r="G818" s="49" t="s">
        <v>1100</v>
      </c>
      <c r="H818" s="50">
        <v>45390.864129477188</v>
      </c>
      <c r="I818" s="51">
        <f t="shared" si="13"/>
        <v>19.57</v>
      </c>
      <c r="J818" s="52"/>
      <c r="K818" s="53"/>
      <c r="L818" s="54"/>
      <c r="P818" s="52"/>
      <c r="Q818" s="52"/>
    </row>
    <row r="819" spans="2:17" s="44" customFormat="1">
      <c r="B819" s="47">
        <v>1580</v>
      </c>
      <c r="C819" s="47" t="s">
        <v>207</v>
      </c>
      <c r="D819" s="47" t="s">
        <v>288</v>
      </c>
      <c r="E819" s="48">
        <v>25.73</v>
      </c>
      <c r="F819" s="47">
        <v>1</v>
      </c>
      <c r="G819" s="49" t="s">
        <v>1101</v>
      </c>
      <c r="H819" s="50">
        <v>45390.939902868915</v>
      </c>
      <c r="I819" s="51">
        <f t="shared" si="13"/>
        <v>25.73</v>
      </c>
      <c r="J819" s="52"/>
      <c r="K819" s="53"/>
      <c r="L819" s="54"/>
      <c r="P819" s="52"/>
      <c r="Q819" s="52"/>
    </row>
    <row r="820" spans="2:17" s="44" customFormat="1">
      <c r="B820" s="47">
        <v>1583</v>
      </c>
      <c r="C820" s="47" t="s">
        <v>207</v>
      </c>
      <c r="D820" s="47" t="s">
        <v>265</v>
      </c>
      <c r="E820" s="48">
        <v>36.46</v>
      </c>
      <c r="F820" s="47">
        <v>2</v>
      </c>
      <c r="G820" s="49" t="s">
        <v>1102</v>
      </c>
      <c r="H820" s="50">
        <v>45391.244604441934</v>
      </c>
      <c r="I820" s="51">
        <f t="shared" si="13"/>
        <v>72.92</v>
      </c>
      <c r="J820" s="52"/>
      <c r="K820" s="53"/>
      <c r="L820" s="54"/>
      <c r="P820" s="52"/>
      <c r="Q820" s="52"/>
    </row>
    <row r="821" spans="2:17" s="44" customFormat="1">
      <c r="B821" s="47">
        <v>1584</v>
      </c>
      <c r="C821" s="47" t="s">
        <v>207</v>
      </c>
      <c r="D821" s="47" t="s">
        <v>252</v>
      </c>
      <c r="E821" s="48">
        <v>79.3</v>
      </c>
      <c r="F821" s="47">
        <v>1</v>
      </c>
      <c r="G821" s="49" t="s">
        <v>1103</v>
      </c>
      <c r="H821" s="50">
        <v>45391.333881883562</v>
      </c>
      <c r="I821" s="51">
        <f t="shared" si="13"/>
        <v>79.3</v>
      </c>
      <c r="J821" s="52"/>
      <c r="K821" s="53"/>
      <c r="L821" s="54"/>
      <c r="P821" s="52"/>
      <c r="Q821" s="52"/>
    </row>
    <row r="822" spans="2:17" s="44" customFormat="1">
      <c r="B822" s="47">
        <v>1586</v>
      </c>
      <c r="C822" s="47" t="s">
        <v>207</v>
      </c>
      <c r="D822" s="47" t="s">
        <v>228</v>
      </c>
      <c r="E822" s="48">
        <v>82.38</v>
      </c>
      <c r="F822" s="47">
        <v>1</v>
      </c>
      <c r="G822" s="49" t="s">
        <v>1104</v>
      </c>
      <c r="H822" s="50">
        <v>45391.406535854614</v>
      </c>
      <c r="I822" s="51">
        <f t="shared" si="13"/>
        <v>82.38</v>
      </c>
      <c r="J822" s="52"/>
      <c r="K822" s="53"/>
      <c r="L822" s="54"/>
      <c r="P822" s="52"/>
      <c r="Q822" s="52"/>
    </row>
    <row r="823" spans="2:17" s="44" customFormat="1">
      <c r="B823" s="47">
        <v>1587</v>
      </c>
      <c r="C823" s="47" t="s">
        <v>194</v>
      </c>
      <c r="D823" s="47" t="s">
        <v>398</v>
      </c>
      <c r="E823" s="48">
        <v>37.090000000000003</v>
      </c>
      <c r="F823" s="47">
        <v>1</v>
      </c>
      <c r="G823" s="49" t="s">
        <v>1105</v>
      </c>
      <c r="H823" s="50">
        <v>45391.461299284638</v>
      </c>
      <c r="I823" s="51">
        <f t="shared" si="13"/>
        <v>37.090000000000003</v>
      </c>
      <c r="J823" s="52"/>
      <c r="K823" s="53"/>
      <c r="L823" s="54"/>
      <c r="P823" s="52"/>
      <c r="Q823" s="52"/>
    </row>
    <row r="824" spans="2:17" s="44" customFormat="1">
      <c r="B824" s="47">
        <v>1589</v>
      </c>
      <c r="C824" s="47" t="s">
        <v>207</v>
      </c>
      <c r="D824" s="47" t="s">
        <v>265</v>
      </c>
      <c r="E824" s="48">
        <v>36.46</v>
      </c>
      <c r="F824" s="47">
        <v>1</v>
      </c>
      <c r="G824" s="49" t="s">
        <v>1106</v>
      </c>
      <c r="H824" s="50">
        <v>45391.487882537011</v>
      </c>
      <c r="I824" s="51">
        <f t="shared" si="13"/>
        <v>36.46</v>
      </c>
      <c r="J824" s="52"/>
      <c r="K824" s="53"/>
      <c r="L824" s="54"/>
      <c r="P824" s="52"/>
      <c r="Q824" s="52"/>
    </row>
    <row r="825" spans="2:17" s="44" customFormat="1">
      <c r="B825" s="47">
        <v>1592</v>
      </c>
      <c r="C825" s="47" t="s">
        <v>207</v>
      </c>
      <c r="D825" s="47" t="s">
        <v>404</v>
      </c>
      <c r="E825" s="48">
        <v>52.99</v>
      </c>
      <c r="F825" s="47">
        <v>1</v>
      </c>
      <c r="G825" s="49" t="s">
        <v>1107</v>
      </c>
      <c r="H825" s="50">
        <v>45391.582669353076</v>
      </c>
      <c r="I825" s="51">
        <f t="shared" si="13"/>
        <v>52.99</v>
      </c>
      <c r="J825" s="52"/>
      <c r="K825" s="53"/>
      <c r="L825" s="54"/>
      <c r="P825" s="52"/>
      <c r="Q825" s="52"/>
    </row>
    <row r="826" spans="2:17" s="44" customFormat="1">
      <c r="B826" s="47">
        <v>1594</v>
      </c>
      <c r="C826" s="47" t="s">
        <v>194</v>
      </c>
      <c r="D826" s="47" t="s">
        <v>288</v>
      </c>
      <c r="E826" s="48">
        <v>25.73</v>
      </c>
      <c r="F826" s="47">
        <v>1</v>
      </c>
      <c r="G826" s="49" t="s">
        <v>1108</v>
      </c>
      <c r="H826" s="50">
        <v>45391.654212609166</v>
      </c>
      <c r="I826" s="51">
        <f t="shared" si="13"/>
        <v>25.73</v>
      </c>
      <c r="J826" s="52"/>
      <c r="K826" s="53"/>
      <c r="L826" s="54"/>
      <c r="P826" s="52"/>
      <c r="Q826" s="52"/>
    </row>
    <row r="827" spans="2:17" s="44" customFormat="1">
      <c r="B827" s="47">
        <v>1595</v>
      </c>
      <c r="C827" s="47" t="s">
        <v>207</v>
      </c>
      <c r="D827" s="47" t="s">
        <v>216</v>
      </c>
      <c r="E827" s="48">
        <v>96.29</v>
      </c>
      <c r="F827" s="47">
        <v>1</v>
      </c>
      <c r="G827" s="49" t="s">
        <v>1109</v>
      </c>
      <c r="H827" s="50">
        <v>45391.733112244205</v>
      </c>
      <c r="I827" s="51">
        <f t="shared" si="13"/>
        <v>96.29</v>
      </c>
      <c r="J827" s="52"/>
      <c r="K827" s="53"/>
      <c r="L827" s="54"/>
      <c r="P827" s="52"/>
      <c r="Q827" s="52"/>
    </row>
    <row r="828" spans="2:17" s="44" customFormat="1">
      <c r="B828" s="47">
        <v>1597</v>
      </c>
      <c r="C828" s="47" t="s">
        <v>207</v>
      </c>
      <c r="D828" s="47" t="s">
        <v>314</v>
      </c>
      <c r="E828" s="48">
        <v>92.87</v>
      </c>
      <c r="F828" s="47">
        <v>1</v>
      </c>
      <c r="G828" s="49" t="s">
        <v>1110</v>
      </c>
      <c r="H828" s="50">
        <v>45391.827443419505</v>
      </c>
      <c r="I828" s="51">
        <f t="shared" si="13"/>
        <v>92.87</v>
      </c>
      <c r="J828" s="52"/>
      <c r="K828" s="53"/>
      <c r="L828" s="54"/>
      <c r="P828" s="52"/>
      <c r="Q828" s="52"/>
    </row>
    <row r="829" spans="2:17" s="44" customFormat="1">
      <c r="B829" s="47">
        <v>1599</v>
      </c>
      <c r="C829" s="47" t="s">
        <v>207</v>
      </c>
      <c r="D829" s="47" t="s">
        <v>250</v>
      </c>
      <c r="E829" s="48">
        <v>38.89</v>
      </c>
      <c r="F829" s="47">
        <v>1</v>
      </c>
      <c r="G829" s="49" t="s">
        <v>1111</v>
      </c>
      <c r="H829" s="50">
        <v>45391.842828651927</v>
      </c>
      <c r="I829" s="51">
        <f t="shared" si="13"/>
        <v>38.89</v>
      </c>
      <c r="J829" s="52"/>
      <c r="K829" s="53"/>
      <c r="L829" s="54"/>
      <c r="P829" s="52"/>
      <c r="Q829" s="52"/>
    </row>
    <row r="830" spans="2:17" s="44" customFormat="1">
      <c r="B830" s="47">
        <v>1600</v>
      </c>
      <c r="C830" s="47" t="s">
        <v>207</v>
      </c>
      <c r="D830" s="47" t="s">
        <v>297</v>
      </c>
      <c r="E830" s="48">
        <v>39.92</v>
      </c>
      <c r="F830" s="47">
        <v>1</v>
      </c>
      <c r="G830" s="49" t="s">
        <v>1112</v>
      </c>
      <c r="H830" s="50">
        <v>45391.948262943813</v>
      </c>
      <c r="I830" s="51">
        <f t="shared" si="13"/>
        <v>39.92</v>
      </c>
      <c r="J830" s="52"/>
      <c r="K830" s="53"/>
      <c r="L830" s="54"/>
      <c r="P830" s="52"/>
      <c r="Q830" s="52"/>
    </row>
    <row r="831" spans="2:17" s="44" customFormat="1">
      <c r="B831" s="47">
        <v>1601</v>
      </c>
      <c r="C831" s="47" t="s">
        <v>207</v>
      </c>
      <c r="D831" s="47" t="s">
        <v>330</v>
      </c>
      <c r="E831" s="48">
        <v>12.57</v>
      </c>
      <c r="F831" s="47">
        <v>2</v>
      </c>
      <c r="G831" s="49" t="s">
        <v>1113</v>
      </c>
      <c r="H831" s="50">
        <v>45392.119784714632</v>
      </c>
      <c r="I831" s="51">
        <f t="shared" si="13"/>
        <v>25.14</v>
      </c>
      <c r="J831" s="52"/>
      <c r="K831" s="53"/>
      <c r="L831" s="54"/>
      <c r="P831" s="52"/>
      <c r="Q831" s="52"/>
    </row>
    <row r="832" spans="2:17" s="44" customFormat="1">
      <c r="B832" s="47">
        <v>1604</v>
      </c>
      <c r="C832" s="47" t="s">
        <v>194</v>
      </c>
      <c r="D832" s="47" t="s">
        <v>210</v>
      </c>
      <c r="E832" s="48">
        <v>74.02</v>
      </c>
      <c r="F832" s="47">
        <v>1</v>
      </c>
      <c r="G832" s="49" t="s">
        <v>1114</v>
      </c>
      <c r="H832" s="50">
        <v>45392.682985572115</v>
      </c>
      <c r="I832" s="51">
        <f t="shared" si="13"/>
        <v>74.02</v>
      </c>
      <c r="J832" s="52"/>
      <c r="K832" s="53"/>
      <c r="L832" s="54"/>
      <c r="P832" s="52"/>
      <c r="Q832" s="52"/>
    </row>
    <row r="833" spans="2:17" s="44" customFormat="1">
      <c r="B833" s="47">
        <v>1607</v>
      </c>
      <c r="C833" s="47" t="s">
        <v>207</v>
      </c>
      <c r="D833" s="47" t="s">
        <v>1115</v>
      </c>
      <c r="E833" s="48">
        <v>61.86</v>
      </c>
      <c r="F833" s="47">
        <v>1</v>
      </c>
      <c r="G833" s="49" t="s">
        <v>1116</v>
      </c>
      <c r="H833" s="50">
        <v>45392.886565424924</v>
      </c>
      <c r="I833" s="51">
        <f t="shared" si="13"/>
        <v>61.86</v>
      </c>
      <c r="J833" s="52"/>
      <c r="K833" s="53"/>
      <c r="L833" s="54"/>
      <c r="P833" s="52"/>
      <c r="Q833" s="52"/>
    </row>
    <row r="834" spans="2:17" s="44" customFormat="1">
      <c r="B834" s="47">
        <v>1610</v>
      </c>
      <c r="C834" s="47" t="s">
        <v>207</v>
      </c>
      <c r="D834" s="47" t="s">
        <v>366</v>
      </c>
      <c r="E834" s="48">
        <v>36.46</v>
      </c>
      <c r="F834" s="47">
        <v>1</v>
      </c>
      <c r="G834" s="49" t="s">
        <v>1117</v>
      </c>
      <c r="H834" s="50">
        <v>45393.47374066597</v>
      </c>
      <c r="I834" s="51">
        <f t="shared" si="13"/>
        <v>36.46</v>
      </c>
      <c r="J834" s="52"/>
      <c r="K834" s="53"/>
      <c r="L834" s="54"/>
      <c r="P834" s="52"/>
      <c r="Q834" s="52"/>
    </row>
    <row r="835" spans="2:17" s="44" customFormat="1">
      <c r="B835" s="47">
        <v>1612</v>
      </c>
      <c r="C835" s="47" t="s">
        <v>207</v>
      </c>
      <c r="D835" s="47" t="s">
        <v>252</v>
      </c>
      <c r="E835" s="48">
        <v>79.3</v>
      </c>
      <c r="F835" s="47">
        <v>1</v>
      </c>
      <c r="G835" s="49" t="s">
        <v>1118</v>
      </c>
      <c r="H835" s="50">
        <v>45393.485331913755</v>
      </c>
      <c r="I835" s="51">
        <f t="shared" si="13"/>
        <v>79.3</v>
      </c>
      <c r="J835" s="52"/>
      <c r="K835" s="53"/>
      <c r="L835" s="54"/>
      <c r="P835" s="52"/>
      <c r="Q835" s="52"/>
    </row>
    <row r="836" spans="2:17" s="44" customFormat="1">
      <c r="B836" s="47">
        <v>1614</v>
      </c>
      <c r="C836" s="47" t="s">
        <v>207</v>
      </c>
      <c r="D836" s="47" t="s">
        <v>237</v>
      </c>
      <c r="E836" s="48">
        <v>84.6</v>
      </c>
      <c r="F836" s="47">
        <v>1</v>
      </c>
      <c r="G836" s="49" t="s">
        <v>1119</v>
      </c>
      <c r="H836" s="50">
        <v>45393.703683193962</v>
      </c>
      <c r="I836" s="51">
        <f t="shared" si="13"/>
        <v>84.6</v>
      </c>
      <c r="J836" s="52"/>
      <c r="K836" s="53"/>
      <c r="L836" s="54"/>
      <c r="P836" s="52"/>
      <c r="Q836" s="52"/>
    </row>
    <row r="837" spans="2:17" s="44" customFormat="1">
      <c r="B837" s="47">
        <v>1615</v>
      </c>
      <c r="C837" s="47" t="s">
        <v>207</v>
      </c>
      <c r="D837" s="47" t="s">
        <v>270</v>
      </c>
      <c r="E837" s="48">
        <v>65.459999999999994</v>
      </c>
      <c r="F837" s="47">
        <v>2</v>
      </c>
      <c r="G837" s="49" t="s">
        <v>1120</v>
      </c>
      <c r="H837" s="50">
        <v>45393.726731165589</v>
      </c>
      <c r="I837" s="51">
        <f t="shared" si="13"/>
        <v>130.91999999999999</v>
      </c>
      <c r="J837" s="52"/>
      <c r="K837" s="53"/>
      <c r="L837" s="54"/>
      <c r="P837" s="52"/>
      <c r="Q837" s="52"/>
    </row>
    <row r="838" spans="2:17" s="44" customFormat="1">
      <c r="B838" s="47">
        <v>1617</v>
      </c>
      <c r="C838" s="47" t="s">
        <v>207</v>
      </c>
      <c r="D838" s="47" t="s">
        <v>252</v>
      </c>
      <c r="E838" s="48">
        <v>79.3</v>
      </c>
      <c r="F838" s="47">
        <v>1</v>
      </c>
      <c r="G838" s="49" t="s">
        <v>1121</v>
      </c>
      <c r="H838" s="50">
        <v>45393.826656052333</v>
      </c>
      <c r="I838" s="51">
        <f t="shared" si="13"/>
        <v>79.3</v>
      </c>
      <c r="J838" s="52"/>
      <c r="K838" s="53"/>
      <c r="L838" s="54"/>
      <c r="P838" s="52"/>
      <c r="Q838" s="52"/>
    </row>
    <row r="839" spans="2:17" s="44" customFormat="1">
      <c r="B839" s="47">
        <v>1620</v>
      </c>
      <c r="C839" s="47" t="s">
        <v>207</v>
      </c>
      <c r="D839" s="47" t="s">
        <v>290</v>
      </c>
      <c r="E839" s="48">
        <v>24.55</v>
      </c>
      <c r="F839" s="47">
        <v>1</v>
      </c>
      <c r="G839" s="49" t="s">
        <v>1122</v>
      </c>
      <c r="H839" s="50">
        <v>45393.948762493936</v>
      </c>
      <c r="I839" s="51">
        <f t="shared" si="13"/>
        <v>24.55</v>
      </c>
      <c r="J839" s="52"/>
      <c r="K839" s="53"/>
      <c r="L839" s="54"/>
      <c r="P839" s="52"/>
      <c r="Q839" s="52"/>
    </row>
    <row r="840" spans="2:17" s="44" customFormat="1">
      <c r="B840" s="47">
        <v>1623</v>
      </c>
      <c r="C840" s="47" t="s">
        <v>207</v>
      </c>
      <c r="D840" s="47" t="s">
        <v>300</v>
      </c>
      <c r="E840" s="48">
        <v>91.98</v>
      </c>
      <c r="F840" s="47">
        <v>1</v>
      </c>
      <c r="G840" s="49" t="s">
        <v>1123</v>
      </c>
      <c r="H840" s="50">
        <v>45394.079472390964</v>
      </c>
      <c r="I840" s="51">
        <f t="shared" si="13"/>
        <v>91.98</v>
      </c>
      <c r="J840" s="52"/>
      <c r="K840" s="53"/>
      <c r="L840" s="54"/>
      <c r="P840" s="52"/>
      <c r="Q840" s="52"/>
    </row>
    <row r="841" spans="2:17" s="44" customFormat="1">
      <c r="B841" s="47">
        <v>1626</v>
      </c>
      <c r="C841" s="47" t="s">
        <v>207</v>
      </c>
      <c r="D841" s="47" t="s">
        <v>243</v>
      </c>
      <c r="E841" s="48">
        <v>80.989999999999995</v>
      </c>
      <c r="F841" s="47">
        <v>2</v>
      </c>
      <c r="G841" s="49" t="s">
        <v>1124</v>
      </c>
      <c r="H841" s="50">
        <v>45394.113281143305</v>
      </c>
      <c r="I841" s="51">
        <f t="shared" si="13"/>
        <v>161.97999999999999</v>
      </c>
      <c r="J841" s="52"/>
      <c r="K841" s="53"/>
      <c r="L841" s="54"/>
      <c r="P841" s="52"/>
      <c r="Q841" s="52"/>
    </row>
    <row r="842" spans="2:17" s="44" customFormat="1">
      <c r="B842" s="47">
        <v>1628</v>
      </c>
      <c r="C842" s="47" t="s">
        <v>194</v>
      </c>
      <c r="D842" s="47" t="s">
        <v>330</v>
      </c>
      <c r="E842" s="48">
        <v>12.57</v>
      </c>
      <c r="F842" s="47">
        <v>1</v>
      </c>
      <c r="G842" s="49" t="s">
        <v>1125</v>
      </c>
      <c r="H842" s="50">
        <v>45394.212248265278</v>
      </c>
      <c r="I842" s="51">
        <f t="shared" si="13"/>
        <v>12.57</v>
      </c>
      <c r="J842" s="52"/>
      <c r="K842" s="53"/>
      <c r="L842" s="54"/>
      <c r="P842" s="52"/>
      <c r="Q842" s="52"/>
    </row>
    <row r="843" spans="2:17" s="44" customFormat="1">
      <c r="B843" s="47">
        <v>1629</v>
      </c>
      <c r="C843" s="47" t="s">
        <v>207</v>
      </c>
      <c r="D843" s="47" t="s">
        <v>382</v>
      </c>
      <c r="E843" s="48">
        <v>35.15</v>
      </c>
      <c r="F843" s="47">
        <v>3</v>
      </c>
      <c r="G843" s="49" t="s">
        <v>1126</v>
      </c>
      <c r="H843" s="50">
        <v>45394.230347423181</v>
      </c>
      <c r="I843" s="51">
        <f t="shared" si="13"/>
        <v>105.44999999999999</v>
      </c>
      <c r="J843" s="52"/>
      <c r="K843" s="53"/>
      <c r="L843" s="54"/>
      <c r="P843" s="52"/>
      <c r="Q843" s="52"/>
    </row>
    <row r="844" spans="2:17" s="44" customFormat="1">
      <c r="B844" s="47">
        <v>1632</v>
      </c>
      <c r="C844" s="47" t="s">
        <v>194</v>
      </c>
      <c r="D844" s="47" t="s">
        <v>318</v>
      </c>
      <c r="E844" s="48">
        <v>61.86</v>
      </c>
      <c r="F844" s="47">
        <v>2</v>
      </c>
      <c r="G844" s="49" t="s">
        <v>1127</v>
      </c>
      <c r="H844" s="50">
        <v>45394.247692647004</v>
      </c>
      <c r="I844" s="51">
        <f t="shared" si="13"/>
        <v>123.72</v>
      </c>
      <c r="J844" s="52"/>
      <c r="K844" s="53"/>
      <c r="L844" s="54"/>
      <c r="P844" s="52"/>
      <c r="Q844" s="52"/>
    </row>
    <row r="845" spans="2:17" s="44" customFormat="1">
      <c r="B845" s="47">
        <v>1633</v>
      </c>
      <c r="C845" s="47" t="s">
        <v>194</v>
      </c>
      <c r="D845" s="47" t="s">
        <v>318</v>
      </c>
      <c r="E845" s="48">
        <v>61.86</v>
      </c>
      <c r="F845" s="47">
        <v>1</v>
      </c>
      <c r="G845" s="49" t="s">
        <v>1128</v>
      </c>
      <c r="H845" s="50">
        <v>45394.279189334484</v>
      </c>
      <c r="I845" s="51">
        <f t="shared" si="13"/>
        <v>61.86</v>
      </c>
      <c r="J845" s="52"/>
      <c r="K845" s="53"/>
      <c r="L845" s="54"/>
      <c r="P845" s="52"/>
      <c r="Q845" s="52"/>
    </row>
    <row r="846" spans="2:17" s="44" customFormat="1">
      <c r="B846" s="47">
        <v>1635</v>
      </c>
      <c r="C846" s="47" t="s">
        <v>207</v>
      </c>
      <c r="D846" s="47" t="s">
        <v>208</v>
      </c>
      <c r="E846" s="48">
        <v>61.32</v>
      </c>
      <c r="F846" s="47">
        <v>1</v>
      </c>
      <c r="G846" s="49" t="s">
        <v>1129</v>
      </c>
      <c r="H846" s="50">
        <v>45394.30406256151</v>
      </c>
      <c r="I846" s="51">
        <f t="shared" si="13"/>
        <v>61.32</v>
      </c>
      <c r="J846" s="52"/>
      <c r="K846" s="53"/>
      <c r="L846" s="54"/>
      <c r="P846" s="52"/>
      <c r="Q846" s="52"/>
    </row>
    <row r="847" spans="2:17" s="44" customFormat="1">
      <c r="B847" s="47">
        <v>1638</v>
      </c>
      <c r="C847" s="47" t="s">
        <v>207</v>
      </c>
      <c r="D847" s="47" t="s">
        <v>214</v>
      </c>
      <c r="E847" s="48">
        <v>93.22</v>
      </c>
      <c r="F847" s="47">
        <v>1</v>
      </c>
      <c r="G847" s="49" t="s">
        <v>1130</v>
      </c>
      <c r="H847" s="50">
        <v>45394.346519852974</v>
      </c>
      <c r="I847" s="51">
        <f t="shared" si="13"/>
        <v>93.22</v>
      </c>
      <c r="J847" s="52"/>
      <c r="K847" s="53"/>
      <c r="L847" s="54"/>
      <c r="P847" s="52"/>
      <c r="Q847" s="52"/>
    </row>
    <row r="848" spans="2:17" s="44" customFormat="1">
      <c r="B848" s="47">
        <v>1641</v>
      </c>
      <c r="C848" s="47" t="s">
        <v>207</v>
      </c>
      <c r="D848" s="47" t="s">
        <v>212</v>
      </c>
      <c r="E848" s="48">
        <v>43.43</v>
      </c>
      <c r="F848" s="47">
        <v>1</v>
      </c>
      <c r="G848" s="49" t="s">
        <v>1131</v>
      </c>
      <c r="H848" s="50">
        <v>45394.369760343368</v>
      </c>
      <c r="I848" s="51">
        <f t="shared" si="13"/>
        <v>43.43</v>
      </c>
      <c r="J848" s="52"/>
      <c r="K848" s="53"/>
      <c r="L848" s="54"/>
      <c r="P848" s="52"/>
      <c r="Q848" s="52"/>
    </row>
    <row r="849" spans="2:17" s="44" customFormat="1">
      <c r="B849" s="47">
        <v>1643</v>
      </c>
      <c r="C849" s="47" t="s">
        <v>194</v>
      </c>
      <c r="D849" s="47" t="s">
        <v>208</v>
      </c>
      <c r="E849" s="48">
        <v>61.32</v>
      </c>
      <c r="F849" s="47">
        <v>2</v>
      </c>
      <c r="G849" s="49" t="s">
        <v>1132</v>
      </c>
      <c r="H849" s="50">
        <v>45394.504026912917</v>
      </c>
      <c r="I849" s="51">
        <f t="shared" si="13"/>
        <v>122.64</v>
      </c>
      <c r="J849" s="52"/>
      <c r="K849" s="53"/>
      <c r="L849" s="54"/>
      <c r="P849" s="52"/>
      <c r="Q849" s="52"/>
    </row>
    <row r="850" spans="2:17" s="44" customFormat="1">
      <c r="B850" s="47">
        <v>1644</v>
      </c>
      <c r="C850" s="47" t="s">
        <v>194</v>
      </c>
      <c r="D850" s="47" t="s">
        <v>282</v>
      </c>
      <c r="E850" s="48">
        <v>71.06</v>
      </c>
      <c r="F850" s="47">
        <v>2</v>
      </c>
      <c r="G850" s="49" t="s">
        <v>1133</v>
      </c>
      <c r="H850" s="50">
        <v>45395.329195963008</v>
      </c>
      <c r="I850" s="51">
        <f t="shared" si="13"/>
        <v>142.12</v>
      </c>
      <c r="J850" s="52"/>
      <c r="K850" s="53"/>
      <c r="L850" s="54"/>
      <c r="P850" s="52"/>
      <c r="Q850" s="52"/>
    </row>
    <row r="851" spans="2:17" s="44" customFormat="1">
      <c r="B851" s="47">
        <v>1645</v>
      </c>
      <c r="C851" s="47" t="s">
        <v>194</v>
      </c>
      <c r="D851" s="47" t="s">
        <v>215</v>
      </c>
      <c r="E851" s="48">
        <v>89.4</v>
      </c>
      <c r="F851" s="47">
        <v>5</v>
      </c>
      <c r="G851" s="49" t="s">
        <v>1134</v>
      </c>
      <c r="H851" s="50">
        <v>45395.447215543427</v>
      </c>
      <c r="I851" s="51">
        <f t="shared" si="13"/>
        <v>447</v>
      </c>
      <c r="J851" s="52"/>
      <c r="K851" s="53"/>
      <c r="L851" s="54"/>
      <c r="P851" s="52"/>
      <c r="Q851" s="52"/>
    </row>
    <row r="852" spans="2:17" s="44" customFormat="1">
      <c r="B852" s="47">
        <v>1647</v>
      </c>
      <c r="C852" s="47" t="s">
        <v>194</v>
      </c>
      <c r="D852" s="47" t="s">
        <v>235</v>
      </c>
      <c r="E852" s="48">
        <v>67.44</v>
      </c>
      <c r="F852" s="47">
        <v>2</v>
      </c>
      <c r="G852" s="49" t="s">
        <v>1135</v>
      </c>
      <c r="H852" s="50">
        <v>45395.482231208734</v>
      </c>
      <c r="I852" s="51">
        <f t="shared" si="13"/>
        <v>134.88</v>
      </c>
      <c r="J852" s="52"/>
      <c r="K852" s="53"/>
      <c r="L852" s="54"/>
      <c r="P852" s="52"/>
      <c r="Q852" s="52"/>
    </row>
    <row r="853" spans="2:17" s="44" customFormat="1">
      <c r="B853" s="47">
        <v>1649</v>
      </c>
      <c r="C853" s="47" t="s">
        <v>194</v>
      </c>
      <c r="D853" s="47" t="s">
        <v>267</v>
      </c>
      <c r="E853" s="48">
        <v>87.83</v>
      </c>
      <c r="F853" s="47">
        <v>1</v>
      </c>
      <c r="G853" s="49" t="s">
        <v>1136</v>
      </c>
      <c r="H853" s="50">
        <v>45395.513405771089</v>
      </c>
      <c r="I853" s="51">
        <f t="shared" si="13"/>
        <v>87.83</v>
      </c>
      <c r="J853" s="52"/>
      <c r="K853" s="53"/>
      <c r="L853" s="54"/>
      <c r="P853" s="52"/>
      <c r="Q853" s="52"/>
    </row>
    <row r="854" spans="2:17" s="44" customFormat="1">
      <c r="B854" s="47">
        <v>1651</v>
      </c>
      <c r="C854" s="47" t="s">
        <v>194</v>
      </c>
      <c r="D854" s="47" t="s">
        <v>288</v>
      </c>
      <c r="E854" s="48">
        <v>25.73</v>
      </c>
      <c r="F854" s="47">
        <v>3</v>
      </c>
      <c r="G854" s="49" t="s">
        <v>1137</v>
      </c>
      <c r="H854" s="50">
        <v>45395.620368325792</v>
      </c>
      <c r="I854" s="51">
        <f t="shared" si="13"/>
        <v>77.19</v>
      </c>
      <c r="J854" s="52"/>
      <c r="K854" s="53"/>
      <c r="L854" s="54"/>
      <c r="P854" s="52"/>
      <c r="Q854" s="52"/>
    </row>
    <row r="855" spans="2:17" s="44" customFormat="1">
      <c r="B855" s="47">
        <v>1653</v>
      </c>
      <c r="C855" s="47" t="s">
        <v>207</v>
      </c>
      <c r="D855" s="47" t="s">
        <v>587</v>
      </c>
      <c r="E855" s="48">
        <v>86.57</v>
      </c>
      <c r="F855" s="47">
        <v>3</v>
      </c>
      <c r="G855" s="49" t="s">
        <v>1138</v>
      </c>
      <c r="H855" s="50">
        <v>45395.654101787506</v>
      </c>
      <c r="I855" s="51">
        <f t="shared" si="13"/>
        <v>259.70999999999998</v>
      </c>
      <c r="J855" s="52"/>
      <c r="K855" s="53"/>
      <c r="L855" s="54"/>
      <c r="P855" s="52"/>
      <c r="Q855" s="52"/>
    </row>
    <row r="856" spans="2:17" s="44" customFormat="1">
      <c r="B856" s="47">
        <v>1655</v>
      </c>
      <c r="C856" s="47" t="s">
        <v>194</v>
      </c>
      <c r="D856" s="47" t="s">
        <v>235</v>
      </c>
      <c r="E856" s="48">
        <v>67.44</v>
      </c>
      <c r="F856" s="47">
        <v>1</v>
      </c>
      <c r="G856" s="49" t="s">
        <v>1139</v>
      </c>
      <c r="H856" s="50">
        <v>45396.130237084071</v>
      </c>
      <c r="I856" s="51">
        <f t="shared" si="13"/>
        <v>67.44</v>
      </c>
      <c r="J856" s="52"/>
      <c r="K856" s="53"/>
      <c r="L856" s="54"/>
      <c r="P856" s="52"/>
      <c r="Q856" s="52"/>
    </row>
    <row r="857" spans="2:17" s="44" customFormat="1">
      <c r="B857" s="47">
        <v>1658</v>
      </c>
      <c r="C857" s="47" t="s">
        <v>207</v>
      </c>
      <c r="D857" s="47" t="s">
        <v>314</v>
      </c>
      <c r="E857" s="48">
        <v>92.87</v>
      </c>
      <c r="F857" s="47">
        <v>3</v>
      </c>
      <c r="G857" s="49" t="s">
        <v>1140</v>
      </c>
      <c r="H857" s="50">
        <v>45396.136143756012</v>
      </c>
      <c r="I857" s="51">
        <f t="shared" si="13"/>
        <v>278.61</v>
      </c>
      <c r="J857" s="52"/>
      <c r="K857" s="53"/>
      <c r="L857" s="54"/>
      <c r="P857" s="52"/>
      <c r="Q857" s="52"/>
    </row>
    <row r="858" spans="2:17" s="44" customFormat="1">
      <c r="B858" s="47">
        <v>1660</v>
      </c>
      <c r="C858" s="47" t="s">
        <v>207</v>
      </c>
      <c r="D858" s="47" t="s">
        <v>288</v>
      </c>
      <c r="E858" s="48">
        <v>25.73</v>
      </c>
      <c r="F858" s="47">
        <v>2</v>
      </c>
      <c r="G858" s="49" t="s">
        <v>1141</v>
      </c>
      <c r="H858" s="50">
        <v>45396.176974700255</v>
      </c>
      <c r="I858" s="51">
        <f t="shared" si="13"/>
        <v>51.46</v>
      </c>
      <c r="J858" s="52"/>
      <c r="K858" s="53"/>
      <c r="L858" s="54"/>
      <c r="P858" s="52"/>
      <c r="Q858" s="52"/>
    </row>
    <row r="859" spans="2:17" s="44" customFormat="1">
      <c r="B859" s="47">
        <v>1662</v>
      </c>
      <c r="C859" s="47" t="s">
        <v>207</v>
      </c>
      <c r="D859" s="47" t="s">
        <v>300</v>
      </c>
      <c r="E859" s="48">
        <v>91.98</v>
      </c>
      <c r="F859" s="47">
        <v>1</v>
      </c>
      <c r="G859" s="49" t="s">
        <v>1142</v>
      </c>
      <c r="H859" s="50">
        <v>45396.235788363112</v>
      </c>
      <c r="I859" s="51">
        <f t="shared" si="13"/>
        <v>91.98</v>
      </c>
      <c r="J859" s="52"/>
      <c r="K859" s="53"/>
      <c r="L859" s="54"/>
      <c r="P859" s="52"/>
      <c r="Q859" s="52"/>
    </row>
    <row r="860" spans="2:17" s="44" customFormat="1">
      <c r="B860" s="47">
        <v>1665</v>
      </c>
      <c r="C860" s="47" t="s">
        <v>207</v>
      </c>
      <c r="D860" s="47" t="s">
        <v>219</v>
      </c>
      <c r="E860" s="48">
        <v>25.74</v>
      </c>
      <c r="F860" s="47">
        <v>1</v>
      </c>
      <c r="G860" s="49" t="s">
        <v>1143</v>
      </c>
      <c r="H860" s="50">
        <v>45396.323348332378</v>
      </c>
      <c r="I860" s="51">
        <f t="shared" si="13"/>
        <v>25.74</v>
      </c>
      <c r="J860" s="52"/>
      <c r="K860" s="53"/>
      <c r="L860" s="54"/>
      <c r="P860" s="52"/>
      <c r="Q860" s="52"/>
    </row>
    <row r="861" spans="2:17" s="44" customFormat="1">
      <c r="B861" s="47">
        <v>1667</v>
      </c>
      <c r="C861" s="47" t="s">
        <v>194</v>
      </c>
      <c r="D861" s="47" t="s">
        <v>216</v>
      </c>
      <c r="E861" s="48">
        <v>96.29</v>
      </c>
      <c r="F861" s="47">
        <v>1</v>
      </c>
      <c r="G861" s="49" t="s">
        <v>1144</v>
      </c>
      <c r="H861" s="50">
        <v>45396.344942849886</v>
      </c>
      <c r="I861" s="51">
        <f t="shared" si="13"/>
        <v>96.29</v>
      </c>
      <c r="J861" s="52"/>
      <c r="K861" s="53"/>
      <c r="L861" s="54"/>
      <c r="P861" s="52"/>
      <c r="Q861" s="52"/>
    </row>
    <row r="862" spans="2:17" s="44" customFormat="1">
      <c r="B862" s="47">
        <v>1669</v>
      </c>
      <c r="C862" s="47" t="s">
        <v>207</v>
      </c>
      <c r="D862" s="47" t="s">
        <v>270</v>
      </c>
      <c r="E862" s="48">
        <v>65.459999999999994</v>
      </c>
      <c r="F862" s="47">
        <v>1</v>
      </c>
      <c r="G862" s="49" t="s">
        <v>1145</v>
      </c>
      <c r="H862" s="50">
        <v>45396.448259944365</v>
      </c>
      <c r="I862" s="51">
        <f t="shared" si="13"/>
        <v>65.459999999999994</v>
      </c>
      <c r="J862" s="52"/>
      <c r="K862" s="53"/>
      <c r="L862" s="54"/>
      <c r="P862" s="52"/>
      <c r="Q862" s="52"/>
    </row>
    <row r="863" spans="2:17" s="44" customFormat="1">
      <c r="B863" s="47">
        <v>1670</v>
      </c>
      <c r="C863" s="47" t="s">
        <v>207</v>
      </c>
      <c r="D863" s="47" t="s">
        <v>325</v>
      </c>
      <c r="E863" s="48">
        <v>67.709999999999994</v>
      </c>
      <c r="F863" s="47">
        <v>1</v>
      </c>
      <c r="G863" s="49" t="s">
        <v>1146</v>
      </c>
      <c r="H863" s="50">
        <v>45396.626945699616</v>
      </c>
      <c r="I863" s="51">
        <f t="shared" si="13"/>
        <v>67.709999999999994</v>
      </c>
      <c r="J863" s="52"/>
      <c r="K863" s="53"/>
      <c r="L863" s="54"/>
      <c r="P863" s="52"/>
      <c r="Q863" s="52"/>
    </row>
    <row r="864" spans="2:17" s="44" customFormat="1">
      <c r="B864" s="47">
        <v>1672</v>
      </c>
      <c r="C864" s="47" t="s">
        <v>194</v>
      </c>
      <c r="D864" s="47" t="s">
        <v>245</v>
      </c>
      <c r="E864" s="48">
        <v>66.39</v>
      </c>
      <c r="F864" s="47">
        <v>3</v>
      </c>
      <c r="G864" s="49" t="s">
        <v>1147</v>
      </c>
      <c r="H864" s="50">
        <v>45396.707261934083</v>
      </c>
      <c r="I864" s="51">
        <f t="shared" si="13"/>
        <v>199.17000000000002</v>
      </c>
      <c r="J864" s="52"/>
      <c r="K864" s="53"/>
      <c r="L864" s="54"/>
      <c r="P864" s="52"/>
      <c r="Q864" s="52"/>
    </row>
    <row r="865" spans="2:17" s="44" customFormat="1">
      <c r="B865" s="47">
        <v>1673</v>
      </c>
      <c r="C865" s="47" t="s">
        <v>207</v>
      </c>
      <c r="D865" s="47" t="s">
        <v>237</v>
      </c>
      <c r="E865" s="48">
        <v>84.6</v>
      </c>
      <c r="F865" s="47">
        <v>4</v>
      </c>
      <c r="G865" s="49" t="s">
        <v>1148</v>
      </c>
      <c r="H865" s="50">
        <v>45397.110529189616</v>
      </c>
      <c r="I865" s="51">
        <f t="shared" si="13"/>
        <v>338.4</v>
      </c>
      <c r="J865" s="52"/>
      <c r="K865" s="53"/>
      <c r="L865" s="54"/>
      <c r="P865" s="52"/>
      <c r="Q865" s="52"/>
    </row>
    <row r="866" spans="2:17" s="44" customFormat="1">
      <c r="B866" s="47">
        <v>1675</v>
      </c>
      <c r="C866" s="47" t="s">
        <v>207</v>
      </c>
      <c r="D866" s="47" t="s">
        <v>711</v>
      </c>
      <c r="E866" s="48">
        <v>84.6</v>
      </c>
      <c r="F866" s="47">
        <v>1</v>
      </c>
      <c r="G866" s="49" t="s">
        <v>1149</v>
      </c>
      <c r="H866" s="50">
        <v>45397.163714326933</v>
      </c>
      <c r="I866" s="51">
        <f t="shared" si="13"/>
        <v>84.6</v>
      </c>
      <c r="J866" s="52"/>
      <c r="K866" s="53"/>
      <c r="L866" s="54"/>
      <c r="P866" s="52"/>
      <c r="Q866" s="52"/>
    </row>
    <row r="867" spans="2:17" s="44" customFormat="1">
      <c r="B867" s="47">
        <v>1676</v>
      </c>
      <c r="C867" s="47" t="s">
        <v>194</v>
      </c>
      <c r="D867" s="47" t="s">
        <v>230</v>
      </c>
      <c r="E867" s="48">
        <v>20.190000000000001</v>
      </c>
      <c r="F867" s="47">
        <v>1</v>
      </c>
      <c r="G867" s="49" t="s">
        <v>1150</v>
      </c>
      <c r="H867" s="50">
        <v>45397.230176413614</v>
      </c>
      <c r="I867" s="51">
        <f t="shared" si="13"/>
        <v>20.190000000000001</v>
      </c>
      <c r="J867" s="52"/>
      <c r="K867" s="53"/>
      <c r="L867" s="54"/>
      <c r="P867" s="52"/>
      <c r="Q867" s="52"/>
    </row>
    <row r="868" spans="2:17" s="44" customFormat="1">
      <c r="B868" s="47">
        <v>1678</v>
      </c>
      <c r="C868" s="47" t="s">
        <v>194</v>
      </c>
      <c r="D868" s="47" t="s">
        <v>256</v>
      </c>
      <c r="E868" s="48">
        <v>88.87</v>
      </c>
      <c r="F868" s="47">
        <v>1</v>
      </c>
      <c r="G868" s="49" t="s">
        <v>1151</v>
      </c>
      <c r="H868" s="50">
        <v>45397.252315268983</v>
      </c>
      <c r="I868" s="51">
        <f t="shared" ref="I868:I931" si="14">E868*F868</f>
        <v>88.87</v>
      </c>
      <c r="J868" s="52"/>
      <c r="K868" s="53"/>
      <c r="L868" s="54"/>
      <c r="P868" s="52"/>
      <c r="Q868" s="52"/>
    </row>
    <row r="869" spans="2:17" s="44" customFormat="1">
      <c r="B869" s="47">
        <v>1681</v>
      </c>
      <c r="C869" s="47" t="s">
        <v>194</v>
      </c>
      <c r="D869" s="47" t="s">
        <v>270</v>
      </c>
      <c r="E869" s="48">
        <v>65.459999999999994</v>
      </c>
      <c r="F869" s="47">
        <v>1</v>
      </c>
      <c r="G869" s="49" t="s">
        <v>1152</v>
      </c>
      <c r="H869" s="50">
        <v>45397.621011331859</v>
      </c>
      <c r="I869" s="51">
        <f t="shared" si="14"/>
        <v>65.459999999999994</v>
      </c>
      <c r="J869" s="52"/>
      <c r="K869" s="53"/>
      <c r="L869" s="54"/>
      <c r="P869" s="52"/>
      <c r="Q869" s="52"/>
    </row>
    <row r="870" spans="2:17" s="44" customFormat="1">
      <c r="B870" s="47">
        <v>1684</v>
      </c>
      <c r="C870" s="47" t="s">
        <v>194</v>
      </c>
      <c r="D870" s="47" t="s">
        <v>225</v>
      </c>
      <c r="E870" s="48">
        <v>37.090000000000003</v>
      </c>
      <c r="F870" s="47">
        <v>1</v>
      </c>
      <c r="G870" s="49" t="s">
        <v>1153</v>
      </c>
      <c r="H870" s="50">
        <v>45397.695844578615</v>
      </c>
      <c r="I870" s="51">
        <f t="shared" si="14"/>
        <v>37.090000000000003</v>
      </c>
      <c r="J870" s="52"/>
      <c r="K870" s="53"/>
      <c r="L870" s="54"/>
      <c r="P870" s="52"/>
      <c r="Q870" s="52"/>
    </row>
    <row r="871" spans="2:17" s="44" customFormat="1">
      <c r="B871" s="47">
        <v>1687</v>
      </c>
      <c r="C871" s="47" t="s">
        <v>194</v>
      </c>
      <c r="D871" s="47" t="s">
        <v>293</v>
      </c>
      <c r="E871" s="48">
        <v>19.57</v>
      </c>
      <c r="F871" s="47">
        <v>1</v>
      </c>
      <c r="G871" s="49" t="s">
        <v>1154</v>
      </c>
      <c r="H871" s="50">
        <v>45397.768548022788</v>
      </c>
      <c r="I871" s="51">
        <f t="shared" si="14"/>
        <v>19.57</v>
      </c>
      <c r="J871" s="52"/>
      <c r="K871" s="53"/>
      <c r="L871" s="54"/>
      <c r="P871" s="52"/>
      <c r="Q871" s="52"/>
    </row>
    <row r="872" spans="2:17" s="44" customFormat="1">
      <c r="B872" s="47">
        <v>1689</v>
      </c>
      <c r="C872" s="47" t="s">
        <v>207</v>
      </c>
      <c r="D872" s="47" t="s">
        <v>228</v>
      </c>
      <c r="E872" s="48">
        <v>82.38</v>
      </c>
      <c r="F872" s="47">
        <v>1</v>
      </c>
      <c r="G872" s="49" t="s">
        <v>1155</v>
      </c>
      <c r="H872" s="50">
        <v>45397.868855356028</v>
      </c>
      <c r="I872" s="51">
        <f t="shared" si="14"/>
        <v>82.38</v>
      </c>
      <c r="J872" s="52"/>
      <c r="K872" s="53"/>
      <c r="L872" s="54"/>
      <c r="P872" s="52"/>
      <c r="Q872" s="52"/>
    </row>
    <row r="873" spans="2:17" s="44" customFormat="1">
      <c r="B873" s="47">
        <v>1692</v>
      </c>
      <c r="C873" s="47" t="s">
        <v>194</v>
      </c>
      <c r="D873" s="47" t="s">
        <v>235</v>
      </c>
      <c r="E873" s="48">
        <v>67.44</v>
      </c>
      <c r="F873" s="47">
        <v>2</v>
      </c>
      <c r="G873" s="49" t="s">
        <v>1156</v>
      </c>
      <c r="H873" s="50">
        <v>45398.084214303912</v>
      </c>
      <c r="I873" s="51">
        <f t="shared" si="14"/>
        <v>134.88</v>
      </c>
      <c r="J873" s="52"/>
      <c r="K873" s="53"/>
      <c r="L873" s="54"/>
      <c r="P873" s="52"/>
      <c r="Q873" s="52"/>
    </row>
    <row r="874" spans="2:17" s="44" customFormat="1">
      <c r="B874" s="47">
        <v>1694</v>
      </c>
      <c r="C874" s="47" t="s">
        <v>207</v>
      </c>
      <c r="D874" s="47" t="s">
        <v>1157</v>
      </c>
      <c r="E874" s="48">
        <v>42.63</v>
      </c>
      <c r="F874" s="47">
        <v>3</v>
      </c>
      <c r="G874" s="49" t="s">
        <v>1158</v>
      </c>
      <c r="H874" s="50">
        <v>45398.098866452696</v>
      </c>
      <c r="I874" s="51">
        <f t="shared" si="14"/>
        <v>127.89000000000001</v>
      </c>
      <c r="J874" s="52"/>
      <c r="K874" s="53"/>
      <c r="L874" s="54"/>
      <c r="P874" s="52"/>
      <c r="Q874" s="52"/>
    </row>
    <row r="875" spans="2:17" s="44" customFormat="1">
      <c r="B875" s="47">
        <v>1697</v>
      </c>
      <c r="C875" s="47" t="s">
        <v>194</v>
      </c>
      <c r="D875" s="47" t="s">
        <v>300</v>
      </c>
      <c r="E875" s="48">
        <v>91.98</v>
      </c>
      <c r="F875" s="47">
        <v>1</v>
      </c>
      <c r="G875" s="49" t="s">
        <v>1159</v>
      </c>
      <c r="H875" s="50">
        <v>45398.18306310624</v>
      </c>
      <c r="I875" s="51">
        <f t="shared" si="14"/>
        <v>91.98</v>
      </c>
      <c r="J875" s="52"/>
      <c r="K875" s="53"/>
      <c r="L875" s="54"/>
      <c r="P875" s="52"/>
      <c r="Q875" s="52"/>
    </row>
    <row r="876" spans="2:17" s="44" customFormat="1">
      <c r="B876" s="47">
        <v>1698</v>
      </c>
      <c r="C876" s="47" t="s">
        <v>194</v>
      </c>
      <c r="D876" s="47" t="s">
        <v>208</v>
      </c>
      <c r="E876" s="48">
        <v>61.32</v>
      </c>
      <c r="F876" s="47">
        <v>1</v>
      </c>
      <c r="G876" s="49" t="s">
        <v>1160</v>
      </c>
      <c r="H876" s="50">
        <v>45398.195896330129</v>
      </c>
      <c r="I876" s="51">
        <f t="shared" si="14"/>
        <v>61.32</v>
      </c>
      <c r="J876" s="52"/>
      <c r="K876" s="53"/>
      <c r="L876" s="54"/>
      <c r="P876" s="52"/>
      <c r="Q876" s="52"/>
    </row>
    <row r="877" spans="2:17" s="44" customFormat="1">
      <c r="B877" s="47">
        <v>1700</v>
      </c>
      <c r="C877" s="47" t="s">
        <v>194</v>
      </c>
      <c r="D877" s="47" t="s">
        <v>228</v>
      </c>
      <c r="E877" s="48">
        <v>82.38</v>
      </c>
      <c r="F877" s="47">
        <v>4</v>
      </c>
      <c r="G877" s="49" t="s">
        <v>1161</v>
      </c>
      <c r="H877" s="50">
        <v>45398.239261135008</v>
      </c>
      <c r="I877" s="51">
        <f t="shared" si="14"/>
        <v>329.52</v>
      </c>
      <c r="J877" s="52"/>
      <c r="K877" s="53"/>
      <c r="L877" s="54"/>
      <c r="P877" s="52"/>
      <c r="Q877" s="52"/>
    </row>
    <row r="878" spans="2:17" s="44" customFormat="1">
      <c r="B878" s="47">
        <v>1703</v>
      </c>
      <c r="C878" s="47" t="s">
        <v>207</v>
      </c>
      <c r="D878" s="47" t="s">
        <v>277</v>
      </c>
      <c r="E878" s="48">
        <v>47.11</v>
      </c>
      <c r="F878" s="47">
        <v>1</v>
      </c>
      <c r="G878" s="49" t="s">
        <v>1162</v>
      </c>
      <c r="H878" s="50">
        <v>45398.320581403925</v>
      </c>
      <c r="I878" s="51">
        <f t="shared" si="14"/>
        <v>47.11</v>
      </c>
      <c r="J878" s="52"/>
      <c r="K878" s="53"/>
      <c r="L878" s="54"/>
      <c r="P878" s="52"/>
      <c r="Q878" s="52"/>
    </row>
    <row r="879" spans="2:17" s="44" customFormat="1">
      <c r="B879" s="47">
        <v>1704</v>
      </c>
      <c r="C879" s="47" t="s">
        <v>207</v>
      </c>
      <c r="D879" s="47" t="s">
        <v>340</v>
      </c>
      <c r="E879" s="48">
        <v>42.63</v>
      </c>
      <c r="F879" s="47">
        <v>1</v>
      </c>
      <c r="G879" s="49" t="s">
        <v>1163</v>
      </c>
      <c r="H879" s="50">
        <v>45398.373220536538</v>
      </c>
      <c r="I879" s="51">
        <f t="shared" si="14"/>
        <v>42.63</v>
      </c>
      <c r="J879" s="52"/>
      <c r="K879" s="53"/>
      <c r="L879" s="54"/>
      <c r="P879" s="52"/>
      <c r="Q879" s="52"/>
    </row>
    <row r="880" spans="2:17" s="44" customFormat="1">
      <c r="B880" s="47">
        <v>1707</v>
      </c>
      <c r="C880" s="47" t="s">
        <v>207</v>
      </c>
      <c r="D880" s="47" t="s">
        <v>373</v>
      </c>
      <c r="E880" s="48">
        <v>55.4</v>
      </c>
      <c r="F880" s="47">
        <v>1</v>
      </c>
      <c r="G880" s="49" t="s">
        <v>1164</v>
      </c>
      <c r="H880" s="50">
        <v>45398.454814773228</v>
      </c>
      <c r="I880" s="51">
        <f t="shared" si="14"/>
        <v>55.4</v>
      </c>
      <c r="J880" s="52"/>
      <c r="K880" s="53"/>
      <c r="L880" s="54"/>
      <c r="P880" s="52"/>
      <c r="Q880" s="52"/>
    </row>
    <row r="881" spans="2:17" s="44" customFormat="1">
      <c r="B881" s="47">
        <v>1710</v>
      </c>
      <c r="C881" s="47" t="s">
        <v>194</v>
      </c>
      <c r="D881" s="47" t="s">
        <v>267</v>
      </c>
      <c r="E881" s="48">
        <v>87.83</v>
      </c>
      <c r="F881" s="47">
        <v>1</v>
      </c>
      <c r="G881" s="49" t="s">
        <v>1165</v>
      </c>
      <c r="H881" s="50">
        <v>45398.635357561318</v>
      </c>
      <c r="I881" s="51">
        <f t="shared" si="14"/>
        <v>87.83</v>
      </c>
      <c r="J881" s="52"/>
      <c r="K881" s="53"/>
      <c r="L881" s="54"/>
      <c r="P881" s="52"/>
      <c r="Q881" s="52"/>
    </row>
    <row r="882" spans="2:17" s="44" customFormat="1">
      <c r="B882" s="47">
        <v>1712</v>
      </c>
      <c r="C882" s="47" t="s">
        <v>194</v>
      </c>
      <c r="D882" s="47" t="s">
        <v>215</v>
      </c>
      <c r="E882" s="48">
        <v>89.4</v>
      </c>
      <c r="F882" s="47">
        <v>1</v>
      </c>
      <c r="G882" s="49" t="s">
        <v>1166</v>
      </c>
      <c r="H882" s="50">
        <v>45398.823132110017</v>
      </c>
      <c r="I882" s="51">
        <f t="shared" si="14"/>
        <v>89.4</v>
      </c>
      <c r="J882" s="52"/>
      <c r="K882" s="53"/>
      <c r="L882" s="54"/>
      <c r="P882" s="52"/>
      <c r="Q882" s="52"/>
    </row>
    <row r="883" spans="2:17" s="44" customFormat="1">
      <c r="B883" s="47">
        <v>1715</v>
      </c>
      <c r="C883" s="47" t="s">
        <v>207</v>
      </c>
      <c r="D883" s="47" t="s">
        <v>312</v>
      </c>
      <c r="E883" s="48">
        <v>36.64</v>
      </c>
      <c r="F883" s="47">
        <v>1</v>
      </c>
      <c r="G883" s="49" t="s">
        <v>1167</v>
      </c>
      <c r="H883" s="50">
        <v>45398.861482997847</v>
      </c>
      <c r="I883" s="51">
        <f t="shared" si="14"/>
        <v>36.64</v>
      </c>
      <c r="J883" s="52"/>
      <c r="K883" s="53"/>
      <c r="L883" s="54"/>
      <c r="P883" s="52"/>
      <c r="Q883" s="52"/>
    </row>
    <row r="884" spans="2:17" s="44" customFormat="1">
      <c r="B884" s="47">
        <v>1718</v>
      </c>
      <c r="C884" s="47" t="s">
        <v>194</v>
      </c>
      <c r="D884" s="47" t="s">
        <v>312</v>
      </c>
      <c r="E884" s="48">
        <v>36.64</v>
      </c>
      <c r="F884" s="47">
        <v>1</v>
      </c>
      <c r="G884" s="49" t="s">
        <v>1168</v>
      </c>
      <c r="H884" s="50">
        <v>45398.969021965539</v>
      </c>
      <c r="I884" s="51">
        <f t="shared" si="14"/>
        <v>36.64</v>
      </c>
      <c r="J884" s="52"/>
      <c r="K884" s="53"/>
      <c r="L884" s="54"/>
      <c r="P884" s="52"/>
      <c r="Q884" s="52"/>
    </row>
    <row r="885" spans="2:17" s="44" customFormat="1">
      <c r="B885" s="47">
        <v>1721</v>
      </c>
      <c r="C885" s="47" t="s">
        <v>194</v>
      </c>
      <c r="D885" s="47" t="s">
        <v>382</v>
      </c>
      <c r="E885" s="48">
        <v>35.15</v>
      </c>
      <c r="F885" s="47">
        <v>2</v>
      </c>
      <c r="G885" s="49" t="s">
        <v>1169</v>
      </c>
      <c r="H885" s="50">
        <v>45399.059232114065</v>
      </c>
      <c r="I885" s="51">
        <f t="shared" si="14"/>
        <v>70.3</v>
      </c>
      <c r="J885" s="52"/>
      <c r="K885" s="53"/>
      <c r="L885" s="54"/>
      <c r="P885" s="52"/>
      <c r="Q885" s="52"/>
    </row>
    <row r="886" spans="2:17" s="44" customFormat="1">
      <c r="B886" s="47">
        <v>1722</v>
      </c>
      <c r="C886" s="47" t="s">
        <v>207</v>
      </c>
      <c r="D886" s="47" t="s">
        <v>323</v>
      </c>
      <c r="E886" s="48">
        <v>77.42</v>
      </c>
      <c r="F886" s="47">
        <v>1</v>
      </c>
      <c r="G886" s="49" t="s">
        <v>1170</v>
      </c>
      <c r="H886" s="50">
        <v>45399.132044389735</v>
      </c>
      <c r="I886" s="51">
        <f t="shared" si="14"/>
        <v>77.42</v>
      </c>
      <c r="J886" s="52"/>
      <c r="K886" s="53"/>
      <c r="L886" s="54"/>
      <c r="P886" s="52"/>
      <c r="Q886" s="52"/>
    </row>
    <row r="887" spans="2:17" s="44" customFormat="1">
      <c r="B887" s="47">
        <v>1725</v>
      </c>
      <c r="C887" s="47" t="s">
        <v>194</v>
      </c>
      <c r="D887" s="47" t="s">
        <v>245</v>
      </c>
      <c r="E887" s="48">
        <v>66.39</v>
      </c>
      <c r="F887" s="47">
        <v>3</v>
      </c>
      <c r="G887" s="49" t="s">
        <v>1171</v>
      </c>
      <c r="H887" s="50">
        <v>45399.506606951756</v>
      </c>
      <c r="I887" s="51">
        <f t="shared" si="14"/>
        <v>199.17000000000002</v>
      </c>
      <c r="J887" s="52"/>
      <c r="K887" s="53"/>
      <c r="L887" s="54"/>
      <c r="P887" s="52"/>
      <c r="Q887" s="52"/>
    </row>
    <row r="888" spans="2:17" s="44" customFormat="1">
      <c r="B888" s="47">
        <v>1726</v>
      </c>
      <c r="C888" s="47" t="s">
        <v>194</v>
      </c>
      <c r="D888" s="47" t="s">
        <v>282</v>
      </c>
      <c r="E888" s="48">
        <v>71.06</v>
      </c>
      <c r="F888" s="47">
        <v>1</v>
      </c>
      <c r="G888" s="49" t="s">
        <v>1172</v>
      </c>
      <c r="H888" s="50">
        <v>45399.607601691016</v>
      </c>
      <c r="I888" s="51">
        <f t="shared" si="14"/>
        <v>71.06</v>
      </c>
      <c r="J888" s="52"/>
      <c r="K888" s="53"/>
      <c r="L888" s="54"/>
      <c r="P888" s="52"/>
      <c r="Q888" s="52"/>
    </row>
    <row r="889" spans="2:17" s="44" customFormat="1">
      <c r="B889" s="47">
        <v>1729</v>
      </c>
      <c r="C889" s="47" t="s">
        <v>194</v>
      </c>
      <c r="D889" s="47" t="s">
        <v>228</v>
      </c>
      <c r="E889" s="48">
        <v>82.38</v>
      </c>
      <c r="F889" s="47">
        <v>1</v>
      </c>
      <c r="G889" s="49" t="s">
        <v>1173</v>
      </c>
      <c r="H889" s="50">
        <v>45399.609833527509</v>
      </c>
      <c r="I889" s="51">
        <f t="shared" si="14"/>
        <v>82.38</v>
      </c>
      <c r="J889" s="52"/>
      <c r="K889" s="53"/>
      <c r="L889" s="54"/>
      <c r="P889" s="52"/>
      <c r="Q889" s="52"/>
    </row>
    <row r="890" spans="2:17" s="44" customFormat="1">
      <c r="B890" s="47">
        <v>1730</v>
      </c>
      <c r="C890" s="47" t="s">
        <v>207</v>
      </c>
      <c r="D890" s="47" t="s">
        <v>325</v>
      </c>
      <c r="E890" s="48">
        <v>67.709999999999994</v>
      </c>
      <c r="F890" s="47">
        <v>1</v>
      </c>
      <c r="G890" s="49" t="s">
        <v>1174</v>
      </c>
      <c r="H890" s="50">
        <v>45400.057331263946</v>
      </c>
      <c r="I890" s="51">
        <f t="shared" si="14"/>
        <v>67.709999999999994</v>
      </c>
      <c r="J890" s="52"/>
      <c r="K890" s="53"/>
      <c r="L890" s="54"/>
      <c r="P890" s="52"/>
      <c r="Q890" s="52"/>
    </row>
    <row r="891" spans="2:17" s="44" customFormat="1">
      <c r="B891" s="47">
        <v>1733</v>
      </c>
      <c r="C891" s="47" t="s">
        <v>194</v>
      </c>
      <c r="D891" s="47" t="s">
        <v>321</v>
      </c>
      <c r="E891" s="48">
        <v>27.38</v>
      </c>
      <c r="F891" s="47">
        <v>1</v>
      </c>
      <c r="G891" s="49" t="s">
        <v>1175</v>
      </c>
      <c r="H891" s="50">
        <v>45400.062953623281</v>
      </c>
      <c r="I891" s="51">
        <f t="shared" si="14"/>
        <v>27.38</v>
      </c>
      <c r="J891" s="52"/>
      <c r="K891" s="53"/>
      <c r="L891" s="54"/>
      <c r="P891" s="52"/>
      <c r="Q891" s="52"/>
    </row>
    <row r="892" spans="2:17" s="44" customFormat="1">
      <c r="B892" s="47">
        <v>1736</v>
      </c>
      <c r="C892" s="47" t="s">
        <v>207</v>
      </c>
      <c r="D892" s="47" t="s">
        <v>375</v>
      </c>
      <c r="E892" s="48">
        <v>25.63</v>
      </c>
      <c r="F892" s="47">
        <v>2</v>
      </c>
      <c r="G892" s="49" t="s">
        <v>1176</v>
      </c>
      <c r="H892" s="50">
        <v>45400.130221314241</v>
      </c>
      <c r="I892" s="51">
        <f t="shared" si="14"/>
        <v>51.26</v>
      </c>
      <c r="J892" s="52"/>
      <c r="K892" s="53"/>
      <c r="L892" s="54"/>
      <c r="P892" s="52"/>
      <c r="Q892" s="52"/>
    </row>
    <row r="893" spans="2:17" s="44" customFormat="1">
      <c r="B893" s="47">
        <v>1737</v>
      </c>
      <c r="C893" s="47" t="s">
        <v>194</v>
      </c>
      <c r="D893" s="47" t="s">
        <v>210</v>
      </c>
      <c r="E893" s="48">
        <v>74.02</v>
      </c>
      <c r="F893" s="47">
        <v>1</v>
      </c>
      <c r="G893" s="49" t="s">
        <v>1177</v>
      </c>
      <c r="H893" s="50">
        <v>45400.142147756371</v>
      </c>
      <c r="I893" s="51">
        <f t="shared" si="14"/>
        <v>74.02</v>
      </c>
      <c r="J893" s="52"/>
      <c r="K893" s="53"/>
      <c r="L893" s="54"/>
      <c r="P893" s="52"/>
      <c r="Q893" s="52"/>
    </row>
    <row r="894" spans="2:17" s="44" customFormat="1">
      <c r="B894" s="47">
        <v>1740</v>
      </c>
      <c r="C894" s="47" t="s">
        <v>194</v>
      </c>
      <c r="D894" s="47" t="s">
        <v>260</v>
      </c>
      <c r="E894" s="48">
        <v>46.98</v>
      </c>
      <c r="F894" s="47">
        <v>1</v>
      </c>
      <c r="G894" s="49" t="s">
        <v>1178</v>
      </c>
      <c r="H894" s="50">
        <v>45400.325137778236</v>
      </c>
      <c r="I894" s="51">
        <f t="shared" si="14"/>
        <v>46.98</v>
      </c>
      <c r="J894" s="52"/>
      <c r="K894" s="53"/>
      <c r="L894" s="54"/>
      <c r="P894" s="52"/>
      <c r="Q894" s="52"/>
    </row>
    <row r="895" spans="2:17" s="44" customFormat="1">
      <c r="B895" s="47">
        <v>1741</v>
      </c>
      <c r="C895" s="47" t="s">
        <v>194</v>
      </c>
      <c r="D895" s="47" t="s">
        <v>219</v>
      </c>
      <c r="E895" s="48">
        <v>25.74</v>
      </c>
      <c r="F895" s="47">
        <v>3</v>
      </c>
      <c r="G895" s="49" t="s">
        <v>1179</v>
      </c>
      <c r="H895" s="50">
        <v>45400.452824364125</v>
      </c>
      <c r="I895" s="51">
        <f t="shared" si="14"/>
        <v>77.22</v>
      </c>
      <c r="J895" s="52"/>
      <c r="K895" s="53"/>
      <c r="L895" s="54"/>
      <c r="P895" s="52"/>
      <c r="Q895" s="52"/>
    </row>
    <row r="896" spans="2:17" s="44" customFormat="1">
      <c r="B896" s="47">
        <v>1744</v>
      </c>
      <c r="C896" s="47" t="s">
        <v>194</v>
      </c>
      <c r="D896" s="47" t="s">
        <v>262</v>
      </c>
      <c r="E896" s="48">
        <v>50.28</v>
      </c>
      <c r="F896" s="47">
        <v>2</v>
      </c>
      <c r="G896" s="49" t="s">
        <v>1180</v>
      </c>
      <c r="H896" s="50">
        <v>45400.62991331888</v>
      </c>
      <c r="I896" s="51">
        <f t="shared" si="14"/>
        <v>100.56</v>
      </c>
      <c r="J896" s="52"/>
      <c r="K896" s="53"/>
      <c r="L896" s="54"/>
      <c r="P896" s="52"/>
      <c r="Q896" s="52"/>
    </row>
    <row r="897" spans="2:17" s="44" customFormat="1">
      <c r="B897" s="47">
        <v>1745</v>
      </c>
      <c r="C897" s="47" t="s">
        <v>207</v>
      </c>
      <c r="D897" s="47" t="s">
        <v>312</v>
      </c>
      <c r="E897" s="48">
        <v>36.64</v>
      </c>
      <c r="F897" s="47">
        <v>3</v>
      </c>
      <c r="G897" s="49" t="s">
        <v>1181</v>
      </c>
      <c r="H897" s="50">
        <v>45400.720162016325</v>
      </c>
      <c r="I897" s="51">
        <f t="shared" si="14"/>
        <v>109.92</v>
      </c>
      <c r="J897" s="52"/>
      <c r="K897" s="53"/>
      <c r="L897" s="54"/>
      <c r="P897" s="52"/>
      <c r="Q897" s="52"/>
    </row>
    <row r="898" spans="2:17" s="44" customFormat="1">
      <c r="B898" s="47">
        <v>1748</v>
      </c>
      <c r="C898" s="47" t="s">
        <v>194</v>
      </c>
      <c r="D898" s="47" t="s">
        <v>230</v>
      </c>
      <c r="E898" s="48">
        <v>20.190000000000001</v>
      </c>
      <c r="F898" s="47">
        <v>2</v>
      </c>
      <c r="G898" s="49" t="s">
        <v>1182</v>
      </c>
      <c r="H898" s="50">
        <v>45400.745761067708</v>
      </c>
      <c r="I898" s="51">
        <f t="shared" si="14"/>
        <v>40.380000000000003</v>
      </c>
      <c r="J898" s="52"/>
      <c r="K898" s="53"/>
      <c r="L898" s="54"/>
      <c r="P898" s="52"/>
      <c r="Q898" s="52"/>
    </row>
    <row r="899" spans="2:17" s="44" customFormat="1">
      <c r="B899" s="47">
        <v>1750</v>
      </c>
      <c r="C899" s="47" t="s">
        <v>194</v>
      </c>
      <c r="D899" s="47" t="s">
        <v>300</v>
      </c>
      <c r="E899" s="48">
        <v>91.98</v>
      </c>
      <c r="F899" s="47">
        <v>1</v>
      </c>
      <c r="G899" s="49" t="s">
        <v>1183</v>
      </c>
      <c r="H899" s="50">
        <v>45400.871803459697</v>
      </c>
      <c r="I899" s="51">
        <f t="shared" si="14"/>
        <v>91.98</v>
      </c>
      <c r="J899" s="52"/>
      <c r="K899" s="53"/>
      <c r="L899" s="54"/>
      <c r="P899" s="52"/>
      <c r="Q899" s="52"/>
    </row>
    <row r="900" spans="2:17" s="44" customFormat="1">
      <c r="B900" s="47">
        <v>1752</v>
      </c>
      <c r="C900" s="47" t="s">
        <v>207</v>
      </c>
      <c r="D900" s="47" t="s">
        <v>1184</v>
      </c>
      <c r="E900" s="48">
        <v>47.11</v>
      </c>
      <c r="F900" s="47">
        <v>2</v>
      </c>
      <c r="G900" s="49" t="s">
        <v>1185</v>
      </c>
      <c r="H900" s="50">
        <v>45400.88739454536</v>
      </c>
      <c r="I900" s="51">
        <f t="shared" si="14"/>
        <v>94.22</v>
      </c>
      <c r="J900" s="52"/>
      <c r="K900" s="53"/>
      <c r="L900" s="54"/>
      <c r="P900" s="52"/>
      <c r="Q900" s="52"/>
    </row>
    <row r="901" spans="2:17" s="44" customFormat="1">
      <c r="B901" s="47">
        <v>1755</v>
      </c>
      <c r="C901" s="47" t="s">
        <v>194</v>
      </c>
      <c r="D901" s="47" t="s">
        <v>282</v>
      </c>
      <c r="E901" s="48">
        <v>71.06</v>
      </c>
      <c r="F901" s="47">
        <v>5</v>
      </c>
      <c r="G901" s="49" t="s">
        <v>1186</v>
      </c>
      <c r="H901" s="50">
        <v>45400.933616590337</v>
      </c>
      <c r="I901" s="51">
        <f t="shared" si="14"/>
        <v>355.3</v>
      </c>
      <c r="J901" s="52"/>
      <c r="K901" s="53"/>
      <c r="L901" s="54"/>
      <c r="P901" s="52"/>
      <c r="Q901" s="52"/>
    </row>
    <row r="902" spans="2:17" s="44" customFormat="1">
      <c r="B902" s="47">
        <v>1756</v>
      </c>
      <c r="C902" s="47" t="s">
        <v>194</v>
      </c>
      <c r="D902" s="47" t="s">
        <v>360</v>
      </c>
      <c r="E902" s="48">
        <v>20.64</v>
      </c>
      <c r="F902" s="47">
        <v>1</v>
      </c>
      <c r="G902" s="49" t="s">
        <v>1187</v>
      </c>
      <c r="H902" s="50">
        <v>45401.271443895253</v>
      </c>
      <c r="I902" s="51">
        <f t="shared" si="14"/>
        <v>20.64</v>
      </c>
      <c r="J902" s="52"/>
      <c r="K902" s="53"/>
      <c r="L902" s="54"/>
      <c r="P902" s="52"/>
      <c r="Q902" s="52"/>
    </row>
    <row r="903" spans="2:17" s="44" customFormat="1">
      <c r="B903" s="47">
        <v>1759</v>
      </c>
      <c r="C903" s="47" t="s">
        <v>194</v>
      </c>
      <c r="D903" s="47" t="s">
        <v>233</v>
      </c>
      <c r="E903" s="48">
        <v>64.28</v>
      </c>
      <c r="F903" s="47">
        <v>3</v>
      </c>
      <c r="G903" s="49" t="s">
        <v>1188</v>
      </c>
      <c r="H903" s="50">
        <v>45401.286714198432</v>
      </c>
      <c r="I903" s="51">
        <f t="shared" si="14"/>
        <v>192.84</v>
      </c>
      <c r="J903" s="52"/>
      <c r="K903" s="53"/>
      <c r="L903" s="54"/>
      <c r="P903" s="52"/>
      <c r="Q903" s="52"/>
    </row>
    <row r="904" spans="2:17" s="44" customFormat="1">
      <c r="B904" s="47">
        <v>1760</v>
      </c>
      <c r="C904" s="47" t="s">
        <v>207</v>
      </c>
      <c r="D904" s="47" t="s">
        <v>215</v>
      </c>
      <c r="E904" s="48">
        <v>89.4</v>
      </c>
      <c r="F904" s="47">
        <v>1</v>
      </c>
      <c r="G904" s="49" t="s">
        <v>1189</v>
      </c>
      <c r="H904" s="50">
        <v>45401.436797858492</v>
      </c>
      <c r="I904" s="51">
        <f t="shared" si="14"/>
        <v>89.4</v>
      </c>
      <c r="J904" s="52"/>
      <c r="K904" s="53"/>
      <c r="L904" s="54"/>
      <c r="P904" s="52"/>
      <c r="Q904" s="52"/>
    </row>
    <row r="905" spans="2:17" s="44" customFormat="1">
      <c r="B905" s="47">
        <v>1763</v>
      </c>
      <c r="C905" s="47" t="s">
        <v>207</v>
      </c>
      <c r="D905" s="47" t="s">
        <v>245</v>
      </c>
      <c r="E905" s="48">
        <v>66.39</v>
      </c>
      <c r="F905" s="47">
        <v>5</v>
      </c>
      <c r="G905" s="49" t="s">
        <v>1190</v>
      </c>
      <c r="H905" s="50">
        <v>45401.580380649626</v>
      </c>
      <c r="I905" s="51">
        <f t="shared" si="14"/>
        <v>331.95</v>
      </c>
      <c r="J905" s="52"/>
      <c r="K905" s="53"/>
      <c r="L905" s="54"/>
      <c r="P905" s="52"/>
      <c r="Q905" s="52"/>
    </row>
    <row r="906" spans="2:17" s="44" customFormat="1">
      <c r="B906" s="47">
        <v>1765</v>
      </c>
      <c r="C906" s="47" t="s">
        <v>194</v>
      </c>
      <c r="D906" s="47" t="s">
        <v>237</v>
      </c>
      <c r="E906" s="48">
        <v>84.6</v>
      </c>
      <c r="F906" s="47">
        <v>1</v>
      </c>
      <c r="G906" s="49" t="s">
        <v>1191</v>
      </c>
      <c r="H906" s="50">
        <v>45401.589121107558</v>
      </c>
      <c r="I906" s="51">
        <f t="shared" si="14"/>
        <v>84.6</v>
      </c>
      <c r="J906" s="52"/>
      <c r="K906" s="53"/>
      <c r="L906" s="54"/>
      <c r="P906" s="52"/>
      <c r="Q906" s="52"/>
    </row>
    <row r="907" spans="2:17" s="44" customFormat="1">
      <c r="B907" s="47">
        <v>1766</v>
      </c>
      <c r="C907" s="47" t="s">
        <v>207</v>
      </c>
      <c r="D907" s="47" t="s">
        <v>262</v>
      </c>
      <c r="E907" s="48">
        <v>50.28</v>
      </c>
      <c r="F907" s="47">
        <v>2</v>
      </c>
      <c r="G907" s="49" t="s">
        <v>1192</v>
      </c>
      <c r="H907" s="50">
        <v>45401.619413168082</v>
      </c>
      <c r="I907" s="51">
        <f t="shared" si="14"/>
        <v>100.56</v>
      </c>
      <c r="J907" s="52"/>
      <c r="K907" s="53"/>
      <c r="L907" s="54"/>
      <c r="P907" s="52"/>
      <c r="Q907" s="52"/>
    </row>
    <row r="908" spans="2:17" s="44" customFormat="1">
      <c r="B908" s="47">
        <v>1767</v>
      </c>
      <c r="C908" s="47" t="s">
        <v>194</v>
      </c>
      <c r="D908" s="47" t="s">
        <v>272</v>
      </c>
      <c r="E908" s="48">
        <v>88.88</v>
      </c>
      <c r="F908" s="47">
        <v>1</v>
      </c>
      <c r="G908" s="49" t="s">
        <v>1193</v>
      </c>
      <c r="H908" s="50">
        <v>45401.847833287589</v>
      </c>
      <c r="I908" s="51">
        <f t="shared" si="14"/>
        <v>88.88</v>
      </c>
      <c r="J908" s="52"/>
      <c r="K908" s="53"/>
      <c r="L908" s="54"/>
      <c r="P908" s="52"/>
      <c r="Q908" s="52"/>
    </row>
    <row r="909" spans="2:17" s="44" customFormat="1">
      <c r="B909" s="47">
        <v>1770</v>
      </c>
      <c r="C909" s="47" t="s">
        <v>207</v>
      </c>
      <c r="D909" s="47" t="s">
        <v>282</v>
      </c>
      <c r="E909" s="48">
        <v>71.06</v>
      </c>
      <c r="F909" s="47">
        <v>2</v>
      </c>
      <c r="G909" s="49" t="s">
        <v>1194</v>
      </c>
      <c r="H909" s="50">
        <v>45402.103697628125</v>
      </c>
      <c r="I909" s="51">
        <f t="shared" si="14"/>
        <v>142.12</v>
      </c>
      <c r="J909" s="52"/>
      <c r="K909" s="53"/>
      <c r="L909" s="54"/>
      <c r="P909" s="52"/>
      <c r="Q909" s="52"/>
    </row>
    <row r="910" spans="2:17" s="44" customFormat="1">
      <c r="B910" s="47">
        <v>1771</v>
      </c>
      <c r="C910" s="47" t="s">
        <v>207</v>
      </c>
      <c r="D910" s="47" t="s">
        <v>1195</v>
      </c>
      <c r="E910" s="48">
        <v>46.98</v>
      </c>
      <c r="F910" s="47">
        <v>4</v>
      </c>
      <c r="G910" s="49" t="s">
        <v>1196</v>
      </c>
      <c r="H910" s="50">
        <v>45402.382090266576</v>
      </c>
      <c r="I910" s="51">
        <f t="shared" si="14"/>
        <v>187.92</v>
      </c>
      <c r="J910" s="52"/>
      <c r="K910" s="53"/>
      <c r="L910" s="54"/>
      <c r="P910" s="52"/>
      <c r="Q910" s="52"/>
    </row>
    <row r="911" spans="2:17" s="44" customFormat="1">
      <c r="B911" s="47">
        <v>1773</v>
      </c>
      <c r="C911" s="47" t="s">
        <v>194</v>
      </c>
      <c r="D911" s="47" t="s">
        <v>214</v>
      </c>
      <c r="E911" s="48">
        <v>93.22</v>
      </c>
      <c r="F911" s="47">
        <v>1</v>
      </c>
      <c r="G911" s="49" t="s">
        <v>1197</v>
      </c>
      <c r="H911" s="50">
        <v>45402.580814859852</v>
      </c>
      <c r="I911" s="51">
        <f t="shared" si="14"/>
        <v>93.22</v>
      </c>
      <c r="J911" s="52"/>
      <c r="K911" s="53"/>
      <c r="L911" s="54"/>
      <c r="P911" s="52"/>
      <c r="Q911" s="52"/>
    </row>
    <row r="912" spans="2:17" s="44" customFormat="1">
      <c r="B912" s="47">
        <v>1776</v>
      </c>
      <c r="C912" s="47" t="s">
        <v>194</v>
      </c>
      <c r="D912" s="47" t="s">
        <v>290</v>
      </c>
      <c r="E912" s="48">
        <v>24.55</v>
      </c>
      <c r="F912" s="47">
        <v>2</v>
      </c>
      <c r="G912" s="49" t="s">
        <v>1198</v>
      </c>
      <c r="H912" s="50">
        <v>45402.607270703396</v>
      </c>
      <c r="I912" s="51">
        <f t="shared" si="14"/>
        <v>49.1</v>
      </c>
      <c r="J912" s="52"/>
      <c r="K912" s="53"/>
      <c r="L912" s="54"/>
      <c r="P912" s="52"/>
      <c r="Q912" s="52"/>
    </row>
    <row r="913" spans="2:17" s="44" customFormat="1">
      <c r="B913" s="47">
        <v>1778</v>
      </c>
      <c r="C913" s="47" t="s">
        <v>207</v>
      </c>
      <c r="D913" s="47" t="s">
        <v>587</v>
      </c>
      <c r="E913" s="48">
        <v>86.57</v>
      </c>
      <c r="F913" s="47">
        <v>1</v>
      </c>
      <c r="G913" s="49" t="s">
        <v>1199</v>
      </c>
      <c r="H913" s="50">
        <v>45402.617125681412</v>
      </c>
      <c r="I913" s="51">
        <f t="shared" si="14"/>
        <v>86.57</v>
      </c>
      <c r="J913" s="52"/>
      <c r="K913" s="53"/>
      <c r="L913" s="54"/>
      <c r="P913" s="52"/>
      <c r="Q913" s="52"/>
    </row>
    <row r="914" spans="2:17" s="44" customFormat="1">
      <c r="B914" s="47">
        <v>1779</v>
      </c>
      <c r="C914" s="47" t="s">
        <v>194</v>
      </c>
      <c r="D914" s="47" t="s">
        <v>300</v>
      </c>
      <c r="E914" s="48">
        <v>91.98</v>
      </c>
      <c r="F914" s="47">
        <v>1</v>
      </c>
      <c r="G914" s="49" t="s">
        <v>1200</v>
      </c>
      <c r="H914" s="50">
        <v>45402.643356187771</v>
      </c>
      <c r="I914" s="51">
        <f t="shared" si="14"/>
        <v>91.98</v>
      </c>
      <c r="J914" s="52"/>
      <c r="K914" s="53"/>
      <c r="L914" s="54"/>
      <c r="P914" s="52"/>
      <c r="Q914" s="52"/>
    </row>
    <row r="915" spans="2:17" s="44" customFormat="1">
      <c r="B915" s="47">
        <v>1780</v>
      </c>
      <c r="C915" s="47" t="s">
        <v>194</v>
      </c>
      <c r="D915" s="47" t="s">
        <v>318</v>
      </c>
      <c r="E915" s="48">
        <v>61.86</v>
      </c>
      <c r="F915" s="47">
        <v>2</v>
      </c>
      <c r="G915" s="49" t="s">
        <v>1201</v>
      </c>
      <c r="H915" s="50">
        <v>45402.759630097957</v>
      </c>
      <c r="I915" s="51">
        <f t="shared" si="14"/>
        <v>123.72</v>
      </c>
      <c r="J915" s="52"/>
      <c r="K915" s="53"/>
      <c r="L915" s="54"/>
      <c r="P915" s="52"/>
      <c r="Q915" s="52"/>
    </row>
    <row r="916" spans="2:17" s="44" customFormat="1">
      <c r="B916" s="47">
        <v>1783</v>
      </c>
      <c r="C916" s="47" t="s">
        <v>194</v>
      </c>
      <c r="D916" s="47" t="s">
        <v>215</v>
      </c>
      <c r="E916" s="48">
        <v>89.4</v>
      </c>
      <c r="F916" s="47">
        <v>1</v>
      </c>
      <c r="G916" s="49" t="s">
        <v>1202</v>
      </c>
      <c r="H916" s="50">
        <v>45402.814779165477</v>
      </c>
      <c r="I916" s="51">
        <f t="shared" si="14"/>
        <v>89.4</v>
      </c>
      <c r="J916" s="52"/>
      <c r="K916" s="53"/>
      <c r="L916" s="54"/>
      <c r="P916" s="52"/>
      <c r="Q916" s="52"/>
    </row>
    <row r="917" spans="2:17" s="44" customFormat="1">
      <c r="B917" s="47">
        <v>1784</v>
      </c>
      <c r="C917" s="47" t="s">
        <v>194</v>
      </c>
      <c r="D917" s="47" t="s">
        <v>310</v>
      </c>
      <c r="E917" s="48">
        <v>78.97</v>
      </c>
      <c r="F917" s="47">
        <v>1</v>
      </c>
      <c r="G917" s="49" t="s">
        <v>1203</v>
      </c>
      <c r="H917" s="50">
        <v>45403.124019474963</v>
      </c>
      <c r="I917" s="51">
        <f t="shared" si="14"/>
        <v>78.97</v>
      </c>
      <c r="J917" s="52"/>
      <c r="K917" s="53"/>
      <c r="L917" s="54"/>
      <c r="P917" s="52"/>
      <c r="Q917" s="52"/>
    </row>
    <row r="918" spans="2:17" s="44" customFormat="1">
      <c r="B918" s="47">
        <v>1785</v>
      </c>
      <c r="C918" s="47" t="s">
        <v>194</v>
      </c>
      <c r="D918" s="47" t="s">
        <v>217</v>
      </c>
      <c r="E918" s="48">
        <v>38.61</v>
      </c>
      <c r="F918" s="47">
        <v>1</v>
      </c>
      <c r="G918" s="49" t="s">
        <v>1204</v>
      </c>
      <c r="H918" s="50">
        <v>45403.129125049214</v>
      </c>
      <c r="I918" s="51">
        <f t="shared" si="14"/>
        <v>38.61</v>
      </c>
      <c r="J918" s="52"/>
      <c r="K918" s="53"/>
      <c r="L918" s="54"/>
      <c r="P918" s="52"/>
      <c r="Q918" s="52"/>
    </row>
    <row r="919" spans="2:17" s="44" customFormat="1">
      <c r="B919" s="47">
        <v>1787</v>
      </c>
      <c r="C919" s="47" t="s">
        <v>207</v>
      </c>
      <c r="D919" s="47" t="s">
        <v>1205</v>
      </c>
      <c r="E919" s="48">
        <v>37.090000000000003</v>
      </c>
      <c r="F919" s="47">
        <v>1</v>
      </c>
      <c r="G919" s="49" t="s">
        <v>1206</v>
      </c>
      <c r="H919" s="50">
        <v>45403.134041052013</v>
      </c>
      <c r="I919" s="51">
        <f t="shared" si="14"/>
        <v>37.090000000000003</v>
      </c>
      <c r="J919" s="52"/>
      <c r="K919" s="53"/>
      <c r="L919" s="54"/>
      <c r="P919" s="52"/>
      <c r="Q919" s="52"/>
    </row>
    <row r="920" spans="2:17" s="44" customFormat="1">
      <c r="B920" s="47">
        <v>1790</v>
      </c>
      <c r="C920" s="47" t="s">
        <v>207</v>
      </c>
      <c r="D920" s="47" t="s">
        <v>310</v>
      </c>
      <c r="E920" s="48">
        <v>78.97</v>
      </c>
      <c r="F920" s="47">
        <v>4</v>
      </c>
      <c r="G920" s="49" t="s">
        <v>1207</v>
      </c>
      <c r="H920" s="50">
        <v>45403.172354578877</v>
      </c>
      <c r="I920" s="51">
        <f t="shared" si="14"/>
        <v>315.88</v>
      </c>
      <c r="J920" s="52"/>
      <c r="K920" s="53"/>
      <c r="L920" s="54"/>
      <c r="P920" s="52"/>
      <c r="Q920" s="52"/>
    </row>
    <row r="921" spans="2:17" s="44" customFormat="1">
      <c r="B921" s="47">
        <v>1792</v>
      </c>
      <c r="C921" s="47" t="s">
        <v>194</v>
      </c>
      <c r="D921" s="47" t="s">
        <v>208</v>
      </c>
      <c r="E921" s="48">
        <v>61.32</v>
      </c>
      <c r="F921" s="47">
        <v>1</v>
      </c>
      <c r="G921" s="49" t="s">
        <v>1208</v>
      </c>
      <c r="H921" s="50">
        <v>45403.352045541476</v>
      </c>
      <c r="I921" s="51">
        <f t="shared" si="14"/>
        <v>61.32</v>
      </c>
      <c r="J921" s="52"/>
      <c r="K921" s="53"/>
      <c r="L921" s="54"/>
      <c r="P921" s="52"/>
      <c r="Q921" s="52"/>
    </row>
    <row r="922" spans="2:17" s="44" customFormat="1">
      <c r="B922" s="47">
        <v>1794</v>
      </c>
      <c r="C922" s="47" t="s">
        <v>194</v>
      </c>
      <c r="D922" s="47" t="s">
        <v>375</v>
      </c>
      <c r="E922" s="48">
        <v>25.63</v>
      </c>
      <c r="F922" s="47">
        <v>2</v>
      </c>
      <c r="G922" s="49" t="s">
        <v>1209</v>
      </c>
      <c r="H922" s="50">
        <v>45403.46967423732</v>
      </c>
      <c r="I922" s="51">
        <f t="shared" si="14"/>
        <v>51.26</v>
      </c>
      <c r="J922" s="52"/>
      <c r="K922" s="53"/>
      <c r="L922" s="54"/>
      <c r="P922" s="52"/>
      <c r="Q922" s="52"/>
    </row>
    <row r="923" spans="2:17" s="44" customFormat="1">
      <c r="B923" s="47">
        <v>1796</v>
      </c>
      <c r="C923" s="47" t="s">
        <v>194</v>
      </c>
      <c r="D923" s="47" t="s">
        <v>217</v>
      </c>
      <c r="E923" s="48">
        <v>38.61</v>
      </c>
      <c r="F923" s="47">
        <v>3</v>
      </c>
      <c r="G923" s="49" t="s">
        <v>1210</v>
      </c>
      <c r="H923" s="50">
        <v>45403.488369894905</v>
      </c>
      <c r="I923" s="51">
        <f t="shared" si="14"/>
        <v>115.83</v>
      </c>
      <c r="J923" s="52"/>
      <c r="K923" s="53"/>
      <c r="L923" s="54"/>
      <c r="P923" s="52"/>
      <c r="Q923" s="52"/>
    </row>
    <row r="924" spans="2:17" s="44" customFormat="1">
      <c r="B924" s="47">
        <v>1799</v>
      </c>
      <c r="C924" s="47" t="s">
        <v>207</v>
      </c>
      <c r="D924" s="47" t="s">
        <v>330</v>
      </c>
      <c r="E924" s="48">
        <v>12.57</v>
      </c>
      <c r="F924" s="47">
        <v>1</v>
      </c>
      <c r="G924" s="49" t="s">
        <v>1211</v>
      </c>
      <c r="H924" s="50">
        <v>45403.669312099439</v>
      </c>
      <c r="I924" s="51">
        <f t="shared" si="14"/>
        <v>12.57</v>
      </c>
      <c r="J924" s="52"/>
      <c r="K924" s="53"/>
      <c r="L924" s="54"/>
      <c r="P924" s="52"/>
      <c r="Q924" s="52"/>
    </row>
    <row r="925" spans="2:17" s="44" customFormat="1">
      <c r="B925" s="47">
        <v>1801</v>
      </c>
      <c r="C925" s="47" t="s">
        <v>194</v>
      </c>
      <c r="D925" s="47" t="s">
        <v>1212</v>
      </c>
      <c r="E925" s="48">
        <v>20.190000000000001</v>
      </c>
      <c r="F925" s="47">
        <v>2</v>
      </c>
      <c r="G925" s="49" t="s">
        <v>1213</v>
      </c>
      <c r="H925" s="50">
        <v>45403.731970722547</v>
      </c>
      <c r="I925" s="51">
        <f t="shared" si="14"/>
        <v>40.380000000000003</v>
      </c>
      <c r="J925" s="52"/>
      <c r="K925" s="53"/>
      <c r="L925" s="54"/>
      <c r="P925" s="52"/>
      <c r="Q925" s="52"/>
    </row>
    <row r="926" spans="2:17" s="44" customFormat="1">
      <c r="B926" s="47">
        <v>1803</v>
      </c>
      <c r="C926" s="47" t="s">
        <v>194</v>
      </c>
      <c r="D926" s="47" t="s">
        <v>1003</v>
      </c>
      <c r="E926" s="48">
        <v>66.39</v>
      </c>
      <c r="F926" s="47">
        <v>1</v>
      </c>
      <c r="G926" s="49" t="s">
        <v>1214</v>
      </c>
      <c r="H926" s="50">
        <v>45403.78105491207</v>
      </c>
      <c r="I926" s="51">
        <f t="shared" si="14"/>
        <v>66.39</v>
      </c>
      <c r="J926" s="52"/>
      <c r="K926" s="53"/>
      <c r="L926" s="54"/>
      <c r="P926" s="52"/>
      <c r="Q926" s="52"/>
    </row>
    <row r="927" spans="2:17" s="44" customFormat="1">
      <c r="B927" s="47">
        <v>1805</v>
      </c>
      <c r="C927" s="47" t="s">
        <v>194</v>
      </c>
      <c r="D927" s="47" t="s">
        <v>256</v>
      </c>
      <c r="E927" s="48">
        <v>88.87</v>
      </c>
      <c r="F927" s="47">
        <v>1</v>
      </c>
      <c r="G927" s="49" t="s">
        <v>1215</v>
      </c>
      <c r="H927" s="50">
        <v>45403.878413561069</v>
      </c>
      <c r="I927" s="51">
        <f t="shared" si="14"/>
        <v>88.87</v>
      </c>
      <c r="J927" s="52"/>
      <c r="K927" s="53"/>
      <c r="L927" s="54"/>
      <c r="P927" s="52"/>
      <c r="Q927" s="52"/>
    </row>
    <row r="928" spans="2:17" s="44" customFormat="1">
      <c r="B928" s="47">
        <v>1808</v>
      </c>
      <c r="C928" s="47" t="s">
        <v>194</v>
      </c>
      <c r="D928" s="47" t="s">
        <v>307</v>
      </c>
      <c r="E928" s="48">
        <v>33.97</v>
      </c>
      <c r="F928" s="47">
        <v>1</v>
      </c>
      <c r="G928" s="49" t="s">
        <v>1216</v>
      </c>
      <c r="H928" s="50">
        <v>45403.95131352044</v>
      </c>
      <c r="I928" s="51">
        <f t="shared" si="14"/>
        <v>33.97</v>
      </c>
      <c r="J928" s="52"/>
      <c r="K928" s="53"/>
      <c r="L928" s="54"/>
      <c r="P928" s="52"/>
      <c r="Q928" s="52"/>
    </row>
    <row r="929" spans="2:17" s="44" customFormat="1">
      <c r="B929" s="47">
        <v>1809</v>
      </c>
      <c r="C929" s="47" t="s">
        <v>194</v>
      </c>
      <c r="D929" s="47" t="s">
        <v>325</v>
      </c>
      <c r="E929" s="48">
        <v>67.709999999999994</v>
      </c>
      <c r="F929" s="47">
        <v>2</v>
      </c>
      <c r="G929" s="49" t="s">
        <v>1217</v>
      </c>
      <c r="H929" s="50">
        <v>45404.012439870632</v>
      </c>
      <c r="I929" s="51">
        <f t="shared" si="14"/>
        <v>135.41999999999999</v>
      </c>
      <c r="J929" s="52"/>
      <c r="K929" s="53"/>
      <c r="L929" s="54"/>
      <c r="P929" s="52"/>
      <c r="Q929" s="52"/>
    </row>
    <row r="930" spans="2:17" s="44" customFormat="1">
      <c r="B930" s="47">
        <v>1810</v>
      </c>
      <c r="C930" s="47" t="s">
        <v>194</v>
      </c>
      <c r="D930" s="47" t="s">
        <v>280</v>
      </c>
      <c r="E930" s="48">
        <v>80.28</v>
      </c>
      <c r="F930" s="47">
        <v>1</v>
      </c>
      <c r="G930" s="49" t="s">
        <v>1218</v>
      </c>
      <c r="H930" s="50">
        <v>45404.162100017878</v>
      </c>
      <c r="I930" s="51">
        <f t="shared" si="14"/>
        <v>80.28</v>
      </c>
      <c r="J930" s="52"/>
      <c r="K930" s="53"/>
      <c r="L930" s="54"/>
      <c r="P930" s="52"/>
      <c r="Q930" s="52"/>
    </row>
    <row r="931" spans="2:17" s="44" customFormat="1">
      <c r="B931" s="47">
        <v>1813</v>
      </c>
      <c r="C931" s="47" t="s">
        <v>194</v>
      </c>
      <c r="D931" s="47" t="s">
        <v>312</v>
      </c>
      <c r="E931" s="48">
        <v>36.64</v>
      </c>
      <c r="F931" s="47">
        <v>1</v>
      </c>
      <c r="G931" s="49" t="s">
        <v>1219</v>
      </c>
      <c r="H931" s="50">
        <v>45404.351712537682</v>
      </c>
      <c r="I931" s="51">
        <f t="shared" si="14"/>
        <v>36.64</v>
      </c>
      <c r="J931" s="52"/>
      <c r="K931" s="53"/>
      <c r="L931" s="54"/>
      <c r="P931" s="52"/>
      <c r="Q931" s="52"/>
    </row>
    <row r="932" spans="2:17" s="44" customFormat="1">
      <c r="B932" s="47">
        <v>1816</v>
      </c>
      <c r="C932" s="47" t="s">
        <v>194</v>
      </c>
      <c r="D932" s="47" t="s">
        <v>275</v>
      </c>
      <c r="E932" s="48">
        <v>33.479999999999997</v>
      </c>
      <c r="F932" s="47">
        <v>2</v>
      </c>
      <c r="G932" s="49" t="s">
        <v>1220</v>
      </c>
      <c r="H932" s="50">
        <v>45404.414191828211</v>
      </c>
      <c r="I932" s="51">
        <f t="shared" ref="I932:I995" si="15">E932*F932</f>
        <v>66.959999999999994</v>
      </c>
      <c r="J932" s="52"/>
      <c r="K932" s="53"/>
      <c r="L932" s="54"/>
      <c r="P932" s="52"/>
      <c r="Q932" s="52"/>
    </row>
    <row r="933" spans="2:17" s="44" customFormat="1">
      <c r="B933" s="47">
        <v>1819</v>
      </c>
      <c r="C933" s="47" t="s">
        <v>194</v>
      </c>
      <c r="D933" s="47" t="s">
        <v>233</v>
      </c>
      <c r="E933" s="48">
        <v>64.28</v>
      </c>
      <c r="F933" s="47">
        <v>2</v>
      </c>
      <c r="G933" s="49" t="s">
        <v>1221</v>
      </c>
      <c r="H933" s="50">
        <v>45404.819783007399</v>
      </c>
      <c r="I933" s="51">
        <f t="shared" si="15"/>
        <v>128.56</v>
      </c>
      <c r="J933" s="52"/>
      <c r="K933" s="53"/>
      <c r="L933" s="54"/>
      <c r="P933" s="52"/>
      <c r="Q933" s="52"/>
    </row>
    <row r="934" spans="2:17" s="44" customFormat="1">
      <c r="B934" s="47">
        <v>1822</v>
      </c>
      <c r="C934" s="47" t="s">
        <v>207</v>
      </c>
      <c r="D934" s="47" t="s">
        <v>469</v>
      </c>
      <c r="E934" s="48">
        <v>92.38</v>
      </c>
      <c r="F934" s="47">
        <v>4</v>
      </c>
      <c r="G934" s="49" t="s">
        <v>1222</v>
      </c>
      <c r="H934" s="50">
        <v>45404.999359675741</v>
      </c>
      <c r="I934" s="51">
        <f t="shared" si="15"/>
        <v>369.52</v>
      </c>
      <c r="J934" s="52"/>
      <c r="K934" s="53"/>
      <c r="L934" s="54"/>
      <c r="P934" s="52"/>
      <c r="Q934" s="52"/>
    </row>
    <row r="935" spans="2:17" s="44" customFormat="1">
      <c r="B935" s="47">
        <v>1824</v>
      </c>
      <c r="C935" s="47" t="s">
        <v>207</v>
      </c>
      <c r="D935" s="47" t="s">
        <v>280</v>
      </c>
      <c r="E935" s="48">
        <v>80.28</v>
      </c>
      <c r="F935" s="47">
        <v>3</v>
      </c>
      <c r="G935" s="49" t="s">
        <v>1223</v>
      </c>
      <c r="H935" s="50">
        <v>45405.050557427639</v>
      </c>
      <c r="I935" s="51">
        <f t="shared" si="15"/>
        <v>240.84</v>
      </c>
      <c r="J935" s="52"/>
      <c r="K935" s="53"/>
      <c r="L935" s="54"/>
      <c r="P935" s="52"/>
      <c r="Q935" s="52"/>
    </row>
    <row r="936" spans="2:17" s="44" customFormat="1">
      <c r="B936" s="47">
        <v>1826</v>
      </c>
      <c r="C936" s="47" t="s">
        <v>194</v>
      </c>
      <c r="D936" s="47" t="s">
        <v>352</v>
      </c>
      <c r="E936" s="48">
        <v>86.57</v>
      </c>
      <c r="F936" s="47">
        <v>2</v>
      </c>
      <c r="G936" s="49" t="s">
        <v>1224</v>
      </c>
      <c r="H936" s="50">
        <v>45405.303611622563</v>
      </c>
      <c r="I936" s="51">
        <f t="shared" si="15"/>
        <v>173.14</v>
      </c>
      <c r="J936" s="52"/>
      <c r="K936" s="53"/>
      <c r="L936" s="54"/>
      <c r="P936" s="52"/>
      <c r="Q936" s="52"/>
    </row>
    <row r="937" spans="2:17" s="44" customFormat="1">
      <c r="B937" s="47">
        <v>1827</v>
      </c>
      <c r="C937" s="47" t="s">
        <v>194</v>
      </c>
      <c r="D937" s="47" t="s">
        <v>243</v>
      </c>
      <c r="E937" s="48">
        <v>80.989999999999995</v>
      </c>
      <c r="F937" s="47">
        <v>1</v>
      </c>
      <c r="G937" s="49" t="s">
        <v>1225</v>
      </c>
      <c r="H937" s="50">
        <v>45405.359303794365</v>
      </c>
      <c r="I937" s="51">
        <f t="shared" si="15"/>
        <v>80.989999999999995</v>
      </c>
      <c r="J937" s="52"/>
      <c r="K937" s="53"/>
      <c r="L937" s="54"/>
      <c r="P937" s="52"/>
      <c r="Q937" s="52"/>
    </row>
    <row r="938" spans="2:17" s="44" customFormat="1">
      <c r="B938" s="47">
        <v>1829</v>
      </c>
      <c r="C938" s="47" t="s">
        <v>194</v>
      </c>
      <c r="D938" s="47" t="s">
        <v>265</v>
      </c>
      <c r="E938" s="48">
        <v>36.46</v>
      </c>
      <c r="F938" s="47">
        <v>1</v>
      </c>
      <c r="G938" s="49" t="s">
        <v>1226</v>
      </c>
      <c r="H938" s="50">
        <v>45405.859088512552</v>
      </c>
      <c r="I938" s="51">
        <f t="shared" si="15"/>
        <v>36.46</v>
      </c>
      <c r="J938" s="52"/>
      <c r="K938" s="53"/>
      <c r="L938" s="54"/>
      <c r="P938" s="52"/>
      <c r="Q938" s="52"/>
    </row>
    <row r="939" spans="2:17" s="44" customFormat="1">
      <c r="B939" s="47">
        <v>1832</v>
      </c>
      <c r="C939" s="47" t="s">
        <v>194</v>
      </c>
      <c r="D939" s="47" t="s">
        <v>265</v>
      </c>
      <c r="E939" s="48">
        <v>36.46</v>
      </c>
      <c r="F939" s="47">
        <v>2</v>
      </c>
      <c r="G939" s="49" t="s">
        <v>1227</v>
      </c>
      <c r="H939" s="50">
        <v>45405.892912205687</v>
      </c>
      <c r="I939" s="51">
        <f t="shared" si="15"/>
        <v>72.92</v>
      </c>
      <c r="J939" s="52"/>
      <c r="K939" s="53"/>
      <c r="L939" s="54"/>
      <c r="P939" s="52"/>
      <c r="Q939" s="52"/>
    </row>
    <row r="940" spans="2:17" s="44" customFormat="1">
      <c r="B940" s="47">
        <v>1835</v>
      </c>
      <c r="C940" s="47" t="s">
        <v>194</v>
      </c>
      <c r="D940" s="47" t="s">
        <v>312</v>
      </c>
      <c r="E940" s="48">
        <v>36.64</v>
      </c>
      <c r="F940" s="47">
        <v>3</v>
      </c>
      <c r="G940" s="49" t="s">
        <v>1228</v>
      </c>
      <c r="H940" s="50">
        <v>45405.912028413411</v>
      </c>
      <c r="I940" s="51">
        <f t="shared" si="15"/>
        <v>109.92</v>
      </c>
      <c r="J940" s="52"/>
      <c r="K940" s="53"/>
      <c r="L940" s="54"/>
      <c r="P940" s="52"/>
      <c r="Q940" s="52"/>
    </row>
    <row r="941" spans="2:17" s="44" customFormat="1">
      <c r="B941" s="47">
        <v>1836</v>
      </c>
      <c r="C941" s="47" t="s">
        <v>207</v>
      </c>
      <c r="D941" s="47" t="s">
        <v>250</v>
      </c>
      <c r="E941" s="48">
        <v>38.89</v>
      </c>
      <c r="F941" s="47">
        <v>3</v>
      </c>
      <c r="G941" s="49" t="s">
        <v>1229</v>
      </c>
      <c r="H941" s="50">
        <v>45405.958055448136</v>
      </c>
      <c r="I941" s="51">
        <f t="shared" si="15"/>
        <v>116.67</v>
      </c>
      <c r="J941" s="52"/>
      <c r="K941" s="53"/>
      <c r="L941" s="54"/>
      <c r="P941" s="52"/>
      <c r="Q941" s="52"/>
    </row>
    <row r="942" spans="2:17" s="44" customFormat="1">
      <c r="B942" s="47">
        <v>1839</v>
      </c>
      <c r="C942" s="47" t="s">
        <v>207</v>
      </c>
      <c r="D942" s="47" t="s">
        <v>312</v>
      </c>
      <c r="E942" s="48">
        <v>36.64</v>
      </c>
      <c r="F942" s="47">
        <v>1</v>
      </c>
      <c r="G942" s="49" t="s">
        <v>1230</v>
      </c>
      <c r="H942" s="50">
        <v>45406.004570338991</v>
      </c>
      <c r="I942" s="51">
        <f t="shared" si="15"/>
        <v>36.64</v>
      </c>
      <c r="J942" s="52"/>
      <c r="K942" s="53"/>
      <c r="L942" s="54"/>
      <c r="P942" s="52"/>
      <c r="Q942" s="52"/>
    </row>
    <row r="943" spans="2:17" s="44" customFormat="1">
      <c r="B943" s="47">
        <v>1841</v>
      </c>
      <c r="C943" s="47" t="s">
        <v>194</v>
      </c>
      <c r="D943" s="47" t="s">
        <v>310</v>
      </c>
      <c r="E943" s="48">
        <v>78.97</v>
      </c>
      <c r="F943" s="47">
        <v>2</v>
      </c>
      <c r="G943" s="49" t="s">
        <v>1231</v>
      </c>
      <c r="H943" s="50">
        <v>45406.105289346677</v>
      </c>
      <c r="I943" s="51">
        <f t="shared" si="15"/>
        <v>157.94</v>
      </c>
      <c r="J943" s="52"/>
      <c r="K943" s="53"/>
      <c r="L943" s="54"/>
      <c r="P943" s="52"/>
      <c r="Q943" s="52"/>
    </row>
    <row r="944" spans="2:17" s="44" customFormat="1">
      <c r="B944" s="47">
        <v>1844</v>
      </c>
      <c r="C944" s="47" t="s">
        <v>207</v>
      </c>
      <c r="D944" s="47" t="s">
        <v>883</v>
      </c>
      <c r="E944" s="48">
        <v>96.29</v>
      </c>
      <c r="F944" s="47">
        <v>4</v>
      </c>
      <c r="G944" s="49" t="s">
        <v>1232</v>
      </c>
      <c r="H944" s="50">
        <v>45406.311196238996</v>
      </c>
      <c r="I944" s="51">
        <f t="shared" si="15"/>
        <v>385.16</v>
      </c>
      <c r="J944" s="52"/>
      <c r="K944" s="53"/>
      <c r="L944" s="54"/>
      <c r="P944" s="52"/>
      <c r="Q944" s="52"/>
    </row>
    <row r="945" spans="2:17" s="44" customFormat="1">
      <c r="B945" s="47">
        <v>1847</v>
      </c>
      <c r="C945" s="47" t="s">
        <v>194</v>
      </c>
      <c r="D945" s="47" t="s">
        <v>1233</v>
      </c>
      <c r="E945" s="48">
        <v>91.98</v>
      </c>
      <c r="F945" s="47">
        <v>3</v>
      </c>
      <c r="G945" s="49" t="s">
        <v>1234</v>
      </c>
      <c r="H945" s="50">
        <v>45406.418544985871</v>
      </c>
      <c r="I945" s="51">
        <f t="shared" si="15"/>
        <v>275.94</v>
      </c>
      <c r="J945" s="52"/>
      <c r="K945" s="53"/>
      <c r="L945" s="54"/>
      <c r="P945" s="52"/>
      <c r="Q945" s="52"/>
    </row>
    <row r="946" spans="2:17" s="44" customFormat="1">
      <c r="B946" s="47">
        <v>1849</v>
      </c>
      <c r="C946" s="47" t="s">
        <v>207</v>
      </c>
      <c r="D946" s="47" t="s">
        <v>237</v>
      </c>
      <c r="E946" s="48">
        <v>84.6</v>
      </c>
      <c r="F946" s="47">
        <v>2</v>
      </c>
      <c r="G946" s="49" t="s">
        <v>1235</v>
      </c>
      <c r="H946" s="50">
        <v>45406.509877195582</v>
      </c>
      <c r="I946" s="51">
        <f t="shared" si="15"/>
        <v>169.2</v>
      </c>
      <c r="J946" s="52"/>
      <c r="K946" s="53"/>
      <c r="L946" s="54"/>
      <c r="P946" s="52"/>
      <c r="Q946" s="52"/>
    </row>
    <row r="947" spans="2:17" s="44" customFormat="1">
      <c r="B947" s="47">
        <v>1851</v>
      </c>
      <c r="C947" s="47" t="s">
        <v>194</v>
      </c>
      <c r="D947" s="47" t="s">
        <v>288</v>
      </c>
      <c r="E947" s="48">
        <v>25.73</v>
      </c>
      <c r="F947" s="47">
        <v>2</v>
      </c>
      <c r="G947" s="49" t="s">
        <v>1236</v>
      </c>
      <c r="H947" s="50">
        <v>45406.551170806757</v>
      </c>
      <c r="I947" s="51">
        <f t="shared" si="15"/>
        <v>51.46</v>
      </c>
      <c r="J947" s="52"/>
      <c r="K947" s="53"/>
      <c r="L947" s="54"/>
      <c r="P947" s="52"/>
      <c r="Q947" s="52"/>
    </row>
    <row r="948" spans="2:17" s="44" customFormat="1">
      <c r="B948" s="47">
        <v>1852</v>
      </c>
      <c r="C948" s="47" t="s">
        <v>194</v>
      </c>
      <c r="D948" s="47" t="s">
        <v>373</v>
      </c>
      <c r="E948" s="48">
        <v>55.4</v>
      </c>
      <c r="F948" s="47">
        <v>1</v>
      </c>
      <c r="G948" s="49" t="s">
        <v>1237</v>
      </c>
      <c r="H948" s="50">
        <v>45406.58815790627</v>
      </c>
      <c r="I948" s="51">
        <f t="shared" si="15"/>
        <v>55.4</v>
      </c>
      <c r="J948" s="52"/>
      <c r="K948" s="53"/>
      <c r="L948" s="54"/>
      <c r="P948" s="52"/>
      <c r="Q948" s="52"/>
    </row>
    <row r="949" spans="2:17" s="44" customFormat="1">
      <c r="B949" s="47">
        <v>1854</v>
      </c>
      <c r="C949" s="47" t="s">
        <v>207</v>
      </c>
      <c r="D949" s="47" t="s">
        <v>219</v>
      </c>
      <c r="E949" s="48">
        <v>25.74</v>
      </c>
      <c r="F949" s="47">
        <v>3</v>
      </c>
      <c r="G949" s="49" t="s">
        <v>1238</v>
      </c>
      <c r="H949" s="50">
        <v>45406.593940508479</v>
      </c>
      <c r="I949" s="51">
        <f t="shared" si="15"/>
        <v>77.22</v>
      </c>
      <c r="J949" s="52"/>
      <c r="K949" s="53"/>
      <c r="L949" s="54"/>
      <c r="P949" s="52"/>
      <c r="Q949" s="52"/>
    </row>
    <row r="950" spans="2:17" s="44" customFormat="1">
      <c r="B950" s="47">
        <v>1857</v>
      </c>
      <c r="C950" s="47" t="s">
        <v>207</v>
      </c>
      <c r="D950" s="47" t="s">
        <v>375</v>
      </c>
      <c r="E950" s="48">
        <v>25.63</v>
      </c>
      <c r="F950" s="47">
        <v>1</v>
      </c>
      <c r="G950" s="49" t="s">
        <v>1239</v>
      </c>
      <c r="H950" s="50">
        <v>45406.90668006974</v>
      </c>
      <c r="I950" s="51">
        <f t="shared" si="15"/>
        <v>25.63</v>
      </c>
      <c r="J950" s="52"/>
      <c r="K950" s="53"/>
      <c r="L950" s="54"/>
      <c r="P950" s="52"/>
      <c r="Q950" s="52"/>
    </row>
    <row r="951" spans="2:17" s="44" customFormat="1">
      <c r="B951" s="47">
        <v>1858</v>
      </c>
      <c r="C951" s="47" t="s">
        <v>207</v>
      </c>
      <c r="D951" s="47" t="s">
        <v>282</v>
      </c>
      <c r="E951" s="48">
        <v>71.06</v>
      </c>
      <c r="F951" s="47">
        <v>3</v>
      </c>
      <c r="G951" s="49" t="s">
        <v>1240</v>
      </c>
      <c r="H951" s="50">
        <v>45406.985798405607</v>
      </c>
      <c r="I951" s="51">
        <f t="shared" si="15"/>
        <v>213.18</v>
      </c>
      <c r="J951" s="52"/>
      <c r="K951" s="53"/>
      <c r="L951" s="54"/>
      <c r="P951" s="52"/>
      <c r="Q951" s="52"/>
    </row>
    <row r="952" spans="2:17" s="44" customFormat="1">
      <c r="B952" s="47">
        <v>1861</v>
      </c>
      <c r="C952" s="47" t="s">
        <v>194</v>
      </c>
      <c r="D952" s="47" t="s">
        <v>293</v>
      </c>
      <c r="E952" s="48">
        <v>19.57</v>
      </c>
      <c r="F952" s="47">
        <v>2</v>
      </c>
      <c r="G952" s="49" t="s">
        <v>1241</v>
      </c>
      <c r="H952" s="50">
        <v>45407.020266442756</v>
      </c>
      <c r="I952" s="51">
        <f t="shared" si="15"/>
        <v>39.14</v>
      </c>
      <c r="J952" s="52"/>
      <c r="K952" s="53"/>
      <c r="L952" s="54"/>
      <c r="P952" s="52"/>
      <c r="Q952" s="52"/>
    </row>
    <row r="953" spans="2:17" s="44" customFormat="1">
      <c r="B953" s="47">
        <v>1864</v>
      </c>
      <c r="C953" s="47" t="s">
        <v>194</v>
      </c>
      <c r="D953" s="47" t="s">
        <v>1242</v>
      </c>
      <c r="E953" s="48">
        <v>46.98</v>
      </c>
      <c r="F953" s="47">
        <v>4</v>
      </c>
      <c r="G953" s="49" t="s">
        <v>1243</v>
      </c>
      <c r="H953" s="50">
        <v>45407.097508375424</v>
      </c>
      <c r="I953" s="51">
        <f t="shared" si="15"/>
        <v>187.92</v>
      </c>
      <c r="J953" s="52"/>
      <c r="K953" s="53"/>
      <c r="L953" s="54"/>
      <c r="P953" s="52"/>
      <c r="Q953" s="52"/>
    </row>
    <row r="954" spans="2:17" s="44" customFormat="1">
      <c r="B954" s="47">
        <v>1865</v>
      </c>
      <c r="C954" s="47" t="s">
        <v>194</v>
      </c>
      <c r="D954" s="47" t="s">
        <v>212</v>
      </c>
      <c r="E954" s="48">
        <v>43.43</v>
      </c>
      <c r="F954" s="47">
        <v>2</v>
      </c>
      <c r="G954" s="49" t="s">
        <v>1244</v>
      </c>
      <c r="H954" s="50">
        <v>45407.556806845845</v>
      </c>
      <c r="I954" s="51">
        <f t="shared" si="15"/>
        <v>86.86</v>
      </c>
      <c r="J954" s="52"/>
      <c r="K954" s="53"/>
      <c r="L954" s="54"/>
      <c r="P954" s="52"/>
      <c r="Q954" s="52"/>
    </row>
    <row r="955" spans="2:17" s="44" customFormat="1">
      <c r="B955" s="47">
        <v>1868</v>
      </c>
      <c r="C955" s="47" t="s">
        <v>207</v>
      </c>
      <c r="D955" s="47" t="s">
        <v>1245</v>
      </c>
      <c r="E955" s="48">
        <v>47.11</v>
      </c>
      <c r="F955" s="47">
        <v>1</v>
      </c>
      <c r="G955" s="49" t="s">
        <v>1246</v>
      </c>
      <c r="H955" s="50">
        <v>45407.620450395974</v>
      </c>
      <c r="I955" s="51">
        <f t="shared" si="15"/>
        <v>47.11</v>
      </c>
      <c r="J955" s="52"/>
      <c r="K955" s="53"/>
      <c r="L955" s="54"/>
      <c r="P955" s="52"/>
      <c r="Q955" s="52"/>
    </row>
    <row r="956" spans="2:17" s="44" customFormat="1">
      <c r="B956" s="47">
        <v>1871</v>
      </c>
      <c r="C956" s="47" t="s">
        <v>207</v>
      </c>
      <c r="D956" s="47" t="s">
        <v>290</v>
      </c>
      <c r="E956" s="48">
        <v>24.55</v>
      </c>
      <c r="F956" s="47">
        <v>1</v>
      </c>
      <c r="G956" s="49" t="s">
        <v>1247</v>
      </c>
      <c r="H956" s="50">
        <v>45407.629140728466</v>
      </c>
      <c r="I956" s="51">
        <f t="shared" si="15"/>
        <v>24.55</v>
      </c>
      <c r="J956" s="52"/>
      <c r="K956" s="53"/>
      <c r="L956" s="54"/>
      <c r="P956" s="52"/>
      <c r="Q956" s="52"/>
    </row>
    <row r="957" spans="2:17" s="44" customFormat="1">
      <c r="B957" s="47">
        <v>1874</v>
      </c>
      <c r="C957" s="47" t="s">
        <v>207</v>
      </c>
      <c r="D957" s="47" t="s">
        <v>360</v>
      </c>
      <c r="E957" s="48">
        <v>20.64</v>
      </c>
      <c r="F957" s="47">
        <v>3</v>
      </c>
      <c r="G957" s="49" t="s">
        <v>1248</v>
      </c>
      <c r="H957" s="50">
        <v>45407.629609061791</v>
      </c>
      <c r="I957" s="51">
        <f t="shared" si="15"/>
        <v>61.92</v>
      </c>
      <c r="J957" s="52"/>
      <c r="K957" s="53"/>
      <c r="L957" s="54"/>
      <c r="P957" s="52"/>
      <c r="Q957" s="52"/>
    </row>
    <row r="958" spans="2:17" s="44" customFormat="1">
      <c r="B958" s="47">
        <v>1877</v>
      </c>
      <c r="C958" s="47" t="s">
        <v>194</v>
      </c>
      <c r="D958" s="47" t="s">
        <v>404</v>
      </c>
      <c r="E958" s="48">
        <v>52.99</v>
      </c>
      <c r="F958" s="47">
        <v>1</v>
      </c>
      <c r="G958" s="49" t="s">
        <v>1249</v>
      </c>
      <c r="H958" s="50">
        <v>45407.735770428677</v>
      </c>
      <c r="I958" s="51">
        <f t="shared" si="15"/>
        <v>52.99</v>
      </c>
      <c r="J958" s="52"/>
      <c r="K958" s="53"/>
      <c r="L958" s="54"/>
      <c r="P958" s="52"/>
      <c r="Q958" s="52"/>
    </row>
    <row r="959" spans="2:17" s="44" customFormat="1">
      <c r="B959" s="47">
        <v>1879</v>
      </c>
      <c r="C959" s="47" t="s">
        <v>194</v>
      </c>
      <c r="D959" s="47" t="s">
        <v>215</v>
      </c>
      <c r="E959" s="48">
        <v>89.4</v>
      </c>
      <c r="F959" s="47">
        <v>3</v>
      </c>
      <c r="G959" s="49" t="s">
        <v>1250</v>
      </c>
      <c r="H959" s="50">
        <v>45407.744433152184</v>
      </c>
      <c r="I959" s="51">
        <f t="shared" si="15"/>
        <v>268.20000000000005</v>
      </c>
      <c r="J959" s="52"/>
      <c r="K959" s="53"/>
      <c r="L959" s="54"/>
      <c r="P959" s="52"/>
      <c r="Q959" s="52"/>
    </row>
    <row r="960" spans="2:17" s="44" customFormat="1">
      <c r="B960" s="47">
        <v>1882</v>
      </c>
      <c r="C960" s="47" t="s">
        <v>207</v>
      </c>
      <c r="D960" s="47" t="s">
        <v>250</v>
      </c>
      <c r="E960" s="48">
        <v>38.89</v>
      </c>
      <c r="F960" s="47">
        <v>3</v>
      </c>
      <c r="G960" s="49" t="s">
        <v>1251</v>
      </c>
      <c r="H960" s="50">
        <v>45407.884002506478</v>
      </c>
      <c r="I960" s="51">
        <f t="shared" si="15"/>
        <v>116.67</v>
      </c>
      <c r="J960" s="52"/>
      <c r="K960" s="53"/>
      <c r="L960" s="54"/>
      <c r="P960" s="52"/>
      <c r="Q960" s="52"/>
    </row>
    <row r="961" spans="2:17" s="44" customFormat="1">
      <c r="B961" s="47">
        <v>1884</v>
      </c>
      <c r="C961" s="47" t="s">
        <v>194</v>
      </c>
      <c r="D961" s="47" t="s">
        <v>375</v>
      </c>
      <c r="E961" s="48">
        <v>25.63</v>
      </c>
      <c r="F961" s="47">
        <v>2</v>
      </c>
      <c r="G961" s="49" t="s">
        <v>1252</v>
      </c>
      <c r="H961" s="50">
        <v>45408.706378924704</v>
      </c>
      <c r="I961" s="51">
        <f t="shared" si="15"/>
        <v>51.26</v>
      </c>
      <c r="J961" s="52"/>
      <c r="K961" s="53"/>
      <c r="L961" s="54"/>
      <c r="P961" s="52"/>
      <c r="Q961" s="52"/>
    </row>
    <row r="962" spans="2:17" s="44" customFormat="1">
      <c r="B962" s="47">
        <v>1886</v>
      </c>
      <c r="C962" s="47" t="s">
        <v>207</v>
      </c>
      <c r="D962" s="47" t="s">
        <v>469</v>
      </c>
      <c r="E962" s="48">
        <v>92.38</v>
      </c>
      <c r="F962" s="47">
        <v>1</v>
      </c>
      <c r="G962" s="49" t="s">
        <v>1253</v>
      </c>
      <c r="H962" s="50">
        <v>45408.934449957269</v>
      </c>
      <c r="I962" s="51">
        <f t="shared" si="15"/>
        <v>92.38</v>
      </c>
      <c r="J962" s="52"/>
      <c r="K962" s="53"/>
      <c r="L962" s="54"/>
      <c r="P962" s="52"/>
      <c r="Q962" s="52"/>
    </row>
    <row r="963" spans="2:17" s="44" customFormat="1">
      <c r="B963" s="47">
        <v>1888</v>
      </c>
      <c r="C963" s="47" t="s">
        <v>194</v>
      </c>
      <c r="D963" s="47" t="s">
        <v>277</v>
      </c>
      <c r="E963" s="48">
        <v>47.11</v>
      </c>
      <c r="F963" s="47">
        <v>2</v>
      </c>
      <c r="G963" s="49" t="s">
        <v>1254</v>
      </c>
      <c r="H963" s="50">
        <v>45409.063306335032</v>
      </c>
      <c r="I963" s="51">
        <f t="shared" si="15"/>
        <v>94.22</v>
      </c>
      <c r="J963" s="52"/>
      <c r="K963" s="53"/>
      <c r="L963" s="54"/>
      <c r="P963" s="52"/>
      <c r="Q963" s="52"/>
    </row>
    <row r="964" spans="2:17" s="44" customFormat="1">
      <c r="B964" s="47">
        <v>1889</v>
      </c>
      <c r="C964" s="47" t="s">
        <v>194</v>
      </c>
      <c r="D964" s="47" t="s">
        <v>300</v>
      </c>
      <c r="E964" s="48">
        <v>91.98</v>
      </c>
      <c r="F964" s="47">
        <v>1</v>
      </c>
      <c r="G964" s="49" t="s">
        <v>1255</v>
      </c>
      <c r="H964" s="50">
        <v>45409.068681723933</v>
      </c>
      <c r="I964" s="51">
        <f t="shared" si="15"/>
        <v>91.98</v>
      </c>
      <c r="J964" s="52"/>
      <c r="K964" s="53"/>
      <c r="L964" s="54"/>
      <c r="P964" s="52"/>
      <c r="Q964" s="52"/>
    </row>
    <row r="965" spans="2:17" s="44" customFormat="1">
      <c r="B965" s="47">
        <v>1891</v>
      </c>
      <c r="C965" s="47" t="s">
        <v>194</v>
      </c>
      <c r="D965" s="47" t="s">
        <v>373</v>
      </c>
      <c r="E965" s="48">
        <v>55.4</v>
      </c>
      <c r="F965" s="47">
        <v>1</v>
      </c>
      <c r="G965" s="49" t="s">
        <v>1256</v>
      </c>
      <c r="H965" s="50">
        <v>45409.300432062286</v>
      </c>
      <c r="I965" s="51">
        <f t="shared" si="15"/>
        <v>55.4</v>
      </c>
      <c r="J965" s="52"/>
      <c r="K965" s="53"/>
      <c r="L965" s="54"/>
      <c r="P965" s="52"/>
      <c r="Q965" s="52"/>
    </row>
    <row r="966" spans="2:17" s="44" customFormat="1">
      <c r="B966" s="47">
        <v>1892</v>
      </c>
      <c r="C966" s="47" t="s">
        <v>194</v>
      </c>
      <c r="D966" s="47" t="s">
        <v>307</v>
      </c>
      <c r="E966" s="48">
        <v>33.97</v>
      </c>
      <c r="F966" s="47">
        <v>1</v>
      </c>
      <c r="G966" s="49" t="s">
        <v>1257</v>
      </c>
      <c r="H966" s="50">
        <v>45409.332337508909</v>
      </c>
      <c r="I966" s="51">
        <f t="shared" si="15"/>
        <v>33.97</v>
      </c>
      <c r="J966" s="52"/>
      <c r="K966" s="53"/>
      <c r="L966" s="54"/>
      <c r="P966" s="52"/>
      <c r="Q966" s="52"/>
    </row>
    <row r="967" spans="2:17" s="44" customFormat="1">
      <c r="B967" s="47">
        <v>1893</v>
      </c>
      <c r="C967" s="47" t="s">
        <v>207</v>
      </c>
      <c r="D967" s="47" t="s">
        <v>323</v>
      </c>
      <c r="E967" s="48">
        <v>77.42</v>
      </c>
      <c r="F967" s="47">
        <v>4</v>
      </c>
      <c r="G967" s="49" t="s">
        <v>1258</v>
      </c>
      <c r="H967" s="50">
        <v>45409.391970488934</v>
      </c>
      <c r="I967" s="51">
        <f t="shared" si="15"/>
        <v>309.68</v>
      </c>
      <c r="J967" s="52"/>
      <c r="K967" s="53"/>
      <c r="L967" s="54"/>
      <c r="P967" s="52"/>
      <c r="Q967" s="52"/>
    </row>
    <row r="968" spans="2:17" s="44" customFormat="1">
      <c r="B968" s="47">
        <v>1894</v>
      </c>
      <c r="C968" s="47" t="s">
        <v>194</v>
      </c>
      <c r="D968" s="47" t="s">
        <v>267</v>
      </c>
      <c r="E968" s="48">
        <v>87.83</v>
      </c>
      <c r="F968" s="47">
        <v>3</v>
      </c>
      <c r="G968" s="49" t="s">
        <v>1259</v>
      </c>
      <c r="H968" s="50">
        <v>45409.711980451168</v>
      </c>
      <c r="I968" s="51">
        <f t="shared" si="15"/>
        <v>263.49</v>
      </c>
      <c r="J968" s="52"/>
      <c r="K968" s="53"/>
      <c r="L968" s="54"/>
      <c r="P968" s="52"/>
      <c r="Q968" s="52"/>
    </row>
    <row r="969" spans="2:17" s="44" customFormat="1">
      <c r="B969" s="47">
        <v>1896</v>
      </c>
      <c r="C969" s="47" t="s">
        <v>194</v>
      </c>
      <c r="D969" s="47" t="s">
        <v>314</v>
      </c>
      <c r="E969" s="48">
        <v>92.87</v>
      </c>
      <c r="F969" s="47">
        <v>1</v>
      </c>
      <c r="G969" s="49" t="s">
        <v>1260</v>
      </c>
      <c r="H969" s="50">
        <v>45409.76078281903</v>
      </c>
      <c r="I969" s="51">
        <f t="shared" si="15"/>
        <v>92.87</v>
      </c>
      <c r="J969" s="52"/>
      <c r="K969" s="53"/>
      <c r="L969" s="54"/>
      <c r="P969" s="52"/>
      <c r="Q969" s="52"/>
    </row>
    <row r="970" spans="2:17" s="44" customFormat="1">
      <c r="B970" s="47">
        <v>1897</v>
      </c>
      <c r="C970" s="47" t="s">
        <v>207</v>
      </c>
      <c r="D970" s="47" t="s">
        <v>307</v>
      </c>
      <c r="E970" s="48">
        <v>33.97</v>
      </c>
      <c r="F970" s="47">
        <v>1</v>
      </c>
      <c r="G970" s="49" t="s">
        <v>1261</v>
      </c>
      <c r="H970" s="50">
        <v>45409.897616834533</v>
      </c>
      <c r="I970" s="51">
        <f t="shared" si="15"/>
        <v>33.97</v>
      </c>
      <c r="J970" s="52"/>
      <c r="K970" s="53"/>
      <c r="L970" s="54"/>
      <c r="P970" s="52"/>
      <c r="Q970" s="52"/>
    </row>
    <row r="971" spans="2:17" s="44" customFormat="1">
      <c r="B971" s="47">
        <v>1899</v>
      </c>
      <c r="C971" s="47" t="s">
        <v>194</v>
      </c>
      <c r="D971" s="47" t="s">
        <v>212</v>
      </c>
      <c r="E971" s="48">
        <v>43.43</v>
      </c>
      <c r="F971" s="47">
        <v>3</v>
      </c>
      <c r="G971" s="49" t="s">
        <v>1262</v>
      </c>
      <c r="H971" s="50">
        <v>45410.088212548304</v>
      </c>
      <c r="I971" s="51">
        <f t="shared" si="15"/>
        <v>130.29</v>
      </c>
      <c r="J971" s="52"/>
      <c r="K971" s="53"/>
      <c r="L971" s="54"/>
      <c r="P971" s="52"/>
      <c r="Q971" s="52"/>
    </row>
    <row r="972" spans="2:17" s="44" customFormat="1">
      <c r="B972" s="47">
        <v>1901</v>
      </c>
      <c r="C972" s="47" t="s">
        <v>194</v>
      </c>
      <c r="D972" s="47" t="s">
        <v>228</v>
      </c>
      <c r="E972" s="48">
        <v>82.38</v>
      </c>
      <c r="F972" s="47">
        <v>2</v>
      </c>
      <c r="G972" s="49" t="s">
        <v>1263</v>
      </c>
      <c r="H972" s="50">
        <v>45410.187238458908</v>
      </c>
      <c r="I972" s="51">
        <f t="shared" si="15"/>
        <v>164.76</v>
      </c>
      <c r="J972" s="52"/>
      <c r="K972" s="53"/>
      <c r="L972" s="54"/>
      <c r="P972" s="52"/>
      <c r="Q972" s="52"/>
    </row>
    <row r="973" spans="2:17" s="44" customFormat="1">
      <c r="B973" s="47">
        <v>1904</v>
      </c>
      <c r="C973" s="47" t="s">
        <v>194</v>
      </c>
      <c r="D973" s="47" t="s">
        <v>312</v>
      </c>
      <c r="E973" s="48">
        <v>36.64</v>
      </c>
      <c r="F973" s="47">
        <v>2</v>
      </c>
      <c r="G973" s="49" t="s">
        <v>1264</v>
      </c>
      <c r="H973" s="50">
        <v>45410.243021375834</v>
      </c>
      <c r="I973" s="51">
        <f t="shared" si="15"/>
        <v>73.28</v>
      </c>
      <c r="J973" s="52"/>
      <c r="K973" s="53"/>
      <c r="L973" s="54"/>
      <c r="P973" s="52"/>
      <c r="Q973" s="52"/>
    </row>
    <row r="974" spans="2:17" s="44" customFormat="1">
      <c r="B974" s="47">
        <v>1905</v>
      </c>
      <c r="C974" s="47" t="s">
        <v>194</v>
      </c>
      <c r="D974" s="47" t="s">
        <v>282</v>
      </c>
      <c r="E974" s="48">
        <v>71.06</v>
      </c>
      <c r="F974" s="47">
        <v>1</v>
      </c>
      <c r="G974" s="49" t="s">
        <v>1265</v>
      </c>
      <c r="H974" s="50">
        <v>45410.52487470139</v>
      </c>
      <c r="I974" s="51">
        <f t="shared" si="15"/>
        <v>71.06</v>
      </c>
      <c r="J974" s="52"/>
      <c r="K974" s="53"/>
      <c r="L974" s="54"/>
      <c r="P974" s="52"/>
      <c r="Q974" s="52"/>
    </row>
    <row r="975" spans="2:17" s="44" customFormat="1">
      <c r="B975" s="47">
        <v>1906</v>
      </c>
      <c r="C975" s="47" t="s">
        <v>194</v>
      </c>
      <c r="D975" s="47" t="s">
        <v>404</v>
      </c>
      <c r="E975" s="48">
        <v>52.99</v>
      </c>
      <c r="F975" s="47">
        <v>1</v>
      </c>
      <c r="G975" s="49" t="s">
        <v>1266</v>
      </c>
      <c r="H975" s="50">
        <v>45410.871380280609</v>
      </c>
      <c r="I975" s="51">
        <f t="shared" si="15"/>
        <v>52.99</v>
      </c>
      <c r="J975" s="52"/>
      <c r="K975" s="53"/>
      <c r="L975" s="54"/>
      <c r="P975" s="52"/>
      <c r="Q975" s="52"/>
    </row>
    <row r="976" spans="2:17" s="44" customFormat="1">
      <c r="B976" s="47">
        <v>1908</v>
      </c>
      <c r="C976" s="47" t="s">
        <v>194</v>
      </c>
      <c r="D976" s="47" t="s">
        <v>312</v>
      </c>
      <c r="E976" s="48">
        <v>36.64</v>
      </c>
      <c r="F976" s="47">
        <v>2</v>
      </c>
      <c r="G976" s="49" t="s">
        <v>1267</v>
      </c>
      <c r="H976" s="50">
        <v>45410.877400258956</v>
      </c>
      <c r="I976" s="51">
        <f t="shared" si="15"/>
        <v>73.28</v>
      </c>
      <c r="J976" s="52"/>
      <c r="K976" s="53"/>
      <c r="L976" s="54"/>
      <c r="P976" s="52"/>
      <c r="Q976" s="52"/>
    </row>
    <row r="977" spans="2:17" s="44" customFormat="1">
      <c r="B977" s="47">
        <v>1911</v>
      </c>
      <c r="C977" s="47" t="s">
        <v>207</v>
      </c>
      <c r="D977" s="47" t="s">
        <v>265</v>
      </c>
      <c r="E977" s="48">
        <v>36.46</v>
      </c>
      <c r="F977" s="47">
        <v>3</v>
      </c>
      <c r="G977" s="49" t="s">
        <v>1268</v>
      </c>
      <c r="H977" s="50">
        <v>45411.096931740329</v>
      </c>
      <c r="I977" s="51">
        <f t="shared" si="15"/>
        <v>109.38</v>
      </c>
      <c r="J977" s="52"/>
      <c r="K977" s="53"/>
      <c r="L977" s="54"/>
      <c r="P977" s="52"/>
      <c r="Q977" s="52"/>
    </row>
    <row r="978" spans="2:17" s="44" customFormat="1">
      <c r="B978" s="47">
        <v>1914</v>
      </c>
      <c r="C978" s="47" t="s">
        <v>194</v>
      </c>
      <c r="D978" s="47" t="s">
        <v>233</v>
      </c>
      <c r="E978" s="48">
        <v>64.28</v>
      </c>
      <c r="F978" s="47">
        <v>1</v>
      </c>
      <c r="G978" s="49" t="s">
        <v>1269</v>
      </c>
      <c r="H978" s="50">
        <v>45411.176765513614</v>
      </c>
      <c r="I978" s="51">
        <f t="shared" si="15"/>
        <v>64.28</v>
      </c>
      <c r="J978" s="52"/>
      <c r="K978" s="53"/>
      <c r="L978" s="54"/>
      <c r="P978" s="52"/>
      <c r="Q978" s="52"/>
    </row>
    <row r="979" spans="2:17" s="44" customFormat="1">
      <c r="B979" s="47">
        <v>1915</v>
      </c>
      <c r="C979" s="47" t="s">
        <v>194</v>
      </c>
      <c r="D979" s="47" t="s">
        <v>360</v>
      </c>
      <c r="E979" s="48">
        <v>20.64</v>
      </c>
      <c r="F979" s="47">
        <v>3</v>
      </c>
      <c r="G979" s="49" t="s">
        <v>1270</v>
      </c>
      <c r="H979" s="50">
        <v>45411.425282636606</v>
      </c>
      <c r="I979" s="51">
        <f t="shared" si="15"/>
        <v>61.92</v>
      </c>
      <c r="J979" s="52"/>
      <c r="K979" s="53"/>
      <c r="L979" s="54"/>
      <c r="P979" s="52"/>
      <c r="Q979" s="52"/>
    </row>
    <row r="980" spans="2:17" s="44" customFormat="1">
      <c r="B980" s="47">
        <v>1918</v>
      </c>
      <c r="C980" s="47" t="s">
        <v>194</v>
      </c>
      <c r="D980" s="47" t="s">
        <v>293</v>
      </c>
      <c r="E980" s="48">
        <v>19.57</v>
      </c>
      <c r="F980" s="47">
        <v>2</v>
      </c>
      <c r="G980" s="49" t="s">
        <v>1271</v>
      </c>
      <c r="H980" s="50">
        <v>45411.466689969042</v>
      </c>
      <c r="I980" s="51">
        <f t="shared" si="15"/>
        <v>39.14</v>
      </c>
      <c r="J980" s="52"/>
      <c r="K980" s="53"/>
      <c r="L980" s="54"/>
      <c r="P980" s="52"/>
      <c r="Q980" s="52"/>
    </row>
    <row r="981" spans="2:17" s="44" customFormat="1">
      <c r="B981" s="47">
        <v>1920</v>
      </c>
      <c r="C981" s="47" t="s">
        <v>207</v>
      </c>
      <c r="D981" s="47" t="s">
        <v>270</v>
      </c>
      <c r="E981" s="48">
        <v>65.459999999999994</v>
      </c>
      <c r="F981" s="47">
        <v>1</v>
      </c>
      <c r="G981" s="49" t="s">
        <v>1272</v>
      </c>
      <c r="H981" s="50">
        <v>45411.554959886853</v>
      </c>
      <c r="I981" s="51">
        <f t="shared" si="15"/>
        <v>65.459999999999994</v>
      </c>
      <c r="J981" s="52"/>
      <c r="K981" s="53"/>
      <c r="L981" s="54"/>
      <c r="P981" s="52"/>
      <c r="Q981" s="52"/>
    </row>
    <row r="982" spans="2:17" s="44" customFormat="1">
      <c r="B982" s="47">
        <v>1921</v>
      </c>
      <c r="C982" s="47" t="s">
        <v>207</v>
      </c>
      <c r="D982" s="47" t="s">
        <v>797</v>
      </c>
      <c r="E982" s="48">
        <v>67.709999999999994</v>
      </c>
      <c r="F982" s="47">
        <v>2</v>
      </c>
      <c r="G982" s="49" t="s">
        <v>1273</v>
      </c>
      <c r="H982" s="50">
        <v>45411.570170266466</v>
      </c>
      <c r="I982" s="51">
        <f t="shared" si="15"/>
        <v>135.41999999999999</v>
      </c>
      <c r="J982" s="52"/>
      <c r="K982" s="53"/>
      <c r="L982" s="54"/>
      <c r="P982" s="52"/>
      <c r="Q982" s="52"/>
    </row>
    <row r="983" spans="2:17" s="44" customFormat="1">
      <c r="B983" s="47">
        <v>1922</v>
      </c>
      <c r="C983" s="47" t="s">
        <v>194</v>
      </c>
      <c r="D983" s="47" t="s">
        <v>237</v>
      </c>
      <c r="E983" s="48">
        <v>84.6</v>
      </c>
      <c r="F983" s="47">
        <v>4</v>
      </c>
      <c r="G983" s="49" t="s">
        <v>1274</v>
      </c>
      <c r="H983" s="50">
        <v>45411.640636399839</v>
      </c>
      <c r="I983" s="51">
        <f t="shared" si="15"/>
        <v>338.4</v>
      </c>
      <c r="J983" s="52"/>
      <c r="K983" s="53"/>
      <c r="L983" s="54"/>
      <c r="P983" s="52"/>
      <c r="Q983" s="52"/>
    </row>
    <row r="984" spans="2:17" s="44" customFormat="1">
      <c r="B984" s="47">
        <v>1925</v>
      </c>
      <c r="C984" s="47" t="s">
        <v>207</v>
      </c>
      <c r="D984" s="47" t="s">
        <v>290</v>
      </c>
      <c r="E984" s="48">
        <v>24.55</v>
      </c>
      <c r="F984" s="47">
        <v>4</v>
      </c>
      <c r="G984" s="49" t="s">
        <v>1275</v>
      </c>
      <c r="H984" s="50">
        <v>45411.646467636514</v>
      </c>
      <c r="I984" s="51">
        <f t="shared" si="15"/>
        <v>98.2</v>
      </c>
      <c r="J984" s="52"/>
      <c r="K984" s="53"/>
      <c r="L984" s="54"/>
      <c r="P984" s="52"/>
      <c r="Q984" s="52"/>
    </row>
    <row r="985" spans="2:17" s="44" customFormat="1">
      <c r="B985" s="47">
        <v>1928</v>
      </c>
      <c r="C985" s="47" t="s">
        <v>207</v>
      </c>
      <c r="D985" s="47" t="s">
        <v>314</v>
      </c>
      <c r="E985" s="48">
        <v>92.87</v>
      </c>
      <c r="F985" s="47">
        <v>4</v>
      </c>
      <c r="G985" s="49" t="s">
        <v>1276</v>
      </c>
      <c r="H985" s="50">
        <v>45411.893765421337</v>
      </c>
      <c r="I985" s="51">
        <f t="shared" si="15"/>
        <v>371.48</v>
      </c>
      <c r="J985" s="52"/>
      <c r="K985" s="53"/>
      <c r="L985" s="54"/>
      <c r="P985" s="52"/>
      <c r="Q985" s="52"/>
    </row>
    <row r="986" spans="2:17" s="44" customFormat="1">
      <c r="B986" s="47">
        <v>1931</v>
      </c>
      <c r="C986" s="47" t="s">
        <v>194</v>
      </c>
      <c r="D986" s="47" t="s">
        <v>282</v>
      </c>
      <c r="E986" s="48">
        <v>71.06</v>
      </c>
      <c r="F986" s="47">
        <v>1</v>
      </c>
      <c r="G986" s="49" t="s">
        <v>1277</v>
      </c>
      <c r="H986" s="50">
        <v>45412.275407674795</v>
      </c>
      <c r="I986" s="51">
        <f t="shared" si="15"/>
        <v>71.06</v>
      </c>
      <c r="J986" s="52"/>
      <c r="K986" s="53"/>
      <c r="L986" s="54"/>
      <c r="P986" s="52"/>
      <c r="Q986" s="52"/>
    </row>
    <row r="987" spans="2:17" s="44" customFormat="1">
      <c r="B987" s="47">
        <v>1933</v>
      </c>
      <c r="C987" s="47" t="s">
        <v>207</v>
      </c>
      <c r="D987" s="47" t="s">
        <v>270</v>
      </c>
      <c r="E987" s="48">
        <v>65.459999999999994</v>
      </c>
      <c r="F987" s="47">
        <v>3</v>
      </c>
      <c r="G987" s="49" t="s">
        <v>1278</v>
      </c>
      <c r="H987" s="50">
        <v>45412.447034583718</v>
      </c>
      <c r="I987" s="51">
        <f t="shared" si="15"/>
        <v>196.38</v>
      </c>
      <c r="J987" s="52"/>
      <c r="K987" s="53"/>
      <c r="L987" s="54"/>
      <c r="P987" s="52"/>
      <c r="Q987" s="52"/>
    </row>
    <row r="988" spans="2:17" s="44" customFormat="1">
      <c r="B988" s="47">
        <v>1935</v>
      </c>
      <c r="C988" s="47" t="s">
        <v>207</v>
      </c>
      <c r="D988" s="47" t="s">
        <v>382</v>
      </c>
      <c r="E988" s="48">
        <v>35.15</v>
      </c>
      <c r="F988" s="47">
        <v>1</v>
      </c>
      <c r="G988" s="49" t="s">
        <v>1279</v>
      </c>
      <c r="H988" s="50">
        <v>45412.55367090564</v>
      </c>
      <c r="I988" s="51">
        <f t="shared" si="15"/>
        <v>35.15</v>
      </c>
      <c r="J988" s="52"/>
      <c r="K988" s="53"/>
      <c r="L988" s="54"/>
      <c r="P988" s="52"/>
      <c r="Q988" s="52"/>
    </row>
    <row r="989" spans="2:17" s="44" customFormat="1">
      <c r="B989" s="47">
        <v>1938</v>
      </c>
      <c r="C989" s="47" t="s">
        <v>207</v>
      </c>
      <c r="D989" s="47" t="s">
        <v>256</v>
      </c>
      <c r="E989" s="48">
        <v>88.87</v>
      </c>
      <c r="F989" s="47">
        <v>3</v>
      </c>
      <c r="G989" s="49" t="s">
        <v>1280</v>
      </c>
      <c r="H989" s="50">
        <v>45412.662076605891</v>
      </c>
      <c r="I989" s="51">
        <f t="shared" si="15"/>
        <v>266.61</v>
      </c>
      <c r="J989" s="52"/>
      <c r="K989" s="53"/>
      <c r="L989" s="54"/>
      <c r="P989" s="52"/>
      <c r="Q989" s="52"/>
    </row>
    <row r="990" spans="2:17" s="44" customFormat="1">
      <c r="B990" s="47">
        <v>1941</v>
      </c>
      <c r="C990" s="47" t="s">
        <v>207</v>
      </c>
      <c r="D990" s="47" t="s">
        <v>551</v>
      </c>
      <c r="E990" s="48">
        <v>25.73</v>
      </c>
      <c r="F990" s="47">
        <v>3</v>
      </c>
      <c r="G990" s="49" t="s">
        <v>1281</v>
      </c>
      <c r="H990" s="50">
        <v>45412.675575409965</v>
      </c>
      <c r="I990" s="51">
        <f t="shared" si="15"/>
        <v>77.19</v>
      </c>
      <c r="J990" s="52"/>
      <c r="K990" s="53"/>
      <c r="L990" s="54"/>
      <c r="P990" s="52"/>
      <c r="Q990" s="52"/>
    </row>
    <row r="991" spans="2:17" s="44" customFormat="1">
      <c r="B991" s="47">
        <v>1942</v>
      </c>
      <c r="C991" s="47" t="s">
        <v>194</v>
      </c>
      <c r="D991" s="47" t="s">
        <v>250</v>
      </c>
      <c r="E991" s="48">
        <v>38.89</v>
      </c>
      <c r="F991" s="47">
        <v>1</v>
      </c>
      <c r="G991" s="49" t="s">
        <v>1282</v>
      </c>
      <c r="H991" s="50">
        <v>45412.790647563321</v>
      </c>
      <c r="I991" s="51">
        <f t="shared" si="15"/>
        <v>38.89</v>
      </c>
      <c r="J991" s="52"/>
      <c r="K991" s="53"/>
      <c r="L991" s="54"/>
      <c r="P991" s="52"/>
      <c r="Q991" s="52"/>
    </row>
    <row r="992" spans="2:17" s="44" customFormat="1">
      <c r="B992" s="47">
        <v>1945</v>
      </c>
      <c r="C992" s="47" t="s">
        <v>194</v>
      </c>
      <c r="D992" s="47" t="s">
        <v>1283</v>
      </c>
      <c r="E992" s="48">
        <v>64.28</v>
      </c>
      <c r="F992" s="47">
        <v>2</v>
      </c>
      <c r="G992" s="49" t="s">
        <v>1284</v>
      </c>
      <c r="H992" s="50">
        <v>45412.832347369978</v>
      </c>
      <c r="I992" s="51">
        <f t="shared" si="15"/>
        <v>128.56</v>
      </c>
      <c r="J992" s="52"/>
      <c r="K992" s="53"/>
      <c r="L992" s="54"/>
      <c r="P992" s="52"/>
      <c r="Q992" s="52"/>
    </row>
    <row r="993" spans="2:648" s="44" customFormat="1">
      <c r="B993" s="47">
        <v>1948</v>
      </c>
      <c r="C993" s="47" t="s">
        <v>207</v>
      </c>
      <c r="D993" s="47" t="s">
        <v>265</v>
      </c>
      <c r="E993" s="48">
        <v>36.46</v>
      </c>
      <c r="F993" s="47">
        <v>2</v>
      </c>
      <c r="G993" s="49" t="s">
        <v>1285</v>
      </c>
      <c r="H993" s="50">
        <v>45412.860066196452</v>
      </c>
      <c r="I993" s="51">
        <f t="shared" si="15"/>
        <v>72.92</v>
      </c>
      <c r="J993" s="52"/>
      <c r="K993" s="53"/>
      <c r="L993" s="54"/>
      <c r="P993" s="52"/>
      <c r="Q993" s="52"/>
    </row>
    <row r="994" spans="2:648" s="44" customFormat="1">
      <c r="B994" s="47">
        <v>1949</v>
      </c>
      <c r="C994" s="47" t="s">
        <v>194</v>
      </c>
      <c r="D994" s="47" t="s">
        <v>1286</v>
      </c>
      <c r="E994" s="48">
        <v>33.97</v>
      </c>
      <c r="F994" s="47">
        <v>5</v>
      </c>
      <c r="G994" s="49" t="s">
        <v>1287</v>
      </c>
      <c r="H994" s="50">
        <v>45412.871837513463</v>
      </c>
      <c r="I994" s="51">
        <f t="shared" si="15"/>
        <v>169.85</v>
      </c>
      <c r="J994" s="52"/>
      <c r="K994" s="53"/>
      <c r="L994" s="54"/>
      <c r="P994" s="52"/>
      <c r="Q994" s="52"/>
    </row>
    <row r="995" spans="2:648" s="44" customFormat="1">
      <c r="B995" s="47">
        <v>1951</v>
      </c>
      <c r="C995" s="47" t="s">
        <v>194</v>
      </c>
      <c r="D995" s="47" t="s">
        <v>314</v>
      </c>
      <c r="E995" s="48">
        <v>92.87</v>
      </c>
      <c r="F995" s="47">
        <v>1</v>
      </c>
      <c r="G995" s="49" t="s">
        <v>1288</v>
      </c>
      <c r="H995" s="50">
        <v>45413.066064223181</v>
      </c>
      <c r="I995" s="51">
        <f t="shared" si="15"/>
        <v>92.87</v>
      </c>
      <c r="J995" s="52"/>
      <c r="K995" s="53"/>
      <c r="L995" s="54"/>
      <c r="P995" s="52"/>
      <c r="Q995" s="52"/>
    </row>
    <row r="996" spans="2:648" s="44" customFormat="1">
      <c r="B996" s="47">
        <v>1952</v>
      </c>
      <c r="C996" s="47" t="s">
        <v>194</v>
      </c>
      <c r="D996" s="47" t="s">
        <v>312</v>
      </c>
      <c r="E996" s="48">
        <v>36.64</v>
      </c>
      <c r="F996" s="47">
        <v>1</v>
      </c>
      <c r="G996" s="49" t="s">
        <v>1289</v>
      </c>
      <c r="H996" s="50">
        <v>45413.160477832542</v>
      </c>
      <c r="I996" s="51">
        <f t="shared" ref="I996:I1059" si="16">E996*F996</f>
        <v>36.64</v>
      </c>
      <c r="J996" s="52"/>
      <c r="K996" s="53"/>
      <c r="L996" s="54"/>
      <c r="P996" s="52"/>
      <c r="Q996" s="52"/>
    </row>
    <row r="997" spans="2:648" s="44" customFormat="1">
      <c r="B997" s="47">
        <v>1955</v>
      </c>
      <c r="C997" s="47" t="s">
        <v>207</v>
      </c>
      <c r="D997" s="47" t="s">
        <v>293</v>
      </c>
      <c r="E997" s="48">
        <v>19.57</v>
      </c>
      <c r="F997" s="47">
        <v>2</v>
      </c>
      <c r="G997" s="49" t="s">
        <v>1290</v>
      </c>
      <c r="H997" s="50">
        <v>45413.163298108469</v>
      </c>
      <c r="I997" s="51">
        <f t="shared" si="16"/>
        <v>39.14</v>
      </c>
      <c r="J997" s="52"/>
      <c r="K997" s="53"/>
      <c r="L997" s="54"/>
      <c r="P997" s="52"/>
      <c r="Q997" s="52"/>
    </row>
    <row r="998" spans="2:648" s="44" customFormat="1">
      <c r="B998" s="47">
        <v>1958</v>
      </c>
      <c r="C998" s="47" t="s">
        <v>194</v>
      </c>
      <c r="D998" s="47" t="s">
        <v>318</v>
      </c>
      <c r="E998" s="48">
        <v>61.86</v>
      </c>
      <c r="F998" s="47">
        <v>3</v>
      </c>
      <c r="G998" s="49" t="s">
        <v>1291</v>
      </c>
      <c r="H998" s="50">
        <v>45413.331712847496</v>
      </c>
      <c r="I998" s="51">
        <f t="shared" si="16"/>
        <v>185.57999999999998</v>
      </c>
      <c r="J998" s="52"/>
      <c r="K998" s="53"/>
      <c r="L998" s="54"/>
      <c r="P998" s="52"/>
      <c r="Q998" s="52"/>
    </row>
    <row r="999" spans="2:648" s="44" customFormat="1">
      <c r="B999" s="47">
        <v>1960</v>
      </c>
      <c r="C999" s="47" t="s">
        <v>194</v>
      </c>
      <c r="D999" s="47" t="s">
        <v>233</v>
      </c>
      <c r="E999" s="48">
        <v>64.28</v>
      </c>
      <c r="F999" s="47">
        <v>2</v>
      </c>
      <c r="G999" s="49" t="s">
        <v>1292</v>
      </c>
      <c r="H999" s="50">
        <v>45413.339403208345</v>
      </c>
      <c r="I999" s="51">
        <f t="shared" si="16"/>
        <v>128.56</v>
      </c>
      <c r="J999" s="52"/>
      <c r="K999" s="53"/>
      <c r="L999" s="54"/>
      <c r="P999" s="52"/>
      <c r="Q999" s="52"/>
    </row>
    <row r="1000" spans="2:648" s="44" customFormat="1" ht="15.75">
      <c r="B1000" s="47">
        <v>1962</v>
      </c>
      <c r="C1000" s="47" t="s">
        <v>194</v>
      </c>
      <c r="D1000" s="47" t="s">
        <v>316</v>
      </c>
      <c r="E1000" s="48">
        <v>21.66</v>
      </c>
      <c r="F1000" s="47">
        <v>2</v>
      </c>
      <c r="G1000" s="49" t="s">
        <v>1293</v>
      </c>
      <c r="H1000" s="50">
        <v>45413.660192334195</v>
      </c>
      <c r="I1000" s="51">
        <f t="shared" si="16"/>
        <v>43.32</v>
      </c>
      <c r="J1000" s="52"/>
      <c r="K1000" s="53"/>
      <c r="L1000" s="54"/>
      <c r="P1000" s="52"/>
      <c r="Q1000" s="52"/>
      <c r="XX1000" s="171">
        <v>125713</v>
      </c>
    </row>
    <row r="1001" spans="2:648" s="44" customFormat="1" ht="15.75">
      <c r="B1001" s="47">
        <v>1965</v>
      </c>
      <c r="C1001" s="47" t="s">
        <v>194</v>
      </c>
      <c r="D1001" s="47" t="s">
        <v>282</v>
      </c>
      <c r="E1001" s="48">
        <v>71.06</v>
      </c>
      <c r="F1001" s="47">
        <v>1</v>
      </c>
      <c r="G1001" s="49" t="s">
        <v>1294</v>
      </c>
      <c r="H1001" s="50">
        <v>45413.679631328974</v>
      </c>
      <c r="I1001" s="51">
        <f t="shared" si="16"/>
        <v>71.06</v>
      </c>
      <c r="J1001" s="52"/>
      <c r="K1001" s="53"/>
      <c r="L1001" s="54"/>
      <c r="P1001" s="52"/>
      <c r="Q1001" s="52"/>
      <c r="XX1001" s="148">
        <v>107015</v>
      </c>
    </row>
    <row r="1002" spans="2:648" s="44" customFormat="1">
      <c r="B1002" s="47">
        <v>1967</v>
      </c>
      <c r="C1002" s="47" t="s">
        <v>207</v>
      </c>
      <c r="D1002" s="47" t="s">
        <v>288</v>
      </c>
      <c r="E1002" s="48">
        <v>25.73</v>
      </c>
      <c r="F1002" s="47">
        <v>1</v>
      </c>
      <c r="G1002" s="49" t="s">
        <v>1295</v>
      </c>
      <c r="H1002" s="50">
        <v>45413.732110906545</v>
      </c>
      <c r="I1002" s="51">
        <f t="shared" si="16"/>
        <v>25.73</v>
      </c>
      <c r="J1002" s="52"/>
      <c r="K1002" s="53"/>
      <c r="L1002" s="54"/>
      <c r="P1002" s="52"/>
      <c r="Q1002" s="52"/>
    </row>
    <row r="1003" spans="2:648" s="44" customFormat="1">
      <c r="B1003" s="47">
        <v>1969</v>
      </c>
      <c r="C1003" s="47" t="s">
        <v>194</v>
      </c>
      <c r="D1003" s="47" t="s">
        <v>297</v>
      </c>
      <c r="E1003" s="48">
        <v>39.92</v>
      </c>
      <c r="F1003" s="47">
        <v>1</v>
      </c>
      <c r="G1003" s="49" t="s">
        <v>1296</v>
      </c>
      <c r="H1003" s="50">
        <v>45413.856178976741</v>
      </c>
      <c r="I1003" s="51">
        <f t="shared" si="16"/>
        <v>39.92</v>
      </c>
      <c r="J1003" s="52"/>
      <c r="K1003" s="53"/>
      <c r="L1003" s="54"/>
      <c r="P1003" s="52"/>
      <c r="Q1003" s="52"/>
    </row>
    <row r="1004" spans="2:648" s="44" customFormat="1">
      <c r="B1004" s="47">
        <v>1972</v>
      </c>
      <c r="C1004" s="47" t="s">
        <v>194</v>
      </c>
      <c r="D1004" s="47" t="s">
        <v>233</v>
      </c>
      <c r="E1004" s="48">
        <v>64.28</v>
      </c>
      <c r="F1004" s="47">
        <v>1</v>
      </c>
      <c r="G1004" s="49" t="s">
        <v>1297</v>
      </c>
      <c r="H1004" s="50">
        <v>45413.883383691231</v>
      </c>
      <c r="I1004" s="51">
        <f t="shared" si="16"/>
        <v>64.28</v>
      </c>
      <c r="J1004" s="52"/>
      <c r="K1004" s="53"/>
      <c r="L1004" s="54"/>
      <c r="P1004" s="52"/>
      <c r="Q1004" s="52"/>
    </row>
    <row r="1005" spans="2:648" s="44" customFormat="1">
      <c r="B1005" s="47">
        <v>1974</v>
      </c>
      <c r="C1005" s="47" t="s">
        <v>194</v>
      </c>
      <c r="D1005" s="47" t="s">
        <v>260</v>
      </c>
      <c r="E1005" s="48">
        <v>46.98</v>
      </c>
      <c r="F1005" s="47">
        <v>5</v>
      </c>
      <c r="G1005" s="49" t="s">
        <v>1298</v>
      </c>
      <c r="H1005" s="50">
        <v>45414.009623987396</v>
      </c>
      <c r="I1005" s="51">
        <f t="shared" si="16"/>
        <v>234.89999999999998</v>
      </c>
      <c r="J1005" s="52"/>
      <c r="K1005" s="53"/>
      <c r="L1005" s="54"/>
      <c r="P1005" s="52"/>
      <c r="Q1005" s="52"/>
    </row>
    <row r="1006" spans="2:648" s="44" customFormat="1">
      <c r="B1006" s="47">
        <v>1976</v>
      </c>
      <c r="C1006" s="47" t="s">
        <v>207</v>
      </c>
      <c r="D1006" s="47" t="s">
        <v>245</v>
      </c>
      <c r="E1006" s="48">
        <v>66.39</v>
      </c>
      <c r="F1006" s="47">
        <v>3</v>
      </c>
      <c r="G1006" s="49" t="s">
        <v>1299</v>
      </c>
      <c r="H1006" s="50">
        <v>45414.072546852818</v>
      </c>
      <c r="I1006" s="51">
        <f t="shared" si="16"/>
        <v>199.17000000000002</v>
      </c>
      <c r="J1006" s="52"/>
      <c r="K1006" s="53"/>
      <c r="L1006" s="54"/>
      <c r="P1006" s="52"/>
      <c r="Q1006" s="52"/>
    </row>
    <row r="1007" spans="2:648" s="44" customFormat="1">
      <c r="B1007" s="47">
        <v>1977</v>
      </c>
      <c r="C1007" s="47" t="s">
        <v>194</v>
      </c>
      <c r="D1007" s="47" t="s">
        <v>352</v>
      </c>
      <c r="E1007" s="48">
        <v>86.57</v>
      </c>
      <c r="F1007" s="47">
        <v>5</v>
      </c>
      <c r="G1007" s="49" t="s">
        <v>1300</v>
      </c>
      <c r="H1007" s="50">
        <v>45414.246964615733</v>
      </c>
      <c r="I1007" s="51">
        <f t="shared" si="16"/>
        <v>432.84999999999997</v>
      </c>
      <c r="J1007" s="52"/>
      <c r="K1007" s="53"/>
      <c r="L1007" s="54"/>
      <c r="P1007" s="52"/>
      <c r="Q1007" s="52"/>
    </row>
    <row r="1008" spans="2:648" s="44" customFormat="1">
      <c r="B1008" s="47">
        <v>1979</v>
      </c>
      <c r="C1008" s="47" t="s">
        <v>207</v>
      </c>
      <c r="D1008" s="47" t="s">
        <v>514</v>
      </c>
      <c r="E1008" s="48">
        <v>38.89</v>
      </c>
      <c r="F1008" s="47">
        <v>1</v>
      </c>
      <c r="G1008" s="49" t="s">
        <v>1301</v>
      </c>
      <c r="H1008" s="50">
        <v>45414.473186897034</v>
      </c>
      <c r="I1008" s="51">
        <f t="shared" si="16"/>
        <v>38.89</v>
      </c>
      <c r="J1008" s="52"/>
      <c r="K1008" s="53"/>
      <c r="L1008" s="54"/>
      <c r="P1008" s="52"/>
      <c r="Q1008" s="52"/>
    </row>
    <row r="1009" spans="2:17" s="44" customFormat="1">
      <c r="B1009" s="47">
        <v>1982</v>
      </c>
      <c r="C1009" s="47" t="s">
        <v>207</v>
      </c>
      <c r="D1009" s="47" t="s">
        <v>219</v>
      </c>
      <c r="E1009" s="48">
        <v>25.74</v>
      </c>
      <c r="F1009" s="47">
        <v>2</v>
      </c>
      <c r="G1009" s="49" t="s">
        <v>1302</v>
      </c>
      <c r="H1009" s="50">
        <v>45414.514690268283</v>
      </c>
      <c r="I1009" s="51">
        <f t="shared" si="16"/>
        <v>51.48</v>
      </c>
      <c r="J1009" s="52"/>
      <c r="K1009" s="53"/>
      <c r="L1009" s="54"/>
      <c r="P1009" s="52"/>
      <c r="Q1009" s="52"/>
    </row>
    <row r="1010" spans="2:17" s="44" customFormat="1">
      <c r="B1010" s="47">
        <v>1985</v>
      </c>
      <c r="C1010" s="47" t="s">
        <v>207</v>
      </c>
      <c r="D1010" s="47" t="s">
        <v>214</v>
      </c>
      <c r="E1010" s="48">
        <v>93.22</v>
      </c>
      <c r="F1010" s="47">
        <v>3</v>
      </c>
      <c r="G1010" s="49" t="s">
        <v>1303</v>
      </c>
      <c r="H1010" s="50">
        <v>45414.605198164259</v>
      </c>
      <c r="I1010" s="51">
        <f t="shared" si="16"/>
        <v>279.65999999999997</v>
      </c>
      <c r="J1010" s="52"/>
      <c r="K1010" s="53"/>
      <c r="L1010" s="54"/>
      <c r="P1010" s="52"/>
      <c r="Q1010" s="52"/>
    </row>
    <row r="1011" spans="2:17" s="44" customFormat="1">
      <c r="B1011" s="47">
        <v>1987</v>
      </c>
      <c r="C1011" s="47" t="s">
        <v>207</v>
      </c>
      <c r="D1011" s="47" t="s">
        <v>360</v>
      </c>
      <c r="E1011" s="48">
        <v>20.64</v>
      </c>
      <c r="F1011" s="47">
        <v>2</v>
      </c>
      <c r="G1011" s="49" t="s">
        <v>1304</v>
      </c>
      <c r="H1011" s="50">
        <v>45414.731218359288</v>
      </c>
      <c r="I1011" s="51">
        <f t="shared" si="16"/>
        <v>41.28</v>
      </c>
      <c r="J1011" s="52"/>
      <c r="K1011" s="53"/>
      <c r="L1011" s="54"/>
      <c r="P1011" s="52"/>
      <c r="Q1011" s="52"/>
    </row>
    <row r="1012" spans="2:17" s="44" customFormat="1">
      <c r="B1012" s="47">
        <v>1990</v>
      </c>
      <c r="C1012" s="47" t="s">
        <v>194</v>
      </c>
      <c r="D1012" s="47" t="s">
        <v>272</v>
      </c>
      <c r="E1012" s="48">
        <v>88.88</v>
      </c>
      <c r="F1012" s="47">
        <v>1</v>
      </c>
      <c r="G1012" s="49" t="s">
        <v>1305</v>
      </c>
      <c r="H1012" s="50">
        <v>45414.894995964598</v>
      </c>
      <c r="I1012" s="51">
        <f t="shared" si="16"/>
        <v>88.88</v>
      </c>
      <c r="J1012" s="52"/>
      <c r="K1012" s="53"/>
      <c r="L1012" s="54"/>
      <c r="P1012" s="52"/>
      <c r="Q1012" s="52"/>
    </row>
    <row r="1013" spans="2:17" s="44" customFormat="1">
      <c r="B1013" s="47">
        <v>1991</v>
      </c>
      <c r="C1013" s="47" t="s">
        <v>194</v>
      </c>
      <c r="D1013" s="47" t="s">
        <v>300</v>
      </c>
      <c r="E1013" s="48">
        <v>91.98</v>
      </c>
      <c r="F1013" s="47">
        <v>3</v>
      </c>
      <c r="G1013" s="49" t="s">
        <v>1306</v>
      </c>
      <c r="H1013" s="50">
        <v>45414.998627480825</v>
      </c>
      <c r="I1013" s="51">
        <f t="shared" si="16"/>
        <v>275.94</v>
      </c>
      <c r="J1013" s="52"/>
      <c r="K1013" s="53"/>
      <c r="L1013" s="54"/>
      <c r="P1013" s="52"/>
      <c r="Q1013" s="52"/>
    </row>
    <row r="1014" spans="2:17" s="44" customFormat="1">
      <c r="B1014" s="47">
        <v>1992</v>
      </c>
      <c r="C1014" s="47" t="s">
        <v>194</v>
      </c>
      <c r="D1014" s="47" t="s">
        <v>288</v>
      </c>
      <c r="E1014" s="48">
        <v>25.73</v>
      </c>
      <c r="F1014" s="47">
        <v>1</v>
      </c>
      <c r="G1014" s="49" t="s">
        <v>1307</v>
      </c>
      <c r="H1014" s="50">
        <v>45415.0739340695</v>
      </c>
      <c r="I1014" s="51">
        <f t="shared" si="16"/>
        <v>25.73</v>
      </c>
      <c r="J1014" s="52"/>
      <c r="K1014" s="53"/>
      <c r="L1014" s="54"/>
      <c r="P1014" s="52"/>
      <c r="Q1014" s="52"/>
    </row>
    <row r="1015" spans="2:17" s="44" customFormat="1">
      <c r="B1015" s="47">
        <v>1995</v>
      </c>
      <c r="C1015" s="47" t="s">
        <v>194</v>
      </c>
      <c r="D1015" s="47" t="s">
        <v>375</v>
      </c>
      <c r="E1015" s="48">
        <v>25.63</v>
      </c>
      <c r="F1015" s="47">
        <v>1</v>
      </c>
      <c r="G1015" s="49" t="s">
        <v>1308</v>
      </c>
      <c r="H1015" s="50">
        <v>45415.096973761625</v>
      </c>
      <c r="I1015" s="51">
        <f t="shared" si="16"/>
        <v>25.63</v>
      </c>
      <c r="J1015" s="52"/>
      <c r="K1015" s="53"/>
      <c r="L1015" s="54"/>
      <c r="P1015" s="52"/>
      <c r="Q1015" s="52"/>
    </row>
    <row r="1016" spans="2:17" s="44" customFormat="1">
      <c r="B1016" s="47">
        <v>1998</v>
      </c>
      <c r="C1016" s="47" t="s">
        <v>194</v>
      </c>
      <c r="D1016" s="47" t="s">
        <v>277</v>
      </c>
      <c r="E1016" s="48">
        <v>47.11</v>
      </c>
      <c r="F1016" s="47">
        <v>1</v>
      </c>
      <c r="G1016" s="49" t="s">
        <v>1309</v>
      </c>
      <c r="H1016" s="50">
        <v>45415.109897512099</v>
      </c>
      <c r="I1016" s="51">
        <f t="shared" si="16"/>
        <v>47.11</v>
      </c>
      <c r="J1016" s="52"/>
      <c r="K1016" s="53"/>
      <c r="L1016" s="54"/>
      <c r="P1016" s="52"/>
      <c r="Q1016" s="52"/>
    </row>
    <row r="1017" spans="2:17" s="44" customFormat="1">
      <c r="B1017" s="47">
        <v>2000</v>
      </c>
      <c r="C1017" s="47" t="s">
        <v>194</v>
      </c>
      <c r="D1017" s="47" t="s">
        <v>267</v>
      </c>
      <c r="E1017" s="48">
        <v>87.83</v>
      </c>
      <c r="F1017" s="47">
        <v>4</v>
      </c>
      <c r="G1017" s="49" t="s">
        <v>1310</v>
      </c>
      <c r="H1017" s="50">
        <v>45415.126194508128</v>
      </c>
      <c r="I1017" s="51">
        <f t="shared" si="16"/>
        <v>351.32</v>
      </c>
      <c r="J1017" s="52"/>
      <c r="K1017" s="53"/>
      <c r="L1017" s="54"/>
      <c r="P1017" s="52"/>
      <c r="Q1017" s="52"/>
    </row>
    <row r="1018" spans="2:17" s="44" customFormat="1">
      <c r="B1018" s="47">
        <v>2002</v>
      </c>
      <c r="C1018" s="47" t="s">
        <v>194</v>
      </c>
      <c r="D1018" s="47" t="s">
        <v>256</v>
      </c>
      <c r="E1018" s="48">
        <v>88.87</v>
      </c>
      <c r="F1018" s="47">
        <v>1</v>
      </c>
      <c r="G1018" s="49" t="s">
        <v>1311</v>
      </c>
      <c r="H1018" s="50">
        <v>45415.211970729746</v>
      </c>
      <c r="I1018" s="51">
        <f t="shared" si="16"/>
        <v>88.87</v>
      </c>
      <c r="J1018" s="52"/>
      <c r="K1018" s="53"/>
      <c r="L1018" s="54"/>
      <c r="P1018" s="52"/>
      <c r="Q1018" s="52"/>
    </row>
    <row r="1019" spans="2:17" s="44" customFormat="1">
      <c r="B1019" s="47">
        <v>2003</v>
      </c>
      <c r="C1019" s="47" t="s">
        <v>194</v>
      </c>
      <c r="D1019" s="47" t="s">
        <v>219</v>
      </c>
      <c r="E1019" s="48">
        <v>25.74</v>
      </c>
      <c r="F1019" s="47">
        <v>1</v>
      </c>
      <c r="G1019" s="49" t="s">
        <v>1312</v>
      </c>
      <c r="H1019" s="50">
        <v>45415.321181301289</v>
      </c>
      <c r="I1019" s="51">
        <f t="shared" si="16"/>
        <v>25.74</v>
      </c>
      <c r="J1019" s="52"/>
      <c r="K1019" s="53"/>
      <c r="L1019" s="54"/>
      <c r="P1019" s="52"/>
      <c r="Q1019" s="52"/>
    </row>
    <row r="1020" spans="2:17" s="44" customFormat="1">
      <c r="B1020" s="47">
        <v>2004</v>
      </c>
      <c r="C1020" s="47" t="s">
        <v>207</v>
      </c>
      <c r="D1020" s="47" t="s">
        <v>265</v>
      </c>
      <c r="E1020" s="48">
        <v>36.46</v>
      </c>
      <c r="F1020" s="47">
        <v>1</v>
      </c>
      <c r="G1020" s="49" t="s">
        <v>1313</v>
      </c>
      <c r="H1020" s="50">
        <v>45415.325582822887</v>
      </c>
      <c r="I1020" s="51">
        <f t="shared" si="16"/>
        <v>36.46</v>
      </c>
      <c r="J1020" s="52"/>
      <c r="K1020" s="53"/>
      <c r="L1020" s="54"/>
      <c r="P1020" s="52"/>
      <c r="Q1020" s="52"/>
    </row>
    <row r="1021" spans="2:17" s="44" customFormat="1">
      <c r="B1021" s="47">
        <v>2005</v>
      </c>
      <c r="C1021" s="47" t="s">
        <v>194</v>
      </c>
      <c r="D1021" s="47" t="s">
        <v>265</v>
      </c>
      <c r="E1021" s="48">
        <v>36.46</v>
      </c>
      <c r="F1021" s="47">
        <v>1</v>
      </c>
      <c r="G1021" s="49" t="s">
        <v>1314</v>
      </c>
      <c r="H1021" s="50">
        <v>45415.457333040598</v>
      </c>
      <c r="I1021" s="51">
        <f t="shared" si="16"/>
        <v>36.46</v>
      </c>
      <c r="J1021" s="52"/>
      <c r="K1021" s="53"/>
      <c r="L1021" s="54"/>
      <c r="P1021" s="52"/>
      <c r="Q1021" s="52"/>
    </row>
    <row r="1022" spans="2:17" s="44" customFormat="1">
      <c r="B1022" s="47">
        <v>2008</v>
      </c>
      <c r="C1022" s="47" t="s">
        <v>194</v>
      </c>
      <c r="D1022" s="47" t="s">
        <v>219</v>
      </c>
      <c r="E1022" s="48">
        <v>25.74</v>
      </c>
      <c r="F1022" s="47">
        <v>5</v>
      </c>
      <c r="G1022" s="49" t="s">
        <v>1315</v>
      </c>
      <c r="H1022" s="50">
        <v>45415.598913348054</v>
      </c>
      <c r="I1022" s="51">
        <f t="shared" si="16"/>
        <v>128.69999999999999</v>
      </c>
      <c r="J1022" s="52"/>
      <c r="K1022" s="53"/>
      <c r="L1022" s="54"/>
      <c r="P1022" s="52"/>
      <c r="Q1022" s="52"/>
    </row>
    <row r="1023" spans="2:17" s="44" customFormat="1">
      <c r="B1023" s="47">
        <v>2009</v>
      </c>
      <c r="C1023" s="47" t="s">
        <v>194</v>
      </c>
      <c r="D1023" s="47" t="s">
        <v>233</v>
      </c>
      <c r="E1023" s="48">
        <v>64.28</v>
      </c>
      <c r="F1023" s="47">
        <v>4</v>
      </c>
      <c r="G1023" s="49" t="s">
        <v>1316</v>
      </c>
      <c r="H1023" s="50">
        <v>45415.616032684884</v>
      </c>
      <c r="I1023" s="51">
        <f t="shared" si="16"/>
        <v>257.12</v>
      </c>
      <c r="J1023" s="52"/>
      <c r="K1023" s="53"/>
      <c r="L1023" s="54"/>
      <c r="P1023" s="52"/>
      <c r="Q1023" s="52"/>
    </row>
    <row r="1024" spans="2:17" s="44" customFormat="1">
      <c r="B1024" s="47">
        <v>2010</v>
      </c>
      <c r="C1024" s="47" t="s">
        <v>207</v>
      </c>
      <c r="D1024" s="47" t="s">
        <v>260</v>
      </c>
      <c r="E1024" s="48">
        <v>46.98</v>
      </c>
      <c r="F1024" s="47">
        <v>2</v>
      </c>
      <c r="G1024" s="49" t="s">
        <v>1317</v>
      </c>
      <c r="H1024" s="50">
        <v>45415.629367961359</v>
      </c>
      <c r="I1024" s="51">
        <f t="shared" si="16"/>
        <v>93.96</v>
      </c>
      <c r="J1024" s="52"/>
      <c r="K1024" s="53"/>
      <c r="L1024" s="54"/>
      <c r="P1024" s="52"/>
      <c r="Q1024" s="52"/>
    </row>
    <row r="1025" spans="2:18" s="44" customFormat="1">
      <c r="B1025" s="47">
        <v>2012</v>
      </c>
      <c r="C1025" s="47" t="s">
        <v>194</v>
      </c>
      <c r="D1025" s="47" t="s">
        <v>252</v>
      </c>
      <c r="E1025" s="48">
        <v>79.3</v>
      </c>
      <c r="F1025" s="47">
        <v>3</v>
      </c>
      <c r="G1025" s="49" t="s">
        <v>1318</v>
      </c>
      <c r="H1025" s="50">
        <v>45415.696168897586</v>
      </c>
      <c r="I1025" s="51">
        <f t="shared" si="16"/>
        <v>237.89999999999998</v>
      </c>
      <c r="J1025" s="52"/>
      <c r="K1025" s="53"/>
      <c r="L1025" s="54"/>
      <c r="P1025" s="52"/>
      <c r="Q1025" s="52"/>
    </row>
    <row r="1026" spans="2:18" s="44" customFormat="1">
      <c r="B1026" s="47">
        <v>2013</v>
      </c>
      <c r="C1026" s="47" t="s">
        <v>207</v>
      </c>
      <c r="D1026" s="47" t="s">
        <v>250</v>
      </c>
      <c r="E1026" s="48">
        <v>38.89</v>
      </c>
      <c r="F1026" s="47">
        <v>2</v>
      </c>
      <c r="G1026" s="49" t="s">
        <v>1319</v>
      </c>
      <c r="H1026" s="50">
        <v>45415.733107945547</v>
      </c>
      <c r="I1026" s="51">
        <f t="shared" si="16"/>
        <v>77.78</v>
      </c>
      <c r="J1026" s="52"/>
      <c r="K1026" s="53"/>
      <c r="L1026" s="54"/>
      <c r="P1026" s="52"/>
      <c r="Q1026" s="52"/>
    </row>
    <row r="1027" spans="2:18" s="44" customFormat="1">
      <c r="B1027" s="47">
        <v>2014</v>
      </c>
      <c r="C1027" s="47" t="s">
        <v>194</v>
      </c>
      <c r="D1027" s="47" t="s">
        <v>290</v>
      </c>
      <c r="E1027" s="48">
        <v>24.55</v>
      </c>
      <c r="F1027" s="47">
        <v>1</v>
      </c>
      <c r="G1027" s="49" t="s">
        <v>1320</v>
      </c>
      <c r="H1027" s="50">
        <v>45415.850968262697</v>
      </c>
      <c r="I1027" s="51">
        <f t="shared" si="16"/>
        <v>24.55</v>
      </c>
      <c r="J1027" s="52"/>
      <c r="K1027" s="53"/>
      <c r="L1027" s="54"/>
      <c r="P1027" s="52"/>
      <c r="Q1027" s="52"/>
    </row>
    <row r="1028" spans="2:18" s="44" customFormat="1">
      <c r="B1028" s="47">
        <v>2017</v>
      </c>
      <c r="C1028" s="47" t="s">
        <v>207</v>
      </c>
      <c r="D1028" s="47" t="s">
        <v>316</v>
      </c>
      <c r="E1028" s="48">
        <v>21.66</v>
      </c>
      <c r="F1028" s="47">
        <v>2</v>
      </c>
      <c r="G1028" s="49" t="s">
        <v>1321</v>
      </c>
      <c r="H1028" s="50">
        <v>45416.046226104518</v>
      </c>
      <c r="I1028" s="51">
        <f t="shared" si="16"/>
        <v>43.32</v>
      </c>
      <c r="J1028" s="52"/>
      <c r="K1028" s="53"/>
      <c r="L1028" s="54"/>
      <c r="P1028" s="52"/>
      <c r="Q1028" s="52"/>
    </row>
    <row r="1029" spans="2:18" s="44" customFormat="1">
      <c r="B1029" s="47">
        <v>2020</v>
      </c>
      <c r="C1029" s="47" t="s">
        <v>194</v>
      </c>
      <c r="D1029" s="47" t="s">
        <v>312</v>
      </c>
      <c r="E1029" s="48">
        <v>36.64</v>
      </c>
      <c r="F1029" s="47">
        <v>2</v>
      </c>
      <c r="G1029" s="49" t="s">
        <v>1322</v>
      </c>
      <c r="H1029" s="50">
        <v>45416.135378047984</v>
      </c>
      <c r="I1029" s="51">
        <f t="shared" si="16"/>
        <v>73.28</v>
      </c>
      <c r="J1029" s="52"/>
      <c r="K1029" s="53"/>
      <c r="L1029" s="54"/>
      <c r="P1029" s="52"/>
      <c r="Q1029" s="52"/>
    </row>
    <row r="1030" spans="2:18" s="44" customFormat="1">
      <c r="B1030" s="47">
        <v>2023</v>
      </c>
      <c r="C1030" s="47" t="s">
        <v>207</v>
      </c>
      <c r="D1030" s="47" t="s">
        <v>280</v>
      </c>
      <c r="E1030" s="48">
        <v>80.28</v>
      </c>
      <c r="F1030" s="47">
        <v>1</v>
      </c>
      <c r="G1030" s="49" t="s">
        <v>1323</v>
      </c>
      <c r="H1030" s="50">
        <v>45416.230004693673</v>
      </c>
      <c r="I1030" s="51">
        <f t="shared" si="16"/>
        <v>80.28</v>
      </c>
      <c r="J1030" s="52"/>
      <c r="K1030" s="53"/>
      <c r="L1030" s="54"/>
      <c r="P1030" s="52"/>
      <c r="Q1030" s="52"/>
    </row>
    <row r="1031" spans="2:18" s="44" customFormat="1">
      <c r="B1031" s="47">
        <v>2025</v>
      </c>
      <c r="C1031" s="47" t="s">
        <v>207</v>
      </c>
      <c r="D1031" s="47" t="s">
        <v>250</v>
      </c>
      <c r="E1031" s="48">
        <v>38.89</v>
      </c>
      <c r="F1031" s="47">
        <v>1</v>
      </c>
      <c r="G1031" s="49" t="s">
        <v>1324</v>
      </c>
      <c r="H1031" s="50">
        <v>45416.267038336038</v>
      </c>
      <c r="I1031" s="51">
        <f t="shared" si="16"/>
        <v>38.89</v>
      </c>
      <c r="J1031" s="52"/>
      <c r="K1031" s="53"/>
      <c r="L1031" s="54"/>
      <c r="P1031" s="52"/>
      <c r="Q1031" s="52"/>
    </row>
    <row r="1032" spans="2:18" s="44" customFormat="1">
      <c r="B1032" s="47">
        <v>2026</v>
      </c>
      <c r="C1032" s="47" t="s">
        <v>194</v>
      </c>
      <c r="D1032" s="47" t="s">
        <v>310</v>
      </c>
      <c r="E1032" s="48">
        <v>78.97</v>
      </c>
      <c r="F1032" s="47">
        <v>1</v>
      </c>
      <c r="G1032" s="49" t="s">
        <v>1325</v>
      </c>
      <c r="H1032" s="50">
        <v>45416.274140052861</v>
      </c>
      <c r="I1032" s="51">
        <f t="shared" si="16"/>
        <v>78.97</v>
      </c>
      <c r="J1032" s="52"/>
      <c r="K1032" s="53"/>
      <c r="L1032" s="54"/>
      <c r="P1032" s="52"/>
      <c r="Q1032" s="52"/>
    </row>
    <row r="1033" spans="2:18" s="44" customFormat="1">
      <c r="B1033" s="47">
        <v>2029</v>
      </c>
      <c r="C1033" s="47" t="s">
        <v>194</v>
      </c>
      <c r="D1033" s="47" t="s">
        <v>375</v>
      </c>
      <c r="E1033" s="48">
        <v>25.63</v>
      </c>
      <c r="F1033" s="47">
        <v>1</v>
      </c>
      <c r="G1033" s="49" t="s">
        <v>1326</v>
      </c>
      <c r="H1033" s="50">
        <v>45416.397004126222</v>
      </c>
      <c r="I1033" s="51">
        <f t="shared" si="16"/>
        <v>25.63</v>
      </c>
      <c r="J1033" s="52"/>
      <c r="K1033" s="53"/>
      <c r="L1033" s="54"/>
      <c r="P1033" s="52"/>
      <c r="Q1033" s="52"/>
    </row>
    <row r="1034" spans="2:18">
      <c r="B1034" s="47">
        <v>2030</v>
      </c>
      <c r="C1034" s="47" t="s">
        <v>194</v>
      </c>
      <c r="D1034" s="47" t="s">
        <v>245</v>
      </c>
      <c r="E1034" s="48">
        <v>66.39</v>
      </c>
      <c r="F1034" s="47">
        <v>1</v>
      </c>
      <c r="G1034" s="49" t="s">
        <v>1327</v>
      </c>
      <c r="H1034" s="50">
        <v>45416.398964252629</v>
      </c>
      <c r="I1034" s="51">
        <f t="shared" si="16"/>
        <v>66.39</v>
      </c>
      <c r="J1034" s="52"/>
      <c r="K1034" s="53"/>
      <c r="L1034" s="54"/>
      <c r="P1034" s="52"/>
      <c r="Q1034" s="52"/>
    </row>
    <row r="1035" spans="2:18">
      <c r="B1035" s="47">
        <v>2031</v>
      </c>
      <c r="C1035" s="47" t="s">
        <v>207</v>
      </c>
      <c r="D1035" s="47" t="s">
        <v>260</v>
      </c>
      <c r="E1035" s="48">
        <v>46.98</v>
      </c>
      <c r="F1035" s="47">
        <v>1</v>
      </c>
      <c r="G1035" s="49" t="s">
        <v>1328</v>
      </c>
      <c r="H1035" s="50">
        <v>45416.546490495879</v>
      </c>
      <c r="I1035" s="51">
        <f t="shared" si="16"/>
        <v>46.98</v>
      </c>
      <c r="J1035" s="52"/>
      <c r="K1035" s="53"/>
      <c r="L1035" s="54"/>
      <c r="P1035" s="52"/>
      <c r="Q1035" s="52"/>
    </row>
    <row r="1036" spans="2:18">
      <c r="B1036" s="47">
        <v>2032</v>
      </c>
      <c r="C1036" s="47" t="s">
        <v>194</v>
      </c>
      <c r="D1036" s="47" t="s">
        <v>360</v>
      </c>
      <c r="E1036" s="48">
        <v>20.64</v>
      </c>
      <c r="F1036" s="47">
        <v>2</v>
      </c>
      <c r="G1036" s="49" t="s">
        <v>1329</v>
      </c>
      <c r="H1036" s="50">
        <v>45416.685864897539</v>
      </c>
      <c r="I1036" s="51">
        <f t="shared" si="16"/>
        <v>41.28</v>
      </c>
      <c r="J1036" s="52"/>
      <c r="K1036" s="53"/>
      <c r="L1036" s="54"/>
      <c r="P1036" s="52"/>
      <c r="Q1036" s="52"/>
    </row>
    <row r="1037" spans="2:18">
      <c r="B1037" s="47">
        <v>2035</v>
      </c>
      <c r="C1037" s="47" t="s">
        <v>207</v>
      </c>
      <c r="D1037" s="47" t="s">
        <v>293</v>
      </c>
      <c r="E1037" s="48">
        <v>19.57</v>
      </c>
      <c r="F1037" s="47">
        <v>2</v>
      </c>
      <c r="G1037" s="49" t="s">
        <v>1330</v>
      </c>
      <c r="H1037" s="50">
        <v>45416.813532612614</v>
      </c>
      <c r="I1037" s="51">
        <f t="shared" si="16"/>
        <v>39.14</v>
      </c>
      <c r="J1037" s="52"/>
      <c r="K1037" s="53"/>
      <c r="L1037" s="54"/>
      <c r="P1037" s="52"/>
      <c r="Q1037" s="52"/>
      <c r="R1037" s="52"/>
    </row>
    <row r="1038" spans="2:18">
      <c r="B1038" s="47">
        <v>2036</v>
      </c>
      <c r="C1038" s="47" t="s">
        <v>207</v>
      </c>
      <c r="D1038" s="47" t="s">
        <v>469</v>
      </c>
      <c r="E1038" s="48">
        <v>92.38</v>
      </c>
      <c r="F1038" s="47">
        <v>2</v>
      </c>
      <c r="G1038" s="49" t="s">
        <v>1331</v>
      </c>
      <c r="H1038" s="50">
        <v>45416.820335987148</v>
      </c>
      <c r="I1038" s="51">
        <f t="shared" si="16"/>
        <v>184.76</v>
      </c>
      <c r="J1038" s="52"/>
      <c r="K1038" s="53"/>
      <c r="L1038" s="54"/>
      <c r="P1038" s="52"/>
      <c r="Q1038" s="52"/>
      <c r="R1038" s="52"/>
    </row>
    <row r="1039" spans="2:18">
      <c r="B1039" s="47">
        <v>2037</v>
      </c>
      <c r="C1039" s="47" t="s">
        <v>194</v>
      </c>
      <c r="D1039" s="47" t="s">
        <v>216</v>
      </c>
      <c r="E1039" s="48">
        <v>96.29</v>
      </c>
      <c r="F1039" s="47">
        <v>2</v>
      </c>
      <c r="G1039" s="49" t="s">
        <v>1332</v>
      </c>
      <c r="H1039" s="50">
        <v>45417.0725290954</v>
      </c>
      <c r="I1039" s="51">
        <f t="shared" si="16"/>
        <v>192.58</v>
      </c>
      <c r="J1039" s="52"/>
      <c r="K1039" s="53"/>
      <c r="L1039" s="54"/>
      <c r="P1039" s="52"/>
      <c r="Q1039" s="52"/>
    </row>
    <row r="1040" spans="2:18">
      <c r="B1040" s="47">
        <v>2039</v>
      </c>
      <c r="C1040" s="47" t="s">
        <v>194</v>
      </c>
      <c r="D1040" s="47" t="s">
        <v>404</v>
      </c>
      <c r="E1040" s="48">
        <v>52.99</v>
      </c>
      <c r="F1040" s="47">
        <v>1</v>
      </c>
      <c r="G1040" s="49" t="s">
        <v>1333</v>
      </c>
      <c r="H1040" s="50">
        <v>45417.257344905891</v>
      </c>
      <c r="I1040" s="51">
        <f t="shared" si="16"/>
        <v>52.99</v>
      </c>
      <c r="J1040" s="52"/>
      <c r="K1040" s="53"/>
      <c r="L1040" s="54"/>
      <c r="P1040" s="52"/>
      <c r="Q1040" s="52"/>
    </row>
    <row r="1041" spans="2:17">
      <c r="B1041" s="47">
        <v>2041</v>
      </c>
      <c r="C1041" s="47" t="s">
        <v>207</v>
      </c>
      <c r="D1041" s="47" t="s">
        <v>260</v>
      </c>
      <c r="E1041" s="48">
        <v>46.98</v>
      </c>
      <c r="F1041" s="47">
        <v>1</v>
      </c>
      <c r="G1041" s="49" t="s">
        <v>1334</v>
      </c>
      <c r="H1041" s="50">
        <v>45417.677953175087</v>
      </c>
      <c r="I1041" s="51">
        <f t="shared" si="16"/>
        <v>46.98</v>
      </c>
      <c r="J1041" s="52"/>
      <c r="K1041" s="53"/>
      <c r="L1041" s="54"/>
      <c r="P1041" s="52"/>
      <c r="Q1041" s="52"/>
    </row>
    <row r="1042" spans="2:17">
      <c r="B1042" s="47">
        <v>2044</v>
      </c>
      <c r="C1042" s="47" t="s">
        <v>207</v>
      </c>
      <c r="D1042" s="47" t="s">
        <v>216</v>
      </c>
      <c r="E1042" s="48">
        <v>96.29</v>
      </c>
      <c r="F1042" s="47">
        <v>1</v>
      </c>
      <c r="G1042" s="49" t="s">
        <v>1335</v>
      </c>
      <c r="H1042" s="50">
        <v>45417.837589816874</v>
      </c>
      <c r="I1042" s="51">
        <f t="shared" si="16"/>
        <v>96.29</v>
      </c>
      <c r="J1042" s="52"/>
      <c r="K1042" s="53"/>
      <c r="L1042" s="54"/>
      <c r="P1042" s="52"/>
      <c r="Q1042" s="52"/>
    </row>
    <row r="1043" spans="2:17">
      <c r="B1043" s="47">
        <v>2046</v>
      </c>
      <c r="C1043" s="47" t="s">
        <v>207</v>
      </c>
      <c r="D1043" s="47" t="s">
        <v>235</v>
      </c>
      <c r="E1043" s="48">
        <v>67.44</v>
      </c>
      <c r="F1043" s="47">
        <v>1</v>
      </c>
      <c r="G1043" s="49" t="s">
        <v>1336</v>
      </c>
      <c r="H1043" s="50">
        <v>45417.909430566775</v>
      </c>
      <c r="I1043" s="51">
        <f t="shared" si="16"/>
        <v>67.44</v>
      </c>
      <c r="J1043" s="52"/>
      <c r="K1043" s="53"/>
      <c r="L1043" s="54"/>
      <c r="P1043" s="52"/>
      <c r="Q1043" s="52"/>
    </row>
    <row r="1044" spans="2:17">
      <c r="B1044" s="47">
        <v>2047</v>
      </c>
      <c r="C1044" s="47" t="s">
        <v>194</v>
      </c>
      <c r="D1044" s="47" t="s">
        <v>1337</v>
      </c>
      <c r="E1044" s="48">
        <v>86.57</v>
      </c>
      <c r="F1044" s="47">
        <v>5</v>
      </c>
      <c r="G1044" s="49" t="s">
        <v>1338</v>
      </c>
      <c r="H1044" s="50">
        <v>45418.145632865097</v>
      </c>
      <c r="I1044" s="51">
        <f t="shared" si="16"/>
        <v>432.84999999999997</v>
      </c>
      <c r="J1044" s="52"/>
      <c r="K1044" s="53"/>
      <c r="L1044" s="54"/>
      <c r="P1044" s="52"/>
      <c r="Q1044" s="52"/>
    </row>
    <row r="1045" spans="2:17">
      <c r="B1045" s="47">
        <v>2050</v>
      </c>
      <c r="C1045" s="47" t="s">
        <v>194</v>
      </c>
      <c r="D1045" s="47" t="s">
        <v>295</v>
      </c>
      <c r="E1045" s="48">
        <v>52.99</v>
      </c>
      <c r="F1045" s="47">
        <v>2</v>
      </c>
      <c r="G1045" s="49" t="s">
        <v>1339</v>
      </c>
      <c r="H1045" s="50">
        <v>45418.199457888993</v>
      </c>
      <c r="I1045" s="51">
        <f t="shared" si="16"/>
        <v>105.98</v>
      </c>
      <c r="J1045" s="52"/>
      <c r="K1045" s="53"/>
      <c r="L1045" s="54"/>
      <c r="P1045" s="52"/>
      <c r="Q1045" s="52"/>
    </row>
    <row r="1046" spans="2:17">
      <c r="B1046" s="47">
        <v>2053</v>
      </c>
      <c r="C1046" s="47" t="s">
        <v>194</v>
      </c>
      <c r="D1046" s="47" t="s">
        <v>270</v>
      </c>
      <c r="E1046" s="48">
        <v>65.459999999999994</v>
      </c>
      <c r="F1046" s="47">
        <v>1</v>
      </c>
      <c r="G1046" s="49" t="s">
        <v>1340</v>
      </c>
      <c r="H1046" s="50">
        <v>45418.313379733816</v>
      </c>
      <c r="I1046" s="51">
        <f t="shared" si="16"/>
        <v>65.459999999999994</v>
      </c>
      <c r="J1046" s="52"/>
      <c r="K1046" s="53"/>
      <c r="L1046" s="54"/>
      <c r="P1046" s="52"/>
      <c r="Q1046" s="52"/>
    </row>
    <row r="1047" spans="2:17">
      <c r="B1047" s="47">
        <v>2055</v>
      </c>
      <c r="C1047" s="47" t="s">
        <v>194</v>
      </c>
      <c r="D1047" s="47" t="s">
        <v>352</v>
      </c>
      <c r="E1047" s="48">
        <v>86.57</v>
      </c>
      <c r="F1047" s="47">
        <v>3</v>
      </c>
      <c r="G1047" s="49" t="s">
        <v>1341</v>
      </c>
      <c r="H1047" s="50">
        <v>45418.63709950386</v>
      </c>
      <c r="I1047" s="51">
        <f t="shared" si="16"/>
        <v>259.70999999999998</v>
      </c>
      <c r="J1047" s="52"/>
      <c r="K1047" s="53"/>
      <c r="L1047" s="54"/>
      <c r="P1047" s="52"/>
      <c r="Q1047" s="52"/>
    </row>
    <row r="1048" spans="2:17">
      <c r="B1048" s="47">
        <v>2058</v>
      </c>
      <c r="C1048" s="47" t="s">
        <v>194</v>
      </c>
      <c r="D1048" s="47" t="s">
        <v>208</v>
      </c>
      <c r="E1048" s="48">
        <v>61.32</v>
      </c>
      <c r="F1048" s="47">
        <v>2</v>
      </c>
      <c r="G1048" s="49" t="s">
        <v>1342</v>
      </c>
      <c r="H1048" s="50">
        <v>45418.637797481737</v>
      </c>
      <c r="I1048" s="51">
        <f t="shared" si="16"/>
        <v>122.64</v>
      </c>
      <c r="J1048" s="52"/>
      <c r="K1048" s="53"/>
      <c r="L1048" s="54"/>
      <c r="P1048" s="52"/>
      <c r="Q1048" s="52"/>
    </row>
    <row r="1049" spans="2:17">
      <c r="B1049" s="47">
        <v>2060</v>
      </c>
      <c r="C1049" s="47" t="s">
        <v>194</v>
      </c>
      <c r="D1049" s="47" t="s">
        <v>282</v>
      </c>
      <c r="E1049" s="48">
        <v>71.06</v>
      </c>
      <c r="F1049" s="47">
        <v>2</v>
      </c>
      <c r="G1049" s="49" t="s">
        <v>1343</v>
      </c>
      <c r="H1049" s="50">
        <v>45418.642650141701</v>
      </c>
      <c r="I1049" s="51">
        <f t="shared" si="16"/>
        <v>142.12</v>
      </c>
      <c r="J1049" s="52"/>
      <c r="K1049" s="53"/>
      <c r="L1049" s="54"/>
      <c r="P1049" s="52"/>
      <c r="Q1049" s="52"/>
    </row>
    <row r="1050" spans="2:17" s="44" customFormat="1">
      <c r="B1050" s="47">
        <v>2062</v>
      </c>
      <c r="C1050" s="47" t="s">
        <v>194</v>
      </c>
      <c r="D1050" s="47" t="s">
        <v>290</v>
      </c>
      <c r="E1050" s="48">
        <v>24.55</v>
      </c>
      <c r="F1050" s="47">
        <v>1</v>
      </c>
      <c r="G1050" s="49" t="s">
        <v>1344</v>
      </c>
      <c r="H1050" s="50">
        <v>45418.793115542438</v>
      </c>
      <c r="I1050" s="51">
        <f t="shared" si="16"/>
        <v>24.55</v>
      </c>
      <c r="J1050" s="52"/>
      <c r="K1050" s="53"/>
      <c r="L1050" s="54"/>
      <c r="P1050" s="52"/>
      <c r="Q1050" s="52"/>
    </row>
    <row r="1051" spans="2:17" s="44" customFormat="1">
      <c r="B1051" s="47">
        <v>2065</v>
      </c>
      <c r="C1051" s="47" t="s">
        <v>194</v>
      </c>
      <c r="D1051" s="47" t="s">
        <v>210</v>
      </c>
      <c r="E1051" s="48">
        <v>74.02</v>
      </c>
      <c r="F1051" s="47">
        <v>2</v>
      </c>
      <c r="G1051" s="49" t="s">
        <v>1345</v>
      </c>
      <c r="H1051" s="50">
        <v>45418.840740421314</v>
      </c>
      <c r="I1051" s="51">
        <f t="shared" si="16"/>
        <v>148.04</v>
      </c>
      <c r="J1051" s="52"/>
      <c r="K1051" s="53"/>
      <c r="L1051" s="54"/>
      <c r="P1051" s="52"/>
      <c r="Q1051" s="52"/>
    </row>
    <row r="1052" spans="2:17" s="44" customFormat="1">
      <c r="B1052" s="47">
        <v>2068</v>
      </c>
      <c r="C1052" s="47" t="s">
        <v>194</v>
      </c>
      <c r="D1052" s="47" t="s">
        <v>314</v>
      </c>
      <c r="E1052" s="48">
        <v>92.87</v>
      </c>
      <c r="F1052" s="47">
        <v>1</v>
      </c>
      <c r="G1052" s="49" t="s">
        <v>1346</v>
      </c>
      <c r="H1052" s="50">
        <v>45418.879725636325</v>
      </c>
      <c r="I1052" s="51">
        <f t="shared" si="16"/>
        <v>92.87</v>
      </c>
      <c r="J1052" s="52"/>
      <c r="K1052" s="53"/>
      <c r="L1052" s="54"/>
      <c r="P1052" s="52"/>
      <c r="Q1052" s="52"/>
    </row>
    <row r="1053" spans="2:17" s="44" customFormat="1">
      <c r="B1053" s="47">
        <v>2069</v>
      </c>
      <c r="C1053" s="47" t="s">
        <v>194</v>
      </c>
      <c r="D1053" s="47" t="s">
        <v>293</v>
      </c>
      <c r="E1053" s="48">
        <v>19.57</v>
      </c>
      <c r="F1053" s="47">
        <v>4</v>
      </c>
      <c r="G1053" s="49" t="s">
        <v>1347</v>
      </c>
      <c r="H1053" s="50">
        <v>45418.926026396046</v>
      </c>
      <c r="I1053" s="51">
        <f t="shared" si="16"/>
        <v>78.28</v>
      </c>
      <c r="J1053" s="52"/>
      <c r="K1053" s="53"/>
      <c r="L1053" s="54"/>
      <c r="P1053" s="52"/>
      <c r="Q1053" s="52"/>
    </row>
    <row r="1054" spans="2:17" s="44" customFormat="1">
      <c r="B1054" s="47">
        <v>2071</v>
      </c>
      <c r="C1054" s="47" t="s">
        <v>207</v>
      </c>
      <c r="D1054" s="47" t="s">
        <v>208</v>
      </c>
      <c r="E1054" s="48">
        <v>61.32</v>
      </c>
      <c r="F1054" s="47">
        <v>3</v>
      </c>
      <c r="G1054" s="49" t="s">
        <v>1348</v>
      </c>
      <c r="H1054" s="50">
        <v>45419.064405700876</v>
      </c>
      <c r="I1054" s="51">
        <f t="shared" si="16"/>
        <v>183.96</v>
      </c>
      <c r="J1054" s="52"/>
      <c r="K1054" s="53"/>
      <c r="L1054" s="54"/>
      <c r="P1054" s="52"/>
      <c r="Q1054" s="52"/>
    </row>
    <row r="1055" spans="2:17" s="44" customFormat="1">
      <c r="B1055" s="47">
        <v>2072</v>
      </c>
      <c r="C1055" s="47" t="s">
        <v>207</v>
      </c>
      <c r="D1055" s="47" t="s">
        <v>262</v>
      </c>
      <c r="E1055" s="48">
        <v>50.28</v>
      </c>
      <c r="F1055" s="47">
        <v>1</v>
      </c>
      <c r="G1055" s="49" t="s">
        <v>1349</v>
      </c>
      <c r="H1055" s="50">
        <v>45419.119897795092</v>
      </c>
      <c r="I1055" s="51">
        <f t="shared" si="16"/>
        <v>50.28</v>
      </c>
      <c r="J1055" s="52"/>
      <c r="K1055" s="53"/>
      <c r="L1055" s="54"/>
      <c r="P1055" s="52"/>
      <c r="Q1055" s="52"/>
    </row>
    <row r="1056" spans="2:17" s="44" customFormat="1">
      <c r="B1056" s="47">
        <v>2073</v>
      </c>
      <c r="C1056" s="47" t="s">
        <v>194</v>
      </c>
      <c r="D1056" s="47" t="s">
        <v>325</v>
      </c>
      <c r="E1056" s="48">
        <v>67.709999999999994</v>
      </c>
      <c r="F1056" s="47">
        <v>1</v>
      </c>
      <c r="G1056" s="49" t="s">
        <v>1350</v>
      </c>
      <c r="H1056" s="50">
        <v>45419.397625051504</v>
      </c>
      <c r="I1056" s="51">
        <f t="shared" si="16"/>
        <v>67.709999999999994</v>
      </c>
      <c r="J1056" s="52"/>
      <c r="K1056" s="53"/>
      <c r="L1056" s="54"/>
      <c r="P1056" s="52"/>
      <c r="Q1056" s="52"/>
    </row>
    <row r="1057" spans="2:17" s="44" customFormat="1">
      <c r="B1057" s="47">
        <v>2076</v>
      </c>
      <c r="C1057" s="47" t="s">
        <v>207</v>
      </c>
      <c r="D1057" s="47" t="s">
        <v>922</v>
      </c>
      <c r="E1057" s="48">
        <v>82.38</v>
      </c>
      <c r="F1057" s="47">
        <v>3</v>
      </c>
      <c r="G1057" s="49" t="s">
        <v>1351</v>
      </c>
      <c r="H1057" s="50">
        <v>45419.404616247251</v>
      </c>
      <c r="I1057" s="51">
        <f t="shared" si="16"/>
        <v>247.14</v>
      </c>
      <c r="J1057" s="52"/>
      <c r="K1057" s="53"/>
      <c r="L1057" s="54"/>
      <c r="P1057" s="52"/>
      <c r="Q1057" s="52"/>
    </row>
    <row r="1058" spans="2:17" s="44" customFormat="1">
      <c r="B1058" s="47">
        <v>2077</v>
      </c>
      <c r="C1058" s="47" t="s">
        <v>194</v>
      </c>
      <c r="D1058" s="47" t="s">
        <v>300</v>
      </c>
      <c r="E1058" s="48">
        <v>91.98</v>
      </c>
      <c r="F1058" s="47">
        <v>1</v>
      </c>
      <c r="G1058" s="49" t="s">
        <v>1352</v>
      </c>
      <c r="H1058" s="50">
        <v>45419.450301606172</v>
      </c>
      <c r="I1058" s="51">
        <f t="shared" si="16"/>
        <v>91.98</v>
      </c>
      <c r="J1058" s="52"/>
      <c r="K1058" s="53"/>
      <c r="L1058" s="54"/>
      <c r="P1058" s="52"/>
      <c r="Q1058" s="52"/>
    </row>
    <row r="1059" spans="2:17" s="44" customFormat="1">
      <c r="B1059" s="47">
        <v>2079</v>
      </c>
      <c r="C1059" s="47" t="s">
        <v>194</v>
      </c>
      <c r="D1059" s="47" t="s">
        <v>272</v>
      </c>
      <c r="E1059" s="48">
        <v>88.88</v>
      </c>
      <c r="F1059" s="47">
        <v>5</v>
      </c>
      <c r="G1059" s="49" t="s">
        <v>1353</v>
      </c>
      <c r="H1059" s="50">
        <v>45419.542525498546</v>
      </c>
      <c r="I1059" s="51">
        <f t="shared" si="16"/>
        <v>444.4</v>
      </c>
      <c r="J1059" s="52"/>
      <c r="K1059" s="53"/>
      <c r="L1059" s="54"/>
      <c r="P1059" s="52"/>
      <c r="Q1059" s="52"/>
    </row>
    <row r="1060" spans="2:17" s="44" customFormat="1">
      <c r="B1060" s="47">
        <v>2082</v>
      </c>
      <c r="C1060" s="47" t="s">
        <v>194</v>
      </c>
      <c r="D1060" s="47" t="s">
        <v>325</v>
      </c>
      <c r="E1060" s="48">
        <v>67.709999999999994</v>
      </c>
      <c r="F1060" s="47">
        <v>3</v>
      </c>
      <c r="G1060" s="49" t="s">
        <v>1354</v>
      </c>
      <c r="H1060" s="50">
        <v>45419.812731946782</v>
      </c>
      <c r="I1060" s="51">
        <f t="shared" ref="I1060:I1123" si="17">E1060*F1060</f>
        <v>203.13</v>
      </c>
      <c r="J1060" s="52"/>
      <c r="K1060" s="53"/>
      <c r="L1060" s="54"/>
      <c r="P1060" s="52"/>
      <c r="Q1060" s="52"/>
    </row>
    <row r="1061" spans="2:17" s="44" customFormat="1">
      <c r="B1061" s="47">
        <v>2083</v>
      </c>
      <c r="C1061" s="47" t="s">
        <v>194</v>
      </c>
      <c r="D1061" s="47" t="s">
        <v>250</v>
      </c>
      <c r="E1061" s="48">
        <v>38.89</v>
      </c>
      <c r="F1061" s="47">
        <v>4</v>
      </c>
      <c r="G1061" s="49" t="s">
        <v>1355</v>
      </c>
      <c r="H1061" s="50">
        <v>45419.895828960791</v>
      </c>
      <c r="I1061" s="51">
        <f t="shared" si="17"/>
        <v>155.56</v>
      </c>
      <c r="J1061" s="52"/>
      <c r="K1061" s="53"/>
      <c r="L1061" s="54"/>
      <c r="P1061" s="52"/>
      <c r="Q1061" s="52"/>
    </row>
    <row r="1062" spans="2:17" s="44" customFormat="1">
      <c r="B1062" s="47">
        <v>2086</v>
      </c>
      <c r="C1062" s="47" t="s">
        <v>194</v>
      </c>
      <c r="D1062" s="47" t="s">
        <v>749</v>
      </c>
      <c r="E1062" s="48">
        <v>77.42</v>
      </c>
      <c r="F1062" s="47">
        <v>5</v>
      </c>
      <c r="G1062" s="49" t="s">
        <v>1356</v>
      </c>
      <c r="H1062" s="50">
        <v>45419.918218016464</v>
      </c>
      <c r="I1062" s="51">
        <f t="shared" si="17"/>
        <v>387.1</v>
      </c>
      <c r="J1062" s="52"/>
      <c r="K1062" s="53"/>
      <c r="L1062" s="54"/>
      <c r="P1062" s="52"/>
      <c r="Q1062" s="52"/>
    </row>
    <row r="1063" spans="2:17" s="44" customFormat="1">
      <c r="B1063" s="47">
        <v>2087</v>
      </c>
      <c r="C1063" s="47" t="s">
        <v>194</v>
      </c>
      <c r="D1063" s="47" t="s">
        <v>360</v>
      </c>
      <c r="E1063" s="48">
        <v>20.64</v>
      </c>
      <c r="F1063" s="47">
        <v>2</v>
      </c>
      <c r="G1063" s="49" t="s">
        <v>1357</v>
      </c>
      <c r="H1063" s="50">
        <v>45419.92608384481</v>
      </c>
      <c r="I1063" s="51">
        <f t="shared" si="17"/>
        <v>41.28</v>
      </c>
      <c r="J1063" s="52"/>
      <c r="K1063" s="53"/>
      <c r="L1063" s="54"/>
      <c r="P1063" s="52"/>
      <c r="Q1063" s="52"/>
    </row>
    <row r="1064" spans="2:17" s="44" customFormat="1">
      <c r="B1064" s="47">
        <v>2089</v>
      </c>
      <c r="C1064" s="47" t="s">
        <v>194</v>
      </c>
      <c r="D1064" s="47" t="s">
        <v>260</v>
      </c>
      <c r="E1064" s="48">
        <v>46.98</v>
      </c>
      <c r="F1064" s="47">
        <v>3</v>
      </c>
      <c r="G1064" s="49" t="s">
        <v>1358</v>
      </c>
      <c r="H1064" s="50">
        <v>45420.027427454617</v>
      </c>
      <c r="I1064" s="51">
        <f t="shared" si="17"/>
        <v>140.94</v>
      </c>
      <c r="J1064" s="52"/>
      <c r="K1064" s="53"/>
      <c r="L1064" s="54"/>
      <c r="P1064" s="52"/>
      <c r="Q1064" s="52"/>
    </row>
    <row r="1065" spans="2:17" s="44" customFormat="1">
      <c r="B1065" s="47">
        <v>2090</v>
      </c>
      <c r="C1065" s="47" t="s">
        <v>207</v>
      </c>
      <c r="D1065" s="47" t="s">
        <v>225</v>
      </c>
      <c r="E1065" s="48">
        <v>37.090000000000003</v>
      </c>
      <c r="F1065" s="47">
        <v>1</v>
      </c>
      <c r="G1065" s="49" t="s">
        <v>1359</v>
      </c>
      <c r="H1065" s="50">
        <v>45420.0563187554</v>
      </c>
      <c r="I1065" s="51">
        <f t="shared" si="17"/>
        <v>37.090000000000003</v>
      </c>
      <c r="J1065" s="52"/>
      <c r="K1065" s="53"/>
      <c r="L1065" s="54"/>
      <c r="P1065" s="52"/>
      <c r="Q1065" s="52"/>
    </row>
    <row r="1066" spans="2:17" s="44" customFormat="1">
      <c r="B1066" s="47">
        <v>2093</v>
      </c>
      <c r="C1066" s="47" t="s">
        <v>194</v>
      </c>
      <c r="D1066" s="47" t="s">
        <v>404</v>
      </c>
      <c r="E1066" s="48">
        <v>52.99</v>
      </c>
      <c r="F1066" s="47">
        <v>2</v>
      </c>
      <c r="G1066" s="49" t="s">
        <v>1360</v>
      </c>
      <c r="H1066" s="50">
        <v>45420.209477131451</v>
      </c>
      <c r="I1066" s="51">
        <f t="shared" si="17"/>
        <v>105.98</v>
      </c>
      <c r="J1066" s="52"/>
      <c r="K1066" s="53"/>
      <c r="L1066" s="54"/>
      <c r="P1066" s="52"/>
      <c r="Q1066" s="52"/>
    </row>
    <row r="1067" spans="2:17" s="44" customFormat="1">
      <c r="B1067" s="47">
        <v>2096</v>
      </c>
      <c r="C1067" s="47" t="s">
        <v>194</v>
      </c>
      <c r="D1067" s="47" t="s">
        <v>210</v>
      </c>
      <c r="E1067" s="48">
        <v>74.02</v>
      </c>
      <c r="F1067" s="47">
        <v>1</v>
      </c>
      <c r="G1067" s="49" t="s">
        <v>1361</v>
      </c>
      <c r="H1067" s="50">
        <v>45420.383313661026</v>
      </c>
      <c r="I1067" s="51">
        <f t="shared" si="17"/>
        <v>74.02</v>
      </c>
      <c r="J1067" s="52"/>
      <c r="K1067" s="53"/>
      <c r="L1067" s="54"/>
      <c r="P1067" s="52"/>
      <c r="Q1067" s="52"/>
    </row>
    <row r="1068" spans="2:17" s="44" customFormat="1">
      <c r="B1068" s="47">
        <v>2097</v>
      </c>
      <c r="C1068" s="47" t="s">
        <v>194</v>
      </c>
      <c r="D1068" s="47" t="s">
        <v>225</v>
      </c>
      <c r="E1068" s="48">
        <v>37.090000000000003</v>
      </c>
      <c r="F1068" s="47">
        <v>4</v>
      </c>
      <c r="G1068" s="49" t="s">
        <v>1362</v>
      </c>
      <c r="H1068" s="50">
        <v>45420.772115257809</v>
      </c>
      <c r="I1068" s="51">
        <f t="shared" si="17"/>
        <v>148.36000000000001</v>
      </c>
      <c r="J1068" s="52"/>
      <c r="K1068" s="53"/>
      <c r="L1068" s="54"/>
      <c r="P1068" s="52"/>
      <c r="Q1068" s="52"/>
    </row>
    <row r="1069" spans="2:17" s="44" customFormat="1">
      <c r="B1069" s="47">
        <v>2099</v>
      </c>
      <c r="C1069" s="47" t="s">
        <v>194</v>
      </c>
      <c r="D1069" s="47" t="s">
        <v>382</v>
      </c>
      <c r="E1069" s="48">
        <v>35.15</v>
      </c>
      <c r="F1069" s="47">
        <v>1</v>
      </c>
      <c r="G1069" s="49" t="s">
        <v>1363</v>
      </c>
      <c r="H1069" s="50">
        <v>45420.806662554307</v>
      </c>
      <c r="I1069" s="51">
        <f t="shared" si="17"/>
        <v>35.15</v>
      </c>
      <c r="J1069" s="52"/>
      <c r="K1069" s="53"/>
      <c r="L1069" s="54"/>
      <c r="P1069" s="52"/>
      <c r="Q1069" s="52"/>
    </row>
    <row r="1070" spans="2:17" s="44" customFormat="1">
      <c r="B1070" s="47">
        <v>2102</v>
      </c>
      <c r="C1070" s="47" t="s">
        <v>194</v>
      </c>
      <c r="D1070" s="47" t="s">
        <v>469</v>
      </c>
      <c r="E1070" s="48">
        <v>92.38</v>
      </c>
      <c r="F1070" s="47">
        <v>1</v>
      </c>
      <c r="G1070" s="49" t="s">
        <v>1364</v>
      </c>
      <c r="H1070" s="50">
        <v>45420.825677119785</v>
      </c>
      <c r="I1070" s="51">
        <f t="shared" si="17"/>
        <v>92.38</v>
      </c>
      <c r="J1070" s="52"/>
      <c r="K1070" s="53"/>
      <c r="L1070" s="54"/>
      <c r="P1070" s="52"/>
      <c r="Q1070" s="52"/>
    </row>
    <row r="1071" spans="2:17" s="44" customFormat="1">
      <c r="B1071" s="47">
        <v>2103</v>
      </c>
      <c r="C1071" s="47" t="s">
        <v>194</v>
      </c>
      <c r="D1071" s="47" t="s">
        <v>267</v>
      </c>
      <c r="E1071" s="48">
        <v>87.83</v>
      </c>
      <c r="F1071" s="47">
        <v>3</v>
      </c>
      <c r="G1071" s="49" t="s">
        <v>1365</v>
      </c>
      <c r="H1071" s="50">
        <v>45420.862850396908</v>
      </c>
      <c r="I1071" s="51">
        <f t="shared" si="17"/>
        <v>263.49</v>
      </c>
      <c r="J1071" s="52"/>
      <c r="K1071" s="53"/>
      <c r="L1071" s="54"/>
      <c r="P1071" s="52"/>
      <c r="Q1071" s="52"/>
    </row>
    <row r="1072" spans="2:17" s="44" customFormat="1">
      <c r="B1072" s="47">
        <v>2106</v>
      </c>
      <c r="C1072" s="47" t="s">
        <v>194</v>
      </c>
      <c r="D1072" s="47" t="s">
        <v>237</v>
      </c>
      <c r="E1072" s="48">
        <v>84.6</v>
      </c>
      <c r="F1072" s="47">
        <v>1</v>
      </c>
      <c r="G1072" s="49" t="s">
        <v>1366</v>
      </c>
      <c r="H1072" s="50">
        <v>45420.922239631909</v>
      </c>
      <c r="I1072" s="51">
        <f t="shared" si="17"/>
        <v>84.6</v>
      </c>
      <c r="J1072" s="52"/>
      <c r="K1072" s="53"/>
      <c r="L1072" s="54"/>
      <c r="P1072" s="52"/>
      <c r="Q1072" s="52"/>
    </row>
    <row r="1073" spans="2:17" s="44" customFormat="1">
      <c r="B1073" s="47">
        <v>2109</v>
      </c>
      <c r="C1073" s="47" t="s">
        <v>207</v>
      </c>
      <c r="D1073" s="47" t="s">
        <v>214</v>
      </c>
      <c r="E1073" s="48">
        <v>93.22</v>
      </c>
      <c r="F1073" s="47">
        <v>3</v>
      </c>
      <c r="G1073" s="49" t="s">
        <v>1367</v>
      </c>
      <c r="H1073" s="50">
        <v>45420.933856292344</v>
      </c>
      <c r="I1073" s="51">
        <f t="shared" si="17"/>
        <v>279.65999999999997</v>
      </c>
      <c r="J1073" s="52"/>
      <c r="K1073" s="53"/>
      <c r="L1073" s="54"/>
      <c r="P1073" s="52"/>
      <c r="Q1073" s="52"/>
    </row>
    <row r="1074" spans="2:17" s="44" customFormat="1">
      <c r="B1074" s="47">
        <v>2111</v>
      </c>
      <c r="C1074" s="47" t="s">
        <v>194</v>
      </c>
      <c r="D1074" s="47" t="s">
        <v>1368</v>
      </c>
      <c r="E1074" s="48">
        <v>80.989999999999995</v>
      </c>
      <c r="F1074" s="47">
        <v>1</v>
      </c>
      <c r="G1074" s="49" t="s">
        <v>1369</v>
      </c>
      <c r="H1074" s="50">
        <v>45420.988759105763</v>
      </c>
      <c r="I1074" s="51">
        <f t="shared" si="17"/>
        <v>80.989999999999995</v>
      </c>
      <c r="J1074" s="52"/>
      <c r="K1074" s="53"/>
      <c r="L1074" s="54"/>
      <c r="P1074" s="52"/>
      <c r="Q1074" s="52"/>
    </row>
    <row r="1075" spans="2:17" s="44" customFormat="1">
      <c r="B1075" s="47">
        <v>2114</v>
      </c>
      <c r="C1075" s="47" t="s">
        <v>194</v>
      </c>
      <c r="D1075" s="47" t="s">
        <v>282</v>
      </c>
      <c r="E1075" s="48">
        <v>71.06</v>
      </c>
      <c r="F1075" s="47">
        <v>1</v>
      </c>
      <c r="G1075" s="49" t="s">
        <v>1370</v>
      </c>
      <c r="H1075" s="50">
        <v>45420.997839027055</v>
      </c>
      <c r="I1075" s="51">
        <f t="shared" si="17"/>
        <v>71.06</v>
      </c>
      <c r="J1075" s="52"/>
      <c r="K1075" s="53"/>
      <c r="L1075" s="54"/>
      <c r="P1075" s="52"/>
      <c r="Q1075" s="52"/>
    </row>
    <row r="1076" spans="2:17" s="44" customFormat="1">
      <c r="B1076" s="47">
        <v>2116</v>
      </c>
      <c r="C1076" s="47" t="s">
        <v>207</v>
      </c>
      <c r="D1076" s="47" t="s">
        <v>321</v>
      </c>
      <c r="E1076" s="48">
        <v>27.38</v>
      </c>
      <c r="F1076" s="47">
        <v>2</v>
      </c>
      <c r="G1076" s="49" t="s">
        <v>1371</v>
      </c>
      <c r="H1076" s="50">
        <v>45421.123377036201</v>
      </c>
      <c r="I1076" s="51">
        <f t="shared" si="17"/>
        <v>54.76</v>
      </c>
      <c r="J1076" s="52"/>
      <c r="K1076" s="53"/>
      <c r="L1076" s="54"/>
      <c r="P1076" s="52"/>
      <c r="Q1076" s="52"/>
    </row>
    <row r="1077" spans="2:17" s="44" customFormat="1">
      <c r="B1077" s="47">
        <v>2117</v>
      </c>
      <c r="C1077" s="47" t="s">
        <v>194</v>
      </c>
      <c r="D1077" s="47" t="s">
        <v>267</v>
      </c>
      <c r="E1077" s="48">
        <v>87.83</v>
      </c>
      <c r="F1077" s="47">
        <v>1</v>
      </c>
      <c r="G1077" s="49" t="s">
        <v>1372</v>
      </c>
      <c r="H1077" s="50">
        <v>45421.21783457062</v>
      </c>
      <c r="I1077" s="51">
        <f t="shared" si="17"/>
        <v>87.83</v>
      </c>
      <c r="J1077" s="52"/>
      <c r="K1077" s="53"/>
      <c r="L1077" s="54"/>
      <c r="P1077" s="52"/>
      <c r="Q1077" s="52"/>
    </row>
    <row r="1078" spans="2:17" s="44" customFormat="1">
      <c r="B1078" s="47">
        <v>2120</v>
      </c>
      <c r="C1078" s="47" t="s">
        <v>194</v>
      </c>
      <c r="D1078" s="47" t="s">
        <v>318</v>
      </c>
      <c r="E1078" s="48">
        <v>61.86</v>
      </c>
      <c r="F1078" s="47">
        <v>2</v>
      </c>
      <c r="G1078" s="49" t="s">
        <v>1373</v>
      </c>
      <c r="H1078" s="50">
        <v>45421.482342106297</v>
      </c>
      <c r="I1078" s="51">
        <f t="shared" si="17"/>
        <v>123.72</v>
      </c>
      <c r="J1078" s="52"/>
      <c r="K1078" s="53"/>
      <c r="L1078" s="54"/>
      <c r="P1078" s="52"/>
      <c r="Q1078" s="52"/>
    </row>
    <row r="1079" spans="2:17" s="44" customFormat="1">
      <c r="B1079" s="47">
        <v>2123</v>
      </c>
      <c r="C1079" s="47" t="s">
        <v>207</v>
      </c>
      <c r="D1079" s="47" t="s">
        <v>1374</v>
      </c>
      <c r="E1079" s="48">
        <v>88.88</v>
      </c>
      <c r="F1079" s="47">
        <v>5</v>
      </c>
      <c r="G1079" s="49" t="s">
        <v>1375</v>
      </c>
      <c r="H1079" s="50">
        <v>45421.512678696919</v>
      </c>
      <c r="I1079" s="51">
        <f t="shared" si="17"/>
        <v>444.4</v>
      </c>
      <c r="J1079" s="52"/>
      <c r="K1079" s="53"/>
      <c r="L1079" s="54"/>
      <c r="P1079" s="52"/>
      <c r="Q1079" s="52"/>
    </row>
    <row r="1080" spans="2:17" s="44" customFormat="1">
      <c r="B1080" s="47">
        <v>2126</v>
      </c>
      <c r="C1080" s="47" t="s">
        <v>194</v>
      </c>
      <c r="D1080" s="47" t="s">
        <v>275</v>
      </c>
      <c r="E1080" s="48">
        <v>33.479999999999997</v>
      </c>
      <c r="F1080" s="47">
        <v>1</v>
      </c>
      <c r="G1080" s="49" t="s">
        <v>1376</v>
      </c>
      <c r="H1080" s="50">
        <v>45421.576518724432</v>
      </c>
      <c r="I1080" s="51">
        <f t="shared" si="17"/>
        <v>33.479999999999997</v>
      </c>
      <c r="J1080" s="52"/>
      <c r="K1080" s="53"/>
      <c r="L1080" s="54"/>
      <c r="P1080" s="52"/>
      <c r="Q1080" s="52"/>
    </row>
    <row r="1081" spans="2:17" s="44" customFormat="1">
      <c r="B1081" s="47">
        <v>2127</v>
      </c>
      <c r="C1081" s="47" t="s">
        <v>194</v>
      </c>
      <c r="D1081" s="47" t="s">
        <v>212</v>
      </c>
      <c r="E1081" s="48">
        <v>43.43</v>
      </c>
      <c r="F1081" s="47">
        <v>1</v>
      </c>
      <c r="G1081" s="49" t="s">
        <v>1377</v>
      </c>
      <c r="H1081" s="50">
        <v>45421.679241927661</v>
      </c>
      <c r="I1081" s="51">
        <f t="shared" si="17"/>
        <v>43.43</v>
      </c>
      <c r="J1081" s="52"/>
      <c r="K1081" s="53"/>
      <c r="L1081" s="54"/>
      <c r="P1081" s="52"/>
      <c r="Q1081" s="52"/>
    </row>
    <row r="1082" spans="2:17" s="44" customFormat="1">
      <c r="B1082" s="47">
        <v>2129</v>
      </c>
      <c r="C1082" s="47" t="s">
        <v>194</v>
      </c>
      <c r="D1082" s="47" t="s">
        <v>250</v>
      </c>
      <c r="E1082" s="48">
        <v>38.89</v>
      </c>
      <c r="F1082" s="47">
        <v>1</v>
      </c>
      <c r="G1082" s="49" t="s">
        <v>1378</v>
      </c>
      <c r="H1082" s="50">
        <v>45421.691110760323</v>
      </c>
      <c r="I1082" s="51">
        <f t="shared" si="17"/>
        <v>38.89</v>
      </c>
      <c r="J1082" s="52"/>
      <c r="K1082" s="53"/>
      <c r="L1082" s="54"/>
      <c r="P1082" s="52"/>
      <c r="Q1082" s="52"/>
    </row>
    <row r="1083" spans="2:17" s="44" customFormat="1">
      <c r="B1083" s="47">
        <v>2130</v>
      </c>
      <c r="C1083" s="47" t="s">
        <v>194</v>
      </c>
      <c r="D1083" s="47" t="s">
        <v>312</v>
      </c>
      <c r="E1083" s="48">
        <v>36.64</v>
      </c>
      <c r="F1083" s="47">
        <v>1</v>
      </c>
      <c r="G1083" s="49" t="s">
        <v>1379</v>
      </c>
      <c r="H1083" s="50">
        <v>45421.715195363839</v>
      </c>
      <c r="I1083" s="51">
        <f t="shared" si="17"/>
        <v>36.64</v>
      </c>
      <c r="J1083" s="52"/>
      <c r="K1083" s="53"/>
      <c r="L1083" s="54"/>
      <c r="P1083" s="52"/>
      <c r="Q1083" s="52"/>
    </row>
    <row r="1084" spans="2:17" s="44" customFormat="1">
      <c r="B1084" s="47">
        <v>2132</v>
      </c>
      <c r="C1084" s="47" t="s">
        <v>194</v>
      </c>
      <c r="D1084" s="47" t="s">
        <v>233</v>
      </c>
      <c r="E1084" s="48">
        <v>64.28</v>
      </c>
      <c r="F1084" s="47">
        <v>1</v>
      </c>
      <c r="G1084" s="49" t="s">
        <v>1380</v>
      </c>
      <c r="H1084" s="50">
        <v>45421.716545121497</v>
      </c>
      <c r="I1084" s="51">
        <f t="shared" si="17"/>
        <v>64.28</v>
      </c>
      <c r="J1084" s="52"/>
      <c r="K1084" s="53"/>
      <c r="L1084" s="54"/>
      <c r="P1084" s="52"/>
      <c r="Q1084" s="52"/>
    </row>
    <row r="1085" spans="2:17" s="44" customFormat="1">
      <c r="B1085" s="47">
        <v>2135</v>
      </c>
      <c r="C1085" s="47" t="s">
        <v>194</v>
      </c>
      <c r="D1085" s="47" t="s">
        <v>325</v>
      </c>
      <c r="E1085" s="48">
        <v>67.709999999999994</v>
      </c>
      <c r="F1085" s="47">
        <v>2</v>
      </c>
      <c r="G1085" s="49" t="s">
        <v>1381</v>
      </c>
      <c r="H1085" s="50">
        <v>45421.804090860773</v>
      </c>
      <c r="I1085" s="51">
        <f t="shared" si="17"/>
        <v>135.41999999999999</v>
      </c>
      <c r="J1085" s="52"/>
      <c r="K1085" s="53"/>
      <c r="L1085" s="54"/>
      <c r="P1085" s="52"/>
      <c r="Q1085" s="52"/>
    </row>
    <row r="1086" spans="2:17" s="44" customFormat="1">
      <c r="B1086" s="47">
        <v>2136</v>
      </c>
      <c r="C1086" s="47" t="s">
        <v>194</v>
      </c>
      <c r="D1086" s="47" t="s">
        <v>1195</v>
      </c>
      <c r="E1086" s="48">
        <v>46.98</v>
      </c>
      <c r="F1086" s="47">
        <v>2</v>
      </c>
      <c r="G1086" s="49" t="s">
        <v>1382</v>
      </c>
      <c r="H1086" s="50">
        <v>45421.942995987039</v>
      </c>
      <c r="I1086" s="51">
        <f t="shared" si="17"/>
        <v>93.96</v>
      </c>
      <c r="J1086" s="52"/>
      <c r="K1086" s="53"/>
      <c r="L1086" s="54"/>
      <c r="P1086" s="52"/>
      <c r="Q1086" s="52"/>
    </row>
    <row r="1087" spans="2:17" s="44" customFormat="1">
      <c r="B1087" s="47">
        <v>2138</v>
      </c>
      <c r="C1087" s="47" t="s">
        <v>207</v>
      </c>
      <c r="D1087" s="47" t="s">
        <v>318</v>
      </c>
      <c r="E1087" s="48">
        <v>61.86</v>
      </c>
      <c r="F1087" s="47">
        <v>3</v>
      </c>
      <c r="G1087" s="49" t="s">
        <v>1383</v>
      </c>
      <c r="H1087" s="50">
        <v>45422.106808829012</v>
      </c>
      <c r="I1087" s="51">
        <f t="shared" si="17"/>
        <v>185.57999999999998</v>
      </c>
      <c r="J1087" s="52"/>
      <c r="K1087" s="53"/>
      <c r="L1087" s="54"/>
      <c r="P1087" s="52"/>
      <c r="Q1087" s="52"/>
    </row>
    <row r="1088" spans="2:17" s="44" customFormat="1">
      <c r="B1088" s="47">
        <v>2139</v>
      </c>
      <c r="C1088" s="47" t="s">
        <v>207</v>
      </c>
      <c r="D1088" s="47" t="s">
        <v>1384</v>
      </c>
      <c r="E1088" s="48">
        <v>36.46</v>
      </c>
      <c r="F1088" s="47">
        <v>1</v>
      </c>
      <c r="G1088" s="49" t="s">
        <v>1385</v>
      </c>
      <c r="H1088" s="50">
        <v>45422.375526447206</v>
      </c>
      <c r="I1088" s="51">
        <f t="shared" si="17"/>
        <v>36.46</v>
      </c>
      <c r="J1088" s="52"/>
      <c r="K1088" s="53"/>
      <c r="L1088" s="54"/>
      <c r="P1088" s="52"/>
      <c r="Q1088" s="52"/>
    </row>
    <row r="1089" spans="2:17" s="44" customFormat="1">
      <c r="B1089" s="47">
        <v>2141</v>
      </c>
      <c r="C1089" s="47" t="s">
        <v>194</v>
      </c>
      <c r="D1089" s="47" t="s">
        <v>250</v>
      </c>
      <c r="E1089" s="48">
        <v>38.89</v>
      </c>
      <c r="F1089" s="47">
        <v>1</v>
      </c>
      <c r="G1089" s="49" t="s">
        <v>1386</v>
      </c>
      <c r="H1089" s="50">
        <v>45422.400828626516</v>
      </c>
      <c r="I1089" s="51">
        <f t="shared" si="17"/>
        <v>38.89</v>
      </c>
      <c r="J1089" s="52"/>
      <c r="K1089" s="53"/>
      <c r="L1089" s="54"/>
      <c r="P1089" s="52"/>
      <c r="Q1089" s="52"/>
    </row>
    <row r="1090" spans="2:17" s="44" customFormat="1">
      <c r="B1090" s="47">
        <v>2142</v>
      </c>
      <c r="C1090" s="47" t="s">
        <v>207</v>
      </c>
      <c r="D1090" s="47" t="s">
        <v>245</v>
      </c>
      <c r="E1090" s="48">
        <v>66.39</v>
      </c>
      <c r="F1090" s="47">
        <v>2</v>
      </c>
      <c r="G1090" s="49" t="s">
        <v>1387</v>
      </c>
      <c r="H1090" s="50">
        <v>45422.555060526996</v>
      </c>
      <c r="I1090" s="51">
        <f t="shared" si="17"/>
        <v>132.78</v>
      </c>
      <c r="J1090" s="52"/>
      <c r="K1090" s="53"/>
      <c r="L1090" s="54"/>
      <c r="P1090" s="52"/>
      <c r="Q1090" s="52"/>
    </row>
    <row r="1091" spans="2:17" s="44" customFormat="1">
      <c r="B1091" s="47">
        <v>2144</v>
      </c>
      <c r="C1091" s="47" t="s">
        <v>194</v>
      </c>
      <c r="D1091" s="47" t="s">
        <v>469</v>
      </c>
      <c r="E1091" s="48">
        <v>92.38</v>
      </c>
      <c r="F1091" s="47">
        <v>3</v>
      </c>
      <c r="G1091" s="49" t="s">
        <v>1388</v>
      </c>
      <c r="H1091" s="50">
        <v>45422.640256503459</v>
      </c>
      <c r="I1091" s="51">
        <f t="shared" si="17"/>
        <v>277.14</v>
      </c>
      <c r="J1091" s="52"/>
      <c r="K1091" s="53"/>
      <c r="L1091" s="54"/>
      <c r="P1091" s="52"/>
      <c r="Q1091" s="52"/>
    </row>
    <row r="1092" spans="2:17" s="44" customFormat="1">
      <c r="B1092" s="47">
        <v>2147</v>
      </c>
      <c r="C1092" s="47" t="s">
        <v>207</v>
      </c>
      <c r="D1092" s="47" t="s">
        <v>275</v>
      </c>
      <c r="E1092" s="48">
        <v>33.479999999999997</v>
      </c>
      <c r="F1092" s="47">
        <v>1</v>
      </c>
      <c r="G1092" s="49" t="s">
        <v>1389</v>
      </c>
      <c r="H1092" s="50">
        <v>45422.883480736928</v>
      </c>
      <c r="I1092" s="51">
        <f t="shared" si="17"/>
        <v>33.479999999999997</v>
      </c>
      <c r="J1092" s="52"/>
      <c r="K1092" s="53"/>
      <c r="L1092" s="54"/>
      <c r="P1092" s="52"/>
      <c r="Q1092" s="52"/>
    </row>
    <row r="1093" spans="2:17" s="44" customFormat="1">
      <c r="B1093" s="47">
        <v>2149</v>
      </c>
      <c r="C1093" s="47" t="s">
        <v>207</v>
      </c>
      <c r="D1093" s="47" t="s">
        <v>237</v>
      </c>
      <c r="E1093" s="48">
        <v>84.6</v>
      </c>
      <c r="F1093" s="47">
        <v>3</v>
      </c>
      <c r="G1093" s="49" t="s">
        <v>1390</v>
      </c>
      <c r="H1093" s="50">
        <v>45422.995528865184</v>
      </c>
      <c r="I1093" s="51">
        <f t="shared" si="17"/>
        <v>253.79999999999998</v>
      </c>
      <c r="J1093" s="52"/>
      <c r="K1093" s="53"/>
      <c r="L1093" s="54"/>
      <c r="P1093" s="52"/>
      <c r="Q1093" s="52"/>
    </row>
    <row r="1094" spans="2:17" s="44" customFormat="1">
      <c r="B1094" s="47">
        <v>2151</v>
      </c>
      <c r="C1094" s="47" t="s">
        <v>194</v>
      </c>
      <c r="D1094" s="47" t="s">
        <v>316</v>
      </c>
      <c r="E1094" s="48">
        <v>21.66</v>
      </c>
      <c r="F1094" s="47">
        <v>2</v>
      </c>
      <c r="G1094" s="49" t="s">
        <v>1391</v>
      </c>
      <c r="H1094" s="50">
        <v>45423.230618447808</v>
      </c>
      <c r="I1094" s="51">
        <f t="shared" si="17"/>
        <v>43.32</v>
      </c>
      <c r="J1094" s="52"/>
      <c r="K1094" s="53"/>
      <c r="L1094" s="54"/>
      <c r="P1094" s="52"/>
      <c r="Q1094" s="52"/>
    </row>
    <row r="1095" spans="2:17" s="44" customFormat="1">
      <c r="B1095" s="47">
        <v>2154</v>
      </c>
      <c r="C1095" s="47" t="s">
        <v>194</v>
      </c>
      <c r="D1095" s="47" t="s">
        <v>282</v>
      </c>
      <c r="E1095" s="48">
        <v>71.06</v>
      </c>
      <c r="F1095" s="47">
        <v>1</v>
      </c>
      <c r="G1095" s="49" t="s">
        <v>1392</v>
      </c>
      <c r="H1095" s="50">
        <v>45423.239190916967</v>
      </c>
      <c r="I1095" s="51">
        <f t="shared" si="17"/>
        <v>71.06</v>
      </c>
      <c r="J1095" s="52"/>
      <c r="K1095" s="53"/>
      <c r="L1095" s="54"/>
      <c r="P1095" s="52"/>
      <c r="Q1095" s="52"/>
    </row>
    <row r="1096" spans="2:17" s="44" customFormat="1">
      <c r="B1096" s="47">
        <v>2156</v>
      </c>
      <c r="C1096" s="47" t="s">
        <v>194</v>
      </c>
      <c r="D1096" s="47" t="s">
        <v>250</v>
      </c>
      <c r="E1096" s="48">
        <v>38.89</v>
      </c>
      <c r="F1096" s="47">
        <v>1</v>
      </c>
      <c r="G1096" s="49" t="s">
        <v>1393</v>
      </c>
      <c r="H1096" s="50">
        <v>45423.426668193883</v>
      </c>
      <c r="I1096" s="51">
        <f t="shared" si="17"/>
        <v>38.89</v>
      </c>
      <c r="J1096" s="52"/>
      <c r="K1096" s="53"/>
      <c r="L1096" s="54"/>
      <c r="P1096" s="52"/>
      <c r="Q1096" s="52"/>
    </row>
    <row r="1097" spans="2:17" s="44" customFormat="1">
      <c r="B1097" s="47">
        <v>2158</v>
      </c>
      <c r="C1097" s="47" t="s">
        <v>194</v>
      </c>
      <c r="D1097" s="47" t="s">
        <v>230</v>
      </c>
      <c r="E1097" s="48">
        <v>20.190000000000001</v>
      </c>
      <c r="F1097" s="47">
        <v>2</v>
      </c>
      <c r="G1097" s="49" t="s">
        <v>1394</v>
      </c>
      <c r="H1097" s="50">
        <v>45423.472323224851</v>
      </c>
      <c r="I1097" s="51">
        <f t="shared" si="17"/>
        <v>40.380000000000003</v>
      </c>
      <c r="J1097" s="52"/>
      <c r="K1097" s="53"/>
      <c r="L1097" s="54"/>
      <c r="P1097" s="52"/>
      <c r="Q1097" s="52"/>
    </row>
    <row r="1098" spans="2:17" s="44" customFormat="1">
      <c r="B1098" s="47">
        <v>2160</v>
      </c>
      <c r="C1098" s="47" t="s">
        <v>194</v>
      </c>
      <c r="D1098" s="47" t="s">
        <v>225</v>
      </c>
      <c r="E1098" s="48">
        <v>37.090000000000003</v>
      </c>
      <c r="F1098" s="47">
        <v>1</v>
      </c>
      <c r="G1098" s="49" t="s">
        <v>1395</v>
      </c>
      <c r="H1098" s="50">
        <v>45423.515918941957</v>
      </c>
      <c r="I1098" s="51">
        <f t="shared" si="17"/>
        <v>37.090000000000003</v>
      </c>
      <c r="J1098" s="52"/>
      <c r="K1098" s="53"/>
      <c r="L1098" s="54"/>
      <c r="P1098" s="52"/>
      <c r="Q1098" s="52"/>
    </row>
    <row r="1099" spans="2:17" s="44" customFormat="1">
      <c r="B1099" s="47">
        <v>2163</v>
      </c>
      <c r="C1099" s="47" t="s">
        <v>207</v>
      </c>
      <c r="D1099" s="47" t="s">
        <v>215</v>
      </c>
      <c r="E1099" s="48">
        <v>89.4</v>
      </c>
      <c r="F1099" s="47">
        <v>1</v>
      </c>
      <c r="G1099" s="49" t="s">
        <v>1396</v>
      </c>
      <c r="H1099" s="50">
        <v>45423.557607099916</v>
      </c>
      <c r="I1099" s="51">
        <f t="shared" si="17"/>
        <v>89.4</v>
      </c>
      <c r="J1099" s="52"/>
      <c r="K1099" s="53"/>
      <c r="L1099" s="54"/>
      <c r="P1099" s="52"/>
      <c r="Q1099" s="52"/>
    </row>
    <row r="1100" spans="2:17" s="44" customFormat="1">
      <c r="B1100" s="47">
        <v>2164</v>
      </c>
      <c r="C1100" s="47" t="s">
        <v>207</v>
      </c>
      <c r="D1100" s="47" t="s">
        <v>228</v>
      </c>
      <c r="E1100" s="48">
        <v>82.38</v>
      </c>
      <c r="F1100" s="47">
        <v>2</v>
      </c>
      <c r="G1100" s="49" t="s">
        <v>1397</v>
      </c>
      <c r="H1100" s="50">
        <v>45423.573200004335</v>
      </c>
      <c r="I1100" s="51">
        <f t="shared" si="17"/>
        <v>164.76</v>
      </c>
      <c r="J1100" s="52"/>
      <c r="K1100" s="53"/>
      <c r="L1100" s="54"/>
      <c r="P1100" s="52"/>
      <c r="Q1100" s="52"/>
    </row>
    <row r="1101" spans="2:17" s="44" customFormat="1">
      <c r="B1101" s="47">
        <v>2166</v>
      </c>
      <c r="C1101" s="47" t="s">
        <v>194</v>
      </c>
      <c r="D1101" s="47" t="s">
        <v>382</v>
      </c>
      <c r="E1101" s="48">
        <v>35.15</v>
      </c>
      <c r="F1101" s="47">
        <v>2</v>
      </c>
      <c r="G1101" s="49" t="s">
        <v>1398</v>
      </c>
      <c r="H1101" s="50">
        <v>45423.649765998372</v>
      </c>
      <c r="I1101" s="51">
        <f t="shared" si="17"/>
        <v>70.3</v>
      </c>
      <c r="J1101" s="52"/>
      <c r="K1101" s="53"/>
      <c r="L1101" s="54"/>
      <c r="P1101" s="52"/>
      <c r="Q1101" s="52"/>
    </row>
    <row r="1102" spans="2:17" s="44" customFormat="1">
      <c r="B1102" s="47">
        <v>2169</v>
      </c>
      <c r="C1102" s="47" t="s">
        <v>194</v>
      </c>
      <c r="D1102" s="47" t="s">
        <v>404</v>
      </c>
      <c r="E1102" s="48">
        <v>52.99</v>
      </c>
      <c r="F1102" s="47">
        <v>1</v>
      </c>
      <c r="G1102" s="49" t="s">
        <v>1399</v>
      </c>
      <c r="H1102" s="50">
        <v>45423.67448502707</v>
      </c>
      <c r="I1102" s="51">
        <f t="shared" si="17"/>
        <v>52.99</v>
      </c>
      <c r="J1102" s="52"/>
      <c r="K1102" s="53"/>
      <c r="L1102" s="54"/>
      <c r="P1102" s="52"/>
      <c r="Q1102" s="52"/>
    </row>
    <row r="1103" spans="2:17" s="44" customFormat="1">
      <c r="B1103" s="47">
        <v>2170</v>
      </c>
      <c r="C1103" s="47" t="s">
        <v>207</v>
      </c>
      <c r="D1103" s="47" t="s">
        <v>1400</v>
      </c>
      <c r="E1103" s="48">
        <v>25.63</v>
      </c>
      <c r="F1103" s="47">
        <v>1</v>
      </c>
      <c r="G1103" s="49" t="s">
        <v>1401</v>
      </c>
      <c r="H1103" s="50">
        <v>45423.729429744664</v>
      </c>
      <c r="I1103" s="51">
        <f t="shared" si="17"/>
        <v>25.63</v>
      </c>
      <c r="J1103" s="52"/>
      <c r="K1103" s="53"/>
      <c r="L1103" s="54"/>
      <c r="P1103" s="52"/>
      <c r="Q1103" s="52"/>
    </row>
    <row r="1104" spans="2:17" s="44" customFormat="1">
      <c r="B1104" s="47">
        <v>2171</v>
      </c>
      <c r="C1104" s="47" t="s">
        <v>194</v>
      </c>
      <c r="D1104" s="47" t="s">
        <v>323</v>
      </c>
      <c r="E1104" s="48">
        <v>77.42</v>
      </c>
      <c r="F1104" s="47">
        <v>3</v>
      </c>
      <c r="G1104" s="49" t="s">
        <v>1402</v>
      </c>
      <c r="H1104" s="50">
        <v>45423.749549677268</v>
      </c>
      <c r="I1104" s="51">
        <f t="shared" si="17"/>
        <v>232.26</v>
      </c>
      <c r="J1104" s="52"/>
      <c r="K1104" s="53"/>
      <c r="L1104" s="54"/>
      <c r="P1104" s="52"/>
      <c r="Q1104" s="52"/>
    </row>
    <row r="1105" spans="2:17" s="44" customFormat="1">
      <c r="B1105" s="47">
        <v>2173</v>
      </c>
      <c r="C1105" s="47" t="s">
        <v>194</v>
      </c>
      <c r="D1105" s="47" t="s">
        <v>237</v>
      </c>
      <c r="E1105" s="48">
        <v>84.6</v>
      </c>
      <c r="F1105" s="47">
        <v>2</v>
      </c>
      <c r="G1105" s="49" t="s">
        <v>1403</v>
      </c>
      <c r="H1105" s="50">
        <v>45423.793707035198</v>
      </c>
      <c r="I1105" s="51">
        <f t="shared" si="17"/>
        <v>169.2</v>
      </c>
      <c r="J1105" s="52"/>
      <c r="K1105" s="53"/>
      <c r="L1105" s="54"/>
      <c r="P1105" s="52"/>
      <c r="Q1105" s="52"/>
    </row>
    <row r="1106" spans="2:17" s="44" customFormat="1">
      <c r="B1106" s="47">
        <v>2174</v>
      </c>
      <c r="C1106" s="47" t="s">
        <v>194</v>
      </c>
      <c r="D1106" s="47" t="s">
        <v>217</v>
      </c>
      <c r="E1106" s="48">
        <v>38.61</v>
      </c>
      <c r="F1106" s="47">
        <v>1</v>
      </c>
      <c r="G1106" s="49" t="s">
        <v>1404</v>
      </c>
      <c r="H1106" s="50">
        <v>45423.817901695242</v>
      </c>
      <c r="I1106" s="51">
        <f t="shared" si="17"/>
        <v>38.61</v>
      </c>
      <c r="J1106" s="52"/>
      <c r="K1106" s="53"/>
      <c r="L1106" s="54"/>
      <c r="P1106" s="52"/>
      <c r="Q1106" s="52"/>
    </row>
    <row r="1107" spans="2:17" s="44" customFormat="1">
      <c r="B1107" s="47">
        <v>2175</v>
      </c>
      <c r="C1107" s="47" t="s">
        <v>194</v>
      </c>
      <c r="D1107" s="47" t="s">
        <v>215</v>
      </c>
      <c r="E1107" s="48">
        <v>89.4</v>
      </c>
      <c r="F1107" s="47">
        <v>1</v>
      </c>
      <c r="G1107" s="49" t="s">
        <v>1405</v>
      </c>
      <c r="H1107" s="50">
        <v>45423.840681543639</v>
      </c>
      <c r="I1107" s="51">
        <f t="shared" si="17"/>
        <v>89.4</v>
      </c>
      <c r="J1107" s="52"/>
      <c r="K1107" s="53"/>
      <c r="L1107" s="54"/>
      <c r="P1107" s="52"/>
      <c r="Q1107" s="52"/>
    </row>
    <row r="1108" spans="2:17" s="44" customFormat="1">
      <c r="B1108" s="47">
        <v>2176</v>
      </c>
      <c r="C1108" s="47" t="s">
        <v>207</v>
      </c>
      <c r="D1108" s="47" t="s">
        <v>404</v>
      </c>
      <c r="E1108" s="48">
        <v>52.99</v>
      </c>
      <c r="F1108" s="47">
        <v>1</v>
      </c>
      <c r="G1108" s="49" t="s">
        <v>1406</v>
      </c>
      <c r="H1108" s="50">
        <v>45423.945884045017</v>
      </c>
      <c r="I1108" s="51">
        <f t="shared" si="17"/>
        <v>52.99</v>
      </c>
      <c r="J1108" s="52"/>
      <c r="K1108" s="53"/>
      <c r="L1108" s="54"/>
      <c r="P1108" s="52"/>
      <c r="Q1108" s="52"/>
    </row>
    <row r="1109" spans="2:17" s="44" customFormat="1">
      <c r="B1109" s="47">
        <v>2179</v>
      </c>
      <c r="C1109" s="47" t="s">
        <v>207</v>
      </c>
      <c r="D1109" s="47" t="s">
        <v>267</v>
      </c>
      <c r="E1109" s="48">
        <v>87.83</v>
      </c>
      <c r="F1109" s="47">
        <v>1</v>
      </c>
      <c r="G1109" s="49" t="s">
        <v>1407</v>
      </c>
      <c r="H1109" s="50">
        <v>45423.961074292398</v>
      </c>
      <c r="I1109" s="51">
        <f t="shared" si="17"/>
        <v>87.83</v>
      </c>
      <c r="J1109" s="52"/>
      <c r="K1109" s="53"/>
      <c r="L1109" s="54"/>
      <c r="P1109" s="52"/>
      <c r="Q1109" s="52"/>
    </row>
    <row r="1110" spans="2:17" s="44" customFormat="1">
      <c r="B1110" s="47">
        <v>2181</v>
      </c>
      <c r="C1110" s="47" t="s">
        <v>207</v>
      </c>
      <c r="D1110" s="47" t="s">
        <v>360</v>
      </c>
      <c r="E1110" s="48">
        <v>20.64</v>
      </c>
      <c r="F1110" s="47">
        <v>2</v>
      </c>
      <c r="G1110" s="49" t="s">
        <v>1408</v>
      </c>
      <c r="H1110" s="50">
        <v>45424.181144253904</v>
      </c>
      <c r="I1110" s="51">
        <f t="shared" si="17"/>
        <v>41.28</v>
      </c>
      <c r="J1110" s="52"/>
      <c r="K1110" s="53"/>
      <c r="L1110" s="54"/>
      <c r="P1110" s="52"/>
      <c r="Q1110" s="52"/>
    </row>
    <row r="1111" spans="2:17" s="44" customFormat="1">
      <c r="B1111" s="47">
        <v>2184</v>
      </c>
      <c r="C1111" s="47" t="s">
        <v>194</v>
      </c>
      <c r="D1111" s="47" t="s">
        <v>272</v>
      </c>
      <c r="E1111" s="48">
        <v>88.88</v>
      </c>
      <c r="F1111" s="47">
        <v>2</v>
      </c>
      <c r="G1111" s="49" t="s">
        <v>1409</v>
      </c>
      <c r="H1111" s="50">
        <v>45424.209375366234</v>
      </c>
      <c r="I1111" s="51">
        <f t="shared" si="17"/>
        <v>177.76</v>
      </c>
      <c r="J1111" s="52"/>
      <c r="K1111" s="53"/>
      <c r="L1111" s="54"/>
      <c r="P1111" s="52"/>
      <c r="Q1111" s="52"/>
    </row>
    <row r="1112" spans="2:17" s="44" customFormat="1">
      <c r="B1112" s="47">
        <v>2186</v>
      </c>
      <c r="C1112" s="47" t="s">
        <v>207</v>
      </c>
      <c r="D1112" s="47" t="s">
        <v>219</v>
      </c>
      <c r="E1112" s="48">
        <v>25.74</v>
      </c>
      <c r="F1112" s="47">
        <v>3</v>
      </c>
      <c r="G1112" s="49" t="s">
        <v>1410</v>
      </c>
      <c r="H1112" s="50">
        <v>45424.34487635181</v>
      </c>
      <c r="I1112" s="51">
        <f t="shared" si="17"/>
        <v>77.22</v>
      </c>
      <c r="J1112" s="52"/>
      <c r="K1112" s="53"/>
      <c r="L1112" s="54"/>
      <c r="P1112" s="52"/>
      <c r="Q1112" s="52"/>
    </row>
    <row r="1113" spans="2:17" s="44" customFormat="1">
      <c r="B1113" s="47">
        <v>2188</v>
      </c>
      <c r="C1113" s="47" t="s">
        <v>194</v>
      </c>
      <c r="D1113" s="47" t="s">
        <v>307</v>
      </c>
      <c r="E1113" s="48">
        <v>33.97</v>
      </c>
      <c r="F1113" s="47">
        <v>1</v>
      </c>
      <c r="G1113" s="49" t="s">
        <v>1411</v>
      </c>
      <c r="H1113" s="50">
        <v>45424.847869516874</v>
      </c>
      <c r="I1113" s="51">
        <f t="shared" si="17"/>
        <v>33.97</v>
      </c>
      <c r="J1113" s="52"/>
      <c r="K1113" s="53"/>
      <c r="L1113" s="54"/>
      <c r="P1113" s="52"/>
      <c r="Q1113" s="52"/>
    </row>
    <row r="1114" spans="2:17" s="44" customFormat="1">
      <c r="B1114" s="47">
        <v>2191</v>
      </c>
      <c r="C1114" s="47" t="s">
        <v>194</v>
      </c>
      <c r="D1114" s="47" t="s">
        <v>1412</v>
      </c>
      <c r="E1114" s="48">
        <v>25.74</v>
      </c>
      <c r="F1114" s="47">
        <v>1</v>
      </c>
      <c r="G1114" s="49" t="s">
        <v>1413</v>
      </c>
      <c r="H1114" s="50">
        <v>45424.948851763656</v>
      </c>
      <c r="I1114" s="51">
        <f t="shared" si="17"/>
        <v>25.74</v>
      </c>
      <c r="J1114" s="52"/>
      <c r="K1114" s="53"/>
      <c r="L1114" s="54"/>
      <c r="P1114" s="52"/>
      <c r="Q1114" s="52"/>
    </row>
    <row r="1115" spans="2:17" s="44" customFormat="1">
      <c r="B1115" s="47">
        <v>2192</v>
      </c>
      <c r="C1115" s="47" t="s">
        <v>207</v>
      </c>
      <c r="D1115" s="47" t="s">
        <v>1384</v>
      </c>
      <c r="E1115" s="48">
        <v>36.46</v>
      </c>
      <c r="F1115" s="47">
        <v>1</v>
      </c>
      <c r="G1115" s="49" t="s">
        <v>1414</v>
      </c>
      <c r="H1115" s="50">
        <v>45425.226204691811</v>
      </c>
      <c r="I1115" s="51">
        <f t="shared" si="17"/>
        <v>36.46</v>
      </c>
      <c r="J1115" s="52"/>
      <c r="K1115" s="53"/>
      <c r="L1115" s="54"/>
      <c r="P1115" s="52"/>
      <c r="Q1115" s="52"/>
    </row>
    <row r="1116" spans="2:17" s="44" customFormat="1">
      <c r="B1116" s="47">
        <v>2195</v>
      </c>
      <c r="C1116" s="47" t="s">
        <v>194</v>
      </c>
      <c r="D1116" s="47" t="s">
        <v>235</v>
      </c>
      <c r="E1116" s="48">
        <v>67.44</v>
      </c>
      <c r="F1116" s="47">
        <v>1</v>
      </c>
      <c r="G1116" s="49" t="s">
        <v>1415</v>
      </c>
      <c r="H1116" s="50">
        <v>45425.307526188517</v>
      </c>
      <c r="I1116" s="51">
        <f t="shared" si="17"/>
        <v>67.44</v>
      </c>
      <c r="J1116" s="52"/>
      <c r="K1116" s="53"/>
      <c r="L1116" s="54"/>
      <c r="P1116" s="52"/>
      <c r="Q1116" s="52"/>
    </row>
    <row r="1117" spans="2:17" s="44" customFormat="1">
      <c r="B1117" s="47">
        <v>2196</v>
      </c>
      <c r="C1117" s="47" t="s">
        <v>207</v>
      </c>
      <c r="D1117" s="47" t="s">
        <v>228</v>
      </c>
      <c r="E1117" s="48">
        <v>82.38</v>
      </c>
      <c r="F1117" s="47">
        <v>3</v>
      </c>
      <c r="G1117" s="49" t="s">
        <v>1416</v>
      </c>
      <c r="H1117" s="50">
        <v>45425.311614625178</v>
      </c>
      <c r="I1117" s="51">
        <f t="shared" si="17"/>
        <v>247.14</v>
      </c>
      <c r="J1117" s="52"/>
      <c r="K1117" s="53"/>
      <c r="L1117" s="54"/>
      <c r="P1117" s="52"/>
      <c r="Q1117" s="52"/>
    </row>
    <row r="1118" spans="2:17" s="44" customFormat="1">
      <c r="B1118" s="47">
        <v>2199</v>
      </c>
      <c r="C1118" s="47" t="s">
        <v>194</v>
      </c>
      <c r="D1118" s="47" t="s">
        <v>312</v>
      </c>
      <c r="E1118" s="48">
        <v>36.64</v>
      </c>
      <c r="F1118" s="47">
        <v>1</v>
      </c>
      <c r="G1118" s="49" t="s">
        <v>1417</v>
      </c>
      <c r="H1118" s="50">
        <v>45425.35190453106</v>
      </c>
      <c r="I1118" s="51">
        <f t="shared" si="17"/>
        <v>36.64</v>
      </c>
      <c r="J1118" s="52"/>
      <c r="K1118" s="53"/>
      <c r="L1118" s="54"/>
      <c r="P1118" s="52"/>
      <c r="Q1118" s="52"/>
    </row>
    <row r="1119" spans="2:17" s="44" customFormat="1">
      <c r="B1119" s="47">
        <v>2202</v>
      </c>
      <c r="C1119" s="47" t="s">
        <v>194</v>
      </c>
      <c r="D1119" s="47" t="s">
        <v>469</v>
      </c>
      <c r="E1119" s="48">
        <v>92.38</v>
      </c>
      <c r="F1119" s="47">
        <v>1</v>
      </c>
      <c r="G1119" s="49" t="s">
        <v>1418</v>
      </c>
      <c r="H1119" s="50">
        <v>45425.416634727946</v>
      </c>
      <c r="I1119" s="51">
        <f t="shared" si="17"/>
        <v>92.38</v>
      </c>
      <c r="J1119" s="52"/>
      <c r="K1119" s="53"/>
      <c r="L1119" s="54"/>
      <c r="P1119" s="52"/>
      <c r="Q1119" s="52"/>
    </row>
    <row r="1120" spans="2:17" s="44" customFormat="1">
      <c r="B1120" s="47">
        <v>2203</v>
      </c>
      <c r="C1120" s="47" t="s">
        <v>194</v>
      </c>
      <c r="D1120" s="47" t="s">
        <v>375</v>
      </c>
      <c r="E1120" s="48">
        <v>25.63</v>
      </c>
      <c r="F1120" s="47">
        <v>1</v>
      </c>
      <c r="G1120" s="49" t="s">
        <v>1419</v>
      </c>
      <c r="H1120" s="50">
        <v>45425.454357426759</v>
      </c>
      <c r="I1120" s="51">
        <f t="shared" si="17"/>
        <v>25.63</v>
      </c>
      <c r="J1120" s="52"/>
      <c r="K1120" s="53"/>
      <c r="L1120" s="54"/>
      <c r="P1120" s="52"/>
      <c r="Q1120" s="52"/>
    </row>
    <row r="1121" spans="2:17" s="44" customFormat="1">
      <c r="B1121" s="47">
        <v>2206</v>
      </c>
      <c r="C1121" s="47" t="s">
        <v>194</v>
      </c>
      <c r="D1121" s="47" t="s">
        <v>922</v>
      </c>
      <c r="E1121" s="48">
        <v>82.38</v>
      </c>
      <c r="F1121" s="47">
        <v>3</v>
      </c>
      <c r="G1121" s="49" t="s">
        <v>1420</v>
      </c>
      <c r="H1121" s="50">
        <v>45425.469776233716</v>
      </c>
      <c r="I1121" s="51">
        <f t="shared" si="17"/>
        <v>247.14</v>
      </c>
      <c r="J1121" s="52"/>
      <c r="K1121" s="53"/>
      <c r="L1121" s="54"/>
      <c r="P1121" s="52"/>
      <c r="Q1121" s="52"/>
    </row>
    <row r="1122" spans="2:17" s="44" customFormat="1">
      <c r="B1122" s="47">
        <v>2209</v>
      </c>
      <c r="C1122" s="47" t="s">
        <v>194</v>
      </c>
      <c r="D1122" s="47" t="s">
        <v>1400</v>
      </c>
      <c r="E1122" s="48">
        <v>25.63</v>
      </c>
      <c r="F1122" s="47">
        <v>1</v>
      </c>
      <c r="G1122" s="49" t="s">
        <v>1421</v>
      </c>
      <c r="H1122" s="50">
        <v>45425.544914787744</v>
      </c>
      <c r="I1122" s="51">
        <f t="shared" si="17"/>
        <v>25.63</v>
      </c>
      <c r="J1122" s="52"/>
      <c r="K1122" s="53"/>
      <c r="L1122" s="54"/>
      <c r="P1122" s="52"/>
      <c r="Q1122" s="52"/>
    </row>
    <row r="1123" spans="2:17" s="44" customFormat="1">
      <c r="B1123" s="47">
        <v>2211</v>
      </c>
      <c r="C1123" s="47" t="s">
        <v>194</v>
      </c>
      <c r="D1123" s="47" t="s">
        <v>307</v>
      </c>
      <c r="E1123" s="48">
        <v>33.97</v>
      </c>
      <c r="F1123" s="47">
        <v>1</v>
      </c>
      <c r="G1123" s="49" t="s">
        <v>1422</v>
      </c>
      <c r="H1123" s="50">
        <v>45425.601156536861</v>
      </c>
      <c r="I1123" s="51">
        <f t="shared" si="17"/>
        <v>33.97</v>
      </c>
      <c r="J1123" s="52"/>
      <c r="K1123" s="53"/>
      <c r="L1123" s="54"/>
      <c r="P1123" s="52"/>
      <c r="Q1123" s="52"/>
    </row>
    <row r="1124" spans="2:17" s="44" customFormat="1">
      <c r="B1124" s="47">
        <v>2213</v>
      </c>
      <c r="C1124" s="47" t="s">
        <v>207</v>
      </c>
      <c r="D1124" s="47" t="s">
        <v>233</v>
      </c>
      <c r="E1124" s="48">
        <v>64.28</v>
      </c>
      <c r="F1124" s="47">
        <v>1</v>
      </c>
      <c r="G1124" s="49" t="s">
        <v>1423</v>
      </c>
      <c r="H1124" s="50">
        <v>45425.610937673613</v>
      </c>
      <c r="I1124" s="51">
        <f t="shared" ref="I1124:I1187" si="18">E1124*F1124</f>
        <v>64.28</v>
      </c>
      <c r="J1124" s="52"/>
      <c r="K1124" s="53"/>
      <c r="L1124" s="54"/>
      <c r="P1124" s="52"/>
      <c r="Q1124" s="52"/>
    </row>
    <row r="1125" spans="2:17" s="44" customFormat="1">
      <c r="B1125" s="47">
        <v>2215</v>
      </c>
      <c r="C1125" s="47" t="s">
        <v>207</v>
      </c>
      <c r="D1125" s="47" t="s">
        <v>330</v>
      </c>
      <c r="E1125" s="48">
        <v>12.57</v>
      </c>
      <c r="F1125" s="47">
        <v>2</v>
      </c>
      <c r="G1125" s="49" t="s">
        <v>1424</v>
      </c>
      <c r="H1125" s="50">
        <v>45425.634764784227</v>
      </c>
      <c r="I1125" s="51">
        <f t="shared" si="18"/>
        <v>25.14</v>
      </c>
      <c r="J1125" s="52"/>
      <c r="K1125" s="53"/>
      <c r="L1125" s="54"/>
      <c r="P1125" s="52"/>
      <c r="Q1125" s="52"/>
    </row>
    <row r="1126" spans="2:17" s="44" customFormat="1">
      <c r="B1126" s="47">
        <v>2216</v>
      </c>
      <c r="C1126" s="47" t="s">
        <v>194</v>
      </c>
      <c r="D1126" s="47" t="s">
        <v>316</v>
      </c>
      <c r="E1126" s="48">
        <v>21.66</v>
      </c>
      <c r="F1126" s="47">
        <v>3</v>
      </c>
      <c r="G1126" s="49" t="s">
        <v>1425</v>
      </c>
      <c r="H1126" s="50">
        <v>45425.732162750828</v>
      </c>
      <c r="I1126" s="51">
        <f t="shared" si="18"/>
        <v>64.98</v>
      </c>
      <c r="J1126" s="52"/>
      <c r="K1126" s="53"/>
      <c r="L1126" s="54"/>
      <c r="P1126" s="52"/>
      <c r="Q1126" s="52"/>
    </row>
    <row r="1127" spans="2:17" s="44" customFormat="1">
      <c r="B1127" s="47">
        <v>2218</v>
      </c>
      <c r="C1127" s="47" t="s">
        <v>194</v>
      </c>
      <c r="D1127" s="47" t="s">
        <v>230</v>
      </c>
      <c r="E1127" s="48">
        <v>20.190000000000001</v>
      </c>
      <c r="F1127" s="47">
        <v>3</v>
      </c>
      <c r="G1127" s="49" t="s">
        <v>1426</v>
      </c>
      <c r="H1127" s="50">
        <v>45426.089248025113</v>
      </c>
      <c r="I1127" s="51">
        <f t="shared" si="18"/>
        <v>60.570000000000007</v>
      </c>
      <c r="J1127" s="52"/>
      <c r="K1127" s="53"/>
      <c r="L1127" s="54"/>
      <c r="P1127" s="52"/>
      <c r="Q1127" s="52"/>
    </row>
    <row r="1128" spans="2:17" s="44" customFormat="1">
      <c r="B1128" s="47">
        <v>2221</v>
      </c>
      <c r="C1128" s="47" t="s">
        <v>207</v>
      </c>
      <c r="D1128" s="47" t="s">
        <v>360</v>
      </c>
      <c r="E1128" s="48">
        <v>20.64</v>
      </c>
      <c r="F1128" s="47">
        <v>2</v>
      </c>
      <c r="G1128" s="49" t="s">
        <v>1427</v>
      </c>
      <c r="H1128" s="50">
        <v>45426.197227478311</v>
      </c>
      <c r="I1128" s="51">
        <f t="shared" si="18"/>
        <v>41.28</v>
      </c>
      <c r="J1128" s="52"/>
      <c r="K1128" s="53"/>
      <c r="L1128" s="54"/>
      <c r="P1128" s="52"/>
      <c r="Q1128" s="52"/>
    </row>
    <row r="1129" spans="2:17" s="44" customFormat="1">
      <c r="B1129" s="47">
        <v>2222</v>
      </c>
      <c r="C1129" s="47" t="s">
        <v>194</v>
      </c>
      <c r="D1129" s="47" t="s">
        <v>243</v>
      </c>
      <c r="E1129" s="48">
        <v>80.989999999999995</v>
      </c>
      <c r="F1129" s="47">
        <v>1</v>
      </c>
      <c r="G1129" s="49" t="s">
        <v>1428</v>
      </c>
      <c r="H1129" s="50">
        <v>45426.238597431948</v>
      </c>
      <c r="I1129" s="51">
        <f t="shared" si="18"/>
        <v>80.989999999999995</v>
      </c>
      <c r="J1129" s="52"/>
      <c r="K1129" s="53"/>
      <c r="L1129" s="54"/>
      <c r="P1129" s="52"/>
      <c r="Q1129" s="52"/>
    </row>
    <row r="1130" spans="2:17" s="44" customFormat="1">
      <c r="B1130" s="47">
        <v>2224</v>
      </c>
      <c r="C1130" s="47" t="s">
        <v>194</v>
      </c>
      <c r="D1130" s="47" t="s">
        <v>330</v>
      </c>
      <c r="E1130" s="48">
        <v>12.57</v>
      </c>
      <c r="F1130" s="47">
        <v>2</v>
      </c>
      <c r="G1130" s="49" t="s">
        <v>1429</v>
      </c>
      <c r="H1130" s="50">
        <v>45426.348464042792</v>
      </c>
      <c r="I1130" s="51">
        <f t="shared" si="18"/>
        <v>25.14</v>
      </c>
      <c r="J1130" s="52"/>
      <c r="K1130" s="53"/>
      <c r="L1130" s="54"/>
      <c r="P1130" s="52"/>
      <c r="Q1130" s="52"/>
    </row>
    <row r="1131" spans="2:17" s="44" customFormat="1">
      <c r="B1131" s="47">
        <v>2225</v>
      </c>
      <c r="C1131" s="47" t="s">
        <v>207</v>
      </c>
      <c r="D1131" s="47" t="s">
        <v>245</v>
      </c>
      <c r="E1131" s="48">
        <v>66.39</v>
      </c>
      <c r="F1131" s="47">
        <v>1</v>
      </c>
      <c r="G1131" s="49" t="s">
        <v>1430</v>
      </c>
      <c r="H1131" s="50">
        <v>45426.373805406423</v>
      </c>
      <c r="I1131" s="51">
        <f t="shared" si="18"/>
        <v>66.39</v>
      </c>
      <c r="J1131" s="52"/>
      <c r="K1131" s="53"/>
      <c r="L1131" s="54"/>
      <c r="P1131" s="52"/>
      <c r="Q1131" s="52"/>
    </row>
    <row r="1132" spans="2:17" s="44" customFormat="1">
      <c r="B1132" s="47">
        <v>2228</v>
      </c>
      <c r="C1132" s="47" t="s">
        <v>207</v>
      </c>
      <c r="D1132" s="47" t="s">
        <v>272</v>
      </c>
      <c r="E1132" s="48">
        <v>88.88</v>
      </c>
      <c r="F1132" s="47">
        <v>2</v>
      </c>
      <c r="G1132" s="49" t="s">
        <v>1431</v>
      </c>
      <c r="H1132" s="50">
        <v>45426.548615716994</v>
      </c>
      <c r="I1132" s="51">
        <f t="shared" si="18"/>
        <v>177.76</v>
      </c>
      <c r="J1132" s="52"/>
      <c r="K1132" s="53"/>
      <c r="L1132" s="54"/>
      <c r="P1132" s="52"/>
      <c r="Q1132" s="52"/>
    </row>
    <row r="1133" spans="2:17" s="44" customFormat="1">
      <c r="B1133" s="47">
        <v>2230</v>
      </c>
      <c r="C1133" s="47" t="s">
        <v>207</v>
      </c>
      <c r="D1133" s="47" t="s">
        <v>208</v>
      </c>
      <c r="E1133" s="48">
        <v>61.32</v>
      </c>
      <c r="F1133" s="47">
        <v>2</v>
      </c>
      <c r="G1133" s="49" t="s">
        <v>1432</v>
      </c>
      <c r="H1133" s="50">
        <v>45426.588476606172</v>
      </c>
      <c r="I1133" s="51">
        <f t="shared" si="18"/>
        <v>122.64</v>
      </c>
      <c r="J1133" s="52"/>
      <c r="K1133" s="53"/>
      <c r="L1133" s="54"/>
      <c r="P1133" s="52"/>
      <c r="Q1133" s="52"/>
    </row>
    <row r="1134" spans="2:17" s="44" customFormat="1">
      <c r="B1134" s="47">
        <v>2231</v>
      </c>
      <c r="C1134" s="47" t="s">
        <v>207</v>
      </c>
      <c r="D1134" s="47" t="s">
        <v>314</v>
      </c>
      <c r="E1134" s="48">
        <v>92.87</v>
      </c>
      <c r="F1134" s="47">
        <v>3</v>
      </c>
      <c r="G1134" s="49" t="s">
        <v>1433</v>
      </c>
      <c r="H1134" s="50">
        <v>45426.70736082326</v>
      </c>
      <c r="I1134" s="51">
        <f t="shared" si="18"/>
        <v>278.61</v>
      </c>
      <c r="J1134" s="52"/>
      <c r="K1134" s="53"/>
      <c r="L1134" s="54"/>
      <c r="P1134" s="52"/>
      <c r="Q1134" s="52"/>
    </row>
    <row r="1135" spans="2:17" s="44" customFormat="1">
      <c r="B1135" s="47">
        <v>2233</v>
      </c>
      <c r="C1135" s="47" t="s">
        <v>207</v>
      </c>
      <c r="D1135" s="47" t="s">
        <v>469</v>
      </c>
      <c r="E1135" s="48">
        <v>92.38</v>
      </c>
      <c r="F1135" s="47">
        <v>2</v>
      </c>
      <c r="G1135" s="49" t="s">
        <v>1434</v>
      </c>
      <c r="H1135" s="50">
        <v>45426.895267628803</v>
      </c>
      <c r="I1135" s="51">
        <f t="shared" si="18"/>
        <v>184.76</v>
      </c>
      <c r="J1135" s="52"/>
      <c r="K1135" s="53"/>
      <c r="L1135" s="54"/>
      <c r="P1135" s="52"/>
      <c r="Q1135" s="52"/>
    </row>
    <row r="1136" spans="2:17" s="44" customFormat="1">
      <c r="B1136" s="47">
        <v>2234</v>
      </c>
      <c r="C1136" s="47" t="s">
        <v>194</v>
      </c>
      <c r="D1136" s="47" t="s">
        <v>307</v>
      </c>
      <c r="E1136" s="48">
        <v>33.97</v>
      </c>
      <c r="F1136" s="47">
        <v>1</v>
      </c>
      <c r="G1136" s="49" t="s">
        <v>1435</v>
      </c>
      <c r="H1136" s="50">
        <v>45426.996710701707</v>
      </c>
      <c r="I1136" s="51">
        <f t="shared" si="18"/>
        <v>33.97</v>
      </c>
      <c r="J1136" s="52"/>
      <c r="K1136" s="53"/>
      <c r="L1136" s="54"/>
      <c r="P1136" s="52"/>
      <c r="Q1136" s="52"/>
    </row>
    <row r="1137" spans="2:17" s="44" customFormat="1">
      <c r="B1137" s="47">
        <v>2236</v>
      </c>
      <c r="C1137" s="47" t="s">
        <v>207</v>
      </c>
      <c r="D1137" s="47" t="s">
        <v>235</v>
      </c>
      <c r="E1137" s="48">
        <v>67.44</v>
      </c>
      <c r="F1137" s="47">
        <v>2</v>
      </c>
      <c r="G1137" s="49" t="s">
        <v>1436</v>
      </c>
      <c r="H1137" s="50">
        <v>45427.042666151618</v>
      </c>
      <c r="I1137" s="51">
        <f t="shared" si="18"/>
        <v>134.88</v>
      </c>
      <c r="J1137" s="52"/>
      <c r="K1137" s="53"/>
      <c r="L1137" s="54"/>
      <c r="P1137" s="52"/>
      <c r="Q1137" s="52"/>
    </row>
    <row r="1138" spans="2:17" s="44" customFormat="1">
      <c r="B1138" s="47">
        <v>2239</v>
      </c>
      <c r="C1138" s="47" t="s">
        <v>207</v>
      </c>
      <c r="D1138" s="47" t="s">
        <v>325</v>
      </c>
      <c r="E1138" s="48">
        <v>67.709999999999994</v>
      </c>
      <c r="F1138" s="47">
        <v>1</v>
      </c>
      <c r="G1138" s="49" t="s">
        <v>1437</v>
      </c>
      <c r="H1138" s="50">
        <v>45427.780891114628</v>
      </c>
      <c r="I1138" s="51">
        <f t="shared" si="18"/>
        <v>67.709999999999994</v>
      </c>
      <c r="J1138" s="52"/>
      <c r="K1138" s="53"/>
      <c r="L1138" s="54"/>
      <c r="P1138" s="52"/>
      <c r="Q1138" s="52"/>
    </row>
    <row r="1139" spans="2:17" s="44" customFormat="1">
      <c r="B1139" s="47">
        <v>2242</v>
      </c>
      <c r="C1139" s="47" t="s">
        <v>207</v>
      </c>
      <c r="D1139" s="47" t="s">
        <v>528</v>
      </c>
      <c r="E1139" s="48">
        <v>47.11</v>
      </c>
      <c r="F1139" s="47">
        <v>1</v>
      </c>
      <c r="G1139" s="49" t="s">
        <v>1438</v>
      </c>
      <c r="H1139" s="50">
        <v>45427.787958616806</v>
      </c>
      <c r="I1139" s="51">
        <f t="shared" si="18"/>
        <v>47.11</v>
      </c>
      <c r="J1139" s="52"/>
      <c r="K1139" s="53"/>
      <c r="L1139" s="54"/>
      <c r="P1139" s="52"/>
      <c r="Q1139" s="52"/>
    </row>
    <row r="1140" spans="2:17" s="44" customFormat="1">
      <c r="B1140" s="47">
        <v>2243</v>
      </c>
      <c r="C1140" s="47" t="s">
        <v>194</v>
      </c>
      <c r="D1140" s="47" t="s">
        <v>265</v>
      </c>
      <c r="E1140" s="48">
        <v>36.46</v>
      </c>
      <c r="F1140" s="47">
        <v>1</v>
      </c>
      <c r="G1140" s="49" t="s">
        <v>1439</v>
      </c>
      <c r="H1140" s="50">
        <v>45428.152230718704</v>
      </c>
      <c r="I1140" s="51">
        <f t="shared" si="18"/>
        <v>36.46</v>
      </c>
      <c r="J1140" s="52"/>
      <c r="K1140" s="53"/>
      <c r="L1140" s="54"/>
      <c r="P1140" s="52"/>
      <c r="Q1140" s="52"/>
    </row>
    <row r="1141" spans="2:17" s="44" customFormat="1">
      <c r="B1141" s="47">
        <v>2245</v>
      </c>
      <c r="C1141" s="47" t="s">
        <v>207</v>
      </c>
      <c r="D1141" s="47" t="s">
        <v>233</v>
      </c>
      <c r="E1141" s="48">
        <v>64.28</v>
      </c>
      <c r="F1141" s="47">
        <v>4</v>
      </c>
      <c r="G1141" s="49" t="s">
        <v>1440</v>
      </c>
      <c r="H1141" s="50">
        <v>45428.340318431998</v>
      </c>
      <c r="I1141" s="51">
        <f t="shared" si="18"/>
        <v>257.12</v>
      </c>
      <c r="J1141" s="52"/>
      <c r="K1141" s="53"/>
      <c r="L1141" s="54"/>
      <c r="P1141" s="52"/>
      <c r="Q1141" s="52"/>
    </row>
    <row r="1142" spans="2:17" s="44" customFormat="1">
      <c r="B1142" s="47">
        <v>2248</v>
      </c>
      <c r="C1142" s="47" t="s">
        <v>207</v>
      </c>
      <c r="D1142" s="47" t="s">
        <v>252</v>
      </c>
      <c r="E1142" s="48">
        <v>79.3</v>
      </c>
      <c r="F1142" s="47">
        <v>5</v>
      </c>
      <c r="G1142" s="49" t="s">
        <v>1441</v>
      </c>
      <c r="H1142" s="50">
        <v>45428.361438935623</v>
      </c>
      <c r="I1142" s="51">
        <f t="shared" si="18"/>
        <v>396.5</v>
      </c>
      <c r="J1142" s="52"/>
      <c r="K1142" s="53"/>
      <c r="L1142" s="54"/>
      <c r="P1142" s="52"/>
      <c r="Q1142" s="52"/>
    </row>
    <row r="1143" spans="2:17" s="44" customFormat="1">
      <c r="B1143" s="47">
        <v>2249</v>
      </c>
      <c r="C1143" s="47" t="s">
        <v>194</v>
      </c>
      <c r="D1143" s="47" t="s">
        <v>282</v>
      </c>
      <c r="E1143" s="48">
        <v>71.06</v>
      </c>
      <c r="F1143" s="47">
        <v>2</v>
      </c>
      <c r="G1143" s="49" t="s">
        <v>1442</v>
      </c>
      <c r="H1143" s="50">
        <v>45428.557679130725</v>
      </c>
      <c r="I1143" s="51">
        <f t="shared" si="18"/>
        <v>142.12</v>
      </c>
      <c r="J1143" s="52"/>
      <c r="K1143" s="53"/>
      <c r="L1143" s="54"/>
      <c r="P1143" s="52"/>
      <c r="Q1143" s="52"/>
    </row>
    <row r="1144" spans="2:17" s="44" customFormat="1">
      <c r="B1144" s="47">
        <v>2250</v>
      </c>
      <c r="C1144" s="47" t="s">
        <v>194</v>
      </c>
      <c r="D1144" s="47" t="s">
        <v>382</v>
      </c>
      <c r="E1144" s="48">
        <v>35.15</v>
      </c>
      <c r="F1144" s="47">
        <v>2</v>
      </c>
      <c r="G1144" s="49" t="s">
        <v>1443</v>
      </c>
      <c r="H1144" s="50">
        <v>45428.580353683581</v>
      </c>
      <c r="I1144" s="51">
        <f t="shared" si="18"/>
        <v>70.3</v>
      </c>
      <c r="J1144" s="52"/>
      <c r="K1144" s="53"/>
      <c r="L1144" s="54"/>
      <c r="P1144" s="52"/>
      <c r="Q1144" s="52"/>
    </row>
    <row r="1145" spans="2:17" s="44" customFormat="1">
      <c r="B1145" s="47">
        <v>2252</v>
      </c>
      <c r="C1145" s="47" t="s">
        <v>194</v>
      </c>
      <c r="D1145" s="47" t="s">
        <v>1444</v>
      </c>
      <c r="E1145" s="48">
        <v>19.57</v>
      </c>
      <c r="F1145" s="47">
        <v>1</v>
      </c>
      <c r="G1145" s="49" t="s">
        <v>1445</v>
      </c>
      <c r="H1145" s="50">
        <v>45428.853674588536</v>
      </c>
      <c r="I1145" s="51">
        <f t="shared" si="18"/>
        <v>19.57</v>
      </c>
      <c r="J1145" s="52"/>
      <c r="K1145" s="53"/>
      <c r="L1145" s="54"/>
      <c r="P1145" s="52"/>
      <c r="Q1145" s="52"/>
    </row>
    <row r="1146" spans="2:17" s="44" customFormat="1">
      <c r="B1146" s="47">
        <v>2253</v>
      </c>
      <c r="C1146" s="47" t="s">
        <v>207</v>
      </c>
      <c r="D1146" s="47" t="s">
        <v>233</v>
      </c>
      <c r="E1146" s="48">
        <v>64.28</v>
      </c>
      <c r="F1146" s="47">
        <v>1</v>
      </c>
      <c r="G1146" s="49" t="s">
        <v>1446</v>
      </c>
      <c r="H1146" s="50">
        <v>45428.883406160094</v>
      </c>
      <c r="I1146" s="51">
        <f t="shared" si="18"/>
        <v>64.28</v>
      </c>
      <c r="J1146" s="52"/>
      <c r="K1146" s="53"/>
      <c r="L1146" s="54"/>
      <c r="P1146" s="52"/>
      <c r="Q1146" s="52"/>
    </row>
    <row r="1147" spans="2:17" s="44" customFormat="1">
      <c r="B1147" s="47">
        <v>2255</v>
      </c>
      <c r="C1147" s="47" t="s">
        <v>207</v>
      </c>
      <c r="D1147" s="47" t="s">
        <v>469</v>
      </c>
      <c r="E1147" s="48">
        <v>92.38</v>
      </c>
      <c r="F1147" s="47">
        <v>1</v>
      </c>
      <c r="G1147" s="49" t="s">
        <v>1447</v>
      </c>
      <c r="H1147" s="50">
        <v>45428.928351620314</v>
      </c>
      <c r="I1147" s="51">
        <f t="shared" si="18"/>
        <v>92.38</v>
      </c>
      <c r="J1147" s="52"/>
      <c r="K1147" s="53"/>
      <c r="L1147" s="54"/>
      <c r="P1147" s="52"/>
      <c r="Q1147" s="52"/>
    </row>
    <row r="1148" spans="2:17" s="44" customFormat="1">
      <c r="B1148" s="47">
        <v>2258</v>
      </c>
      <c r="C1148" s="47" t="s">
        <v>207</v>
      </c>
      <c r="D1148" s="47" t="s">
        <v>275</v>
      </c>
      <c r="E1148" s="48">
        <v>33.479999999999997</v>
      </c>
      <c r="F1148" s="47">
        <v>5</v>
      </c>
      <c r="G1148" s="49" t="s">
        <v>1448</v>
      </c>
      <c r="H1148" s="50">
        <v>45428.942965370479</v>
      </c>
      <c r="I1148" s="51">
        <f t="shared" si="18"/>
        <v>167.39999999999998</v>
      </c>
      <c r="J1148" s="52"/>
      <c r="K1148" s="53"/>
      <c r="L1148" s="54"/>
      <c r="P1148" s="52"/>
      <c r="Q1148" s="52"/>
    </row>
    <row r="1149" spans="2:17" s="44" customFormat="1">
      <c r="B1149" s="47">
        <v>2261</v>
      </c>
      <c r="C1149" s="47" t="s">
        <v>194</v>
      </c>
      <c r="D1149" s="47" t="s">
        <v>323</v>
      </c>
      <c r="E1149" s="48">
        <v>77.42</v>
      </c>
      <c r="F1149" s="47">
        <v>2</v>
      </c>
      <c r="G1149" s="49" t="s">
        <v>1449</v>
      </c>
      <c r="H1149" s="50">
        <v>45428.944419309977</v>
      </c>
      <c r="I1149" s="51">
        <f t="shared" si="18"/>
        <v>154.84</v>
      </c>
      <c r="J1149" s="52"/>
      <c r="K1149" s="53"/>
      <c r="L1149" s="54"/>
      <c r="P1149" s="52"/>
      <c r="Q1149" s="52"/>
    </row>
    <row r="1150" spans="2:17" s="44" customFormat="1">
      <c r="B1150" s="47">
        <v>2263</v>
      </c>
      <c r="C1150" s="47" t="s">
        <v>194</v>
      </c>
      <c r="D1150" s="47" t="s">
        <v>235</v>
      </c>
      <c r="E1150" s="48">
        <v>67.44</v>
      </c>
      <c r="F1150" s="47">
        <v>1</v>
      </c>
      <c r="G1150" s="49" t="s">
        <v>1450</v>
      </c>
      <c r="H1150" s="50">
        <v>45429.104348355577</v>
      </c>
      <c r="I1150" s="51">
        <f t="shared" si="18"/>
        <v>67.44</v>
      </c>
      <c r="J1150" s="52"/>
      <c r="K1150" s="53"/>
      <c r="L1150" s="54"/>
      <c r="P1150" s="52"/>
      <c r="Q1150" s="52"/>
    </row>
    <row r="1151" spans="2:17" s="44" customFormat="1">
      <c r="B1151" s="47">
        <v>2265</v>
      </c>
      <c r="C1151" s="47" t="s">
        <v>207</v>
      </c>
      <c r="D1151" s="47" t="s">
        <v>237</v>
      </c>
      <c r="E1151" s="48">
        <v>84.6</v>
      </c>
      <c r="F1151" s="47">
        <v>1</v>
      </c>
      <c r="G1151" s="49" t="s">
        <v>1451</v>
      </c>
      <c r="H1151" s="50">
        <v>45429.110882081397</v>
      </c>
      <c r="I1151" s="51">
        <f t="shared" si="18"/>
        <v>84.6</v>
      </c>
      <c r="J1151" s="52"/>
      <c r="K1151" s="53"/>
      <c r="L1151" s="54"/>
      <c r="P1151" s="52"/>
      <c r="Q1151" s="52"/>
    </row>
    <row r="1152" spans="2:17" s="44" customFormat="1">
      <c r="B1152" s="47">
        <v>2267</v>
      </c>
      <c r="C1152" s="47" t="s">
        <v>207</v>
      </c>
      <c r="D1152" s="47" t="s">
        <v>215</v>
      </c>
      <c r="E1152" s="48">
        <v>89.4</v>
      </c>
      <c r="F1152" s="47">
        <v>1</v>
      </c>
      <c r="G1152" s="49" t="s">
        <v>1452</v>
      </c>
      <c r="H1152" s="50">
        <v>45429.112607544201</v>
      </c>
      <c r="I1152" s="51">
        <f t="shared" si="18"/>
        <v>89.4</v>
      </c>
      <c r="J1152" s="52"/>
      <c r="K1152" s="53"/>
      <c r="L1152" s="54"/>
      <c r="P1152" s="52"/>
      <c r="Q1152" s="52"/>
    </row>
    <row r="1153" spans="2:17" s="44" customFormat="1">
      <c r="B1153" s="47">
        <v>2270</v>
      </c>
      <c r="C1153" s="47" t="s">
        <v>194</v>
      </c>
      <c r="D1153" s="47" t="s">
        <v>312</v>
      </c>
      <c r="E1153" s="48">
        <v>36.64</v>
      </c>
      <c r="F1153" s="47">
        <v>2</v>
      </c>
      <c r="G1153" s="49" t="s">
        <v>1453</v>
      </c>
      <c r="H1153" s="50">
        <v>45429.132340740711</v>
      </c>
      <c r="I1153" s="51">
        <f t="shared" si="18"/>
        <v>73.28</v>
      </c>
      <c r="J1153" s="52"/>
      <c r="K1153" s="53"/>
      <c r="L1153" s="54"/>
      <c r="P1153" s="52"/>
      <c r="Q1153" s="52"/>
    </row>
    <row r="1154" spans="2:17" s="44" customFormat="1">
      <c r="B1154" s="47">
        <v>2273</v>
      </c>
      <c r="C1154" s="47" t="s">
        <v>207</v>
      </c>
      <c r="D1154" s="47" t="s">
        <v>1115</v>
      </c>
      <c r="E1154" s="48">
        <v>61.86</v>
      </c>
      <c r="F1154" s="47">
        <v>4</v>
      </c>
      <c r="G1154" s="49" t="s">
        <v>1454</v>
      </c>
      <c r="H1154" s="50">
        <v>45429.201229965445</v>
      </c>
      <c r="I1154" s="51">
        <f t="shared" si="18"/>
        <v>247.44</v>
      </c>
      <c r="J1154" s="52"/>
      <c r="K1154" s="53"/>
      <c r="L1154" s="54"/>
      <c r="P1154" s="52"/>
      <c r="Q1154" s="52"/>
    </row>
    <row r="1155" spans="2:17" s="44" customFormat="1">
      <c r="B1155" s="47">
        <v>2276</v>
      </c>
      <c r="C1155" s="47" t="s">
        <v>194</v>
      </c>
      <c r="D1155" s="47" t="s">
        <v>1245</v>
      </c>
      <c r="E1155" s="48">
        <v>47.11</v>
      </c>
      <c r="F1155" s="47">
        <v>1</v>
      </c>
      <c r="G1155" s="49" t="s">
        <v>1455</v>
      </c>
      <c r="H1155" s="50">
        <v>45429.240755999723</v>
      </c>
      <c r="I1155" s="51">
        <f t="shared" si="18"/>
        <v>47.11</v>
      </c>
      <c r="J1155" s="52"/>
      <c r="K1155" s="53"/>
      <c r="L1155" s="54"/>
      <c r="P1155" s="52"/>
      <c r="Q1155" s="52"/>
    </row>
    <row r="1156" spans="2:17" s="44" customFormat="1">
      <c r="B1156" s="47">
        <v>2279</v>
      </c>
      <c r="C1156" s="47" t="s">
        <v>207</v>
      </c>
      <c r="D1156" s="47" t="s">
        <v>277</v>
      </c>
      <c r="E1156" s="48">
        <v>47.11</v>
      </c>
      <c r="F1156" s="47">
        <v>4</v>
      </c>
      <c r="G1156" s="49" t="s">
        <v>1456</v>
      </c>
      <c r="H1156" s="50">
        <v>45429.367086865226</v>
      </c>
      <c r="I1156" s="51">
        <f t="shared" si="18"/>
        <v>188.44</v>
      </c>
      <c r="J1156" s="52"/>
      <c r="K1156" s="53"/>
      <c r="L1156" s="54"/>
      <c r="P1156" s="52"/>
      <c r="Q1156" s="52"/>
    </row>
    <row r="1157" spans="2:17" s="44" customFormat="1">
      <c r="B1157" s="47">
        <v>2280</v>
      </c>
      <c r="C1157" s="47" t="s">
        <v>207</v>
      </c>
      <c r="D1157" s="47" t="s">
        <v>330</v>
      </c>
      <c r="E1157" s="48">
        <v>12.57</v>
      </c>
      <c r="F1157" s="47">
        <v>5</v>
      </c>
      <c r="G1157" s="49" t="s">
        <v>1457</v>
      </c>
      <c r="H1157" s="50">
        <v>45429.524210701638</v>
      </c>
      <c r="I1157" s="51">
        <f t="shared" si="18"/>
        <v>62.85</v>
      </c>
      <c r="J1157" s="52"/>
      <c r="K1157" s="53"/>
      <c r="L1157" s="54"/>
      <c r="P1157" s="52"/>
      <c r="Q1157" s="52"/>
    </row>
    <row r="1158" spans="2:17" s="44" customFormat="1">
      <c r="B1158" s="47">
        <v>2281</v>
      </c>
      <c r="C1158" s="47" t="s">
        <v>194</v>
      </c>
      <c r="D1158" s="47" t="s">
        <v>245</v>
      </c>
      <c r="E1158" s="48">
        <v>66.39</v>
      </c>
      <c r="F1158" s="47">
        <v>1</v>
      </c>
      <c r="G1158" s="49" t="s">
        <v>1458</v>
      </c>
      <c r="H1158" s="50">
        <v>45429.776996119457</v>
      </c>
      <c r="I1158" s="51">
        <f t="shared" si="18"/>
        <v>66.39</v>
      </c>
      <c r="J1158" s="52"/>
      <c r="K1158" s="53"/>
      <c r="L1158" s="54"/>
      <c r="P1158" s="52"/>
      <c r="Q1158" s="52"/>
    </row>
    <row r="1159" spans="2:17" s="44" customFormat="1">
      <c r="B1159" s="47">
        <v>2284</v>
      </c>
      <c r="C1159" s="47" t="s">
        <v>207</v>
      </c>
      <c r="D1159" s="47" t="s">
        <v>208</v>
      </c>
      <c r="E1159" s="48">
        <v>61.32</v>
      </c>
      <c r="F1159" s="47">
        <v>4</v>
      </c>
      <c r="G1159" s="49" t="s">
        <v>1459</v>
      </c>
      <c r="H1159" s="50">
        <v>45429.821633076652</v>
      </c>
      <c r="I1159" s="51">
        <f t="shared" si="18"/>
        <v>245.28</v>
      </c>
      <c r="J1159" s="52"/>
      <c r="K1159" s="53"/>
      <c r="L1159" s="54"/>
      <c r="P1159" s="52"/>
      <c r="Q1159" s="52"/>
    </row>
    <row r="1160" spans="2:17" s="44" customFormat="1">
      <c r="B1160" s="47">
        <v>2287</v>
      </c>
      <c r="C1160" s="47" t="s">
        <v>194</v>
      </c>
      <c r="D1160" s="47" t="s">
        <v>469</v>
      </c>
      <c r="E1160" s="48">
        <v>92.38</v>
      </c>
      <c r="F1160" s="47">
        <v>1</v>
      </c>
      <c r="G1160" s="49" t="s">
        <v>1460</v>
      </c>
      <c r="H1160" s="50">
        <v>45429.845099963757</v>
      </c>
      <c r="I1160" s="51">
        <f t="shared" si="18"/>
        <v>92.38</v>
      </c>
      <c r="J1160" s="52"/>
      <c r="K1160" s="53"/>
      <c r="L1160" s="54"/>
      <c r="P1160" s="52"/>
      <c r="Q1160" s="52"/>
    </row>
    <row r="1161" spans="2:17" s="44" customFormat="1">
      <c r="B1161" s="47">
        <v>2289</v>
      </c>
      <c r="C1161" s="47" t="s">
        <v>194</v>
      </c>
      <c r="D1161" s="47" t="s">
        <v>228</v>
      </c>
      <c r="E1161" s="48">
        <v>82.38</v>
      </c>
      <c r="F1161" s="47">
        <v>1</v>
      </c>
      <c r="G1161" s="49" t="s">
        <v>1461</v>
      </c>
      <c r="H1161" s="50">
        <v>45429.877650616152</v>
      </c>
      <c r="I1161" s="51">
        <f t="shared" si="18"/>
        <v>82.38</v>
      </c>
      <c r="J1161" s="52"/>
      <c r="K1161" s="53"/>
      <c r="L1161" s="54"/>
      <c r="P1161" s="52"/>
      <c r="Q1161" s="52"/>
    </row>
    <row r="1162" spans="2:17" s="44" customFormat="1">
      <c r="B1162" s="47">
        <v>2292</v>
      </c>
      <c r="C1162" s="47" t="s">
        <v>194</v>
      </c>
      <c r="D1162" s="47" t="s">
        <v>307</v>
      </c>
      <c r="E1162" s="48">
        <v>33.97</v>
      </c>
      <c r="F1162" s="47">
        <v>3</v>
      </c>
      <c r="G1162" s="49" t="s">
        <v>1462</v>
      </c>
      <c r="H1162" s="50">
        <v>45429.90467237345</v>
      </c>
      <c r="I1162" s="51">
        <f t="shared" si="18"/>
        <v>101.91</v>
      </c>
      <c r="J1162" s="52"/>
      <c r="K1162" s="53"/>
      <c r="L1162" s="54"/>
      <c r="P1162" s="52"/>
      <c r="Q1162" s="52"/>
    </row>
    <row r="1163" spans="2:17" s="44" customFormat="1">
      <c r="B1163" s="47">
        <v>2294</v>
      </c>
      <c r="C1163" s="47" t="s">
        <v>194</v>
      </c>
      <c r="D1163" s="47" t="s">
        <v>237</v>
      </c>
      <c r="E1163" s="48">
        <v>84.6</v>
      </c>
      <c r="F1163" s="47">
        <v>3</v>
      </c>
      <c r="G1163" s="49" t="s">
        <v>1463</v>
      </c>
      <c r="H1163" s="50">
        <v>45429.956307717774</v>
      </c>
      <c r="I1163" s="51">
        <f t="shared" si="18"/>
        <v>253.79999999999998</v>
      </c>
      <c r="J1163" s="52"/>
      <c r="K1163" s="53"/>
      <c r="L1163" s="54"/>
      <c r="P1163" s="52"/>
      <c r="Q1163" s="52"/>
    </row>
    <row r="1164" spans="2:17" s="44" customFormat="1">
      <c r="B1164" s="47">
        <v>2295</v>
      </c>
      <c r="C1164" s="47" t="s">
        <v>207</v>
      </c>
      <c r="D1164" s="47" t="s">
        <v>237</v>
      </c>
      <c r="E1164" s="48">
        <v>84.6</v>
      </c>
      <c r="F1164" s="47">
        <v>2</v>
      </c>
      <c r="G1164" s="49" t="s">
        <v>1464</v>
      </c>
      <c r="H1164" s="50">
        <v>45429.976208962464</v>
      </c>
      <c r="I1164" s="51">
        <f t="shared" si="18"/>
        <v>169.2</v>
      </c>
      <c r="J1164" s="52"/>
      <c r="K1164" s="53"/>
      <c r="L1164" s="54"/>
      <c r="P1164" s="52"/>
      <c r="Q1164" s="52"/>
    </row>
    <row r="1165" spans="2:17" s="44" customFormat="1">
      <c r="B1165" s="47">
        <v>2297</v>
      </c>
      <c r="C1165" s="47" t="s">
        <v>207</v>
      </c>
      <c r="D1165" s="47" t="s">
        <v>1465</v>
      </c>
      <c r="E1165" s="48">
        <v>42.63</v>
      </c>
      <c r="F1165" s="47">
        <v>1</v>
      </c>
      <c r="G1165" s="49" t="s">
        <v>1466</v>
      </c>
      <c r="H1165" s="50">
        <v>45430.026617893651</v>
      </c>
      <c r="I1165" s="51">
        <f t="shared" si="18"/>
        <v>42.63</v>
      </c>
      <c r="J1165" s="52"/>
      <c r="K1165" s="53"/>
      <c r="L1165" s="54"/>
      <c r="P1165" s="52"/>
      <c r="Q1165" s="52"/>
    </row>
    <row r="1166" spans="2:17" s="44" customFormat="1">
      <c r="B1166" s="47">
        <v>2299</v>
      </c>
      <c r="C1166" s="47" t="s">
        <v>194</v>
      </c>
      <c r="D1166" s="47" t="s">
        <v>233</v>
      </c>
      <c r="E1166" s="48">
        <v>64.28</v>
      </c>
      <c r="F1166" s="47">
        <v>2</v>
      </c>
      <c r="G1166" s="49" t="s">
        <v>1467</v>
      </c>
      <c r="H1166" s="50">
        <v>45430.080795901202</v>
      </c>
      <c r="I1166" s="51">
        <f t="shared" si="18"/>
        <v>128.56</v>
      </c>
      <c r="J1166" s="52"/>
      <c r="K1166" s="53"/>
      <c r="L1166" s="54"/>
      <c r="P1166" s="52"/>
      <c r="Q1166" s="52"/>
    </row>
    <row r="1167" spans="2:17" s="44" customFormat="1">
      <c r="B1167" s="47">
        <v>2302</v>
      </c>
      <c r="C1167" s="47" t="s">
        <v>194</v>
      </c>
      <c r="D1167" s="47" t="s">
        <v>262</v>
      </c>
      <c r="E1167" s="48">
        <v>50.28</v>
      </c>
      <c r="F1167" s="47">
        <v>1</v>
      </c>
      <c r="G1167" s="49" t="s">
        <v>1468</v>
      </c>
      <c r="H1167" s="50">
        <v>45430.312931520741</v>
      </c>
      <c r="I1167" s="51">
        <f t="shared" si="18"/>
        <v>50.28</v>
      </c>
      <c r="J1167" s="52"/>
      <c r="K1167" s="53"/>
      <c r="L1167" s="54"/>
      <c r="P1167" s="52"/>
      <c r="Q1167" s="52"/>
    </row>
    <row r="1168" spans="2:17" s="44" customFormat="1">
      <c r="B1168" s="47">
        <v>2303</v>
      </c>
      <c r="C1168" s="47" t="s">
        <v>194</v>
      </c>
      <c r="D1168" s="47" t="s">
        <v>217</v>
      </c>
      <c r="E1168" s="48">
        <v>38.61</v>
      </c>
      <c r="F1168" s="47">
        <v>1</v>
      </c>
      <c r="G1168" s="49" t="s">
        <v>1469</v>
      </c>
      <c r="H1168" s="50">
        <v>45430.468740156837</v>
      </c>
      <c r="I1168" s="51">
        <f t="shared" si="18"/>
        <v>38.61</v>
      </c>
      <c r="J1168" s="52"/>
      <c r="K1168" s="53"/>
      <c r="L1168" s="54"/>
      <c r="P1168" s="52"/>
      <c r="Q1168" s="52"/>
    </row>
    <row r="1169" spans="2:17" s="44" customFormat="1">
      <c r="B1169" s="47">
        <v>2305</v>
      </c>
      <c r="C1169" s="47" t="s">
        <v>194</v>
      </c>
      <c r="D1169" s="47" t="s">
        <v>321</v>
      </c>
      <c r="E1169" s="48">
        <v>27.38</v>
      </c>
      <c r="F1169" s="47">
        <v>1</v>
      </c>
      <c r="G1169" s="49" t="s">
        <v>1470</v>
      </c>
      <c r="H1169" s="50">
        <v>45430.512585188852</v>
      </c>
      <c r="I1169" s="51">
        <f t="shared" si="18"/>
        <v>27.38</v>
      </c>
      <c r="J1169" s="52"/>
      <c r="K1169" s="53"/>
      <c r="L1169" s="54"/>
      <c r="P1169" s="52"/>
      <c r="Q1169" s="52"/>
    </row>
    <row r="1170" spans="2:17" s="44" customFormat="1">
      <c r="B1170" s="47">
        <v>2308</v>
      </c>
      <c r="C1170" s="47" t="s">
        <v>207</v>
      </c>
      <c r="D1170" s="47" t="s">
        <v>288</v>
      </c>
      <c r="E1170" s="48">
        <v>25.73</v>
      </c>
      <c r="F1170" s="47">
        <v>2</v>
      </c>
      <c r="G1170" s="49" t="s">
        <v>1471</v>
      </c>
      <c r="H1170" s="50">
        <v>45430.51976918814</v>
      </c>
      <c r="I1170" s="51">
        <f t="shared" si="18"/>
        <v>51.46</v>
      </c>
      <c r="J1170" s="52"/>
      <c r="K1170" s="53"/>
      <c r="L1170" s="54"/>
      <c r="P1170" s="52"/>
      <c r="Q1170" s="52"/>
    </row>
    <row r="1171" spans="2:17" s="44" customFormat="1">
      <c r="B1171" s="47">
        <v>2311</v>
      </c>
      <c r="C1171" s="47" t="s">
        <v>194</v>
      </c>
      <c r="D1171" s="47" t="s">
        <v>230</v>
      </c>
      <c r="E1171" s="48">
        <v>20.190000000000001</v>
      </c>
      <c r="F1171" s="47">
        <v>1</v>
      </c>
      <c r="G1171" s="49" t="s">
        <v>1472</v>
      </c>
      <c r="H1171" s="50">
        <v>45430.570455251793</v>
      </c>
      <c r="I1171" s="51">
        <f t="shared" si="18"/>
        <v>20.190000000000001</v>
      </c>
      <c r="J1171" s="52"/>
      <c r="K1171" s="53"/>
      <c r="L1171" s="54"/>
      <c r="P1171" s="52"/>
      <c r="Q1171" s="52"/>
    </row>
    <row r="1172" spans="2:17" s="44" customFormat="1">
      <c r="B1172" s="47">
        <v>2314</v>
      </c>
      <c r="C1172" s="47" t="s">
        <v>207</v>
      </c>
      <c r="D1172" s="47" t="s">
        <v>1473</v>
      </c>
      <c r="E1172" s="48">
        <v>61.86</v>
      </c>
      <c r="F1172" s="47">
        <v>2</v>
      </c>
      <c r="G1172" s="49" t="s">
        <v>1474</v>
      </c>
      <c r="H1172" s="50">
        <v>45430.57537916764</v>
      </c>
      <c r="I1172" s="51">
        <f t="shared" si="18"/>
        <v>123.72</v>
      </c>
      <c r="J1172" s="52"/>
      <c r="K1172" s="53"/>
      <c r="L1172" s="54"/>
      <c r="P1172" s="52"/>
      <c r="Q1172" s="52"/>
    </row>
    <row r="1173" spans="2:17" s="44" customFormat="1">
      <c r="B1173" s="47">
        <v>2316</v>
      </c>
      <c r="C1173" s="47" t="s">
        <v>194</v>
      </c>
      <c r="D1173" s="47" t="s">
        <v>282</v>
      </c>
      <c r="E1173" s="48">
        <v>71.06</v>
      </c>
      <c r="F1173" s="47">
        <v>1</v>
      </c>
      <c r="G1173" s="49" t="s">
        <v>1475</v>
      </c>
      <c r="H1173" s="50">
        <v>45430.746754534208</v>
      </c>
      <c r="I1173" s="51">
        <f t="shared" si="18"/>
        <v>71.06</v>
      </c>
      <c r="J1173" s="52"/>
      <c r="K1173" s="53"/>
      <c r="L1173" s="54"/>
      <c r="P1173" s="52"/>
      <c r="Q1173" s="52"/>
    </row>
    <row r="1174" spans="2:17" s="44" customFormat="1">
      <c r="B1174" s="47">
        <v>2318</v>
      </c>
      <c r="C1174" s="47" t="s">
        <v>207</v>
      </c>
      <c r="D1174" s="47" t="s">
        <v>293</v>
      </c>
      <c r="E1174" s="48">
        <v>19.57</v>
      </c>
      <c r="F1174" s="47">
        <v>1</v>
      </c>
      <c r="G1174" s="49" t="s">
        <v>1476</v>
      </c>
      <c r="H1174" s="50">
        <v>45430.750020358471</v>
      </c>
      <c r="I1174" s="51">
        <f t="shared" si="18"/>
        <v>19.57</v>
      </c>
      <c r="J1174" s="52"/>
      <c r="K1174" s="53"/>
      <c r="L1174" s="54"/>
      <c r="P1174" s="52"/>
      <c r="Q1174" s="52"/>
    </row>
    <row r="1175" spans="2:17" s="44" customFormat="1">
      <c r="B1175" s="47">
        <v>2320</v>
      </c>
      <c r="C1175" s="47" t="s">
        <v>194</v>
      </c>
      <c r="D1175" s="47" t="s">
        <v>256</v>
      </c>
      <c r="E1175" s="48">
        <v>88.87</v>
      </c>
      <c r="F1175" s="47">
        <v>3</v>
      </c>
      <c r="G1175" s="49" t="s">
        <v>1477</v>
      </c>
      <c r="H1175" s="50">
        <v>45430.770471388474</v>
      </c>
      <c r="I1175" s="51">
        <f t="shared" si="18"/>
        <v>266.61</v>
      </c>
      <c r="J1175" s="52"/>
      <c r="K1175" s="53"/>
      <c r="L1175" s="54"/>
      <c r="P1175" s="52"/>
      <c r="Q1175" s="52"/>
    </row>
    <row r="1176" spans="2:17" s="44" customFormat="1">
      <c r="B1176" s="47">
        <v>2321</v>
      </c>
      <c r="C1176" s="47" t="s">
        <v>194</v>
      </c>
      <c r="D1176" s="47" t="s">
        <v>280</v>
      </c>
      <c r="E1176" s="48">
        <v>80.28</v>
      </c>
      <c r="F1176" s="47">
        <v>2</v>
      </c>
      <c r="G1176" s="49" t="s">
        <v>1478</v>
      </c>
      <c r="H1176" s="50">
        <v>45430.821211760318</v>
      </c>
      <c r="I1176" s="51">
        <f t="shared" si="18"/>
        <v>160.56</v>
      </c>
      <c r="J1176" s="52"/>
      <c r="K1176" s="53"/>
      <c r="L1176" s="54"/>
      <c r="P1176" s="52"/>
      <c r="Q1176" s="52"/>
    </row>
    <row r="1177" spans="2:17" s="44" customFormat="1">
      <c r="B1177" s="47">
        <v>2322</v>
      </c>
      <c r="C1177" s="47" t="s">
        <v>194</v>
      </c>
      <c r="D1177" s="47" t="s">
        <v>280</v>
      </c>
      <c r="E1177" s="48">
        <v>80.28</v>
      </c>
      <c r="F1177" s="47">
        <v>1</v>
      </c>
      <c r="G1177" s="49" t="s">
        <v>1479</v>
      </c>
      <c r="H1177" s="50">
        <v>45431.270601461227</v>
      </c>
      <c r="I1177" s="51">
        <f t="shared" si="18"/>
        <v>80.28</v>
      </c>
      <c r="J1177" s="52"/>
      <c r="K1177" s="53"/>
      <c r="L1177" s="54"/>
      <c r="P1177" s="52"/>
      <c r="Q1177" s="52"/>
    </row>
    <row r="1178" spans="2:17" s="44" customFormat="1">
      <c r="B1178" s="47">
        <v>2324</v>
      </c>
      <c r="C1178" s="47" t="s">
        <v>194</v>
      </c>
      <c r="D1178" s="47" t="s">
        <v>219</v>
      </c>
      <c r="E1178" s="48">
        <v>25.74</v>
      </c>
      <c r="F1178" s="47">
        <v>1</v>
      </c>
      <c r="G1178" s="49" t="s">
        <v>1480</v>
      </c>
      <c r="H1178" s="50">
        <v>45431.325228808375</v>
      </c>
      <c r="I1178" s="51">
        <f t="shared" si="18"/>
        <v>25.74</v>
      </c>
      <c r="J1178" s="52"/>
      <c r="K1178" s="53"/>
      <c r="L1178" s="54"/>
      <c r="P1178" s="52"/>
      <c r="Q1178" s="52"/>
    </row>
    <row r="1179" spans="2:17" s="44" customFormat="1">
      <c r="B1179" s="47">
        <v>2325</v>
      </c>
      <c r="C1179" s="47" t="s">
        <v>194</v>
      </c>
      <c r="D1179" s="47" t="s">
        <v>700</v>
      </c>
      <c r="E1179" s="48">
        <v>43.43</v>
      </c>
      <c r="F1179" s="47">
        <v>2</v>
      </c>
      <c r="G1179" s="49" t="s">
        <v>1481</v>
      </c>
      <c r="H1179" s="50">
        <v>45431.377246969481</v>
      </c>
      <c r="I1179" s="51">
        <f t="shared" si="18"/>
        <v>86.86</v>
      </c>
      <c r="J1179" s="52"/>
      <c r="K1179" s="53"/>
      <c r="L1179" s="54"/>
      <c r="P1179" s="52"/>
      <c r="Q1179" s="52"/>
    </row>
    <row r="1180" spans="2:17" s="44" customFormat="1">
      <c r="B1180" s="47">
        <v>2328</v>
      </c>
      <c r="C1180" s="47" t="s">
        <v>194</v>
      </c>
      <c r="D1180" s="47" t="s">
        <v>469</v>
      </c>
      <c r="E1180" s="48">
        <v>92.38</v>
      </c>
      <c r="F1180" s="47">
        <v>1</v>
      </c>
      <c r="G1180" s="49" t="s">
        <v>1482</v>
      </c>
      <c r="H1180" s="50">
        <v>45431.639184195075</v>
      </c>
      <c r="I1180" s="51">
        <f t="shared" si="18"/>
        <v>92.38</v>
      </c>
      <c r="J1180" s="52"/>
      <c r="K1180" s="53"/>
      <c r="L1180" s="54"/>
      <c r="P1180" s="52"/>
      <c r="Q1180" s="52"/>
    </row>
    <row r="1181" spans="2:17" s="44" customFormat="1">
      <c r="B1181" s="47">
        <v>2329</v>
      </c>
      <c r="C1181" s="47" t="s">
        <v>207</v>
      </c>
      <c r="D1181" s="47" t="s">
        <v>312</v>
      </c>
      <c r="E1181" s="48">
        <v>36.64</v>
      </c>
      <c r="F1181" s="47">
        <v>2</v>
      </c>
      <c r="G1181" s="49" t="s">
        <v>1483</v>
      </c>
      <c r="H1181" s="50">
        <v>45431.663000768567</v>
      </c>
      <c r="I1181" s="51">
        <f t="shared" si="18"/>
        <v>73.28</v>
      </c>
      <c r="J1181" s="52"/>
      <c r="K1181" s="53"/>
      <c r="L1181" s="54"/>
      <c r="P1181" s="52"/>
      <c r="Q1181" s="52"/>
    </row>
    <row r="1182" spans="2:17" s="44" customFormat="1">
      <c r="B1182" s="47">
        <v>2331</v>
      </c>
      <c r="C1182" s="47" t="s">
        <v>194</v>
      </c>
      <c r="D1182" s="47" t="s">
        <v>360</v>
      </c>
      <c r="E1182" s="48">
        <v>20.64</v>
      </c>
      <c r="F1182" s="47">
        <v>2</v>
      </c>
      <c r="G1182" s="49" t="s">
        <v>1484</v>
      </c>
      <c r="H1182" s="50">
        <v>45431.922854300385</v>
      </c>
      <c r="I1182" s="51">
        <f t="shared" si="18"/>
        <v>41.28</v>
      </c>
      <c r="J1182" s="52"/>
      <c r="K1182" s="53"/>
      <c r="L1182" s="54"/>
      <c r="P1182" s="52"/>
      <c r="Q1182" s="52"/>
    </row>
    <row r="1183" spans="2:17" s="44" customFormat="1">
      <c r="B1183" s="47">
        <v>2332</v>
      </c>
      <c r="C1183" s="47" t="s">
        <v>194</v>
      </c>
      <c r="D1183" s="47" t="s">
        <v>340</v>
      </c>
      <c r="E1183" s="48">
        <v>42.63</v>
      </c>
      <c r="F1183" s="47">
        <v>3</v>
      </c>
      <c r="G1183" s="49" t="s">
        <v>1485</v>
      </c>
      <c r="H1183" s="50">
        <v>45431.924754868443</v>
      </c>
      <c r="I1183" s="51">
        <f t="shared" si="18"/>
        <v>127.89000000000001</v>
      </c>
      <c r="J1183" s="52"/>
      <c r="K1183" s="53"/>
      <c r="L1183" s="54"/>
      <c r="P1183" s="52"/>
      <c r="Q1183" s="52"/>
    </row>
    <row r="1184" spans="2:17" s="44" customFormat="1">
      <c r="B1184" s="47">
        <v>2335</v>
      </c>
      <c r="C1184" s="47" t="s">
        <v>207</v>
      </c>
      <c r="D1184" s="47" t="s">
        <v>282</v>
      </c>
      <c r="E1184" s="48">
        <v>71.06</v>
      </c>
      <c r="F1184" s="47">
        <v>1</v>
      </c>
      <c r="G1184" s="49" t="s">
        <v>1486</v>
      </c>
      <c r="H1184" s="50">
        <v>45432.008608598189</v>
      </c>
      <c r="I1184" s="51">
        <f t="shared" si="18"/>
        <v>71.06</v>
      </c>
      <c r="J1184" s="52"/>
      <c r="K1184" s="53"/>
      <c r="L1184" s="54"/>
      <c r="P1184" s="52"/>
      <c r="Q1184" s="52"/>
    </row>
    <row r="1185" spans="2:17" s="44" customFormat="1">
      <c r="B1185" s="47">
        <v>2336</v>
      </c>
      <c r="C1185" s="47" t="s">
        <v>194</v>
      </c>
      <c r="D1185" s="47" t="s">
        <v>280</v>
      </c>
      <c r="E1185" s="48">
        <v>80.28</v>
      </c>
      <c r="F1185" s="47">
        <v>2</v>
      </c>
      <c r="G1185" s="49" t="s">
        <v>1487</v>
      </c>
      <c r="H1185" s="50">
        <v>45432.210287012887</v>
      </c>
      <c r="I1185" s="51">
        <f t="shared" si="18"/>
        <v>160.56</v>
      </c>
      <c r="J1185" s="52"/>
      <c r="K1185" s="53"/>
      <c r="L1185" s="54"/>
      <c r="P1185" s="52"/>
      <c r="Q1185" s="52"/>
    </row>
    <row r="1186" spans="2:17" s="44" customFormat="1">
      <c r="B1186" s="47">
        <v>2339</v>
      </c>
      <c r="C1186" s="47" t="s">
        <v>207</v>
      </c>
      <c r="D1186" s="47" t="s">
        <v>1473</v>
      </c>
      <c r="E1186" s="48">
        <v>61.86</v>
      </c>
      <c r="F1186" s="47">
        <v>1</v>
      </c>
      <c r="G1186" s="49" t="s">
        <v>1488</v>
      </c>
      <c r="H1186" s="50">
        <v>45432.251473590484</v>
      </c>
      <c r="I1186" s="51">
        <f t="shared" si="18"/>
        <v>61.86</v>
      </c>
      <c r="J1186" s="52"/>
      <c r="K1186" s="53"/>
      <c r="L1186" s="54"/>
      <c r="P1186" s="52"/>
      <c r="Q1186" s="52"/>
    </row>
    <row r="1187" spans="2:17" s="44" customFormat="1">
      <c r="B1187" s="47">
        <v>2341</v>
      </c>
      <c r="C1187" s="47" t="s">
        <v>207</v>
      </c>
      <c r="D1187" s="47" t="s">
        <v>318</v>
      </c>
      <c r="E1187" s="48">
        <v>61.86</v>
      </c>
      <c r="F1187" s="47">
        <v>3</v>
      </c>
      <c r="G1187" s="49" t="s">
        <v>1489</v>
      </c>
      <c r="H1187" s="50">
        <v>45432.618663015215</v>
      </c>
      <c r="I1187" s="51">
        <f t="shared" si="18"/>
        <v>185.57999999999998</v>
      </c>
      <c r="J1187" s="52"/>
      <c r="K1187" s="53"/>
      <c r="L1187" s="54"/>
      <c r="P1187" s="52"/>
      <c r="Q1187" s="52"/>
    </row>
    <row r="1188" spans="2:17" s="44" customFormat="1">
      <c r="B1188" s="47">
        <v>2344</v>
      </c>
      <c r="C1188" s="47" t="s">
        <v>194</v>
      </c>
      <c r="D1188" s="47" t="s">
        <v>352</v>
      </c>
      <c r="E1188" s="48">
        <v>86.57</v>
      </c>
      <c r="F1188" s="47">
        <v>3</v>
      </c>
      <c r="G1188" s="49" t="s">
        <v>1490</v>
      </c>
      <c r="H1188" s="50">
        <v>45432.690055348714</v>
      </c>
      <c r="I1188" s="51">
        <f t="shared" ref="I1188:I1251" si="19">E1188*F1188</f>
        <v>259.70999999999998</v>
      </c>
      <c r="J1188" s="52"/>
      <c r="K1188" s="53"/>
      <c r="L1188" s="54"/>
      <c r="P1188" s="52"/>
      <c r="Q1188" s="52"/>
    </row>
    <row r="1189" spans="2:17" s="44" customFormat="1">
      <c r="B1189" s="47">
        <v>2347</v>
      </c>
      <c r="C1189" s="47" t="s">
        <v>194</v>
      </c>
      <c r="D1189" s="47" t="s">
        <v>270</v>
      </c>
      <c r="E1189" s="48">
        <v>65.459999999999994</v>
      </c>
      <c r="F1189" s="47">
        <v>2</v>
      </c>
      <c r="G1189" s="49" t="s">
        <v>1491</v>
      </c>
      <c r="H1189" s="50">
        <v>45432.950915242516</v>
      </c>
      <c r="I1189" s="51">
        <f t="shared" si="19"/>
        <v>130.91999999999999</v>
      </c>
      <c r="J1189" s="52"/>
      <c r="K1189" s="53"/>
      <c r="L1189" s="54"/>
      <c r="P1189" s="52"/>
      <c r="Q1189" s="52"/>
    </row>
    <row r="1190" spans="2:17" s="44" customFormat="1">
      <c r="B1190" s="47">
        <v>2349</v>
      </c>
      <c r="C1190" s="47" t="s">
        <v>207</v>
      </c>
      <c r="D1190" s="47" t="s">
        <v>275</v>
      </c>
      <c r="E1190" s="48">
        <v>33.479999999999997</v>
      </c>
      <c r="F1190" s="47">
        <v>1</v>
      </c>
      <c r="G1190" s="49" t="s">
        <v>1492</v>
      </c>
      <c r="H1190" s="50">
        <v>45432.958824427973</v>
      </c>
      <c r="I1190" s="51">
        <f t="shared" si="19"/>
        <v>33.479999999999997</v>
      </c>
      <c r="J1190" s="52"/>
      <c r="K1190" s="53"/>
      <c r="L1190" s="54"/>
      <c r="P1190" s="52"/>
      <c r="Q1190" s="52"/>
    </row>
    <row r="1191" spans="2:17" s="44" customFormat="1">
      <c r="B1191" s="47">
        <v>2352</v>
      </c>
      <c r="C1191" s="47" t="s">
        <v>194</v>
      </c>
      <c r="D1191" s="47" t="s">
        <v>210</v>
      </c>
      <c r="E1191" s="48">
        <v>74.02</v>
      </c>
      <c r="F1191" s="47">
        <v>1</v>
      </c>
      <c r="G1191" s="49" t="s">
        <v>1493</v>
      </c>
      <c r="H1191" s="50">
        <v>45433.043910539382</v>
      </c>
      <c r="I1191" s="51">
        <f t="shared" si="19"/>
        <v>74.02</v>
      </c>
      <c r="J1191" s="52"/>
      <c r="K1191" s="53"/>
      <c r="L1191" s="54"/>
      <c r="P1191" s="52"/>
      <c r="Q1191" s="52"/>
    </row>
    <row r="1192" spans="2:17" s="44" customFormat="1">
      <c r="B1192" s="47">
        <v>2355</v>
      </c>
      <c r="C1192" s="47" t="s">
        <v>194</v>
      </c>
      <c r="D1192" s="47" t="s">
        <v>252</v>
      </c>
      <c r="E1192" s="48">
        <v>79.3</v>
      </c>
      <c r="F1192" s="47">
        <v>1</v>
      </c>
      <c r="G1192" s="49" t="s">
        <v>1494</v>
      </c>
      <c r="H1192" s="50">
        <v>45433.207245615391</v>
      </c>
      <c r="I1192" s="51">
        <f t="shared" si="19"/>
        <v>79.3</v>
      </c>
      <c r="J1192" s="52"/>
      <c r="K1192" s="53"/>
      <c r="L1192" s="54"/>
      <c r="P1192" s="52"/>
      <c r="Q1192" s="52"/>
    </row>
    <row r="1193" spans="2:17" s="44" customFormat="1">
      <c r="B1193" s="47">
        <v>2356</v>
      </c>
      <c r="C1193" s="47" t="s">
        <v>194</v>
      </c>
      <c r="D1193" s="47" t="s">
        <v>215</v>
      </c>
      <c r="E1193" s="48">
        <v>89.4</v>
      </c>
      <c r="F1193" s="47">
        <v>1</v>
      </c>
      <c r="G1193" s="49" t="s">
        <v>1495</v>
      </c>
      <c r="H1193" s="50">
        <v>45433.279079941436</v>
      </c>
      <c r="I1193" s="51">
        <f t="shared" si="19"/>
        <v>89.4</v>
      </c>
      <c r="J1193" s="52"/>
      <c r="K1193" s="53"/>
      <c r="L1193" s="54"/>
      <c r="P1193" s="52"/>
      <c r="Q1193" s="52"/>
    </row>
    <row r="1194" spans="2:17" s="44" customFormat="1">
      <c r="B1194" s="47">
        <v>2357</v>
      </c>
      <c r="C1194" s="47" t="s">
        <v>194</v>
      </c>
      <c r="D1194" s="47" t="s">
        <v>300</v>
      </c>
      <c r="E1194" s="48">
        <v>91.98</v>
      </c>
      <c r="F1194" s="47">
        <v>1</v>
      </c>
      <c r="G1194" s="49" t="s">
        <v>1496</v>
      </c>
      <c r="H1194" s="50">
        <v>45433.350076832321</v>
      </c>
      <c r="I1194" s="51">
        <f t="shared" si="19"/>
        <v>91.98</v>
      </c>
      <c r="J1194" s="52"/>
      <c r="K1194" s="53"/>
      <c r="L1194" s="54"/>
      <c r="P1194" s="52"/>
      <c r="Q1194" s="52"/>
    </row>
    <row r="1195" spans="2:17" s="44" customFormat="1">
      <c r="B1195" s="47">
        <v>2358</v>
      </c>
      <c r="C1195" s="47" t="s">
        <v>194</v>
      </c>
      <c r="D1195" s="47" t="s">
        <v>237</v>
      </c>
      <c r="E1195" s="48">
        <v>84.6</v>
      </c>
      <c r="F1195" s="47">
        <v>1</v>
      </c>
      <c r="G1195" s="49" t="s">
        <v>1497</v>
      </c>
      <c r="H1195" s="50">
        <v>45433.363363318174</v>
      </c>
      <c r="I1195" s="51">
        <f t="shared" si="19"/>
        <v>84.6</v>
      </c>
      <c r="J1195" s="52"/>
      <c r="K1195" s="53"/>
      <c r="L1195" s="54"/>
      <c r="P1195" s="52"/>
      <c r="Q1195" s="52"/>
    </row>
    <row r="1196" spans="2:17" s="44" customFormat="1">
      <c r="B1196" s="47">
        <v>2361</v>
      </c>
      <c r="C1196" s="47" t="s">
        <v>194</v>
      </c>
      <c r="D1196" s="47" t="s">
        <v>375</v>
      </c>
      <c r="E1196" s="48">
        <v>25.63</v>
      </c>
      <c r="F1196" s="47">
        <v>3</v>
      </c>
      <c r="G1196" s="49" t="s">
        <v>1498</v>
      </c>
      <c r="H1196" s="50">
        <v>45433.618782271682</v>
      </c>
      <c r="I1196" s="51">
        <f t="shared" si="19"/>
        <v>76.89</v>
      </c>
      <c r="J1196" s="52"/>
      <c r="K1196" s="53"/>
      <c r="L1196" s="54"/>
      <c r="P1196" s="52"/>
      <c r="Q1196" s="52"/>
    </row>
    <row r="1197" spans="2:17" s="44" customFormat="1">
      <c r="B1197" s="47">
        <v>2363</v>
      </c>
      <c r="C1197" s="47" t="s">
        <v>194</v>
      </c>
      <c r="D1197" s="47" t="s">
        <v>250</v>
      </c>
      <c r="E1197" s="48">
        <v>38.89</v>
      </c>
      <c r="F1197" s="47">
        <v>2</v>
      </c>
      <c r="G1197" s="49" t="s">
        <v>1499</v>
      </c>
      <c r="H1197" s="50">
        <v>45433.64527363042</v>
      </c>
      <c r="I1197" s="51">
        <f t="shared" si="19"/>
        <v>77.78</v>
      </c>
      <c r="J1197" s="52"/>
      <c r="K1197" s="53"/>
      <c r="L1197" s="54"/>
      <c r="P1197" s="52"/>
      <c r="Q1197" s="52"/>
    </row>
    <row r="1198" spans="2:17" s="44" customFormat="1">
      <c r="B1198" s="47">
        <v>2366</v>
      </c>
      <c r="C1198" s="47" t="s">
        <v>194</v>
      </c>
      <c r="D1198" s="47" t="s">
        <v>325</v>
      </c>
      <c r="E1198" s="48">
        <v>67.709999999999994</v>
      </c>
      <c r="F1198" s="47">
        <v>2</v>
      </c>
      <c r="G1198" s="49" t="s">
        <v>1500</v>
      </c>
      <c r="H1198" s="50">
        <v>45433.712011480784</v>
      </c>
      <c r="I1198" s="51">
        <f t="shared" si="19"/>
        <v>135.41999999999999</v>
      </c>
      <c r="J1198" s="52"/>
      <c r="K1198" s="53"/>
      <c r="L1198" s="54"/>
      <c r="P1198" s="52"/>
      <c r="Q1198" s="52"/>
    </row>
    <row r="1199" spans="2:17" s="44" customFormat="1">
      <c r="B1199" s="47">
        <v>2368</v>
      </c>
      <c r="C1199" s="47" t="s">
        <v>207</v>
      </c>
      <c r="D1199" s="47" t="s">
        <v>293</v>
      </c>
      <c r="E1199" s="48">
        <v>19.57</v>
      </c>
      <c r="F1199" s="47">
        <v>1</v>
      </c>
      <c r="G1199" s="49" t="s">
        <v>1501</v>
      </c>
      <c r="H1199" s="50">
        <v>45433.911621067324</v>
      </c>
      <c r="I1199" s="51">
        <f t="shared" si="19"/>
        <v>19.57</v>
      </c>
      <c r="J1199" s="52"/>
      <c r="K1199" s="53"/>
      <c r="L1199" s="54"/>
      <c r="P1199" s="52"/>
      <c r="Q1199" s="52"/>
    </row>
    <row r="1200" spans="2:17" s="44" customFormat="1">
      <c r="B1200" s="47">
        <v>2369</v>
      </c>
      <c r="C1200" s="47" t="s">
        <v>194</v>
      </c>
      <c r="D1200" s="47" t="s">
        <v>235</v>
      </c>
      <c r="E1200" s="48">
        <v>67.44</v>
      </c>
      <c r="F1200" s="47">
        <v>1</v>
      </c>
      <c r="G1200" s="49" t="s">
        <v>1502</v>
      </c>
      <c r="H1200" s="50">
        <v>45434.066152692445</v>
      </c>
      <c r="I1200" s="51">
        <f t="shared" si="19"/>
        <v>67.44</v>
      </c>
      <c r="J1200" s="52"/>
      <c r="K1200" s="53"/>
      <c r="L1200" s="54"/>
      <c r="P1200" s="52"/>
      <c r="Q1200" s="52"/>
    </row>
    <row r="1201" spans="2:17" s="44" customFormat="1">
      <c r="B1201" s="47">
        <v>2372</v>
      </c>
      <c r="C1201" s="47" t="s">
        <v>207</v>
      </c>
      <c r="D1201" s="47" t="s">
        <v>210</v>
      </c>
      <c r="E1201" s="48">
        <v>74.02</v>
      </c>
      <c r="F1201" s="47">
        <v>4</v>
      </c>
      <c r="G1201" s="49" t="s">
        <v>1503</v>
      </c>
      <c r="H1201" s="50">
        <v>45434.082834511864</v>
      </c>
      <c r="I1201" s="51">
        <f t="shared" si="19"/>
        <v>296.08</v>
      </c>
      <c r="J1201" s="52"/>
      <c r="K1201" s="53"/>
      <c r="L1201" s="54"/>
      <c r="P1201" s="52"/>
      <c r="Q1201" s="52"/>
    </row>
    <row r="1202" spans="2:17" s="44" customFormat="1">
      <c r="B1202" s="47">
        <v>2374</v>
      </c>
      <c r="C1202" s="47" t="s">
        <v>194</v>
      </c>
      <c r="D1202" s="47" t="s">
        <v>230</v>
      </c>
      <c r="E1202" s="48">
        <v>20.190000000000001</v>
      </c>
      <c r="F1202" s="47">
        <v>2</v>
      </c>
      <c r="G1202" s="49" t="s">
        <v>1504</v>
      </c>
      <c r="H1202" s="50">
        <v>45434.098958511189</v>
      </c>
      <c r="I1202" s="51">
        <f t="shared" si="19"/>
        <v>40.380000000000003</v>
      </c>
      <c r="J1202" s="52"/>
      <c r="K1202" s="53"/>
      <c r="L1202" s="54"/>
      <c r="P1202" s="52"/>
      <c r="Q1202" s="52"/>
    </row>
    <row r="1203" spans="2:17" s="44" customFormat="1">
      <c r="B1203" s="47">
        <v>2376</v>
      </c>
      <c r="C1203" s="47" t="s">
        <v>207</v>
      </c>
      <c r="D1203" s="47" t="s">
        <v>212</v>
      </c>
      <c r="E1203" s="48">
        <v>43.43</v>
      </c>
      <c r="F1203" s="47">
        <v>1</v>
      </c>
      <c r="G1203" s="49" t="s">
        <v>1505</v>
      </c>
      <c r="H1203" s="50">
        <v>45434.308346107733</v>
      </c>
      <c r="I1203" s="51">
        <f t="shared" si="19"/>
        <v>43.43</v>
      </c>
      <c r="J1203" s="52"/>
      <c r="K1203" s="53"/>
      <c r="L1203" s="54"/>
      <c r="P1203" s="52"/>
      <c r="Q1203" s="52"/>
    </row>
    <row r="1204" spans="2:17" s="44" customFormat="1">
      <c r="B1204" s="47">
        <v>2378</v>
      </c>
      <c r="C1204" s="47" t="s">
        <v>194</v>
      </c>
      <c r="D1204" s="47" t="s">
        <v>352</v>
      </c>
      <c r="E1204" s="48">
        <v>86.57</v>
      </c>
      <c r="F1204" s="47">
        <v>1</v>
      </c>
      <c r="G1204" s="49" t="s">
        <v>1506</v>
      </c>
      <c r="H1204" s="50">
        <v>45434.402525264872</v>
      </c>
      <c r="I1204" s="51">
        <f t="shared" si="19"/>
        <v>86.57</v>
      </c>
      <c r="J1204" s="52"/>
      <c r="K1204" s="53"/>
      <c r="L1204" s="54"/>
      <c r="P1204" s="52"/>
      <c r="Q1204" s="52"/>
    </row>
    <row r="1205" spans="2:17" s="44" customFormat="1">
      <c r="B1205" s="47">
        <v>2381</v>
      </c>
      <c r="C1205" s="47" t="s">
        <v>194</v>
      </c>
      <c r="D1205" s="47" t="s">
        <v>297</v>
      </c>
      <c r="E1205" s="48">
        <v>39.92</v>
      </c>
      <c r="F1205" s="47">
        <v>4</v>
      </c>
      <c r="G1205" s="49" t="s">
        <v>1507</v>
      </c>
      <c r="H1205" s="50">
        <v>45434.491296284315</v>
      </c>
      <c r="I1205" s="51">
        <f t="shared" si="19"/>
        <v>159.68</v>
      </c>
      <c r="J1205" s="52"/>
      <c r="K1205" s="53"/>
      <c r="L1205" s="54"/>
      <c r="P1205" s="52"/>
      <c r="Q1205" s="52"/>
    </row>
    <row r="1206" spans="2:17" s="44" customFormat="1">
      <c r="B1206" s="47">
        <v>2384</v>
      </c>
      <c r="C1206" s="47" t="s">
        <v>194</v>
      </c>
      <c r="D1206" s="47" t="s">
        <v>310</v>
      </c>
      <c r="E1206" s="48">
        <v>78.97</v>
      </c>
      <c r="F1206" s="47">
        <v>2</v>
      </c>
      <c r="G1206" s="49" t="s">
        <v>1508</v>
      </c>
      <c r="H1206" s="50">
        <v>45434.585468445432</v>
      </c>
      <c r="I1206" s="51">
        <f t="shared" si="19"/>
        <v>157.94</v>
      </c>
      <c r="J1206" s="52"/>
      <c r="K1206" s="53"/>
      <c r="L1206" s="54"/>
      <c r="P1206" s="52"/>
      <c r="Q1206" s="52"/>
    </row>
    <row r="1207" spans="2:17" s="44" customFormat="1">
      <c r="B1207" s="47">
        <v>2385</v>
      </c>
      <c r="C1207" s="47" t="s">
        <v>207</v>
      </c>
      <c r="D1207" s="47" t="s">
        <v>282</v>
      </c>
      <c r="E1207" s="48">
        <v>71.06</v>
      </c>
      <c r="F1207" s="47">
        <v>1</v>
      </c>
      <c r="G1207" s="49" t="s">
        <v>1509</v>
      </c>
      <c r="H1207" s="50">
        <v>45434.638291084178</v>
      </c>
      <c r="I1207" s="51">
        <f t="shared" si="19"/>
        <v>71.06</v>
      </c>
      <c r="J1207" s="52"/>
      <c r="K1207" s="53"/>
      <c r="L1207" s="54"/>
      <c r="P1207" s="52"/>
      <c r="Q1207" s="52"/>
    </row>
    <row r="1208" spans="2:17" s="44" customFormat="1">
      <c r="B1208" s="47">
        <v>2388</v>
      </c>
      <c r="C1208" s="47" t="s">
        <v>194</v>
      </c>
      <c r="D1208" s="47" t="s">
        <v>1510</v>
      </c>
      <c r="E1208" s="48">
        <v>84.6</v>
      </c>
      <c r="F1208" s="47">
        <v>1</v>
      </c>
      <c r="G1208" s="49" t="s">
        <v>1511</v>
      </c>
      <c r="H1208" s="50">
        <v>45434.686953701115</v>
      </c>
      <c r="I1208" s="51">
        <f t="shared" si="19"/>
        <v>84.6</v>
      </c>
      <c r="J1208" s="52"/>
      <c r="K1208" s="53"/>
      <c r="L1208" s="54"/>
      <c r="P1208" s="52"/>
      <c r="Q1208" s="52"/>
    </row>
    <row r="1209" spans="2:17" s="44" customFormat="1">
      <c r="B1209" s="47">
        <v>2391</v>
      </c>
      <c r="C1209" s="47" t="s">
        <v>207</v>
      </c>
      <c r="D1209" s="47" t="s">
        <v>265</v>
      </c>
      <c r="E1209" s="48">
        <v>36.46</v>
      </c>
      <c r="F1209" s="47">
        <v>3</v>
      </c>
      <c r="G1209" s="49" t="s">
        <v>1512</v>
      </c>
      <c r="H1209" s="50">
        <v>45434.738612852765</v>
      </c>
      <c r="I1209" s="51">
        <f t="shared" si="19"/>
        <v>109.38</v>
      </c>
      <c r="J1209" s="52"/>
      <c r="K1209" s="53"/>
      <c r="L1209" s="54"/>
      <c r="P1209" s="52"/>
      <c r="Q1209" s="52"/>
    </row>
    <row r="1210" spans="2:17" s="44" customFormat="1">
      <c r="B1210" s="47">
        <v>2394</v>
      </c>
      <c r="C1210" s="47" t="s">
        <v>194</v>
      </c>
      <c r="D1210" s="47" t="s">
        <v>782</v>
      </c>
      <c r="E1210" s="48">
        <v>27.38</v>
      </c>
      <c r="F1210" s="47">
        <v>2</v>
      </c>
      <c r="G1210" s="49" t="s">
        <v>1513</v>
      </c>
      <c r="H1210" s="50">
        <v>45434.772385873403</v>
      </c>
      <c r="I1210" s="51">
        <f t="shared" si="19"/>
        <v>54.76</v>
      </c>
      <c r="J1210" s="52"/>
      <c r="K1210" s="53"/>
      <c r="L1210" s="54"/>
      <c r="P1210" s="52"/>
      <c r="Q1210" s="52"/>
    </row>
    <row r="1211" spans="2:17" s="44" customFormat="1">
      <c r="B1211" s="47">
        <v>2397</v>
      </c>
      <c r="C1211" s="47" t="s">
        <v>194</v>
      </c>
      <c r="D1211" s="47" t="s">
        <v>275</v>
      </c>
      <c r="E1211" s="48">
        <v>33.479999999999997</v>
      </c>
      <c r="F1211" s="47">
        <v>3</v>
      </c>
      <c r="G1211" s="49" t="s">
        <v>1514</v>
      </c>
      <c r="H1211" s="50">
        <v>45434.793723694485</v>
      </c>
      <c r="I1211" s="51">
        <f t="shared" si="19"/>
        <v>100.44</v>
      </c>
      <c r="J1211" s="52"/>
      <c r="K1211" s="53"/>
      <c r="L1211" s="54"/>
      <c r="P1211" s="52"/>
      <c r="Q1211" s="52"/>
    </row>
    <row r="1212" spans="2:17" s="44" customFormat="1">
      <c r="B1212" s="47">
        <v>2398</v>
      </c>
      <c r="C1212" s="47" t="s">
        <v>207</v>
      </c>
      <c r="D1212" s="47" t="s">
        <v>210</v>
      </c>
      <c r="E1212" s="48">
        <v>74.02</v>
      </c>
      <c r="F1212" s="47">
        <v>1</v>
      </c>
      <c r="G1212" s="49" t="s">
        <v>1515</v>
      </c>
      <c r="H1212" s="50">
        <v>45435.100379090778</v>
      </c>
      <c r="I1212" s="51">
        <f t="shared" si="19"/>
        <v>74.02</v>
      </c>
      <c r="J1212" s="52"/>
      <c r="K1212" s="53"/>
      <c r="L1212" s="54"/>
      <c r="P1212" s="52"/>
      <c r="Q1212" s="52"/>
    </row>
    <row r="1213" spans="2:17" s="44" customFormat="1">
      <c r="B1213" s="47">
        <v>2400</v>
      </c>
      <c r="C1213" s="47" t="s">
        <v>207</v>
      </c>
      <c r="D1213" s="47" t="s">
        <v>233</v>
      </c>
      <c r="E1213" s="48">
        <v>64.28</v>
      </c>
      <c r="F1213" s="47">
        <v>1</v>
      </c>
      <c r="G1213" s="49" t="s">
        <v>1516</v>
      </c>
      <c r="H1213" s="50">
        <v>45435.302361676855</v>
      </c>
      <c r="I1213" s="51">
        <f t="shared" si="19"/>
        <v>64.28</v>
      </c>
      <c r="J1213" s="52"/>
      <c r="K1213" s="53"/>
      <c r="L1213" s="54"/>
      <c r="P1213" s="52"/>
      <c r="Q1213" s="52"/>
    </row>
    <row r="1214" spans="2:17" s="44" customFormat="1">
      <c r="B1214" s="47">
        <v>2401</v>
      </c>
      <c r="C1214" s="47" t="s">
        <v>194</v>
      </c>
      <c r="D1214" s="47" t="s">
        <v>325</v>
      </c>
      <c r="E1214" s="48">
        <v>67.709999999999994</v>
      </c>
      <c r="F1214" s="47">
        <v>1</v>
      </c>
      <c r="G1214" s="49" t="s">
        <v>1517</v>
      </c>
      <c r="H1214" s="50">
        <v>45435.310590099703</v>
      </c>
      <c r="I1214" s="51">
        <f t="shared" si="19"/>
        <v>67.709999999999994</v>
      </c>
      <c r="J1214" s="52"/>
      <c r="K1214" s="53"/>
      <c r="L1214" s="54"/>
      <c r="P1214" s="52"/>
      <c r="Q1214" s="52"/>
    </row>
    <row r="1215" spans="2:17" s="44" customFormat="1">
      <c r="B1215" s="47">
        <v>2403</v>
      </c>
      <c r="C1215" s="47" t="s">
        <v>207</v>
      </c>
      <c r="D1215" s="47" t="s">
        <v>270</v>
      </c>
      <c r="E1215" s="48">
        <v>65.459999999999994</v>
      </c>
      <c r="F1215" s="47">
        <v>3</v>
      </c>
      <c r="G1215" s="49" t="s">
        <v>1518</v>
      </c>
      <c r="H1215" s="50">
        <v>45435.312228670213</v>
      </c>
      <c r="I1215" s="51">
        <f t="shared" si="19"/>
        <v>196.38</v>
      </c>
      <c r="J1215" s="52"/>
      <c r="K1215" s="53"/>
      <c r="L1215" s="54"/>
      <c r="P1215" s="52"/>
      <c r="Q1215" s="52"/>
    </row>
    <row r="1216" spans="2:17" s="44" customFormat="1">
      <c r="B1216" s="47">
        <v>2405</v>
      </c>
      <c r="C1216" s="47" t="s">
        <v>194</v>
      </c>
      <c r="D1216" s="47" t="s">
        <v>321</v>
      </c>
      <c r="E1216" s="48">
        <v>27.38</v>
      </c>
      <c r="F1216" s="47">
        <v>2</v>
      </c>
      <c r="G1216" s="49" t="s">
        <v>1519</v>
      </c>
      <c r="H1216" s="50">
        <v>45435.326758507006</v>
      </c>
      <c r="I1216" s="51">
        <f t="shared" si="19"/>
        <v>54.76</v>
      </c>
      <c r="J1216" s="52"/>
      <c r="K1216" s="53"/>
      <c r="L1216" s="54"/>
      <c r="P1216" s="52"/>
      <c r="Q1216" s="52"/>
    </row>
    <row r="1217" spans="2:17" s="44" customFormat="1">
      <c r="B1217" s="47">
        <v>2407</v>
      </c>
      <c r="C1217" s="47" t="s">
        <v>207</v>
      </c>
      <c r="D1217" s="47" t="s">
        <v>230</v>
      </c>
      <c r="E1217" s="48">
        <v>20.190000000000001</v>
      </c>
      <c r="F1217" s="47">
        <v>2</v>
      </c>
      <c r="G1217" s="49" t="s">
        <v>1520</v>
      </c>
      <c r="H1217" s="50">
        <v>45435.349255246736</v>
      </c>
      <c r="I1217" s="51">
        <f t="shared" si="19"/>
        <v>40.380000000000003</v>
      </c>
      <c r="J1217" s="52"/>
      <c r="K1217" s="53"/>
      <c r="L1217" s="54"/>
      <c r="P1217" s="52"/>
      <c r="Q1217" s="52"/>
    </row>
    <row r="1218" spans="2:17" s="44" customFormat="1">
      <c r="B1218" s="47">
        <v>2410</v>
      </c>
      <c r="C1218" s="47" t="s">
        <v>194</v>
      </c>
      <c r="D1218" s="47" t="s">
        <v>252</v>
      </c>
      <c r="E1218" s="48">
        <v>79.3</v>
      </c>
      <c r="F1218" s="47">
        <v>3</v>
      </c>
      <c r="G1218" s="49" t="s">
        <v>1521</v>
      </c>
      <c r="H1218" s="50">
        <v>45435.486164575887</v>
      </c>
      <c r="I1218" s="51">
        <f t="shared" si="19"/>
        <v>237.89999999999998</v>
      </c>
      <c r="J1218" s="52"/>
      <c r="K1218" s="53"/>
      <c r="L1218" s="54"/>
      <c r="P1218" s="52"/>
      <c r="Q1218" s="52"/>
    </row>
    <row r="1219" spans="2:17" s="44" customFormat="1">
      <c r="B1219" s="47">
        <v>2413</v>
      </c>
      <c r="C1219" s="47" t="s">
        <v>207</v>
      </c>
      <c r="D1219" s="47" t="s">
        <v>256</v>
      </c>
      <c r="E1219" s="48">
        <v>88.87</v>
      </c>
      <c r="F1219" s="47">
        <v>1</v>
      </c>
      <c r="G1219" s="49" t="s">
        <v>1522</v>
      </c>
      <c r="H1219" s="50">
        <v>45435.541937420254</v>
      </c>
      <c r="I1219" s="51">
        <f t="shared" si="19"/>
        <v>88.87</v>
      </c>
      <c r="J1219" s="52"/>
      <c r="K1219" s="53"/>
      <c r="L1219" s="54"/>
      <c r="P1219" s="52"/>
      <c r="Q1219" s="52"/>
    </row>
    <row r="1220" spans="2:17" s="44" customFormat="1">
      <c r="B1220" s="47">
        <v>2416</v>
      </c>
      <c r="C1220" s="47" t="s">
        <v>207</v>
      </c>
      <c r="D1220" s="47" t="s">
        <v>233</v>
      </c>
      <c r="E1220" s="48">
        <v>64.28</v>
      </c>
      <c r="F1220" s="47">
        <v>2</v>
      </c>
      <c r="G1220" s="49" t="s">
        <v>1523</v>
      </c>
      <c r="H1220" s="50">
        <v>45435.614976777048</v>
      </c>
      <c r="I1220" s="51">
        <f t="shared" si="19"/>
        <v>128.56</v>
      </c>
      <c r="J1220" s="52"/>
      <c r="K1220" s="53"/>
      <c r="L1220" s="54"/>
      <c r="P1220" s="52"/>
      <c r="Q1220" s="52"/>
    </row>
    <row r="1221" spans="2:17" s="44" customFormat="1">
      <c r="B1221" s="47">
        <v>2418</v>
      </c>
      <c r="C1221" s="47" t="s">
        <v>194</v>
      </c>
      <c r="D1221" s="47" t="s">
        <v>277</v>
      </c>
      <c r="E1221" s="48">
        <v>47.11</v>
      </c>
      <c r="F1221" s="47">
        <v>1</v>
      </c>
      <c r="G1221" s="49" t="s">
        <v>1524</v>
      </c>
      <c r="H1221" s="50">
        <v>45435.636092400353</v>
      </c>
      <c r="I1221" s="51">
        <f t="shared" si="19"/>
        <v>47.11</v>
      </c>
      <c r="J1221" s="52"/>
      <c r="K1221" s="53"/>
      <c r="L1221" s="54"/>
      <c r="P1221" s="52"/>
      <c r="Q1221" s="52"/>
    </row>
    <row r="1222" spans="2:17" s="44" customFormat="1">
      <c r="B1222" s="47">
        <v>2420</v>
      </c>
      <c r="C1222" s="47" t="s">
        <v>194</v>
      </c>
      <c r="D1222" s="47" t="s">
        <v>270</v>
      </c>
      <c r="E1222" s="48">
        <v>65.459999999999994</v>
      </c>
      <c r="F1222" s="47">
        <v>1</v>
      </c>
      <c r="G1222" s="49" t="s">
        <v>1525</v>
      </c>
      <c r="H1222" s="50">
        <v>45435.750833785649</v>
      </c>
      <c r="I1222" s="51">
        <f t="shared" si="19"/>
        <v>65.459999999999994</v>
      </c>
      <c r="J1222" s="52"/>
      <c r="K1222" s="53"/>
      <c r="L1222" s="54"/>
      <c r="P1222" s="52"/>
      <c r="Q1222" s="52"/>
    </row>
    <row r="1223" spans="2:17" s="44" customFormat="1">
      <c r="B1223" s="47">
        <v>2422</v>
      </c>
      <c r="C1223" s="47" t="s">
        <v>207</v>
      </c>
      <c r="D1223" s="47" t="s">
        <v>250</v>
      </c>
      <c r="E1223" s="48">
        <v>38.89</v>
      </c>
      <c r="F1223" s="47">
        <v>1</v>
      </c>
      <c r="G1223" s="49" t="s">
        <v>1526</v>
      </c>
      <c r="H1223" s="50">
        <v>45436.15843480367</v>
      </c>
      <c r="I1223" s="51">
        <f t="shared" si="19"/>
        <v>38.89</v>
      </c>
      <c r="J1223" s="52"/>
      <c r="K1223" s="53"/>
      <c r="L1223" s="54"/>
      <c r="P1223" s="52"/>
      <c r="Q1223" s="52"/>
    </row>
    <row r="1224" spans="2:17" s="44" customFormat="1">
      <c r="B1224" s="47">
        <v>2424</v>
      </c>
      <c r="C1224" s="47" t="s">
        <v>194</v>
      </c>
      <c r="D1224" s="47" t="s">
        <v>260</v>
      </c>
      <c r="E1224" s="48">
        <v>46.98</v>
      </c>
      <c r="F1224" s="47">
        <v>3</v>
      </c>
      <c r="G1224" s="49" t="s">
        <v>1527</v>
      </c>
      <c r="H1224" s="50">
        <v>45436.311989362213</v>
      </c>
      <c r="I1224" s="51">
        <f t="shared" si="19"/>
        <v>140.94</v>
      </c>
      <c r="J1224" s="52"/>
      <c r="K1224" s="53"/>
      <c r="L1224" s="54"/>
      <c r="P1224" s="52"/>
      <c r="Q1224" s="52"/>
    </row>
    <row r="1225" spans="2:17" s="44" customFormat="1">
      <c r="B1225" s="47">
        <v>2426</v>
      </c>
      <c r="C1225" s="47" t="s">
        <v>207</v>
      </c>
      <c r="D1225" s="47" t="s">
        <v>297</v>
      </c>
      <c r="E1225" s="48">
        <v>39.92</v>
      </c>
      <c r="F1225" s="47">
        <v>1</v>
      </c>
      <c r="G1225" s="49" t="s">
        <v>1528</v>
      </c>
      <c r="H1225" s="50">
        <v>45436.673309899968</v>
      </c>
      <c r="I1225" s="51">
        <f t="shared" si="19"/>
        <v>39.92</v>
      </c>
      <c r="J1225" s="52"/>
      <c r="K1225" s="53"/>
      <c r="L1225" s="54"/>
      <c r="P1225" s="52"/>
      <c r="Q1225" s="52"/>
    </row>
    <row r="1226" spans="2:17" s="44" customFormat="1">
      <c r="B1226" s="47">
        <v>2428</v>
      </c>
      <c r="C1226" s="47" t="s">
        <v>194</v>
      </c>
      <c r="D1226" s="47" t="s">
        <v>300</v>
      </c>
      <c r="E1226" s="48">
        <v>91.98</v>
      </c>
      <c r="F1226" s="47">
        <v>2</v>
      </c>
      <c r="G1226" s="49" t="s">
        <v>1529</v>
      </c>
      <c r="H1226" s="50">
        <v>45436.813822088894</v>
      </c>
      <c r="I1226" s="51">
        <f t="shared" si="19"/>
        <v>183.96</v>
      </c>
      <c r="J1226" s="52"/>
      <c r="K1226" s="53"/>
      <c r="L1226" s="54"/>
      <c r="P1226" s="52"/>
      <c r="Q1226" s="52"/>
    </row>
    <row r="1227" spans="2:17" s="44" customFormat="1">
      <c r="B1227" s="47">
        <v>2429</v>
      </c>
      <c r="C1227" s="47" t="s">
        <v>207</v>
      </c>
      <c r="D1227" s="47" t="s">
        <v>318</v>
      </c>
      <c r="E1227" s="48">
        <v>61.86</v>
      </c>
      <c r="F1227" s="47">
        <v>1</v>
      </c>
      <c r="G1227" s="49" t="s">
        <v>1530</v>
      </c>
      <c r="H1227" s="50">
        <v>45437.363088728314</v>
      </c>
      <c r="I1227" s="51">
        <f t="shared" si="19"/>
        <v>61.86</v>
      </c>
      <c r="J1227" s="52"/>
      <c r="K1227" s="53"/>
      <c r="L1227" s="54"/>
      <c r="P1227" s="52"/>
      <c r="Q1227" s="52"/>
    </row>
    <row r="1228" spans="2:17" s="44" customFormat="1">
      <c r="B1228" s="47">
        <v>2431</v>
      </c>
      <c r="C1228" s="47" t="s">
        <v>194</v>
      </c>
      <c r="D1228" s="47" t="s">
        <v>245</v>
      </c>
      <c r="E1228" s="48">
        <v>66.39</v>
      </c>
      <c r="F1228" s="47">
        <v>2</v>
      </c>
      <c r="G1228" s="49" t="s">
        <v>1531</v>
      </c>
      <c r="H1228" s="50">
        <v>45437.488443113776</v>
      </c>
      <c r="I1228" s="51">
        <f t="shared" si="19"/>
        <v>132.78</v>
      </c>
      <c r="J1228" s="52"/>
      <c r="K1228" s="53"/>
      <c r="L1228" s="54"/>
      <c r="P1228" s="52"/>
      <c r="Q1228" s="52"/>
    </row>
    <row r="1229" spans="2:17" s="44" customFormat="1">
      <c r="B1229" s="47">
        <v>2432</v>
      </c>
      <c r="C1229" s="47" t="s">
        <v>194</v>
      </c>
      <c r="D1229" s="47" t="s">
        <v>235</v>
      </c>
      <c r="E1229" s="48">
        <v>67.44</v>
      </c>
      <c r="F1229" s="47">
        <v>3</v>
      </c>
      <c r="G1229" s="49" t="s">
        <v>1532</v>
      </c>
      <c r="H1229" s="50">
        <v>45437.754887732539</v>
      </c>
      <c r="I1229" s="51">
        <f t="shared" si="19"/>
        <v>202.32</v>
      </c>
      <c r="J1229" s="52"/>
      <c r="K1229" s="53"/>
      <c r="L1229" s="54"/>
      <c r="P1229" s="52"/>
      <c r="Q1229" s="52"/>
    </row>
    <row r="1230" spans="2:17" s="44" customFormat="1">
      <c r="B1230" s="47">
        <v>2434</v>
      </c>
      <c r="C1230" s="47" t="s">
        <v>194</v>
      </c>
      <c r="D1230" s="47" t="s">
        <v>252</v>
      </c>
      <c r="E1230" s="48">
        <v>79.3</v>
      </c>
      <c r="F1230" s="47">
        <v>2</v>
      </c>
      <c r="G1230" s="49" t="s">
        <v>1533</v>
      </c>
      <c r="H1230" s="50">
        <v>45437.871536600011</v>
      </c>
      <c r="I1230" s="51">
        <f t="shared" si="19"/>
        <v>158.6</v>
      </c>
      <c r="J1230" s="52"/>
      <c r="K1230" s="53"/>
      <c r="L1230" s="54"/>
      <c r="P1230" s="52"/>
      <c r="Q1230" s="52"/>
    </row>
    <row r="1231" spans="2:17" s="44" customFormat="1">
      <c r="B1231" s="47">
        <v>2435</v>
      </c>
      <c r="C1231" s="47" t="s">
        <v>194</v>
      </c>
      <c r="D1231" s="47" t="s">
        <v>275</v>
      </c>
      <c r="E1231" s="48">
        <v>33.479999999999997</v>
      </c>
      <c r="F1231" s="47">
        <v>2</v>
      </c>
      <c r="G1231" s="49" t="s">
        <v>1534</v>
      </c>
      <c r="H1231" s="50">
        <v>45438.16403741364</v>
      </c>
      <c r="I1231" s="51">
        <f t="shared" si="19"/>
        <v>66.959999999999994</v>
      </c>
      <c r="J1231" s="52"/>
      <c r="K1231" s="53"/>
      <c r="L1231" s="54"/>
      <c r="P1231" s="52"/>
      <c r="Q1231" s="52"/>
    </row>
    <row r="1232" spans="2:17" s="44" customFormat="1">
      <c r="B1232" s="47">
        <v>2436</v>
      </c>
      <c r="C1232" s="47" t="s">
        <v>194</v>
      </c>
      <c r="D1232" s="47" t="s">
        <v>216</v>
      </c>
      <c r="E1232" s="48">
        <v>96.29</v>
      </c>
      <c r="F1232" s="47">
        <v>1</v>
      </c>
      <c r="G1232" s="49" t="s">
        <v>1535</v>
      </c>
      <c r="H1232" s="50">
        <v>45438.192915276981</v>
      </c>
      <c r="I1232" s="51">
        <f t="shared" si="19"/>
        <v>96.29</v>
      </c>
      <c r="J1232" s="52"/>
      <c r="K1232" s="53"/>
      <c r="L1232" s="54"/>
      <c r="P1232" s="52"/>
      <c r="Q1232" s="52"/>
    </row>
    <row r="1233" spans="2:17" s="44" customFormat="1">
      <c r="B1233" s="47">
        <v>2439</v>
      </c>
      <c r="C1233" s="47" t="s">
        <v>207</v>
      </c>
      <c r="D1233" s="47" t="s">
        <v>297</v>
      </c>
      <c r="E1233" s="48">
        <v>39.92</v>
      </c>
      <c r="F1233" s="47">
        <v>1</v>
      </c>
      <c r="G1233" s="49" t="s">
        <v>1536</v>
      </c>
      <c r="H1233" s="50">
        <v>45438.248350805348</v>
      </c>
      <c r="I1233" s="51">
        <f t="shared" si="19"/>
        <v>39.92</v>
      </c>
      <c r="J1233" s="52"/>
      <c r="K1233" s="53"/>
      <c r="L1233" s="54"/>
      <c r="P1233" s="52"/>
      <c r="Q1233" s="52"/>
    </row>
    <row r="1234" spans="2:17" s="44" customFormat="1">
      <c r="B1234" s="47">
        <v>2440</v>
      </c>
      <c r="C1234" s="47" t="s">
        <v>194</v>
      </c>
      <c r="D1234" s="47" t="s">
        <v>288</v>
      </c>
      <c r="E1234" s="48">
        <v>25.73</v>
      </c>
      <c r="F1234" s="47">
        <v>5</v>
      </c>
      <c r="G1234" s="49" t="s">
        <v>1537</v>
      </c>
      <c r="H1234" s="50">
        <v>45438.270697335807</v>
      </c>
      <c r="I1234" s="51">
        <f t="shared" si="19"/>
        <v>128.65</v>
      </c>
      <c r="J1234" s="52"/>
      <c r="K1234" s="53"/>
      <c r="L1234" s="54"/>
      <c r="P1234" s="52"/>
      <c r="Q1234" s="52"/>
    </row>
    <row r="1235" spans="2:17" s="44" customFormat="1">
      <c r="B1235" s="47">
        <v>2443</v>
      </c>
      <c r="C1235" s="47" t="s">
        <v>207</v>
      </c>
      <c r="D1235" s="47" t="s">
        <v>270</v>
      </c>
      <c r="E1235" s="48">
        <v>65.459999999999994</v>
      </c>
      <c r="F1235" s="47">
        <v>3</v>
      </c>
      <c r="G1235" s="49" t="s">
        <v>1538</v>
      </c>
      <c r="H1235" s="50">
        <v>45438.371048648936</v>
      </c>
      <c r="I1235" s="51">
        <f t="shared" si="19"/>
        <v>196.38</v>
      </c>
      <c r="J1235" s="52"/>
      <c r="K1235" s="53"/>
      <c r="L1235" s="54"/>
      <c r="P1235" s="52"/>
      <c r="Q1235" s="52"/>
    </row>
    <row r="1236" spans="2:17" s="44" customFormat="1">
      <c r="B1236" s="47">
        <v>2444</v>
      </c>
      <c r="C1236" s="47" t="s">
        <v>194</v>
      </c>
      <c r="D1236" s="47" t="s">
        <v>233</v>
      </c>
      <c r="E1236" s="48">
        <v>64.28</v>
      </c>
      <c r="F1236" s="47">
        <v>2</v>
      </c>
      <c r="G1236" s="49" t="s">
        <v>1539</v>
      </c>
      <c r="H1236" s="50">
        <v>45438.383510184598</v>
      </c>
      <c r="I1236" s="51">
        <f t="shared" si="19"/>
        <v>128.56</v>
      </c>
      <c r="J1236" s="52"/>
      <c r="K1236" s="53"/>
      <c r="L1236" s="54"/>
      <c r="P1236" s="52"/>
      <c r="Q1236" s="52"/>
    </row>
    <row r="1237" spans="2:17" s="44" customFormat="1">
      <c r="B1237" s="47">
        <v>2446</v>
      </c>
      <c r="C1237" s="47" t="s">
        <v>194</v>
      </c>
      <c r="D1237" s="47" t="s">
        <v>312</v>
      </c>
      <c r="E1237" s="48">
        <v>36.64</v>
      </c>
      <c r="F1237" s="47">
        <v>1</v>
      </c>
      <c r="G1237" s="49" t="s">
        <v>1540</v>
      </c>
      <c r="H1237" s="50">
        <v>45438.562753606806</v>
      </c>
      <c r="I1237" s="51">
        <f t="shared" si="19"/>
        <v>36.64</v>
      </c>
      <c r="J1237" s="52"/>
      <c r="K1237" s="53"/>
      <c r="L1237" s="54"/>
      <c r="P1237" s="52"/>
      <c r="Q1237" s="52"/>
    </row>
    <row r="1238" spans="2:17" s="44" customFormat="1">
      <c r="B1238" s="47">
        <v>2448</v>
      </c>
      <c r="C1238" s="47" t="s">
        <v>207</v>
      </c>
      <c r="D1238" s="47" t="s">
        <v>325</v>
      </c>
      <c r="E1238" s="48">
        <v>67.709999999999994</v>
      </c>
      <c r="F1238" s="47">
        <v>1</v>
      </c>
      <c r="G1238" s="49" t="s">
        <v>1541</v>
      </c>
      <c r="H1238" s="50">
        <v>45438.585691782217</v>
      </c>
      <c r="I1238" s="51">
        <f t="shared" si="19"/>
        <v>67.709999999999994</v>
      </c>
      <c r="J1238" s="52"/>
      <c r="K1238" s="53"/>
      <c r="L1238" s="54"/>
      <c r="P1238" s="52"/>
      <c r="Q1238" s="52"/>
    </row>
    <row r="1239" spans="2:17" s="44" customFormat="1">
      <c r="B1239" s="47">
        <v>2451</v>
      </c>
      <c r="C1239" s="47" t="s">
        <v>194</v>
      </c>
      <c r="D1239" s="47" t="s">
        <v>1542</v>
      </c>
      <c r="E1239" s="48">
        <v>35.15</v>
      </c>
      <c r="F1239" s="47">
        <v>1</v>
      </c>
      <c r="G1239" s="49" t="s">
        <v>1543</v>
      </c>
      <c r="H1239" s="50">
        <v>45438.654187168555</v>
      </c>
      <c r="I1239" s="51">
        <f t="shared" si="19"/>
        <v>35.15</v>
      </c>
      <c r="J1239" s="52"/>
      <c r="K1239" s="53"/>
      <c r="L1239" s="54"/>
      <c r="P1239" s="52"/>
      <c r="Q1239" s="52"/>
    </row>
    <row r="1240" spans="2:17" s="44" customFormat="1">
      <c r="B1240" s="47">
        <v>2453</v>
      </c>
      <c r="C1240" s="47" t="s">
        <v>194</v>
      </c>
      <c r="D1240" s="47" t="s">
        <v>228</v>
      </c>
      <c r="E1240" s="48">
        <v>82.38</v>
      </c>
      <c r="F1240" s="47">
        <v>4</v>
      </c>
      <c r="G1240" s="49" t="s">
        <v>1544</v>
      </c>
      <c r="H1240" s="50">
        <v>45438.715450359698</v>
      </c>
      <c r="I1240" s="51">
        <f t="shared" si="19"/>
        <v>329.52</v>
      </c>
      <c r="J1240" s="52"/>
      <c r="K1240" s="53"/>
      <c r="L1240" s="54"/>
      <c r="P1240" s="52"/>
      <c r="Q1240" s="52"/>
    </row>
    <row r="1241" spans="2:17" s="44" customFormat="1">
      <c r="B1241" s="47">
        <v>2456</v>
      </c>
      <c r="C1241" s="47" t="s">
        <v>207</v>
      </c>
      <c r="D1241" s="47" t="s">
        <v>267</v>
      </c>
      <c r="E1241" s="48">
        <v>87.83</v>
      </c>
      <c r="F1241" s="47">
        <v>3</v>
      </c>
      <c r="G1241" s="49" t="s">
        <v>1545</v>
      </c>
      <c r="H1241" s="50">
        <v>45438.732050542632</v>
      </c>
      <c r="I1241" s="51">
        <f t="shared" si="19"/>
        <v>263.49</v>
      </c>
      <c r="J1241" s="52"/>
      <c r="K1241" s="53"/>
      <c r="L1241" s="54"/>
      <c r="P1241" s="52"/>
      <c r="Q1241" s="52"/>
    </row>
    <row r="1242" spans="2:17" s="44" customFormat="1">
      <c r="B1242" s="47">
        <v>2459</v>
      </c>
      <c r="C1242" s="47" t="s">
        <v>194</v>
      </c>
      <c r="D1242" s="47" t="s">
        <v>280</v>
      </c>
      <c r="E1242" s="48">
        <v>80.28</v>
      </c>
      <c r="F1242" s="47">
        <v>2</v>
      </c>
      <c r="G1242" s="49" t="s">
        <v>1546</v>
      </c>
      <c r="H1242" s="50">
        <v>45438.745461564788</v>
      </c>
      <c r="I1242" s="51">
        <f t="shared" si="19"/>
        <v>160.56</v>
      </c>
      <c r="J1242" s="52"/>
      <c r="K1242" s="53"/>
      <c r="L1242" s="54"/>
      <c r="P1242" s="52"/>
      <c r="Q1242" s="52"/>
    </row>
    <row r="1243" spans="2:17" s="44" customFormat="1">
      <c r="B1243" s="47">
        <v>2462</v>
      </c>
      <c r="C1243" s="47" t="s">
        <v>194</v>
      </c>
      <c r="D1243" s="47" t="s">
        <v>297</v>
      </c>
      <c r="E1243" s="48">
        <v>39.92</v>
      </c>
      <c r="F1243" s="47">
        <v>1</v>
      </c>
      <c r="G1243" s="49" t="s">
        <v>1547</v>
      </c>
      <c r="H1243" s="50">
        <v>45438.90553319981</v>
      </c>
      <c r="I1243" s="51">
        <f t="shared" si="19"/>
        <v>39.92</v>
      </c>
      <c r="J1243" s="52"/>
      <c r="K1243" s="53"/>
      <c r="L1243" s="54"/>
      <c r="P1243" s="52"/>
      <c r="Q1243" s="52"/>
    </row>
    <row r="1244" spans="2:17" s="44" customFormat="1">
      <c r="B1244" s="47">
        <v>2464</v>
      </c>
      <c r="C1244" s="47" t="s">
        <v>194</v>
      </c>
      <c r="D1244" s="47" t="s">
        <v>1548</v>
      </c>
      <c r="E1244" s="48">
        <v>77.42</v>
      </c>
      <c r="F1244" s="47">
        <v>1</v>
      </c>
      <c r="G1244" s="49" t="s">
        <v>1549</v>
      </c>
      <c r="H1244" s="50">
        <v>45439.050721734879</v>
      </c>
      <c r="I1244" s="51">
        <f t="shared" si="19"/>
        <v>77.42</v>
      </c>
      <c r="J1244" s="52"/>
      <c r="K1244" s="53"/>
      <c r="L1244" s="54"/>
      <c r="P1244" s="52"/>
      <c r="Q1244" s="52"/>
    </row>
    <row r="1245" spans="2:17" s="44" customFormat="1">
      <c r="B1245" s="47">
        <v>2467</v>
      </c>
      <c r="C1245" s="47" t="s">
        <v>207</v>
      </c>
      <c r="D1245" s="47" t="s">
        <v>316</v>
      </c>
      <c r="E1245" s="48">
        <v>21.66</v>
      </c>
      <c r="F1245" s="47">
        <v>3</v>
      </c>
      <c r="G1245" s="49" t="s">
        <v>1550</v>
      </c>
      <c r="H1245" s="50">
        <v>45439.064027266701</v>
      </c>
      <c r="I1245" s="51">
        <f t="shared" si="19"/>
        <v>64.98</v>
      </c>
      <c r="J1245" s="52"/>
      <c r="K1245" s="53"/>
      <c r="L1245" s="54"/>
      <c r="P1245" s="52"/>
      <c r="Q1245" s="52"/>
    </row>
    <row r="1246" spans="2:17" s="44" customFormat="1">
      <c r="B1246" s="47">
        <v>2468</v>
      </c>
      <c r="C1246" s="47" t="s">
        <v>194</v>
      </c>
      <c r="D1246" s="47" t="s">
        <v>373</v>
      </c>
      <c r="E1246" s="48">
        <v>55.4</v>
      </c>
      <c r="F1246" s="47">
        <v>2</v>
      </c>
      <c r="G1246" s="49" t="s">
        <v>1551</v>
      </c>
      <c r="H1246" s="50">
        <v>45439.427903902069</v>
      </c>
      <c r="I1246" s="51">
        <f t="shared" si="19"/>
        <v>110.8</v>
      </c>
      <c r="J1246" s="52"/>
      <c r="K1246" s="53"/>
      <c r="L1246" s="54"/>
      <c r="P1246" s="52"/>
      <c r="Q1246" s="52"/>
    </row>
    <row r="1247" spans="2:17" s="44" customFormat="1">
      <c r="B1247" s="47">
        <v>2470</v>
      </c>
      <c r="C1247" s="47" t="s">
        <v>194</v>
      </c>
      <c r="D1247" s="47" t="s">
        <v>288</v>
      </c>
      <c r="E1247" s="48">
        <v>25.73</v>
      </c>
      <c r="F1247" s="47">
        <v>1</v>
      </c>
      <c r="G1247" s="49" t="s">
        <v>1552</v>
      </c>
      <c r="H1247" s="50">
        <v>45439.54006414047</v>
      </c>
      <c r="I1247" s="51">
        <f t="shared" si="19"/>
        <v>25.73</v>
      </c>
      <c r="J1247" s="52"/>
      <c r="K1247" s="53"/>
      <c r="L1247" s="54"/>
      <c r="P1247" s="52"/>
      <c r="Q1247" s="52"/>
    </row>
    <row r="1248" spans="2:17" s="44" customFormat="1">
      <c r="B1248" s="47">
        <v>2473</v>
      </c>
      <c r="C1248" s="47" t="s">
        <v>194</v>
      </c>
      <c r="D1248" s="47" t="s">
        <v>212</v>
      </c>
      <c r="E1248" s="48">
        <v>43.43</v>
      </c>
      <c r="F1248" s="47">
        <v>2</v>
      </c>
      <c r="G1248" s="49" t="s">
        <v>1553</v>
      </c>
      <c r="H1248" s="50">
        <v>45439.590893418681</v>
      </c>
      <c r="I1248" s="51">
        <f t="shared" si="19"/>
        <v>86.86</v>
      </c>
      <c r="J1248" s="52"/>
      <c r="K1248" s="53"/>
      <c r="L1248" s="54"/>
      <c r="P1248" s="52"/>
      <c r="Q1248" s="52"/>
    </row>
    <row r="1249" spans="2:17" s="44" customFormat="1">
      <c r="B1249" s="47">
        <v>2474</v>
      </c>
      <c r="C1249" s="47" t="s">
        <v>194</v>
      </c>
      <c r="D1249" s="47" t="s">
        <v>312</v>
      </c>
      <c r="E1249" s="48">
        <v>36.64</v>
      </c>
      <c r="F1249" s="47">
        <v>3</v>
      </c>
      <c r="G1249" s="49" t="s">
        <v>1554</v>
      </c>
      <c r="H1249" s="50">
        <v>45439.634191449841</v>
      </c>
      <c r="I1249" s="51">
        <f t="shared" si="19"/>
        <v>109.92</v>
      </c>
      <c r="J1249" s="52"/>
      <c r="K1249" s="53"/>
      <c r="L1249" s="54"/>
      <c r="P1249" s="52"/>
      <c r="Q1249" s="52"/>
    </row>
    <row r="1250" spans="2:17" s="44" customFormat="1">
      <c r="B1250" s="47">
        <v>2475</v>
      </c>
      <c r="C1250" s="47" t="s">
        <v>194</v>
      </c>
      <c r="D1250" s="47" t="s">
        <v>288</v>
      </c>
      <c r="E1250" s="48">
        <v>25.73</v>
      </c>
      <c r="F1250" s="47">
        <v>1</v>
      </c>
      <c r="G1250" s="49" t="s">
        <v>1555</v>
      </c>
      <c r="H1250" s="50">
        <v>45439.774126499244</v>
      </c>
      <c r="I1250" s="51">
        <f t="shared" si="19"/>
        <v>25.73</v>
      </c>
      <c r="J1250" s="52"/>
      <c r="K1250" s="53"/>
      <c r="L1250" s="54"/>
      <c r="P1250" s="52"/>
      <c r="Q1250" s="52"/>
    </row>
    <row r="1251" spans="2:17" s="44" customFormat="1">
      <c r="B1251" s="47">
        <v>2476</v>
      </c>
      <c r="C1251" s="47" t="s">
        <v>194</v>
      </c>
      <c r="D1251" s="47" t="s">
        <v>272</v>
      </c>
      <c r="E1251" s="48">
        <v>88.88</v>
      </c>
      <c r="F1251" s="47">
        <v>1</v>
      </c>
      <c r="G1251" s="49" t="s">
        <v>1556</v>
      </c>
      <c r="H1251" s="50">
        <v>45439.839930914044</v>
      </c>
      <c r="I1251" s="51">
        <f t="shared" si="19"/>
        <v>88.88</v>
      </c>
      <c r="J1251" s="52"/>
      <c r="K1251" s="53"/>
      <c r="L1251" s="54"/>
      <c r="P1251" s="52"/>
      <c r="Q1251" s="52"/>
    </row>
    <row r="1252" spans="2:17" s="44" customFormat="1">
      <c r="B1252" s="47">
        <v>2477</v>
      </c>
      <c r="C1252" s="47" t="s">
        <v>207</v>
      </c>
      <c r="D1252" s="47" t="s">
        <v>1557</v>
      </c>
      <c r="E1252" s="48">
        <v>78.97</v>
      </c>
      <c r="F1252" s="47">
        <v>3</v>
      </c>
      <c r="G1252" s="49" t="s">
        <v>1558</v>
      </c>
      <c r="H1252" s="50">
        <v>45439.881043230285</v>
      </c>
      <c r="I1252" s="51">
        <f t="shared" ref="I1252:I1315" si="20">E1252*F1252</f>
        <v>236.91</v>
      </c>
      <c r="J1252" s="52"/>
      <c r="K1252" s="53"/>
      <c r="L1252" s="54"/>
      <c r="P1252" s="52"/>
      <c r="Q1252" s="52"/>
    </row>
    <row r="1253" spans="2:17" s="44" customFormat="1">
      <c r="B1253" s="47">
        <v>2479</v>
      </c>
      <c r="C1253" s="47" t="s">
        <v>207</v>
      </c>
      <c r="D1253" s="47" t="s">
        <v>340</v>
      </c>
      <c r="E1253" s="48">
        <v>42.63</v>
      </c>
      <c r="F1253" s="47">
        <v>2</v>
      </c>
      <c r="G1253" s="49" t="s">
        <v>1559</v>
      </c>
      <c r="H1253" s="50">
        <v>45439.922316909018</v>
      </c>
      <c r="I1253" s="51">
        <f t="shared" si="20"/>
        <v>85.26</v>
      </c>
      <c r="J1253" s="52"/>
      <c r="K1253" s="53"/>
      <c r="L1253" s="54"/>
      <c r="P1253" s="52"/>
      <c r="Q1253" s="52"/>
    </row>
    <row r="1254" spans="2:17" s="44" customFormat="1">
      <c r="B1254" s="47">
        <v>2482</v>
      </c>
      <c r="C1254" s="47" t="s">
        <v>194</v>
      </c>
      <c r="D1254" s="47" t="s">
        <v>217</v>
      </c>
      <c r="E1254" s="48">
        <v>38.61</v>
      </c>
      <c r="F1254" s="47">
        <v>5</v>
      </c>
      <c r="G1254" s="49" t="s">
        <v>1560</v>
      </c>
      <c r="H1254" s="50">
        <v>45439.948417214931</v>
      </c>
      <c r="I1254" s="51">
        <f t="shared" si="20"/>
        <v>193.05</v>
      </c>
      <c r="J1254" s="52"/>
      <c r="K1254" s="53"/>
      <c r="L1254" s="54"/>
      <c r="P1254" s="52"/>
      <c r="Q1254" s="52"/>
    </row>
    <row r="1255" spans="2:17" s="44" customFormat="1">
      <c r="B1255" s="47">
        <v>2483</v>
      </c>
      <c r="C1255" s="47" t="s">
        <v>207</v>
      </c>
      <c r="D1255" s="47" t="s">
        <v>330</v>
      </c>
      <c r="E1255" s="48">
        <v>12.57</v>
      </c>
      <c r="F1255" s="47">
        <v>1</v>
      </c>
      <c r="G1255" s="49" t="s">
        <v>1561</v>
      </c>
      <c r="H1255" s="50">
        <v>45440.018373030944</v>
      </c>
      <c r="I1255" s="51">
        <f t="shared" si="20"/>
        <v>12.57</v>
      </c>
      <c r="J1255" s="52"/>
      <c r="K1255" s="53"/>
      <c r="L1255" s="54"/>
      <c r="P1255" s="52"/>
      <c r="Q1255" s="52"/>
    </row>
    <row r="1256" spans="2:17" s="44" customFormat="1">
      <c r="B1256" s="47">
        <v>2484</v>
      </c>
      <c r="C1256" s="47" t="s">
        <v>194</v>
      </c>
      <c r="D1256" s="47" t="s">
        <v>316</v>
      </c>
      <c r="E1256" s="48">
        <v>21.66</v>
      </c>
      <c r="F1256" s="47">
        <v>1</v>
      </c>
      <c r="G1256" s="49" t="s">
        <v>1562</v>
      </c>
      <c r="H1256" s="50">
        <v>45440.17142783531</v>
      </c>
      <c r="I1256" s="51">
        <f t="shared" si="20"/>
        <v>21.66</v>
      </c>
      <c r="J1256" s="52"/>
      <c r="K1256" s="53"/>
      <c r="L1256" s="54"/>
      <c r="P1256" s="52"/>
      <c r="Q1256" s="52"/>
    </row>
    <row r="1257" spans="2:17" s="44" customFormat="1">
      <c r="B1257" s="47">
        <v>2486</v>
      </c>
      <c r="C1257" s="47" t="s">
        <v>194</v>
      </c>
      <c r="D1257" s="47" t="s">
        <v>469</v>
      </c>
      <c r="E1257" s="48">
        <v>92.38</v>
      </c>
      <c r="F1257" s="47">
        <v>2</v>
      </c>
      <c r="G1257" s="49" t="s">
        <v>1563</v>
      </c>
      <c r="H1257" s="50">
        <v>45440.36380593216</v>
      </c>
      <c r="I1257" s="51">
        <f t="shared" si="20"/>
        <v>184.76</v>
      </c>
      <c r="J1257" s="52"/>
      <c r="K1257" s="53"/>
      <c r="L1257" s="54"/>
      <c r="P1257" s="52"/>
      <c r="Q1257" s="52"/>
    </row>
    <row r="1258" spans="2:17" s="44" customFormat="1">
      <c r="B1258" s="47">
        <v>2488</v>
      </c>
      <c r="C1258" s="47" t="s">
        <v>194</v>
      </c>
      <c r="D1258" s="47" t="s">
        <v>1564</v>
      </c>
      <c r="E1258" s="48">
        <v>36.64</v>
      </c>
      <c r="F1258" s="47">
        <v>1</v>
      </c>
      <c r="G1258" s="49" t="s">
        <v>1565</v>
      </c>
      <c r="H1258" s="50">
        <v>45440.477928341883</v>
      </c>
      <c r="I1258" s="51">
        <f t="shared" si="20"/>
        <v>36.64</v>
      </c>
      <c r="J1258" s="52"/>
      <c r="K1258" s="53"/>
      <c r="L1258" s="54"/>
      <c r="P1258" s="52"/>
      <c r="Q1258" s="52"/>
    </row>
    <row r="1259" spans="2:17" s="44" customFormat="1">
      <c r="B1259" s="47">
        <v>2490</v>
      </c>
      <c r="C1259" s="47" t="s">
        <v>194</v>
      </c>
      <c r="D1259" s="47" t="s">
        <v>237</v>
      </c>
      <c r="E1259" s="48">
        <v>84.6</v>
      </c>
      <c r="F1259" s="47">
        <v>1</v>
      </c>
      <c r="G1259" s="49" t="s">
        <v>1566</v>
      </c>
      <c r="H1259" s="50">
        <v>45440.5598926577</v>
      </c>
      <c r="I1259" s="51">
        <f t="shared" si="20"/>
        <v>84.6</v>
      </c>
      <c r="J1259" s="52"/>
      <c r="K1259" s="53"/>
      <c r="L1259" s="54"/>
      <c r="P1259" s="52"/>
      <c r="Q1259" s="52"/>
    </row>
    <row r="1260" spans="2:17" s="44" customFormat="1">
      <c r="B1260" s="47">
        <v>2492</v>
      </c>
      <c r="C1260" s="47" t="s">
        <v>194</v>
      </c>
      <c r="D1260" s="47" t="s">
        <v>233</v>
      </c>
      <c r="E1260" s="48">
        <v>64.28</v>
      </c>
      <c r="F1260" s="47">
        <v>1</v>
      </c>
      <c r="G1260" s="49" t="s">
        <v>1567</v>
      </c>
      <c r="H1260" s="50">
        <v>45440.690786168903</v>
      </c>
      <c r="I1260" s="51">
        <f t="shared" si="20"/>
        <v>64.28</v>
      </c>
      <c r="J1260" s="52"/>
      <c r="K1260" s="53"/>
      <c r="L1260" s="54"/>
      <c r="P1260" s="52"/>
      <c r="Q1260" s="52"/>
    </row>
    <row r="1261" spans="2:17" s="44" customFormat="1">
      <c r="B1261" s="47">
        <v>2493</v>
      </c>
      <c r="C1261" s="47" t="s">
        <v>194</v>
      </c>
      <c r="D1261" s="47" t="s">
        <v>307</v>
      </c>
      <c r="E1261" s="48">
        <v>33.97</v>
      </c>
      <c r="F1261" s="47">
        <v>3</v>
      </c>
      <c r="G1261" s="49" t="s">
        <v>1568</v>
      </c>
      <c r="H1261" s="50">
        <v>45440.722012246988</v>
      </c>
      <c r="I1261" s="51">
        <f t="shared" si="20"/>
        <v>101.91</v>
      </c>
      <c r="J1261" s="52"/>
      <c r="K1261" s="53"/>
      <c r="L1261" s="54"/>
      <c r="P1261" s="52"/>
      <c r="Q1261" s="52"/>
    </row>
    <row r="1262" spans="2:17" s="44" customFormat="1">
      <c r="B1262" s="47">
        <v>2494</v>
      </c>
      <c r="C1262" s="47" t="s">
        <v>207</v>
      </c>
      <c r="D1262" s="47" t="s">
        <v>214</v>
      </c>
      <c r="E1262" s="48">
        <v>93.22</v>
      </c>
      <c r="F1262" s="47">
        <v>1</v>
      </c>
      <c r="G1262" s="49" t="s">
        <v>1569</v>
      </c>
      <c r="H1262" s="50">
        <v>45440.81285645529</v>
      </c>
      <c r="I1262" s="51">
        <f t="shared" si="20"/>
        <v>93.22</v>
      </c>
      <c r="J1262" s="52"/>
      <c r="K1262" s="53"/>
      <c r="L1262" s="54"/>
      <c r="P1262" s="52"/>
      <c r="Q1262" s="52"/>
    </row>
    <row r="1263" spans="2:17" s="44" customFormat="1">
      <c r="B1263" s="47">
        <v>2497</v>
      </c>
      <c r="C1263" s="47" t="s">
        <v>207</v>
      </c>
      <c r="D1263" s="47" t="s">
        <v>330</v>
      </c>
      <c r="E1263" s="48">
        <v>12.57</v>
      </c>
      <c r="F1263" s="47">
        <v>1</v>
      </c>
      <c r="G1263" s="49" t="s">
        <v>1570</v>
      </c>
      <c r="H1263" s="50">
        <v>45440.965331162246</v>
      </c>
      <c r="I1263" s="51">
        <f t="shared" si="20"/>
        <v>12.57</v>
      </c>
      <c r="J1263" s="52"/>
      <c r="K1263" s="53"/>
      <c r="L1263" s="54"/>
      <c r="P1263" s="52"/>
      <c r="Q1263" s="52"/>
    </row>
    <row r="1264" spans="2:17" s="44" customFormat="1">
      <c r="B1264" s="47">
        <v>2500</v>
      </c>
      <c r="C1264" s="47" t="s">
        <v>207</v>
      </c>
      <c r="D1264" s="47" t="s">
        <v>252</v>
      </c>
      <c r="E1264" s="48">
        <v>79.3</v>
      </c>
      <c r="F1264" s="47">
        <v>5</v>
      </c>
      <c r="G1264" s="49" t="s">
        <v>1571</v>
      </c>
      <c r="H1264" s="50">
        <v>45441.036371836431</v>
      </c>
      <c r="I1264" s="51">
        <f t="shared" si="20"/>
        <v>396.5</v>
      </c>
      <c r="J1264" s="52"/>
      <c r="K1264" s="53"/>
      <c r="L1264" s="54"/>
      <c r="P1264" s="52"/>
      <c r="Q1264" s="52"/>
    </row>
    <row r="1265" spans="2:17" s="44" customFormat="1">
      <c r="B1265" s="47">
        <v>2503</v>
      </c>
      <c r="C1265" s="47" t="s">
        <v>207</v>
      </c>
      <c r="D1265" s="47" t="s">
        <v>404</v>
      </c>
      <c r="E1265" s="48">
        <v>52.99</v>
      </c>
      <c r="F1265" s="47">
        <v>1</v>
      </c>
      <c r="G1265" s="49" t="s">
        <v>1572</v>
      </c>
      <c r="H1265" s="50">
        <v>45441.053069766574</v>
      </c>
      <c r="I1265" s="51">
        <f t="shared" si="20"/>
        <v>52.99</v>
      </c>
      <c r="J1265" s="52"/>
      <c r="K1265" s="53"/>
      <c r="L1265" s="54"/>
      <c r="P1265" s="52"/>
      <c r="Q1265" s="52"/>
    </row>
    <row r="1266" spans="2:17" s="44" customFormat="1">
      <c r="B1266" s="47">
        <v>2504</v>
      </c>
      <c r="C1266" s="47" t="s">
        <v>207</v>
      </c>
      <c r="D1266" s="47" t="s">
        <v>340</v>
      </c>
      <c r="E1266" s="48">
        <v>42.63</v>
      </c>
      <c r="F1266" s="47">
        <v>2</v>
      </c>
      <c r="G1266" s="49" t="s">
        <v>1573</v>
      </c>
      <c r="H1266" s="50">
        <v>45441.096891126581</v>
      </c>
      <c r="I1266" s="51">
        <f t="shared" si="20"/>
        <v>85.26</v>
      </c>
      <c r="J1266" s="52"/>
      <c r="K1266" s="53"/>
      <c r="L1266" s="54"/>
      <c r="P1266" s="52"/>
      <c r="Q1266" s="52"/>
    </row>
    <row r="1267" spans="2:17" s="44" customFormat="1">
      <c r="B1267" s="47">
        <v>2507</v>
      </c>
      <c r="C1267" s="47" t="s">
        <v>207</v>
      </c>
      <c r="D1267" s="47" t="s">
        <v>297</v>
      </c>
      <c r="E1267" s="48">
        <v>39.92</v>
      </c>
      <c r="F1267" s="47">
        <v>2</v>
      </c>
      <c r="G1267" s="49" t="s">
        <v>1574</v>
      </c>
      <c r="H1267" s="50">
        <v>45441.3225690049</v>
      </c>
      <c r="I1267" s="51">
        <f t="shared" si="20"/>
        <v>79.84</v>
      </c>
      <c r="J1267" s="52"/>
      <c r="K1267" s="53"/>
      <c r="L1267" s="54"/>
      <c r="P1267" s="52"/>
      <c r="Q1267" s="52"/>
    </row>
    <row r="1268" spans="2:17" s="44" customFormat="1">
      <c r="B1268" s="47">
        <v>2510</v>
      </c>
      <c r="C1268" s="47" t="s">
        <v>207</v>
      </c>
      <c r="D1268" s="47" t="s">
        <v>360</v>
      </c>
      <c r="E1268" s="48">
        <v>20.64</v>
      </c>
      <c r="F1268" s="47">
        <v>1</v>
      </c>
      <c r="G1268" s="49" t="s">
        <v>1575</v>
      </c>
      <c r="H1268" s="50">
        <v>45441.426701761506</v>
      </c>
      <c r="I1268" s="51">
        <f t="shared" si="20"/>
        <v>20.64</v>
      </c>
      <c r="J1268" s="52"/>
      <c r="K1268" s="53"/>
      <c r="L1268" s="54"/>
      <c r="P1268" s="52"/>
      <c r="Q1268" s="52"/>
    </row>
    <row r="1269" spans="2:17" s="44" customFormat="1">
      <c r="B1269" s="47">
        <v>2512</v>
      </c>
      <c r="C1269" s="47" t="s">
        <v>194</v>
      </c>
      <c r="D1269" s="47" t="s">
        <v>225</v>
      </c>
      <c r="E1269" s="48">
        <v>37.090000000000003</v>
      </c>
      <c r="F1269" s="47">
        <v>2</v>
      </c>
      <c r="G1269" s="49" t="s">
        <v>1576</v>
      </c>
      <c r="H1269" s="50">
        <v>45441.519987980093</v>
      </c>
      <c r="I1269" s="51">
        <f t="shared" si="20"/>
        <v>74.180000000000007</v>
      </c>
      <c r="J1269" s="52"/>
      <c r="K1269" s="53"/>
      <c r="L1269" s="54"/>
      <c r="P1269" s="52"/>
      <c r="Q1269" s="52"/>
    </row>
    <row r="1270" spans="2:17" s="44" customFormat="1">
      <c r="B1270" s="47">
        <v>2514</v>
      </c>
      <c r="C1270" s="47" t="s">
        <v>207</v>
      </c>
      <c r="D1270" s="47" t="s">
        <v>469</v>
      </c>
      <c r="E1270" s="48">
        <v>92.38</v>
      </c>
      <c r="F1270" s="47">
        <v>2</v>
      </c>
      <c r="G1270" s="49" t="s">
        <v>1577</v>
      </c>
      <c r="H1270" s="50">
        <v>45441.847091413976</v>
      </c>
      <c r="I1270" s="51">
        <f t="shared" si="20"/>
        <v>184.76</v>
      </c>
      <c r="J1270" s="52"/>
      <c r="K1270" s="53"/>
      <c r="L1270" s="54"/>
      <c r="P1270" s="52"/>
      <c r="Q1270" s="52"/>
    </row>
    <row r="1271" spans="2:17" s="44" customFormat="1">
      <c r="B1271" s="47">
        <v>2515</v>
      </c>
      <c r="C1271" s="47" t="s">
        <v>194</v>
      </c>
      <c r="D1271" s="47" t="s">
        <v>212</v>
      </c>
      <c r="E1271" s="48">
        <v>43.43</v>
      </c>
      <c r="F1271" s="47">
        <v>5</v>
      </c>
      <c r="G1271" s="49" t="s">
        <v>1578</v>
      </c>
      <c r="H1271" s="50">
        <v>45442.069123925015</v>
      </c>
      <c r="I1271" s="51">
        <f t="shared" si="20"/>
        <v>217.15</v>
      </c>
      <c r="J1271" s="52"/>
      <c r="K1271" s="53"/>
      <c r="L1271" s="54"/>
      <c r="P1271" s="52"/>
      <c r="Q1271" s="52"/>
    </row>
    <row r="1272" spans="2:17" s="44" customFormat="1">
      <c r="B1272" s="47">
        <v>2516</v>
      </c>
      <c r="C1272" s="47" t="s">
        <v>194</v>
      </c>
      <c r="D1272" s="47" t="s">
        <v>330</v>
      </c>
      <c r="E1272" s="48">
        <v>12.57</v>
      </c>
      <c r="F1272" s="47">
        <v>2</v>
      </c>
      <c r="G1272" s="49" t="s">
        <v>1579</v>
      </c>
      <c r="H1272" s="50">
        <v>45442.088988515614</v>
      </c>
      <c r="I1272" s="51">
        <f t="shared" si="20"/>
        <v>25.14</v>
      </c>
      <c r="J1272" s="52"/>
      <c r="K1272" s="53"/>
      <c r="L1272" s="54"/>
      <c r="P1272" s="52"/>
      <c r="Q1272" s="52"/>
    </row>
    <row r="1273" spans="2:17" s="44" customFormat="1">
      <c r="B1273" s="47">
        <v>2519</v>
      </c>
      <c r="C1273" s="47" t="s">
        <v>194</v>
      </c>
      <c r="D1273" s="47" t="s">
        <v>256</v>
      </c>
      <c r="E1273" s="48">
        <v>88.87</v>
      </c>
      <c r="F1273" s="47">
        <v>2</v>
      </c>
      <c r="G1273" s="49" t="s">
        <v>1580</v>
      </c>
      <c r="H1273" s="50">
        <v>45442.231499123671</v>
      </c>
      <c r="I1273" s="51">
        <f t="shared" si="20"/>
        <v>177.74</v>
      </c>
      <c r="J1273" s="52"/>
      <c r="K1273" s="53"/>
      <c r="L1273" s="54"/>
      <c r="P1273" s="52"/>
      <c r="Q1273" s="52"/>
    </row>
    <row r="1274" spans="2:17" s="44" customFormat="1">
      <c r="B1274" s="47">
        <v>2520</v>
      </c>
      <c r="C1274" s="47" t="s">
        <v>194</v>
      </c>
      <c r="D1274" s="47" t="s">
        <v>210</v>
      </c>
      <c r="E1274" s="48">
        <v>74.02</v>
      </c>
      <c r="F1274" s="47">
        <v>1</v>
      </c>
      <c r="G1274" s="49" t="s">
        <v>1581</v>
      </c>
      <c r="H1274" s="50">
        <v>45442.570803873838</v>
      </c>
      <c r="I1274" s="51">
        <f t="shared" si="20"/>
        <v>74.02</v>
      </c>
      <c r="J1274" s="52"/>
      <c r="K1274" s="53"/>
      <c r="L1274" s="54"/>
      <c r="P1274" s="52"/>
      <c r="Q1274" s="52"/>
    </row>
    <row r="1275" spans="2:17" s="44" customFormat="1">
      <c r="B1275" s="47">
        <v>2521</v>
      </c>
      <c r="C1275" s="47" t="s">
        <v>194</v>
      </c>
      <c r="D1275" s="47" t="s">
        <v>237</v>
      </c>
      <c r="E1275" s="48">
        <v>84.6</v>
      </c>
      <c r="F1275" s="47">
        <v>1</v>
      </c>
      <c r="G1275" s="49" t="s">
        <v>1582</v>
      </c>
      <c r="H1275" s="50">
        <v>45442.690075005237</v>
      </c>
      <c r="I1275" s="51">
        <f t="shared" si="20"/>
        <v>84.6</v>
      </c>
      <c r="J1275" s="52"/>
      <c r="K1275" s="53"/>
      <c r="L1275" s="54"/>
      <c r="P1275" s="52"/>
      <c r="Q1275" s="52"/>
    </row>
    <row r="1276" spans="2:17" s="44" customFormat="1">
      <c r="B1276" s="47">
        <v>2523</v>
      </c>
      <c r="C1276" s="47" t="s">
        <v>207</v>
      </c>
      <c r="D1276" s="47" t="s">
        <v>729</v>
      </c>
      <c r="E1276" s="48">
        <v>55.4</v>
      </c>
      <c r="F1276" s="47">
        <v>4</v>
      </c>
      <c r="G1276" s="49" t="s">
        <v>1583</v>
      </c>
      <c r="H1276" s="50">
        <v>45442.748597053556</v>
      </c>
      <c r="I1276" s="51">
        <f t="shared" si="20"/>
        <v>221.6</v>
      </c>
      <c r="J1276" s="52"/>
      <c r="K1276" s="53"/>
      <c r="L1276" s="54"/>
      <c r="P1276" s="52"/>
      <c r="Q1276" s="52"/>
    </row>
    <row r="1277" spans="2:17" s="44" customFormat="1">
      <c r="B1277" s="47">
        <v>2524</v>
      </c>
      <c r="C1277" s="47" t="s">
        <v>194</v>
      </c>
      <c r="D1277" s="47" t="s">
        <v>228</v>
      </c>
      <c r="E1277" s="48">
        <v>82.38</v>
      </c>
      <c r="F1277" s="47">
        <v>1</v>
      </c>
      <c r="G1277" s="49" t="s">
        <v>1584</v>
      </c>
      <c r="H1277" s="50">
        <v>45442.770725433489</v>
      </c>
      <c r="I1277" s="51">
        <f t="shared" si="20"/>
        <v>82.38</v>
      </c>
      <c r="J1277" s="52"/>
      <c r="K1277" s="53"/>
      <c r="L1277" s="54"/>
      <c r="P1277" s="52"/>
      <c r="Q1277" s="52"/>
    </row>
    <row r="1278" spans="2:17" s="44" customFormat="1">
      <c r="B1278" s="47">
        <v>2525</v>
      </c>
      <c r="C1278" s="47" t="s">
        <v>207</v>
      </c>
      <c r="D1278" s="47" t="s">
        <v>288</v>
      </c>
      <c r="E1278" s="48">
        <v>25.73</v>
      </c>
      <c r="F1278" s="47">
        <v>4</v>
      </c>
      <c r="G1278" s="49" t="s">
        <v>1585</v>
      </c>
      <c r="H1278" s="50">
        <v>45443.237077343329</v>
      </c>
      <c r="I1278" s="51">
        <f t="shared" si="20"/>
        <v>102.92</v>
      </c>
      <c r="J1278" s="52"/>
      <c r="K1278" s="53"/>
      <c r="L1278" s="54"/>
      <c r="P1278" s="52"/>
      <c r="Q1278" s="52"/>
    </row>
    <row r="1279" spans="2:17" s="44" customFormat="1">
      <c r="B1279" s="47">
        <v>2526</v>
      </c>
      <c r="C1279" s="47" t="s">
        <v>207</v>
      </c>
      <c r="D1279" s="47" t="s">
        <v>404</v>
      </c>
      <c r="E1279" s="48">
        <v>52.99</v>
      </c>
      <c r="F1279" s="47">
        <v>1</v>
      </c>
      <c r="G1279" s="49" t="s">
        <v>1586</v>
      </c>
      <c r="H1279" s="50">
        <v>45443.426778821515</v>
      </c>
      <c r="I1279" s="51">
        <f t="shared" si="20"/>
        <v>52.99</v>
      </c>
      <c r="J1279" s="52"/>
      <c r="K1279" s="53"/>
      <c r="L1279" s="54"/>
      <c r="P1279" s="52"/>
      <c r="Q1279" s="52"/>
    </row>
    <row r="1280" spans="2:17" s="44" customFormat="1">
      <c r="B1280" s="47">
        <v>2528</v>
      </c>
      <c r="C1280" s="47" t="s">
        <v>194</v>
      </c>
      <c r="D1280" s="47" t="s">
        <v>375</v>
      </c>
      <c r="E1280" s="48">
        <v>25.63</v>
      </c>
      <c r="F1280" s="47">
        <v>1</v>
      </c>
      <c r="G1280" s="49" t="s">
        <v>1587</v>
      </c>
      <c r="H1280" s="50">
        <v>45443.457311293576</v>
      </c>
      <c r="I1280" s="51">
        <f t="shared" si="20"/>
        <v>25.63</v>
      </c>
      <c r="J1280" s="52"/>
      <c r="K1280" s="53"/>
      <c r="L1280" s="54"/>
      <c r="P1280" s="52"/>
      <c r="Q1280" s="52"/>
    </row>
    <row r="1281" spans="2:17" s="44" customFormat="1">
      <c r="B1281" s="47">
        <v>2531</v>
      </c>
      <c r="C1281" s="47" t="s">
        <v>207</v>
      </c>
      <c r="D1281" s="47" t="s">
        <v>237</v>
      </c>
      <c r="E1281" s="48">
        <v>84.6</v>
      </c>
      <c r="F1281" s="47">
        <v>1</v>
      </c>
      <c r="G1281" s="49" t="s">
        <v>1588</v>
      </c>
      <c r="H1281" s="50">
        <v>45443.604328293601</v>
      </c>
      <c r="I1281" s="51">
        <f t="shared" si="20"/>
        <v>84.6</v>
      </c>
      <c r="J1281" s="52"/>
      <c r="K1281" s="53"/>
      <c r="L1281" s="54"/>
      <c r="P1281" s="52"/>
      <c r="Q1281" s="52"/>
    </row>
    <row r="1282" spans="2:17" s="44" customFormat="1">
      <c r="B1282" s="47">
        <v>2534</v>
      </c>
      <c r="C1282" s="47" t="s">
        <v>194</v>
      </c>
      <c r="D1282" s="47" t="s">
        <v>230</v>
      </c>
      <c r="E1282" s="48">
        <v>20.190000000000001</v>
      </c>
      <c r="F1282" s="47">
        <v>1</v>
      </c>
      <c r="G1282" s="49" t="s">
        <v>1589</v>
      </c>
      <c r="H1282" s="50">
        <v>45443.753036363094</v>
      </c>
      <c r="I1282" s="51">
        <f t="shared" si="20"/>
        <v>20.190000000000001</v>
      </c>
      <c r="J1282" s="52"/>
      <c r="K1282" s="53"/>
      <c r="L1282" s="54"/>
      <c r="P1282" s="52"/>
      <c r="Q1282" s="52"/>
    </row>
    <row r="1283" spans="2:17" s="44" customFormat="1">
      <c r="B1283" s="47">
        <v>2535</v>
      </c>
      <c r="C1283" s="47" t="s">
        <v>207</v>
      </c>
      <c r="D1283" s="47" t="s">
        <v>280</v>
      </c>
      <c r="E1283" s="48">
        <v>80.28</v>
      </c>
      <c r="F1283" s="47">
        <v>1</v>
      </c>
      <c r="G1283" s="49" t="s">
        <v>1590</v>
      </c>
      <c r="H1283" s="50">
        <v>45443.802745519737</v>
      </c>
      <c r="I1283" s="51">
        <f t="shared" si="20"/>
        <v>80.28</v>
      </c>
      <c r="J1283" s="52"/>
      <c r="K1283" s="53"/>
      <c r="L1283" s="54"/>
      <c r="P1283" s="52"/>
      <c r="Q1283" s="52"/>
    </row>
    <row r="1284" spans="2:17" s="44" customFormat="1">
      <c r="B1284" s="47">
        <v>2537</v>
      </c>
      <c r="C1284" s="47" t="s">
        <v>194</v>
      </c>
      <c r="D1284" s="47" t="s">
        <v>277</v>
      </c>
      <c r="E1284" s="48">
        <v>47.11</v>
      </c>
      <c r="F1284" s="47">
        <v>2</v>
      </c>
      <c r="G1284" s="49" t="s">
        <v>1591</v>
      </c>
      <c r="H1284" s="50">
        <v>45444.010099182735</v>
      </c>
      <c r="I1284" s="51">
        <f t="shared" si="20"/>
        <v>94.22</v>
      </c>
      <c r="J1284" s="52"/>
      <c r="K1284" s="53"/>
      <c r="L1284" s="54"/>
      <c r="P1284" s="52"/>
      <c r="Q1284" s="52"/>
    </row>
    <row r="1285" spans="2:17" s="44" customFormat="1">
      <c r="B1285" s="47">
        <v>2538</v>
      </c>
      <c r="C1285" s="47" t="s">
        <v>194</v>
      </c>
      <c r="D1285" s="47" t="s">
        <v>210</v>
      </c>
      <c r="E1285" s="48">
        <v>74.02</v>
      </c>
      <c r="F1285" s="47">
        <v>2</v>
      </c>
      <c r="G1285" s="49" t="s">
        <v>1592</v>
      </c>
      <c r="H1285" s="50">
        <v>45444.126955007632</v>
      </c>
      <c r="I1285" s="51">
        <f t="shared" si="20"/>
        <v>148.04</v>
      </c>
      <c r="J1285" s="52"/>
      <c r="K1285" s="53"/>
      <c r="L1285" s="54"/>
      <c r="P1285" s="52"/>
      <c r="Q1285" s="52"/>
    </row>
    <row r="1286" spans="2:17" s="44" customFormat="1">
      <c r="B1286" s="47">
        <v>2541</v>
      </c>
      <c r="C1286" s="47" t="s">
        <v>194</v>
      </c>
      <c r="D1286" s="47" t="s">
        <v>208</v>
      </c>
      <c r="E1286" s="48">
        <v>61.32</v>
      </c>
      <c r="F1286" s="47">
        <v>3</v>
      </c>
      <c r="G1286" s="49" t="s">
        <v>1593</v>
      </c>
      <c r="H1286" s="50">
        <v>45444.25939333615</v>
      </c>
      <c r="I1286" s="51">
        <f t="shared" si="20"/>
        <v>183.96</v>
      </c>
      <c r="J1286" s="52"/>
      <c r="K1286" s="53"/>
      <c r="L1286" s="54"/>
      <c r="P1286" s="52"/>
      <c r="Q1286" s="52"/>
    </row>
    <row r="1287" spans="2:17" s="44" customFormat="1">
      <c r="B1287" s="47">
        <v>2542</v>
      </c>
      <c r="C1287" s="47" t="s">
        <v>194</v>
      </c>
      <c r="D1287" s="47" t="s">
        <v>1594</v>
      </c>
      <c r="E1287" s="48">
        <v>46.98</v>
      </c>
      <c r="F1287" s="47">
        <v>4</v>
      </c>
      <c r="G1287" s="49" t="s">
        <v>1595</v>
      </c>
      <c r="H1287" s="50">
        <v>45444.318841353088</v>
      </c>
      <c r="I1287" s="51">
        <f t="shared" si="20"/>
        <v>187.92</v>
      </c>
      <c r="J1287" s="52"/>
      <c r="K1287" s="53"/>
      <c r="L1287" s="54"/>
      <c r="P1287" s="52"/>
      <c r="Q1287" s="52"/>
    </row>
    <row r="1288" spans="2:17" s="44" customFormat="1">
      <c r="B1288" s="47">
        <v>2543</v>
      </c>
      <c r="C1288" s="47" t="s">
        <v>207</v>
      </c>
      <c r="D1288" s="47" t="s">
        <v>318</v>
      </c>
      <c r="E1288" s="48">
        <v>61.86</v>
      </c>
      <c r="F1288" s="47">
        <v>2</v>
      </c>
      <c r="G1288" s="49" t="s">
        <v>1596</v>
      </c>
      <c r="H1288" s="50">
        <v>45444.447170815882</v>
      </c>
      <c r="I1288" s="51">
        <f t="shared" si="20"/>
        <v>123.72</v>
      </c>
      <c r="J1288" s="52"/>
      <c r="K1288" s="53"/>
      <c r="L1288" s="54"/>
      <c r="P1288" s="52"/>
      <c r="Q1288" s="52"/>
    </row>
    <row r="1289" spans="2:17" s="44" customFormat="1">
      <c r="B1289" s="47">
        <v>2544</v>
      </c>
      <c r="C1289" s="47" t="s">
        <v>207</v>
      </c>
      <c r="D1289" s="47" t="s">
        <v>352</v>
      </c>
      <c r="E1289" s="48">
        <v>86.57</v>
      </c>
      <c r="F1289" s="47">
        <v>1</v>
      </c>
      <c r="G1289" s="49" t="s">
        <v>1597</v>
      </c>
      <c r="H1289" s="50">
        <v>45444.543733282298</v>
      </c>
      <c r="I1289" s="51">
        <f t="shared" si="20"/>
        <v>86.57</v>
      </c>
      <c r="J1289" s="52"/>
      <c r="K1289" s="53"/>
      <c r="L1289" s="54"/>
      <c r="P1289" s="52"/>
      <c r="Q1289" s="52"/>
    </row>
    <row r="1290" spans="2:17" s="44" customFormat="1">
      <c r="B1290" s="47">
        <v>2547</v>
      </c>
      <c r="C1290" s="47" t="s">
        <v>207</v>
      </c>
      <c r="D1290" s="47" t="s">
        <v>300</v>
      </c>
      <c r="E1290" s="48">
        <v>91.98</v>
      </c>
      <c r="F1290" s="47">
        <v>2</v>
      </c>
      <c r="G1290" s="49" t="s">
        <v>1598</v>
      </c>
      <c r="H1290" s="50">
        <v>45444.592854919065</v>
      </c>
      <c r="I1290" s="51">
        <f t="shared" si="20"/>
        <v>183.96</v>
      </c>
      <c r="J1290" s="52"/>
      <c r="K1290" s="53"/>
      <c r="L1290" s="54"/>
      <c r="P1290" s="52"/>
      <c r="Q1290" s="52"/>
    </row>
    <row r="1291" spans="2:17" s="44" customFormat="1">
      <c r="B1291" s="47">
        <v>2548</v>
      </c>
      <c r="C1291" s="47" t="s">
        <v>207</v>
      </c>
      <c r="D1291" s="47" t="s">
        <v>373</v>
      </c>
      <c r="E1291" s="48">
        <v>55.4</v>
      </c>
      <c r="F1291" s="47">
        <v>3</v>
      </c>
      <c r="G1291" s="49" t="s">
        <v>1599</v>
      </c>
      <c r="H1291" s="50">
        <v>45444.72584924681</v>
      </c>
      <c r="I1291" s="51">
        <f t="shared" si="20"/>
        <v>166.2</v>
      </c>
      <c r="J1291" s="52"/>
      <c r="K1291" s="53"/>
      <c r="L1291" s="54"/>
      <c r="P1291" s="52"/>
      <c r="Q1291" s="52"/>
    </row>
    <row r="1292" spans="2:17" s="44" customFormat="1">
      <c r="B1292" s="47">
        <v>2550</v>
      </c>
      <c r="C1292" s="47" t="s">
        <v>194</v>
      </c>
      <c r="D1292" s="47" t="s">
        <v>1600</v>
      </c>
      <c r="E1292" s="48">
        <v>46.98</v>
      </c>
      <c r="F1292" s="47">
        <v>2</v>
      </c>
      <c r="G1292" s="49" t="s">
        <v>1601</v>
      </c>
      <c r="H1292" s="50">
        <v>45444.861253968302</v>
      </c>
      <c r="I1292" s="51">
        <f t="shared" si="20"/>
        <v>93.96</v>
      </c>
      <c r="J1292" s="52"/>
      <c r="K1292" s="53"/>
      <c r="L1292" s="54"/>
      <c r="P1292" s="52"/>
      <c r="Q1292" s="52"/>
    </row>
    <row r="1293" spans="2:17" s="44" customFormat="1">
      <c r="B1293" s="47">
        <v>2551</v>
      </c>
      <c r="C1293" s="47" t="s">
        <v>207</v>
      </c>
      <c r="D1293" s="47" t="s">
        <v>330</v>
      </c>
      <c r="E1293" s="48">
        <v>12.57</v>
      </c>
      <c r="F1293" s="47">
        <v>1</v>
      </c>
      <c r="G1293" s="49" t="s">
        <v>1602</v>
      </c>
      <c r="H1293" s="50">
        <v>45444.990830342314</v>
      </c>
      <c r="I1293" s="51">
        <f t="shared" si="20"/>
        <v>12.57</v>
      </c>
      <c r="J1293" s="52"/>
      <c r="K1293" s="53"/>
      <c r="L1293" s="54"/>
      <c r="P1293" s="52"/>
      <c r="Q1293" s="52"/>
    </row>
    <row r="1294" spans="2:17" s="44" customFormat="1">
      <c r="B1294" s="47">
        <v>2553</v>
      </c>
      <c r="C1294" s="47" t="s">
        <v>207</v>
      </c>
      <c r="D1294" s="47" t="s">
        <v>366</v>
      </c>
      <c r="E1294" s="48">
        <v>36.46</v>
      </c>
      <c r="F1294" s="47">
        <v>1</v>
      </c>
      <c r="G1294" s="49" t="s">
        <v>1603</v>
      </c>
      <c r="H1294" s="50">
        <v>45445.067863123928</v>
      </c>
      <c r="I1294" s="51">
        <f t="shared" si="20"/>
        <v>36.46</v>
      </c>
      <c r="J1294" s="52"/>
      <c r="K1294" s="53"/>
      <c r="L1294" s="54"/>
      <c r="P1294" s="52"/>
      <c r="Q1294" s="52"/>
    </row>
    <row r="1295" spans="2:17" s="44" customFormat="1">
      <c r="B1295" s="47">
        <v>2555</v>
      </c>
      <c r="C1295" s="47" t="s">
        <v>207</v>
      </c>
      <c r="D1295" s="47" t="s">
        <v>260</v>
      </c>
      <c r="E1295" s="48">
        <v>46.98</v>
      </c>
      <c r="F1295" s="47">
        <v>1</v>
      </c>
      <c r="G1295" s="49" t="s">
        <v>1604</v>
      </c>
      <c r="H1295" s="50">
        <v>45445.261623040882</v>
      </c>
      <c r="I1295" s="51">
        <f t="shared" si="20"/>
        <v>46.98</v>
      </c>
      <c r="J1295" s="52"/>
      <c r="K1295" s="53"/>
      <c r="L1295" s="54"/>
      <c r="P1295" s="52"/>
      <c r="Q1295" s="52"/>
    </row>
    <row r="1296" spans="2:17" s="44" customFormat="1">
      <c r="B1296" s="47">
        <v>2557</v>
      </c>
      <c r="C1296" s="47" t="s">
        <v>194</v>
      </c>
      <c r="D1296" s="47" t="s">
        <v>228</v>
      </c>
      <c r="E1296" s="48">
        <v>82.38</v>
      </c>
      <c r="F1296" s="47">
        <v>1</v>
      </c>
      <c r="G1296" s="49" t="s">
        <v>1605</v>
      </c>
      <c r="H1296" s="50">
        <v>45445.390347007145</v>
      </c>
      <c r="I1296" s="51">
        <f t="shared" si="20"/>
        <v>82.38</v>
      </c>
      <c r="J1296" s="52"/>
      <c r="K1296" s="53"/>
      <c r="L1296" s="54"/>
      <c r="P1296" s="52"/>
      <c r="Q1296" s="52"/>
    </row>
    <row r="1297" spans="2:17" s="44" customFormat="1">
      <c r="B1297" s="47">
        <v>2558</v>
      </c>
      <c r="C1297" s="47" t="s">
        <v>194</v>
      </c>
      <c r="D1297" s="47" t="s">
        <v>212</v>
      </c>
      <c r="E1297" s="48">
        <v>43.43</v>
      </c>
      <c r="F1297" s="47">
        <v>3</v>
      </c>
      <c r="G1297" s="49" t="s">
        <v>1606</v>
      </c>
      <c r="H1297" s="50">
        <v>45445.792791182983</v>
      </c>
      <c r="I1297" s="51">
        <f t="shared" si="20"/>
        <v>130.29</v>
      </c>
      <c r="J1297" s="52"/>
      <c r="K1297" s="53"/>
      <c r="L1297" s="54"/>
      <c r="P1297" s="52"/>
      <c r="Q1297" s="52"/>
    </row>
    <row r="1298" spans="2:17" s="44" customFormat="1">
      <c r="B1298" s="47">
        <v>2559</v>
      </c>
      <c r="C1298" s="47" t="s">
        <v>194</v>
      </c>
      <c r="D1298" s="47" t="s">
        <v>225</v>
      </c>
      <c r="E1298" s="48">
        <v>37.090000000000003</v>
      </c>
      <c r="F1298" s="47">
        <v>2</v>
      </c>
      <c r="G1298" s="49" t="s">
        <v>1607</v>
      </c>
      <c r="H1298" s="50">
        <v>45445.874912544161</v>
      </c>
      <c r="I1298" s="51">
        <f t="shared" si="20"/>
        <v>74.180000000000007</v>
      </c>
      <c r="J1298" s="52"/>
      <c r="K1298" s="53"/>
      <c r="L1298" s="54"/>
      <c r="P1298" s="52"/>
      <c r="Q1298" s="52"/>
    </row>
    <row r="1299" spans="2:17" s="44" customFormat="1">
      <c r="B1299" s="47">
        <v>2560</v>
      </c>
      <c r="C1299" s="47" t="s">
        <v>194</v>
      </c>
      <c r="D1299" s="47" t="s">
        <v>321</v>
      </c>
      <c r="E1299" s="48">
        <v>27.38</v>
      </c>
      <c r="F1299" s="47">
        <v>1</v>
      </c>
      <c r="G1299" s="49" t="s">
        <v>1608</v>
      </c>
      <c r="H1299" s="50">
        <v>45445.880259033154</v>
      </c>
      <c r="I1299" s="51">
        <f t="shared" si="20"/>
        <v>27.38</v>
      </c>
      <c r="J1299" s="52"/>
      <c r="K1299" s="53"/>
      <c r="L1299" s="54"/>
      <c r="P1299" s="52"/>
      <c r="Q1299" s="52"/>
    </row>
    <row r="1300" spans="2:17" s="44" customFormat="1">
      <c r="B1300" s="47">
        <v>2563</v>
      </c>
      <c r="C1300" s="47" t="s">
        <v>207</v>
      </c>
      <c r="D1300" s="47" t="s">
        <v>310</v>
      </c>
      <c r="E1300" s="48">
        <v>78.97</v>
      </c>
      <c r="F1300" s="47">
        <v>3</v>
      </c>
      <c r="G1300" s="49" t="s">
        <v>1609</v>
      </c>
      <c r="H1300" s="50">
        <v>45445.960258148079</v>
      </c>
      <c r="I1300" s="51">
        <f t="shared" si="20"/>
        <v>236.91</v>
      </c>
      <c r="J1300" s="52"/>
      <c r="K1300" s="53"/>
      <c r="L1300" s="54"/>
      <c r="P1300" s="52"/>
      <c r="Q1300" s="52"/>
    </row>
    <row r="1301" spans="2:17" s="44" customFormat="1">
      <c r="B1301" s="47">
        <v>2566</v>
      </c>
      <c r="C1301" s="47" t="s">
        <v>207</v>
      </c>
      <c r="D1301" s="47" t="s">
        <v>323</v>
      </c>
      <c r="E1301" s="48">
        <v>77.42</v>
      </c>
      <c r="F1301" s="47">
        <v>1</v>
      </c>
      <c r="G1301" s="49" t="s">
        <v>1610</v>
      </c>
      <c r="H1301" s="50">
        <v>45445.984994551494</v>
      </c>
      <c r="I1301" s="51">
        <f t="shared" si="20"/>
        <v>77.42</v>
      </c>
      <c r="J1301" s="52"/>
      <c r="K1301" s="53"/>
      <c r="L1301" s="54"/>
      <c r="P1301" s="52"/>
      <c r="Q1301" s="52"/>
    </row>
    <row r="1302" spans="2:17" s="44" customFormat="1">
      <c r="B1302" s="47">
        <v>2567</v>
      </c>
      <c r="C1302" s="47" t="s">
        <v>207</v>
      </c>
      <c r="D1302" s="47" t="s">
        <v>208</v>
      </c>
      <c r="E1302" s="48">
        <v>61.32</v>
      </c>
      <c r="F1302" s="47">
        <v>3</v>
      </c>
      <c r="G1302" s="49" t="s">
        <v>1611</v>
      </c>
      <c r="H1302" s="50">
        <v>45446.099387798953</v>
      </c>
      <c r="I1302" s="51">
        <f t="shared" si="20"/>
        <v>183.96</v>
      </c>
      <c r="J1302" s="52"/>
      <c r="K1302" s="53"/>
      <c r="L1302" s="54"/>
      <c r="P1302" s="52"/>
      <c r="Q1302" s="52"/>
    </row>
    <row r="1303" spans="2:17" s="44" customFormat="1">
      <c r="B1303" s="47">
        <v>2570</v>
      </c>
      <c r="C1303" s="47" t="s">
        <v>194</v>
      </c>
      <c r="D1303" s="47" t="s">
        <v>235</v>
      </c>
      <c r="E1303" s="48">
        <v>67.44</v>
      </c>
      <c r="F1303" s="47">
        <v>1</v>
      </c>
      <c r="G1303" s="49" t="s">
        <v>1612</v>
      </c>
      <c r="H1303" s="50">
        <v>45446.217877613934</v>
      </c>
      <c r="I1303" s="51">
        <f t="shared" si="20"/>
        <v>67.44</v>
      </c>
      <c r="J1303" s="52"/>
      <c r="K1303" s="53"/>
      <c r="L1303" s="54"/>
      <c r="P1303" s="52"/>
      <c r="Q1303" s="52"/>
    </row>
    <row r="1304" spans="2:17" s="44" customFormat="1">
      <c r="B1304" s="47">
        <v>2571</v>
      </c>
      <c r="C1304" s="47" t="s">
        <v>207</v>
      </c>
      <c r="D1304" s="47" t="s">
        <v>300</v>
      </c>
      <c r="E1304" s="48">
        <v>91.98</v>
      </c>
      <c r="F1304" s="47">
        <v>4</v>
      </c>
      <c r="G1304" s="49" t="s">
        <v>1613</v>
      </c>
      <c r="H1304" s="50">
        <v>45446.369479569141</v>
      </c>
      <c r="I1304" s="51">
        <f t="shared" si="20"/>
        <v>367.92</v>
      </c>
      <c r="J1304" s="52"/>
      <c r="K1304" s="53"/>
      <c r="L1304" s="54"/>
      <c r="P1304" s="52"/>
      <c r="Q1304" s="52"/>
    </row>
    <row r="1305" spans="2:17" s="44" customFormat="1">
      <c r="B1305" s="47">
        <v>2572</v>
      </c>
      <c r="C1305" s="47" t="s">
        <v>194</v>
      </c>
      <c r="D1305" s="47" t="s">
        <v>312</v>
      </c>
      <c r="E1305" s="48">
        <v>36.64</v>
      </c>
      <c r="F1305" s="47">
        <v>4</v>
      </c>
      <c r="G1305" s="49" t="s">
        <v>1614</v>
      </c>
      <c r="H1305" s="50">
        <v>45446.390228912955</v>
      </c>
      <c r="I1305" s="51">
        <f t="shared" si="20"/>
        <v>146.56</v>
      </c>
      <c r="J1305" s="52"/>
      <c r="K1305" s="53"/>
      <c r="L1305" s="54"/>
      <c r="P1305" s="52"/>
      <c r="Q1305" s="52"/>
    </row>
    <row r="1306" spans="2:17" s="44" customFormat="1">
      <c r="B1306" s="47">
        <v>2574</v>
      </c>
      <c r="C1306" s="47" t="s">
        <v>194</v>
      </c>
      <c r="D1306" s="47" t="s">
        <v>316</v>
      </c>
      <c r="E1306" s="48">
        <v>21.66</v>
      </c>
      <c r="F1306" s="47">
        <v>1</v>
      </c>
      <c r="G1306" s="49" t="s">
        <v>1615</v>
      </c>
      <c r="H1306" s="50">
        <v>45446.581689637016</v>
      </c>
      <c r="I1306" s="51">
        <f t="shared" si="20"/>
        <v>21.66</v>
      </c>
      <c r="J1306" s="52"/>
      <c r="K1306" s="53"/>
      <c r="L1306" s="54"/>
      <c r="P1306" s="52"/>
      <c r="Q1306" s="52"/>
    </row>
    <row r="1307" spans="2:17" s="44" customFormat="1">
      <c r="B1307" s="47">
        <v>2575</v>
      </c>
      <c r="C1307" s="47" t="s">
        <v>194</v>
      </c>
      <c r="D1307" s="47" t="s">
        <v>214</v>
      </c>
      <c r="E1307" s="48">
        <v>93.22</v>
      </c>
      <c r="F1307" s="47">
        <v>2</v>
      </c>
      <c r="G1307" s="49" t="s">
        <v>1616</v>
      </c>
      <c r="H1307" s="50">
        <v>45446.759871015216</v>
      </c>
      <c r="I1307" s="51">
        <f t="shared" si="20"/>
        <v>186.44</v>
      </c>
      <c r="J1307" s="52"/>
      <c r="K1307" s="53"/>
      <c r="L1307" s="54"/>
      <c r="P1307" s="52"/>
      <c r="Q1307" s="52"/>
    </row>
    <row r="1308" spans="2:17" s="44" customFormat="1">
      <c r="B1308" s="47">
        <v>2576</v>
      </c>
      <c r="C1308" s="47" t="s">
        <v>194</v>
      </c>
      <c r="D1308" s="47" t="s">
        <v>323</v>
      </c>
      <c r="E1308" s="48">
        <v>77.42</v>
      </c>
      <c r="F1308" s="47">
        <v>1</v>
      </c>
      <c r="G1308" s="49" t="s">
        <v>1617</v>
      </c>
      <c r="H1308" s="50">
        <v>45446.760752838025</v>
      </c>
      <c r="I1308" s="51">
        <f t="shared" si="20"/>
        <v>77.42</v>
      </c>
      <c r="J1308" s="52"/>
      <c r="K1308" s="53"/>
      <c r="L1308" s="54"/>
      <c r="P1308" s="52"/>
      <c r="Q1308" s="52"/>
    </row>
    <row r="1309" spans="2:17" s="44" customFormat="1">
      <c r="B1309" s="47">
        <v>2579</v>
      </c>
      <c r="C1309" s="47" t="s">
        <v>194</v>
      </c>
      <c r="D1309" s="47" t="s">
        <v>325</v>
      </c>
      <c r="E1309" s="48">
        <v>67.709999999999994</v>
      </c>
      <c r="F1309" s="47">
        <v>3</v>
      </c>
      <c r="G1309" s="49" t="s">
        <v>1618</v>
      </c>
      <c r="H1309" s="50">
        <v>45446.865993863772</v>
      </c>
      <c r="I1309" s="51">
        <f t="shared" si="20"/>
        <v>203.13</v>
      </c>
      <c r="J1309" s="52"/>
      <c r="K1309" s="53"/>
      <c r="L1309" s="54"/>
      <c r="P1309" s="52"/>
      <c r="Q1309" s="52"/>
    </row>
    <row r="1310" spans="2:17" s="44" customFormat="1">
      <c r="B1310" s="47">
        <v>2581</v>
      </c>
      <c r="C1310" s="47" t="s">
        <v>194</v>
      </c>
      <c r="D1310" s="47" t="s">
        <v>404</v>
      </c>
      <c r="E1310" s="48">
        <v>52.99</v>
      </c>
      <c r="F1310" s="47">
        <v>2</v>
      </c>
      <c r="G1310" s="49" t="s">
        <v>1619</v>
      </c>
      <c r="H1310" s="50">
        <v>45447.118192207112</v>
      </c>
      <c r="I1310" s="51">
        <f t="shared" si="20"/>
        <v>105.98</v>
      </c>
      <c r="J1310" s="52"/>
      <c r="K1310" s="53"/>
      <c r="L1310" s="54"/>
      <c r="P1310" s="52"/>
      <c r="Q1310" s="52"/>
    </row>
    <row r="1311" spans="2:17" s="44" customFormat="1">
      <c r="B1311" s="47">
        <v>2584</v>
      </c>
      <c r="C1311" s="47" t="s">
        <v>207</v>
      </c>
      <c r="D1311" s="47" t="s">
        <v>310</v>
      </c>
      <c r="E1311" s="48">
        <v>78.97</v>
      </c>
      <c r="F1311" s="47">
        <v>3</v>
      </c>
      <c r="G1311" s="49" t="s">
        <v>1620</v>
      </c>
      <c r="H1311" s="50">
        <v>45447.235958716868</v>
      </c>
      <c r="I1311" s="51">
        <f t="shared" si="20"/>
        <v>236.91</v>
      </c>
      <c r="J1311" s="52"/>
      <c r="K1311" s="53"/>
      <c r="L1311" s="54"/>
      <c r="P1311" s="52"/>
      <c r="Q1311" s="52"/>
    </row>
    <row r="1312" spans="2:17" s="44" customFormat="1">
      <c r="B1312" s="47">
        <v>2585</v>
      </c>
      <c r="C1312" s="47" t="s">
        <v>194</v>
      </c>
      <c r="D1312" s="47" t="s">
        <v>316</v>
      </c>
      <c r="E1312" s="48">
        <v>21.66</v>
      </c>
      <c r="F1312" s="47">
        <v>1</v>
      </c>
      <c r="G1312" s="49" t="s">
        <v>1621</v>
      </c>
      <c r="H1312" s="50">
        <v>45447.247929092249</v>
      </c>
      <c r="I1312" s="51">
        <f t="shared" si="20"/>
        <v>21.66</v>
      </c>
      <c r="J1312" s="52"/>
      <c r="K1312" s="53"/>
      <c r="L1312" s="54"/>
      <c r="P1312" s="52"/>
      <c r="Q1312" s="52"/>
    </row>
    <row r="1313" spans="2:17" s="44" customFormat="1">
      <c r="B1313" s="47">
        <v>2587</v>
      </c>
      <c r="C1313" s="47" t="s">
        <v>194</v>
      </c>
      <c r="D1313" s="47" t="s">
        <v>243</v>
      </c>
      <c r="E1313" s="48">
        <v>80.989999999999995</v>
      </c>
      <c r="F1313" s="47">
        <v>3</v>
      </c>
      <c r="G1313" s="49" t="s">
        <v>1622</v>
      </c>
      <c r="H1313" s="50">
        <v>45447.309466008097</v>
      </c>
      <c r="I1313" s="51">
        <f t="shared" si="20"/>
        <v>242.96999999999997</v>
      </c>
      <c r="J1313" s="52"/>
      <c r="K1313" s="53"/>
      <c r="L1313" s="54"/>
      <c r="P1313" s="52"/>
      <c r="Q1313" s="52"/>
    </row>
    <row r="1314" spans="2:17" s="44" customFormat="1">
      <c r="B1314" s="47">
        <v>2589</v>
      </c>
      <c r="C1314" s="47" t="s">
        <v>194</v>
      </c>
      <c r="D1314" s="47" t="s">
        <v>237</v>
      </c>
      <c r="E1314" s="48">
        <v>84.6</v>
      </c>
      <c r="F1314" s="47">
        <v>5</v>
      </c>
      <c r="G1314" s="49" t="s">
        <v>1623</v>
      </c>
      <c r="H1314" s="50">
        <v>45447.350142342912</v>
      </c>
      <c r="I1314" s="51">
        <f t="shared" si="20"/>
        <v>423</v>
      </c>
      <c r="J1314" s="52"/>
      <c r="K1314" s="53"/>
      <c r="L1314" s="54"/>
      <c r="P1314" s="52"/>
      <c r="Q1314" s="52"/>
    </row>
    <row r="1315" spans="2:17" s="44" customFormat="1">
      <c r="B1315" s="47">
        <v>2590</v>
      </c>
      <c r="C1315" s="47" t="s">
        <v>207</v>
      </c>
      <c r="D1315" s="47" t="s">
        <v>252</v>
      </c>
      <c r="E1315" s="48">
        <v>79.3</v>
      </c>
      <c r="F1315" s="47">
        <v>1</v>
      </c>
      <c r="G1315" s="49" t="s">
        <v>1624</v>
      </c>
      <c r="H1315" s="50">
        <v>45447.397518902355</v>
      </c>
      <c r="I1315" s="51">
        <f t="shared" si="20"/>
        <v>79.3</v>
      </c>
      <c r="J1315" s="52"/>
      <c r="K1315" s="53"/>
      <c r="L1315" s="54"/>
      <c r="P1315" s="52"/>
      <c r="Q1315" s="52"/>
    </row>
    <row r="1316" spans="2:17" s="44" customFormat="1">
      <c r="B1316" s="47">
        <v>2592</v>
      </c>
      <c r="C1316" s="47" t="s">
        <v>194</v>
      </c>
      <c r="D1316" s="47" t="s">
        <v>214</v>
      </c>
      <c r="E1316" s="48">
        <v>93.22</v>
      </c>
      <c r="F1316" s="47">
        <v>2</v>
      </c>
      <c r="G1316" s="49" t="s">
        <v>1625</v>
      </c>
      <c r="H1316" s="50">
        <v>45447.568132822977</v>
      </c>
      <c r="I1316" s="51">
        <f t="shared" ref="I1316:I1379" si="21">E1316*F1316</f>
        <v>186.44</v>
      </c>
      <c r="J1316" s="52"/>
      <c r="K1316" s="53"/>
      <c r="L1316" s="54"/>
      <c r="P1316" s="52"/>
      <c r="Q1316" s="52"/>
    </row>
    <row r="1317" spans="2:17" s="44" customFormat="1">
      <c r="B1317" s="47">
        <v>2593</v>
      </c>
      <c r="C1317" s="47" t="s">
        <v>207</v>
      </c>
      <c r="D1317" s="47" t="s">
        <v>1283</v>
      </c>
      <c r="E1317" s="48">
        <v>64.28</v>
      </c>
      <c r="F1317" s="47">
        <v>1</v>
      </c>
      <c r="G1317" s="49" t="s">
        <v>1626</v>
      </c>
      <c r="H1317" s="50">
        <v>45447.615414593471</v>
      </c>
      <c r="I1317" s="51">
        <f t="shared" si="21"/>
        <v>64.28</v>
      </c>
      <c r="J1317" s="52"/>
      <c r="K1317" s="53"/>
      <c r="L1317" s="54"/>
      <c r="P1317" s="52"/>
      <c r="Q1317" s="52"/>
    </row>
    <row r="1318" spans="2:17" s="44" customFormat="1">
      <c r="B1318" s="47">
        <v>2596</v>
      </c>
      <c r="C1318" s="47" t="s">
        <v>207</v>
      </c>
      <c r="D1318" s="47" t="s">
        <v>382</v>
      </c>
      <c r="E1318" s="48">
        <v>35.15</v>
      </c>
      <c r="F1318" s="47">
        <v>1</v>
      </c>
      <c r="G1318" s="49" t="s">
        <v>1627</v>
      </c>
      <c r="H1318" s="50">
        <v>45447.708295436329</v>
      </c>
      <c r="I1318" s="51">
        <f t="shared" si="21"/>
        <v>35.15</v>
      </c>
      <c r="J1318" s="52"/>
      <c r="K1318" s="53"/>
      <c r="L1318" s="54"/>
      <c r="P1318" s="52"/>
      <c r="Q1318" s="52"/>
    </row>
    <row r="1319" spans="2:17" s="44" customFormat="1">
      <c r="B1319" s="47">
        <v>2598</v>
      </c>
      <c r="C1319" s="47" t="s">
        <v>194</v>
      </c>
      <c r="D1319" s="47" t="s">
        <v>282</v>
      </c>
      <c r="E1319" s="48">
        <v>71.06</v>
      </c>
      <c r="F1319" s="47">
        <v>3</v>
      </c>
      <c r="G1319" s="49" t="s">
        <v>1628</v>
      </c>
      <c r="H1319" s="50">
        <v>45447.929244065665</v>
      </c>
      <c r="I1319" s="51">
        <f t="shared" si="21"/>
        <v>213.18</v>
      </c>
      <c r="J1319" s="52"/>
      <c r="K1319" s="53"/>
      <c r="L1319" s="54"/>
      <c r="P1319" s="52"/>
      <c r="Q1319" s="52"/>
    </row>
    <row r="1320" spans="2:17" s="44" customFormat="1">
      <c r="B1320" s="47">
        <v>2601</v>
      </c>
      <c r="C1320" s="47" t="s">
        <v>194</v>
      </c>
      <c r="D1320" s="47" t="s">
        <v>270</v>
      </c>
      <c r="E1320" s="48">
        <v>65.459999999999994</v>
      </c>
      <c r="F1320" s="47">
        <v>2</v>
      </c>
      <c r="G1320" s="49" t="s">
        <v>1629</v>
      </c>
      <c r="H1320" s="50">
        <v>45447.978634876155</v>
      </c>
      <c r="I1320" s="51">
        <f t="shared" si="21"/>
        <v>130.91999999999999</v>
      </c>
      <c r="J1320" s="52"/>
      <c r="K1320" s="53"/>
      <c r="L1320" s="54"/>
      <c r="P1320" s="52"/>
      <c r="Q1320" s="52"/>
    </row>
    <row r="1321" spans="2:17" s="44" customFormat="1">
      <c r="B1321" s="47">
        <v>2603</v>
      </c>
      <c r="C1321" s="47" t="s">
        <v>194</v>
      </c>
      <c r="D1321" s="47" t="s">
        <v>250</v>
      </c>
      <c r="E1321" s="48">
        <v>38.89</v>
      </c>
      <c r="F1321" s="47">
        <v>1</v>
      </c>
      <c r="G1321" s="49" t="s">
        <v>1630</v>
      </c>
      <c r="H1321" s="50">
        <v>45448.012645874842</v>
      </c>
      <c r="I1321" s="51">
        <f t="shared" si="21"/>
        <v>38.89</v>
      </c>
      <c r="J1321" s="52"/>
      <c r="K1321" s="53"/>
      <c r="L1321" s="54"/>
      <c r="P1321" s="52"/>
      <c r="Q1321" s="52"/>
    </row>
    <row r="1322" spans="2:17" s="44" customFormat="1">
      <c r="B1322" s="47">
        <v>2605</v>
      </c>
      <c r="C1322" s="47" t="s">
        <v>207</v>
      </c>
      <c r="D1322" s="47" t="s">
        <v>360</v>
      </c>
      <c r="E1322" s="48">
        <v>20.64</v>
      </c>
      <c r="F1322" s="47">
        <v>2</v>
      </c>
      <c r="G1322" s="49" t="s">
        <v>1631</v>
      </c>
      <c r="H1322" s="50">
        <v>45448.04182836369</v>
      </c>
      <c r="I1322" s="51">
        <f t="shared" si="21"/>
        <v>41.28</v>
      </c>
      <c r="J1322" s="52"/>
      <c r="K1322" s="53"/>
      <c r="L1322" s="54"/>
      <c r="P1322" s="52"/>
      <c r="Q1322" s="52"/>
    </row>
    <row r="1323" spans="2:17" s="44" customFormat="1">
      <c r="B1323" s="47">
        <v>2607</v>
      </c>
      <c r="C1323" s="47" t="s">
        <v>207</v>
      </c>
      <c r="D1323" s="47" t="s">
        <v>216</v>
      </c>
      <c r="E1323" s="48">
        <v>96.29</v>
      </c>
      <c r="F1323" s="47">
        <v>1</v>
      </c>
      <c r="G1323" s="49" t="s">
        <v>1632</v>
      </c>
      <c r="H1323" s="50">
        <v>45448.10482111435</v>
      </c>
      <c r="I1323" s="51">
        <f t="shared" si="21"/>
        <v>96.29</v>
      </c>
      <c r="J1323" s="52"/>
      <c r="K1323" s="53"/>
      <c r="L1323" s="54"/>
      <c r="P1323" s="52"/>
      <c r="Q1323" s="52"/>
    </row>
    <row r="1324" spans="2:17" s="44" customFormat="1">
      <c r="B1324" s="47">
        <v>2609</v>
      </c>
      <c r="C1324" s="47" t="s">
        <v>207</v>
      </c>
      <c r="D1324" s="47" t="s">
        <v>469</v>
      </c>
      <c r="E1324" s="48">
        <v>92.38</v>
      </c>
      <c r="F1324" s="47">
        <v>2</v>
      </c>
      <c r="G1324" s="49" t="s">
        <v>1633</v>
      </c>
      <c r="H1324" s="50">
        <v>45448.354835280588</v>
      </c>
      <c r="I1324" s="51">
        <f t="shared" si="21"/>
        <v>184.76</v>
      </c>
      <c r="J1324" s="52"/>
      <c r="K1324" s="53"/>
      <c r="L1324" s="54"/>
      <c r="P1324" s="52"/>
      <c r="Q1324" s="52"/>
    </row>
    <row r="1325" spans="2:17" s="44" customFormat="1">
      <c r="B1325" s="47">
        <v>2612</v>
      </c>
      <c r="C1325" s="47" t="s">
        <v>194</v>
      </c>
      <c r="D1325" s="47" t="s">
        <v>243</v>
      </c>
      <c r="E1325" s="48">
        <v>80.989999999999995</v>
      </c>
      <c r="F1325" s="47">
        <v>1</v>
      </c>
      <c r="G1325" s="49" t="s">
        <v>1634</v>
      </c>
      <c r="H1325" s="50">
        <v>45448.576100972634</v>
      </c>
      <c r="I1325" s="51">
        <f t="shared" si="21"/>
        <v>80.989999999999995</v>
      </c>
      <c r="J1325" s="52"/>
      <c r="K1325" s="53"/>
      <c r="L1325" s="54"/>
      <c r="P1325" s="52"/>
      <c r="Q1325" s="52"/>
    </row>
    <row r="1326" spans="2:17" s="44" customFormat="1">
      <c r="B1326" s="47">
        <v>2615</v>
      </c>
      <c r="C1326" s="47" t="s">
        <v>194</v>
      </c>
      <c r="D1326" s="47" t="s">
        <v>316</v>
      </c>
      <c r="E1326" s="48">
        <v>21.66</v>
      </c>
      <c r="F1326" s="47">
        <v>2</v>
      </c>
      <c r="G1326" s="49" t="s">
        <v>1635</v>
      </c>
      <c r="H1326" s="50">
        <v>45448.671152458737</v>
      </c>
      <c r="I1326" s="51">
        <f t="shared" si="21"/>
        <v>43.32</v>
      </c>
      <c r="J1326" s="52"/>
      <c r="K1326" s="53"/>
      <c r="L1326" s="54"/>
      <c r="P1326" s="52"/>
      <c r="Q1326" s="52"/>
    </row>
    <row r="1327" spans="2:17" s="44" customFormat="1">
      <c r="B1327" s="47">
        <v>2616</v>
      </c>
      <c r="C1327" s="47" t="s">
        <v>207</v>
      </c>
      <c r="D1327" s="47" t="s">
        <v>293</v>
      </c>
      <c r="E1327" s="48">
        <v>19.57</v>
      </c>
      <c r="F1327" s="47">
        <v>1</v>
      </c>
      <c r="G1327" s="49" t="s">
        <v>1636</v>
      </c>
      <c r="H1327" s="50">
        <v>45448.818793171762</v>
      </c>
      <c r="I1327" s="51">
        <f t="shared" si="21"/>
        <v>19.57</v>
      </c>
      <c r="J1327" s="52"/>
      <c r="K1327" s="53"/>
      <c r="L1327" s="54"/>
      <c r="P1327" s="52"/>
      <c r="Q1327" s="52"/>
    </row>
    <row r="1328" spans="2:17" s="44" customFormat="1">
      <c r="B1328" s="47">
        <v>2619</v>
      </c>
      <c r="C1328" s="47" t="s">
        <v>194</v>
      </c>
      <c r="D1328" s="47" t="s">
        <v>321</v>
      </c>
      <c r="E1328" s="48">
        <v>27.38</v>
      </c>
      <c r="F1328" s="47">
        <v>1</v>
      </c>
      <c r="G1328" s="49" t="s">
        <v>1637</v>
      </c>
      <c r="H1328" s="50">
        <v>45449.365713846681</v>
      </c>
      <c r="I1328" s="51">
        <f t="shared" si="21"/>
        <v>27.38</v>
      </c>
      <c r="J1328" s="52"/>
      <c r="K1328" s="53"/>
      <c r="L1328" s="54"/>
      <c r="P1328" s="52"/>
      <c r="Q1328" s="52"/>
    </row>
    <row r="1329" spans="2:17" s="44" customFormat="1">
      <c r="B1329" s="47">
        <v>2620</v>
      </c>
      <c r="C1329" s="47" t="s">
        <v>207</v>
      </c>
      <c r="D1329" s="47" t="s">
        <v>469</v>
      </c>
      <c r="E1329" s="48">
        <v>92.38</v>
      </c>
      <c r="F1329" s="47">
        <v>5</v>
      </c>
      <c r="G1329" s="49" t="s">
        <v>1638</v>
      </c>
      <c r="H1329" s="50">
        <v>45449.414085652221</v>
      </c>
      <c r="I1329" s="51">
        <f t="shared" si="21"/>
        <v>461.9</v>
      </c>
      <c r="J1329" s="52"/>
      <c r="K1329" s="53"/>
      <c r="L1329" s="54"/>
      <c r="P1329" s="52"/>
      <c r="Q1329" s="52"/>
    </row>
    <row r="1330" spans="2:17" s="44" customFormat="1">
      <c r="B1330" s="47">
        <v>2622</v>
      </c>
      <c r="C1330" s="47" t="s">
        <v>194</v>
      </c>
      <c r="D1330" s="47" t="s">
        <v>252</v>
      </c>
      <c r="E1330" s="48">
        <v>79.3</v>
      </c>
      <c r="F1330" s="47">
        <v>2</v>
      </c>
      <c r="G1330" s="49" t="s">
        <v>1639</v>
      </c>
      <c r="H1330" s="50">
        <v>45449.535641573573</v>
      </c>
      <c r="I1330" s="51">
        <f t="shared" si="21"/>
        <v>158.6</v>
      </c>
      <c r="J1330" s="52"/>
      <c r="K1330" s="53"/>
      <c r="L1330" s="54"/>
      <c r="P1330" s="52"/>
      <c r="Q1330" s="52"/>
    </row>
    <row r="1331" spans="2:17" s="44" customFormat="1">
      <c r="B1331" s="47">
        <v>2625</v>
      </c>
      <c r="C1331" s="47" t="s">
        <v>194</v>
      </c>
      <c r="D1331" s="47" t="s">
        <v>469</v>
      </c>
      <c r="E1331" s="48">
        <v>92.38</v>
      </c>
      <c r="F1331" s="47">
        <v>2</v>
      </c>
      <c r="G1331" s="49" t="s">
        <v>1640</v>
      </c>
      <c r="H1331" s="50">
        <v>45449.659477540001</v>
      </c>
      <c r="I1331" s="51">
        <f t="shared" si="21"/>
        <v>184.76</v>
      </c>
      <c r="J1331" s="52"/>
      <c r="K1331" s="53"/>
      <c r="L1331" s="54"/>
      <c r="P1331" s="52"/>
      <c r="Q1331" s="52"/>
    </row>
    <row r="1332" spans="2:17" s="44" customFormat="1">
      <c r="B1332" s="47">
        <v>2627</v>
      </c>
      <c r="C1332" s="47" t="s">
        <v>194</v>
      </c>
      <c r="D1332" s="47" t="s">
        <v>469</v>
      </c>
      <c r="E1332" s="48">
        <v>92.38</v>
      </c>
      <c r="F1332" s="47">
        <v>2</v>
      </c>
      <c r="G1332" s="49" t="s">
        <v>1641</v>
      </c>
      <c r="H1332" s="50">
        <v>45449.700671547369</v>
      </c>
      <c r="I1332" s="51">
        <f t="shared" si="21"/>
        <v>184.76</v>
      </c>
      <c r="J1332" s="52"/>
      <c r="K1332" s="53"/>
      <c r="L1332" s="54"/>
      <c r="P1332" s="52"/>
      <c r="Q1332" s="52"/>
    </row>
    <row r="1333" spans="2:17" s="44" customFormat="1">
      <c r="B1333" s="47">
        <v>2628</v>
      </c>
      <c r="C1333" s="47" t="s">
        <v>207</v>
      </c>
      <c r="D1333" s="47" t="s">
        <v>256</v>
      </c>
      <c r="E1333" s="48">
        <v>88.87</v>
      </c>
      <c r="F1333" s="47">
        <v>4</v>
      </c>
      <c r="G1333" s="49" t="s">
        <v>1642</v>
      </c>
      <c r="H1333" s="50">
        <v>45450.018530037189</v>
      </c>
      <c r="I1333" s="51">
        <f t="shared" si="21"/>
        <v>355.48</v>
      </c>
      <c r="J1333" s="52"/>
      <c r="K1333" s="53"/>
      <c r="L1333" s="54"/>
      <c r="P1333" s="52"/>
      <c r="Q1333" s="52"/>
    </row>
    <row r="1334" spans="2:17" s="44" customFormat="1">
      <c r="B1334" s="47">
        <v>2630</v>
      </c>
      <c r="C1334" s="47" t="s">
        <v>207</v>
      </c>
      <c r="D1334" s="47" t="s">
        <v>989</v>
      </c>
      <c r="E1334" s="48">
        <v>80.28</v>
      </c>
      <c r="F1334" s="47">
        <v>1</v>
      </c>
      <c r="G1334" s="49" t="s">
        <v>1643</v>
      </c>
      <c r="H1334" s="50">
        <v>45450.037998418709</v>
      </c>
      <c r="I1334" s="51">
        <f t="shared" si="21"/>
        <v>80.28</v>
      </c>
      <c r="J1334" s="52"/>
      <c r="K1334" s="53"/>
      <c r="L1334" s="54"/>
      <c r="P1334" s="52"/>
      <c r="Q1334" s="52"/>
    </row>
    <row r="1335" spans="2:17" s="44" customFormat="1">
      <c r="B1335" s="47">
        <v>2632</v>
      </c>
      <c r="C1335" s="47" t="s">
        <v>207</v>
      </c>
      <c r="D1335" s="47" t="s">
        <v>217</v>
      </c>
      <c r="E1335" s="48">
        <v>38.61</v>
      </c>
      <c r="F1335" s="47">
        <v>2</v>
      </c>
      <c r="G1335" s="49" t="s">
        <v>1644</v>
      </c>
      <c r="H1335" s="50">
        <v>45450.149136736334</v>
      </c>
      <c r="I1335" s="51">
        <f t="shared" si="21"/>
        <v>77.22</v>
      </c>
      <c r="J1335" s="52"/>
      <c r="K1335" s="53"/>
      <c r="L1335" s="54"/>
      <c r="P1335" s="52"/>
      <c r="Q1335" s="52"/>
    </row>
    <row r="1336" spans="2:17" s="44" customFormat="1">
      <c r="B1336" s="47">
        <v>2633</v>
      </c>
      <c r="C1336" s="47" t="s">
        <v>207</v>
      </c>
      <c r="D1336" s="47" t="s">
        <v>252</v>
      </c>
      <c r="E1336" s="48">
        <v>79.3</v>
      </c>
      <c r="F1336" s="47">
        <v>5</v>
      </c>
      <c r="G1336" s="49" t="s">
        <v>1645</v>
      </c>
      <c r="H1336" s="50">
        <v>45450.150518507668</v>
      </c>
      <c r="I1336" s="51">
        <f t="shared" si="21"/>
        <v>396.5</v>
      </c>
      <c r="J1336" s="52"/>
      <c r="K1336" s="53"/>
      <c r="L1336" s="54"/>
      <c r="P1336" s="52"/>
      <c r="Q1336" s="52"/>
    </row>
    <row r="1337" spans="2:17" s="44" customFormat="1">
      <c r="B1337" s="47">
        <v>2635</v>
      </c>
      <c r="C1337" s="47" t="s">
        <v>194</v>
      </c>
      <c r="D1337" s="47" t="s">
        <v>250</v>
      </c>
      <c r="E1337" s="48">
        <v>38.89</v>
      </c>
      <c r="F1337" s="47">
        <v>1</v>
      </c>
      <c r="G1337" s="49" t="s">
        <v>1646</v>
      </c>
      <c r="H1337" s="50">
        <v>45450.416458371044</v>
      </c>
      <c r="I1337" s="51">
        <f t="shared" si="21"/>
        <v>38.89</v>
      </c>
      <c r="J1337" s="52"/>
      <c r="K1337" s="53"/>
      <c r="L1337" s="54"/>
      <c r="P1337" s="52"/>
      <c r="Q1337" s="52"/>
    </row>
    <row r="1338" spans="2:17" s="44" customFormat="1">
      <c r="B1338" s="47">
        <v>2638</v>
      </c>
      <c r="C1338" s="47" t="s">
        <v>194</v>
      </c>
      <c r="D1338" s="47" t="s">
        <v>216</v>
      </c>
      <c r="E1338" s="48">
        <v>96.29</v>
      </c>
      <c r="F1338" s="47">
        <v>2</v>
      </c>
      <c r="G1338" s="49" t="s">
        <v>1647</v>
      </c>
      <c r="H1338" s="50">
        <v>45450.518099636764</v>
      </c>
      <c r="I1338" s="51">
        <f t="shared" si="21"/>
        <v>192.58</v>
      </c>
      <c r="J1338" s="52"/>
      <c r="K1338" s="53"/>
      <c r="L1338" s="54"/>
      <c r="P1338" s="52"/>
      <c r="Q1338" s="52"/>
    </row>
    <row r="1339" spans="2:17" s="44" customFormat="1">
      <c r="B1339" s="47">
        <v>2640</v>
      </c>
      <c r="C1339" s="47" t="s">
        <v>194</v>
      </c>
      <c r="D1339" s="47" t="s">
        <v>314</v>
      </c>
      <c r="E1339" s="48">
        <v>92.87</v>
      </c>
      <c r="F1339" s="47">
        <v>1</v>
      </c>
      <c r="G1339" s="49" t="s">
        <v>1648</v>
      </c>
      <c r="H1339" s="50">
        <v>45450.595702611434</v>
      </c>
      <c r="I1339" s="51">
        <f t="shared" si="21"/>
        <v>92.87</v>
      </c>
      <c r="J1339" s="52"/>
      <c r="K1339" s="53"/>
      <c r="L1339" s="54"/>
      <c r="P1339" s="52"/>
      <c r="Q1339" s="52"/>
    </row>
    <row r="1340" spans="2:17" s="44" customFormat="1">
      <c r="B1340" s="47">
        <v>2643</v>
      </c>
      <c r="C1340" s="47" t="s">
        <v>207</v>
      </c>
      <c r="D1340" s="47" t="s">
        <v>340</v>
      </c>
      <c r="E1340" s="48">
        <v>42.63</v>
      </c>
      <c r="F1340" s="47">
        <v>3</v>
      </c>
      <c r="G1340" s="49" t="s">
        <v>1649</v>
      </c>
      <c r="H1340" s="50">
        <v>45450.746898780861</v>
      </c>
      <c r="I1340" s="51">
        <f t="shared" si="21"/>
        <v>127.89000000000001</v>
      </c>
      <c r="J1340" s="52"/>
      <c r="K1340" s="53"/>
      <c r="L1340" s="54"/>
      <c r="P1340" s="52"/>
      <c r="Q1340" s="52"/>
    </row>
    <row r="1341" spans="2:17" s="44" customFormat="1">
      <c r="B1341" s="47">
        <v>2646</v>
      </c>
      <c r="C1341" s="47" t="s">
        <v>194</v>
      </c>
      <c r="D1341" s="47" t="s">
        <v>262</v>
      </c>
      <c r="E1341" s="48">
        <v>50.28</v>
      </c>
      <c r="F1341" s="47">
        <v>1</v>
      </c>
      <c r="G1341" s="49" t="s">
        <v>1650</v>
      </c>
      <c r="H1341" s="50">
        <v>45450.877640990795</v>
      </c>
      <c r="I1341" s="51">
        <f t="shared" si="21"/>
        <v>50.28</v>
      </c>
      <c r="J1341" s="52"/>
      <c r="K1341" s="53"/>
      <c r="L1341" s="54"/>
      <c r="P1341" s="52"/>
      <c r="Q1341" s="52"/>
    </row>
    <row r="1342" spans="2:17" s="44" customFormat="1">
      <c r="B1342" s="47">
        <v>2649</v>
      </c>
      <c r="C1342" s="47" t="s">
        <v>194</v>
      </c>
      <c r="D1342" s="47" t="s">
        <v>340</v>
      </c>
      <c r="E1342" s="48">
        <v>42.63</v>
      </c>
      <c r="F1342" s="47">
        <v>1</v>
      </c>
      <c r="G1342" s="49" t="s">
        <v>1651</v>
      </c>
      <c r="H1342" s="50">
        <v>45450.927820064921</v>
      </c>
      <c r="I1342" s="51">
        <f t="shared" si="21"/>
        <v>42.63</v>
      </c>
      <c r="J1342" s="52"/>
      <c r="K1342" s="53"/>
      <c r="L1342" s="54"/>
      <c r="P1342" s="52"/>
      <c r="Q1342" s="52"/>
    </row>
    <row r="1343" spans="2:17" s="44" customFormat="1">
      <c r="B1343" s="47">
        <v>2650</v>
      </c>
      <c r="C1343" s="47" t="s">
        <v>194</v>
      </c>
      <c r="D1343" s="47" t="s">
        <v>267</v>
      </c>
      <c r="E1343" s="48">
        <v>87.83</v>
      </c>
      <c r="F1343" s="47">
        <v>3</v>
      </c>
      <c r="G1343" s="49" t="s">
        <v>1652</v>
      </c>
      <c r="H1343" s="50">
        <v>45451.086973929312</v>
      </c>
      <c r="I1343" s="51">
        <f t="shared" si="21"/>
        <v>263.49</v>
      </c>
      <c r="J1343" s="52"/>
      <c r="K1343" s="53"/>
      <c r="L1343" s="54"/>
      <c r="P1343" s="52"/>
      <c r="Q1343" s="52"/>
    </row>
    <row r="1344" spans="2:17" s="44" customFormat="1">
      <c r="B1344" s="47">
        <v>2653</v>
      </c>
      <c r="C1344" s="47" t="s">
        <v>194</v>
      </c>
      <c r="D1344" s="47" t="s">
        <v>275</v>
      </c>
      <c r="E1344" s="48">
        <v>33.479999999999997</v>
      </c>
      <c r="F1344" s="47">
        <v>1</v>
      </c>
      <c r="G1344" s="49" t="s">
        <v>1653</v>
      </c>
      <c r="H1344" s="50">
        <v>45451.439342771708</v>
      </c>
      <c r="I1344" s="51">
        <f t="shared" si="21"/>
        <v>33.479999999999997</v>
      </c>
      <c r="J1344" s="52"/>
      <c r="K1344" s="53"/>
      <c r="L1344" s="54"/>
      <c r="P1344" s="52"/>
      <c r="Q1344" s="52"/>
    </row>
    <row r="1345" spans="2:17" s="44" customFormat="1">
      <c r="B1345" s="47">
        <v>2655</v>
      </c>
      <c r="C1345" s="47" t="s">
        <v>194</v>
      </c>
      <c r="D1345" s="47" t="s">
        <v>312</v>
      </c>
      <c r="E1345" s="48">
        <v>36.64</v>
      </c>
      <c r="F1345" s="47">
        <v>1</v>
      </c>
      <c r="G1345" s="49" t="s">
        <v>1654</v>
      </c>
      <c r="H1345" s="50">
        <v>45451.442606916891</v>
      </c>
      <c r="I1345" s="51">
        <f t="shared" si="21"/>
        <v>36.64</v>
      </c>
      <c r="J1345" s="52"/>
      <c r="K1345" s="53"/>
      <c r="L1345" s="54"/>
      <c r="P1345" s="52"/>
      <c r="Q1345" s="52"/>
    </row>
    <row r="1346" spans="2:17" s="44" customFormat="1">
      <c r="B1346" s="47">
        <v>2657</v>
      </c>
      <c r="C1346" s="47" t="s">
        <v>194</v>
      </c>
      <c r="D1346" s="47" t="s">
        <v>323</v>
      </c>
      <c r="E1346" s="48">
        <v>77.42</v>
      </c>
      <c r="F1346" s="47">
        <v>1</v>
      </c>
      <c r="G1346" s="49" t="s">
        <v>1655</v>
      </c>
      <c r="H1346" s="50">
        <v>45451.486572221009</v>
      </c>
      <c r="I1346" s="51">
        <f t="shared" si="21"/>
        <v>77.42</v>
      </c>
      <c r="J1346" s="52"/>
      <c r="K1346" s="53"/>
      <c r="L1346" s="54"/>
      <c r="P1346" s="52"/>
      <c r="Q1346" s="52"/>
    </row>
    <row r="1347" spans="2:17" s="44" customFormat="1">
      <c r="B1347" s="47">
        <v>2660</v>
      </c>
      <c r="C1347" s="47" t="s">
        <v>194</v>
      </c>
      <c r="D1347" s="47" t="s">
        <v>749</v>
      </c>
      <c r="E1347" s="48">
        <v>77.42</v>
      </c>
      <c r="F1347" s="47">
        <v>2</v>
      </c>
      <c r="G1347" s="49" t="s">
        <v>1656</v>
      </c>
      <c r="H1347" s="50">
        <v>45451.601180344034</v>
      </c>
      <c r="I1347" s="51">
        <f t="shared" si="21"/>
        <v>154.84</v>
      </c>
      <c r="J1347" s="52"/>
      <c r="K1347" s="53"/>
      <c r="L1347" s="54"/>
      <c r="P1347" s="52"/>
      <c r="Q1347" s="52"/>
    </row>
    <row r="1348" spans="2:17" s="44" customFormat="1">
      <c r="B1348" s="47">
        <v>2662</v>
      </c>
      <c r="C1348" s="47" t="s">
        <v>194</v>
      </c>
      <c r="D1348" s="47" t="s">
        <v>782</v>
      </c>
      <c r="E1348" s="48">
        <v>27.38</v>
      </c>
      <c r="F1348" s="47">
        <v>1</v>
      </c>
      <c r="G1348" s="49" t="s">
        <v>1657</v>
      </c>
      <c r="H1348" s="50">
        <v>45451.618286999816</v>
      </c>
      <c r="I1348" s="51">
        <f t="shared" si="21"/>
        <v>27.38</v>
      </c>
      <c r="J1348" s="52"/>
      <c r="K1348" s="53"/>
      <c r="L1348" s="54"/>
      <c r="P1348" s="52"/>
      <c r="Q1348" s="52"/>
    </row>
    <row r="1349" spans="2:17" s="44" customFormat="1">
      <c r="B1349" s="47">
        <v>2664</v>
      </c>
      <c r="C1349" s="47" t="s">
        <v>207</v>
      </c>
      <c r="D1349" s="47" t="s">
        <v>270</v>
      </c>
      <c r="E1349" s="48">
        <v>65.459999999999994</v>
      </c>
      <c r="F1349" s="47">
        <v>3</v>
      </c>
      <c r="G1349" s="49" t="s">
        <v>1658</v>
      </c>
      <c r="H1349" s="50">
        <v>45451.741650321368</v>
      </c>
      <c r="I1349" s="51">
        <f t="shared" si="21"/>
        <v>196.38</v>
      </c>
      <c r="J1349" s="52"/>
      <c r="K1349" s="53"/>
      <c r="L1349" s="54"/>
      <c r="P1349" s="52"/>
      <c r="Q1349" s="52"/>
    </row>
    <row r="1350" spans="2:17" s="44" customFormat="1">
      <c r="B1350" s="47">
        <v>2667</v>
      </c>
      <c r="C1350" s="47" t="s">
        <v>194</v>
      </c>
      <c r="D1350" s="47" t="s">
        <v>214</v>
      </c>
      <c r="E1350" s="48">
        <v>93.22</v>
      </c>
      <c r="F1350" s="47">
        <v>3</v>
      </c>
      <c r="G1350" s="49" t="s">
        <v>1659</v>
      </c>
      <c r="H1350" s="50">
        <v>45451.790116039367</v>
      </c>
      <c r="I1350" s="51">
        <f t="shared" si="21"/>
        <v>279.65999999999997</v>
      </c>
      <c r="J1350" s="52"/>
      <c r="K1350" s="53"/>
      <c r="L1350" s="54"/>
      <c r="P1350" s="52"/>
      <c r="Q1350" s="52"/>
    </row>
    <row r="1351" spans="2:17" s="44" customFormat="1">
      <c r="B1351" s="47">
        <v>2670</v>
      </c>
      <c r="C1351" s="47" t="s">
        <v>194</v>
      </c>
      <c r="D1351" s="47" t="s">
        <v>373</v>
      </c>
      <c r="E1351" s="48">
        <v>55.4</v>
      </c>
      <c r="F1351" s="47">
        <v>1</v>
      </c>
      <c r="G1351" s="49" t="s">
        <v>1660</v>
      </c>
      <c r="H1351" s="50">
        <v>45451.831058471114</v>
      </c>
      <c r="I1351" s="51">
        <f t="shared" si="21"/>
        <v>55.4</v>
      </c>
      <c r="J1351" s="52"/>
      <c r="K1351" s="53"/>
      <c r="L1351" s="54"/>
      <c r="P1351" s="52"/>
      <c r="Q1351" s="52"/>
    </row>
    <row r="1352" spans="2:17" s="44" customFormat="1">
      <c r="B1352" s="47">
        <v>2672</v>
      </c>
      <c r="C1352" s="47" t="s">
        <v>207</v>
      </c>
      <c r="D1352" s="47" t="s">
        <v>323</v>
      </c>
      <c r="E1352" s="48">
        <v>77.42</v>
      </c>
      <c r="F1352" s="47">
        <v>1</v>
      </c>
      <c r="G1352" s="49" t="s">
        <v>1661</v>
      </c>
      <c r="H1352" s="50">
        <v>45452.445352701427</v>
      </c>
      <c r="I1352" s="51">
        <f t="shared" si="21"/>
        <v>77.42</v>
      </c>
      <c r="J1352" s="52"/>
      <c r="K1352" s="53"/>
      <c r="L1352" s="54"/>
      <c r="P1352" s="52"/>
      <c r="Q1352" s="52"/>
    </row>
    <row r="1353" spans="2:17" s="44" customFormat="1">
      <c r="B1353" s="47">
        <v>2674</v>
      </c>
      <c r="C1353" s="47" t="s">
        <v>194</v>
      </c>
      <c r="D1353" s="47" t="s">
        <v>290</v>
      </c>
      <c r="E1353" s="48">
        <v>24.55</v>
      </c>
      <c r="F1353" s="47">
        <v>2</v>
      </c>
      <c r="G1353" s="49" t="s">
        <v>1662</v>
      </c>
      <c r="H1353" s="50">
        <v>45452.743146230729</v>
      </c>
      <c r="I1353" s="51">
        <f t="shared" si="21"/>
        <v>49.1</v>
      </c>
      <c r="J1353" s="52"/>
      <c r="K1353" s="53"/>
      <c r="L1353" s="54"/>
      <c r="P1353" s="52"/>
      <c r="Q1353" s="52"/>
    </row>
    <row r="1354" spans="2:17" s="44" customFormat="1">
      <c r="B1354" s="47">
        <v>2676</v>
      </c>
      <c r="C1354" s="47" t="s">
        <v>207</v>
      </c>
      <c r="D1354" s="47" t="s">
        <v>233</v>
      </c>
      <c r="E1354" s="48">
        <v>64.28</v>
      </c>
      <c r="F1354" s="47">
        <v>1</v>
      </c>
      <c r="G1354" s="49" t="s">
        <v>1663</v>
      </c>
      <c r="H1354" s="50">
        <v>45452.74375991695</v>
      </c>
      <c r="I1354" s="51">
        <f t="shared" si="21"/>
        <v>64.28</v>
      </c>
      <c r="J1354" s="52"/>
      <c r="K1354" s="53"/>
      <c r="L1354" s="54"/>
      <c r="P1354" s="52"/>
      <c r="Q1354" s="52"/>
    </row>
    <row r="1355" spans="2:17" s="44" customFormat="1">
      <c r="B1355" s="47">
        <v>2679</v>
      </c>
      <c r="C1355" s="47" t="s">
        <v>194</v>
      </c>
      <c r="D1355" s="47" t="s">
        <v>310</v>
      </c>
      <c r="E1355" s="48">
        <v>78.97</v>
      </c>
      <c r="F1355" s="47">
        <v>2</v>
      </c>
      <c r="G1355" s="49" t="s">
        <v>1664</v>
      </c>
      <c r="H1355" s="50">
        <v>45452.763375035087</v>
      </c>
      <c r="I1355" s="51">
        <f t="shared" si="21"/>
        <v>157.94</v>
      </c>
      <c r="J1355" s="52"/>
      <c r="K1355" s="53"/>
      <c r="L1355" s="54"/>
      <c r="P1355" s="52"/>
      <c r="Q1355" s="52"/>
    </row>
    <row r="1356" spans="2:17" s="44" customFormat="1">
      <c r="B1356" s="47">
        <v>2680</v>
      </c>
      <c r="C1356" s="47" t="s">
        <v>194</v>
      </c>
      <c r="D1356" s="47" t="s">
        <v>382</v>
      </c>
      <c r="E1356" s="48">
        <v>35.15</v>
      </c>
      <c r="F1356" s="47">
        <v>1</v>
      </c>
      <c r="G1356" s="49" t="s">
        <v>1665</v>
      </c>
      <c r="H1356" s="50">
        <v>45453.226277927461</v>
      </c>
      <c r="I1356" s="51">
        <f t="shared" si="21"/>
        <v>35.15</v>
      </c>
      <c r="J1356" s="52"/>
      <c r="K1356" s="53"/>
      <c r="L1356" s="54"/>
      <c r="P1356" s="52"/>
      <c r="Q1356" s="52"/>
    </row>
    <row r="1357" spans="2:17" s="44" customFormat="1">
      <c r="B1357" s="47">
        <v>2683</v>
      </c>
      <c r="C1357" s="47" t="s">
        <v>194</v>
      </c>
      <c r="D1357" s="47" t="s">
        <v>321</v>
      </c>
      <c r="E1357" s="48">
        <v>27.38</v>
      </c>
      <c r="F1357" s="47">
        <v>1</v>
      </c>
      <c r="G1357" s="49" t="s">
        <v>1666</v>
      </c>
      <c r="H1357" s="50">
        <v>45453.252925951412</v>
      </c>
      <c r="I1357" s="51">
        <f t="shared" si="21"/>
        <v>27.38</v>
      </c>
      <c r="J1357" s="52"/>
      <c r="K1357" s="53"/>
      <c r="L1357" s="54"/>
      <c r="P1357" s="52"/>
      <c r="Q1357" s="52"/>
    </row>
    <row r="1358" spans="2:17" s="44" customFormat="1">
      <c r="B1358" s="47">
        <v>2685</v>
      </c>
      <c r="C1358" s="47" t="s">
        <v>194</v>
      </c>
      <c r="D1358" s="47" t="s">
        <v>250</v>
      </c>
      <c r="E1358" s="48">
        <v>38.89</v>
      </c>
      <c r="F1358" s="47">
        <v>1</v>
      </c>
      <c r="G1358" s="49" t="s">
        <v>1667</v>
      </c>
      <c r="H1358" s="50">
        <v>45453.276392541717</v>
      </c>
      <c r="I1358" s="51">
        <f t="shared" si="21"/>
        <v>38.89</v>
      </c>
      <c r="J1358" s="52"/>
      <c r="K1358" s="53"/>
      <c r="L1358" s="54"/>
      <c r="P1358" s="52"/>
      <c r="Q1358" s="52"/>
    </row>
    <row r="1359" spans="2:17" s="44" customFormat="1">
      <c r="B1359" s="47">
        <v>2686</v>
      </c>
      <c r="C1359" s="47" t="s">
        <v>207</v>
      </c>
      <c r="D1359" s="47" t="s">
        <v>321</v>
      </c>
      <c r="E1359" s="48">
        <v>27.38</v>
      </c>
      <c r="F1359" s="47">
        <v>1</v>
      </c>
      <c r="G1359" s="49" t="s">
        <v>1668</v>
      </c>
      <c r="H1359" s="50">
        <v>45453.344238403617</v>
      </c>
      <c r="I1359" s="51">
        <f t="shared" si="21"/>
        <v>27.38</v>
      </c>
      <c r="J1359" s="52"/>
      <c r="K1359" s="53"/>
      <c r="L1359" s="54"/>
      <c r="P1359" s="52"/>
      <c r="Q1359" s="52"/>
    </row>
    <row r="1360" spans="2:17" s="44" customFormat="1">
      <c r="B1360" s="47">
        <v>2689</v>
      </c>
      <c r="C1360" s="47" t="s">
        <v>207</v>
      </c>
      <c r="D1360" s="47" t="s">
        <v>316</v>
      </c>
      <c r="E1360" s="48">
        <v>21.66</v>
      </c>
      <c r="F1360" s="47">
        <v>2</v>
      </c>
      <c r="G1360" s="49" t="s">
        <v>1669</v>
      </c>
      <c r="H1360" s="50">
        <v>45453.432423810205</v>
      </c>
      <c r="I1360" s="51">
        <f t="shared" si="21"/>
        <v>43.32</v>
      </c>
      <c r="J1360" s="52"/>
      <c r="K1360" s="53"/>
      <c r="L1360" s="54"/>
      <c r="P1360" s="52"/>
      <c r="Q1360" s="52"/>
    </row>
    <row r="1361" spans="2:17" s="44" customFormat="1">
      <c r="B1361" s="47">
        <v>2691</v>
      </c>
      <c r="C1361" s="47" t="s">
        <v>194</v>
      </c>
      <c r="D1361" s="47" t="s">
        <v>282</v>
      </c>
      <c r="E1361" s="48">
        <v>71.06</v>
      </c>
      <c r="F1361" s="47">
        <v>2</v>
      </c>
      <c r="G1361" s="49" t="s">
        <v>1670</v>
      </c>
      <c r="H1361" s="50">
        <v>45453.561949463576</v>
      </c>
      <c r="I1361" s="51">
        <f t="shared" si="21"/>
        <v>142.12</v>
      </c>
      <c r="J1361" s="52"/>
      <c r="K1361" s="53"/>
      <c r="L1361" s="54"/>
      <c r="P1361" s="52"/>
      <c r="Q1361" s="52"/>
    </row>
    <row r="1362" spans="2:17" s="44" customFormat="1">
      <c r="B1362" s="47">
        <v>2692</v>
      </c>
      <c r="C1362" s="47" t="s">
        <v>194</v>
      </c>
      <c r="D1362" s="47" t="s">
        <v>256</v>
      </c>
      <c r="E1362" s="48">
        <v>88.87</v>
      </c>
      <c r="F1362" s="47">
        <v>1</v>
      </c>
      <c r="G1362" s="49" t="s">
        <v>1671</v>
      </c>
      <c r="H1362" s="50">
        <v>45453.670181356494</v>
      </c>
      <c r="I1362" s="51">
        <f t="shared" si="21"/>
        <v>88.87</v>
      </c>
      <c r="J1362" s="52"/>
      <c r="K1362" s="53"/>
      <c r="L1362" s="54"/>
      <c r="P1362" s="52"/>
      <c r="Q1362" s="52"/>
    </row>
    <row r="1363" spans="2:17" s="44" customFormat="1">
      <c r="B1363" s="47">
        <v>2695</v>
      </c>
      <c r="C1363" s="47" t="s">
        <v>194</v>
      </c>
      <c r="D1363" s="47" t="s">
        <v>262</v>
      </c>
      <c r="E1363" s="48">
        <v>50.28</v>
      </c>
      <c r="F1363" s="47">
        <v>1</v>
      </c>
      <c r="G1363" s="49" t="s">
        <v>1672</v>
      </c>
      <c r="H1363" s="50">
        <v>45454.062762756213</v>
      </c>
      <c r="I1363" s="51">
        <f t="shared" si="21"/>
        <v>50.28</v>
      </c>
      <c r="J1363" s="52"/>
      <c r="K1363" s="53"/>
      <c r="L1363" s="54"/>
      <c r="P1363" s="52"/>
      <c r="Q1363" s="52"/>
    </row>
    <row r="1364" spans="2:17" s="44" customFormat="1">
      <c r="B1364" s="47">
        <v>2698</v>
      </c>
      <c r="C1364" s="47" t="s">
        <v>207</v>
      </c>
      <c r="D1364" s="47" t="s">
        <v>262</v>
      </c>
      <c r="E1364" s="48">
        <v>50.28</v>
      </c>
      <c r="F1364" s="47">
        <v>1</v>
      </c>
      <c r="G1364" s="49" t="s">
        <v>1673</v>
      </c>
      <c r="H1364" s="50">
        <v>45454.165746754632</v>
      </c>
      <c r="I1364" s="51">
        <f t="shared" si="21"/>
        <v>50.28</v>
      </c>
      <c r="J1364" s="52"/>
      <c r="K1364" s="53"/>
      <c r="L1364" s="54"/>
      <c r="P1364" s="52"/>
      <c r="Q1364" s="52"/>
    </row>
    <row r="1365" spans="2:17" s="44" customFormat="1">
      <c r="B1365" s="47">
        <v>2700</v>
      </c>
      <c r="C1365" s="47" t="s">
        <v>207</v>
      </c>
      <c r="D1365" s="47" t="s">
        <v>300</v>
      </c>
      <c r="E1365" s="48">
        <v>91.98</v>
      </c>
      <c r="F1365" s="47">
        <v>1</v>
      </c>
      <c r="G1365" s="49" t="s">
        <v>1674</v>
      </c>
      <c r="H1365" s="50">
        <v>45454.489889365832</v>
      </c>
      <c r="I1365" s="51">
        <f t="shared" si="21"/>
        <v>91.98</v>
      </c>
      <c r="J1365" s="52"/>
      <c r="K1365" s="53"/>
      <c r="L1365" s="54"/>
      <c r="P1365" s="52"/>
      <c r="Q1365" s="52"/>
    </row>
    <row r="1366" spans="2:17" s="44" customFormat="1">
      <c r="B1366" s="47">
        <v>2701</v>
      </c>
      <c r="C1366" s="47" t="s">
        <v>207</v>
      </c>
      <c r="D1366" s="47" t="s">
        <v>217</v>
      </c>
      <c r="E1366" s="48">
        <v>38.61</v>
      </c>
      <c r="F1366" s="47">
        <v>1</v>
      </c>
      <c r="G1366" s="49" t="s">
        <v>1675</v>
      </c>
      <c r="H1366" s="50">
        <v>45454.68617692819</v>
      </c>
      <c r="I1366" s="51">
        <f t="shared" si="21"/>
        <v>38.61</v>
      </c>
      <c r="J1366" s="52"/>
      <c r="K1366" s="53"/>
      <c r="L1366" s="54"/>
      <c r="P1366" s="52"/>
      <c r="Q1366" s="52"/>
    </row>
    <row r="1367" spans="2:17" s="44" customFormat="1">
      <c r="B1367" s="47">
        <v>2702</v>
      </c>
      <c r="C1367" s="47" t="s">
        <v>207</v>
      </c>
      <c r="D1367" s="47" t="s">
        <v>237</v>
      </c>
      <c r="E1367" s="48">
        <v>84.6</v>
      </c>
      <c r="F1367" s="47">
        <v>5</v>
      </c>
      <c r="G1367" s="49" t="s">
        <v>1676</v>
      </c>
      <c r="H1367" s="50">
        <v>45454.920502406683</v>
      </c>
      <c r="I1367" s="51">
        <f t="shared" si="21"/>
        <v>423</v>
      </c>
      <c r="J1367" s="52"/>
      <c r="K1367" s="53"/>
      <c r="L1367" s="54"/>
      <c r="P1367" s="52"/>
      <c r="Q1367" s="52"/>
    </row>
    <row r="1368" spans="2:17" s="44" customFormat="1">
      <c r="B1368" s="47">
        <v>2703</v>
      </c>
      <c r="C1368" s="47" t="s">
        <v>194</v>
      </c>
      <c r="D1368" s="47" t="s">
        <v>237</v>
      </c>
      <c r="E1368" s="48">
        <v>84.6</v>
      </c>
      <c r="F1368" s="47">
        <v>3</v>
      </c>
      <c r="G1368" s="49" t="s">
        <v>1677</v>
      </c>
      <c r="H1368" s="50">
        <v>45455.368445505468</v>
      </c>
      <c r="I1368" s="51">
        <f t="shared" si="21"/>
        <v>253.79999999999998</v>
      </c>
      <c r="J1368" s="52"/>
      <c r="K1368" s="53"/>
      <c r="L1368" s="54"/>
      <c r="P1368" s="52"/>
      <c r="Q1368" s="52"/>
    </row>
    <row r="1369" spans="2:17" s="44" customFormat="1">
      <c r="B1369" s="47">
        <v>2704</v>
      </c>
      <c r="C1369" s="47" t="s">
        <v>194</v>
      </c>
      <c r="D1369" s="47" t="s">
        <v>267</v>
      </c>
      <c r="E1369" s="48">
        <v>87.83</v>
      </c>
      <c r="F1369" s="47">
        <v>1</v>
      </c>
      <c r="G1369" s="49" t="s">
        <v>1678</v>
      </c>
      <c r="H1369" s="50">
        <v>45455.642870737378</v>
      </c>
      <c r="I1369" s="51">
        <f t="shared" si="21"/>
        <v>87.83</v>
      </c>
      <c r="J1369" s="52"/>
      <c r="K1369" s="53"/>
      <c r="L1369" s="54"/>
      <c r="P1369" s="52"/>
      <c r="Q1369" s="52"/>
    </row>
    <row r="1370" spans="2:17" s="44" customFormat="1">
      <c r="B1370" s="47">
        <v>2705</v>
      </c>
      <c r="C1370" s="47" t="s">
        <v>207</v>
      </c>
      <c r="D1370" s="47" t="s">
        <v>256</v>
      </c>
      <c r="E1370" s="48">
        <v>88.87</v>
      </c>
      <c r="F1370" s="47">
        <v>4</v>
      </c>
      <c r="G1370" s="49" t="s">
        <v>1679</v>
      </c>
      <c r="H1370" s="50">
        <v>45455.968880569286</v>
      </c>
      <c r="I1370" s="51">
        <f t="shared" si="21"/>
        <v>355.48</v>
      </c>
      <c r="J1370" s="52"/>
      <c r="K1370" s="53"/>
      <c r="L1370" s="54"/>
      <c r="P1370" s="52"/>
      <c r="Q1370" s="52"/>
    </row>
    <row r="1371" spans="2:17" s="44" customFormat="1">
      <c r="B1371" s="47">
        <v>2708</v>
      </c>
      <c r="C1371" s="47" t="s">
        <v>207</v>
      </c>
      <c r="D1371" s="47" t="s">
        <v>404</v>
      </c>
      <c r="E1371" s="48">
        <v>52.99</v>
      </c>
      <c r="F1371" s="47">
        <v>1</v>
      </c>
      <c r="G1371" s="49" t="s">
        <v>1680</v>
      </c>
      <c r="H1371" s="50">
        <v>45456.440813589528</v>
      </c>
      <c r="I1371" s="51">
        <f t="shared" si="21"/>
        <v>52.99</v>
      </c>
      <c r="J1371" s="52"/>
      <c r="K1371" s="53"/>
      <c r="L1371" s="54"/>
      <c r="P1371" s="52"/>
      <c r="Q1371" s="52"/>
    </row>
    <row r="1372" spans="2:17" s="44" customFormat="1">
      <c r="B1372" s="47">
        <v>2711</v>
      </c>
      <c r="C1372" s="47" t="s">
        <v>194</v>
      </c>
      <c r="D1372" s="47" t="s">
        <v>290</v>
      </c>
      <c r="E1372" s="48">
        <v>24.55</v>
      </c>
      <c r="F1372" s="47">
        <v>3</v>
      </c>
      <c r="G1372" s="49" t="s">
        <v>1681</v>
      </c>
      <c r="H1372" s="50">
        <v>45456.509504272202</v>
      </c>
      <c r="I1372" s="51">
        <f t="shared" si="21"/>
        <v>73.650000000000006</v>
      </c>
      <c r="J1372" s="52"/>
      <c r="K1372" s="53"/>
      <c r="L1372" s="54"/>
      <c r="P1372" s="52"/>
      <c r="Q1372" s="52"/>
    </row>
    <row r="1373" spans="2:17" s="44" customFormat="1">
      <c r="B1373" s="47">
        <v>2713</v>
      </c>
      <c r="C1373" s="47" t="s">
        <v>207</v>
      </c>
      <c r="D1373" s="47" t="s">
        <v>307</v>
      </c>
      <c r="E1373" s="48">
        <v>33.97</v>
      </c>
      <c r="F1373" s="47">
        <v>3</v>
      </c>
      <c r="G1373" s="49" t="s">
        <v>1682</v>
      </c>
      <c r="H1373" s="50">
        <v>45456.53900145545</v>
      </c>
      <c r="I1373" s="51">
        <f t="shared" si="21"/>
        <v>101.91</v>
      </c>
      <c r="J1373" s="52"/>
      <c r="K1373" s="53"/>
      <c r="L1373" s="54"/>
      <c r="P1373" s="52"/>
      <c r="Q1373" s="52"/>
    </row>
    <row r="1374" spans="2:17" s="44" customFormat="1">
      <c r="B1374" s="47">
        <v>2715</v>
      </c>
      <c r="C1374" s="47" t="s">
        <v>207</v>
      </c>
      <c r="D1374" s="47" t="s">
        <v>237</v>
      </c>
      <c r="E1374" s="48">
        <v>84.6</v>
      </c>
      <c r="F1374" s="47">
        <v>3</v>
      </c>
      <c r="G1374" s="49" t="s">
        <v>1683</v>
      </c>
      <c r="H1374" s="50">
        <v>45456.640053345749</v>
      </c>
      <c r="I1374" s="51">
        <f t="shared" si="21"/>
        <v>253.79999999999998</v>
      </c>
      <c r="J1374" s="52"/>
      <c r="K1374" s="53"/>
      <c r="L1374" s="54"/>
      <c r="P1374" s="52"/>
      <c r="Q1374" s="52"/>
    </row>
    <row r="1375" spans="2:17" s="44" customFormat="1">
      <c r="B1375" s="47">
        <v>2718</v>
      </c>
      <c r="C1375" s="47" t="s">
        <v>194</v>
      </c>
      <c r="D1375" s="47" t="s">
        <v>272</v>
      </c>
      <c r="E1375" s="48">
        <v>88.88</v>
      </c>
      <c r="F1375" s="47">
        <v>1</v>
      </c>
      <c r="G1375" s="49" t="s">
        <v>1684</v>
      </c>
      <c r="H1375" s="50">
        <v>45456.764354932013</v>
      </c>
      <c r="I1375" s="51">
        <f t="shared" si="21"/>
        <v>88.88</v>
      </c>
      <c r="J1375" s="52"/>
      <c r="K1375" s="53"/>
      <c r="L1375" s="54"/>
      <c r="P1375" s="52"/>
      <c r="Q1375" s="52"/>
    </row>
    <row r="1376" spans="2:17" s="44" customFormat="1">
      <c r="B1376" s="47">
        <v>2719</v>
      </c>
      <c r="C1376" s="47" t="s">
        <v>207</v>
      </c>
      <c r="D1376" s="47" t="s">
        <v>382</v>
      </c>
      <c r="E1376" s="48">
        <v>35.15</v>
      </c>
      <c r="F1376" s="47">
        <v>1</v>
      </c>
      <c r="G1376" s="49" t="s">
        <v>1685</v>
      </c>
      <c r="H1376" s="50">
        <v>45456.832979268307</v>
      </c>
      <c r="I1376" s="51">
        <f t="shared" si="21"/>
        <v>35.15</v>
      </c>
      <c r="J1376" s="52"/>
      <c r="K1376" s="53"/>
      <c r="L1376" s="54"/>
      <c r="P1376" s="52"/>
      <c r="Q1376" s="52"/>
    </row>
    <row r="1377" spans="2:17" s="44" customFormat="1">
      <c r="B1377" s="47">
        <v>2722</v>
      </c>
      <c r="C1377" s="47" t="s">
        <v>194</v>
      </c>
      <c r="D1377" s="47" t="s">
        <v>217</v>
      </c>
      <c r="E1377" s="48">
        <v>38.61</v>
      </c>
      <c r="F1377" s="47">
        <v>1</v>
      </c>
      <c r="G1377" s="49" t="s">
        <v>1686</v>
      </c>
      <c r="H1377" s="50">
        <v>45456.987145480831</v>
      </c>
      <c r="I1377" s="51">
        <f t="shared" si="21"/>
        <v>38.61</v>
      </c>
      <c r="J1377" s="52"/>
      <c r="K1377" s="53"/>
      <c r="L1377" s="54"/>
      <c r="P1377" s="52"/>
      <c r="Q1377" s="52"/>
    </row>
    <row r="1378" spans="2:17" s="44" customFormat="1">
      <c r="B1378" s="47">
        <v>2724</v>
      </c>
      <c r="C1378" s="47" t="s">
        <v>207</v>
      </c>
      <c r="D1378" s="47" t="s">
        <v>316</v>
      </c>
      <c r="E1378" s="48">
        <v>21.66</v>
      </c>
      <c r="F1378" s="47">
        <v>2</v>
      </c>
      <c r="G1378" s="49" t="s">
        <v>1687</v>
      </c>
      <c r="H1378" s="50">
        <v>45457.115758997745</v>
      </c>
      <c r="I1378" s="51">
        <f t="shared" si="21"/>
        <v>43.32</v>
      </c>
      <c r="J1378" s="52"/>
      <c r="K1378" s="53"/>
      <c r="L1378" s="54"/>
      <c r="P1378" s="52"/>
      <c r="Q1378" s="52"/>
    </row>
    <row r="1379" spans="2:17" s="44" customFormat="1">
      <c r="B1379" s="47">
        <v>2725</v>
      </c>
      <c r="C1379" s="47" t="s">
        <v>194</v>
      </c>
      <c r="D1379" s="47" t="s">
        <v>256</v>
      </c>
      <c r="E1379" s="48">
        <v>88.87</v>
      </c>
      <c r="F1379" s="47">
        <v>3</v>
      </c>
      <c r="G1379" s="49" t="s">
        <v>1688</v>
      </c>
      <c r="H1379" s="50">
        <v>45457.401409735437</v>
      </c>
      <c r="I1379" s="51">
        <f t="shared" si="21"/>
        <v>266.61</v>
      </c>
      <c r="J1379" s="52"/>
      <c r="K1379" s="53"/>
      <c r="L1379" s="54"/>
      <c r="P1379" s="52"/>
      <c r="Q1379" s="52"/>
    </row>
    <row r="1380" spans="2:17" s="44" customFormat="1">
      <c r="B1380" s="47">
        <v>2727</v>
      </c>
      <c r="C1380" s="47" t="s">
        <v>194</v>
      </c>
      <c r="D1380" s="47" t="s">
        <v>216</v>
      </c>
      <c r="E1380" s="48">
        <v>96.29</v>
      </c>
      <c r="F1380" s="47">
        <v>1</v>
      </c>
      <c r="G1380" s="49" t="s">
        <v>1689</v>
      </c>
      <c r="H1380" s="50">
        <v>45457.483342417043</v>
      </c>
      <c r="I1380" s="51">
        <f t="shared" ref="I1380:I1443" si="22">E1380*F1380</f>
        <v>96.29</v>
      </c>
      <c r="J1380" s="52"/>
      <c r="K1380" s="53"/>
      <c r="L1380" s="54"/>
      <c r="P1380" s="52"/>
      <c r="Q1380" s="52"/>
    </row>
    <row r="1381" spans="2:17" s="44" customFormat="1">
      <c r="B1381" s="47">
        <v>2728</v>
      </c>
      <c r="C1381" s="47" t="s">
        <v>194</v>
      </c>
      <c r="D1381" s="47" t="s">
        <v>297</v>
      </c>
      <c r="E1381" s="48">
        <v>39.92</v>
      </c>
      <c r="F1381" s="47">
        <v>1</v>
      </c>
      <c r="G1381" s="49" t="s">
        <v>1690</v>
      </c>
      <c r="H1381" s="50">
        <v>45457.554481544066</v>
      </c>
      <c r="I1381" s="51">
        <f t="shared" si="22"/>
        <v>39.92</v>
      </c>
      <c r="J1381" s="52"/>
      <c r="K1381" s="53"/>
      <c r="L1381" s="54"/>
      <c r="P1381" s="52"/>
      <c r="Q1381" s="52"/>
    </row>
    <row r="1382" spans="2:17" s="44" customFormat="1">
      <c r="B1382" s="47">
        <v>2729</v>
      </c>
      <c r="C1382" s="47" t="s">
        <v>194</v>
      </c>
      <c r="D1382" s="47" t="s">
        <v>256</v>
      </c>
      <c r="E1382" s="48">
        <v>88.87</v>
      </c>
      <c r="F1382" s="47">
        <v>1</v>
      </c>
      <c r="G1382" s="49" t="s">
        <v>1691</v>
      </c>
      <c r="H1382" s="50">
        <v>45457.703657129714</v>
      </c>
      <c r="I1382" s="51">
        <f t="shared" si="22"/>
        <v>88.87</v>
      </c>
      <c r="J1382" s="52"/>
      <c r="K1382" s="53"/>
      <c r="L1382" s="54"/>
      <c r="P1382" s="52"/>
      <c r="Q1382" s="52"/>
    </row>
    <row r="1383" spans="2:17" s="44" customFormat="1">
      <c r="B1383" s="47">
        <v>2731</v>
      </c>
      <c r="C1383" s="47" t="s">
        <v>194</v>
      </c>
      <c r="D1383" s="47" t="s">
        <v>316</v>
      </c>
      <c r="E1383" s="48">
        <v>21.66</v>
      </c>
      <c r="F1383" s="47">
        <v>1</v>
      </c>
      <c r="G1383" s="49" t="s">
        <v>1692</v>
      </c>
      <c r="H1383" s="50">
        <v>45458.099361228567</v>
      </c>
      <c r="I1383" s="51">
        <f t="shared" si="22"/>
        <v>21.66</v>
      </c>
      <c r="J1383" s="52"/>
      <c r="K1383" s="53"/>
      <c r="L1383" s="54"/>
      <c r="P1383" s="52"/>
      <c r="Q1383" s="52"/>
    </row>
    <row r="1384" spans="2:17" s="44" customFormat="1">
      <c r="B1384" s="47">
        <v>2734</v>
      </c>
      <c r="C1384" s="47" t="s">
        <v>207</v>
      </c>
      <c r="D1384" s="47" t="s">
        <v>307</v>
      </c>
      <c r="E1384" s="48">
        <v>33.97</v>
      </c>
      <c r="F1384" s="47">
        <v>5</v>
      </c>
      <c r="G1384" s="49" t="s">
        <v>1693</v>
      </c>
      <c r="H1384" s="50">
        <v>45458.154900316491</v>
      </c>
      <c r="I1384" s="51">
        <f t="shared" si="22"/>
        <v>169.85</v>
      </c>
      <c r="J1384" s="52"/>
      <c r="K1384" s="53"/>
      <c r="L1384" s="54"/>
      <c r="P1384" s="52"/>
      <c r="Q1384" s="52"/>
    </row>
    <row r="1385" spans="2:17" s="44" customFormat="1">
      <c r="B1385" s="47">
        <v>2737</v>
      </c>
      <c r="C1385" s="47" t="s">
        <v>194</v>
      </c>
      <c r="D1385" s="47" t="s">
        <v>352</v>
      </c>
      <c r="E1385" s="48">
        <v>86.57</v>
      </c>
      <c r="F1385" s="47">
        <v>2</v>
      </c>
      <c r="G1385" s="49" t="s">
        <v>1694</v>
      </c>
      <c r="H1385" s="50">
        <v>45458.193232168014</v>
      </c>
      <c r="I1385" s="51">
        <f t="shared" si="22"/>
        <v>173.14</v>
      </c>
      <c r="J1385" s="52"/>
      <c r="K1385" s="53"/>
      <c r="L1385" s="54"/>
      <c r="P1385" s="52"/>
      <c r="Q1385" s="52"/>
    </row>
    <row r="1386" spans="2:17" s="44" customFormat="1">
      <c r="B1386" s="47">
        <v>2739</v>
      </c>
      <c r="C1386" s="47" t="s">
        <v>207</v>
      </c>
      <c r="D1386" s="47" t="s">
        <v>235</v>
      </c>
      <c r="E1386" s="48">
        <v>67.44</v>
      </c>
      <c r="F1386" s="47">
        <v>2</v>
      </c>
      <c r="G1386" s="49" t="s">
        <v>1695</v>
      </c>
      <c r="H1386" s="50">
        <v>45458.336572586602</v>
      </c>
      <c r="I1386" s="51">
        <f t="shared" si="22"/>
        <v>134.88</v>
      </c>
      <c r="J1386" s="52"/>
      <c r="K1386" s="53"/>
      <c r="L1386" s="54"/>
      <c r="P1386" s="52"/>
      <c r="Q1386" s="52"/>
    </row>
    <row r="1387" spans="2:17" s="44" customFormat="1">
      <c r="B1387" s="47">
        <v>2741</v>
      </c>
      <c r="C1387" s="47" t="s">
        <v>194</v>
      </c>
      <c r="D1387" s="47" t="s">
        <v>300</v>
      </c>
      <c r="E1387" s="48">
        <v>91.98</v>
      </c>
      <c r="F1387" s="47">
        <v>1</v>
      </c>
      <c r="G1387" s="49" t="s">
        <v>1696</v>
      </c>
      <c r="H1387" s="50">
        <v>45458.407950049004</v>
      </c>
      <c r="I1387" s="51">
        <f t="shared" si="22"/>
        <v>91.98</v>
      </c>
      <c r="J1387" s="52"/>
      <c r="K1387" s="53"/>
      <c r="L1387" s="54"/>
      <c r="P1387" s="52"/>
      <c r="Q1387" s="52"/>
    </row>
    <row r="1388" spans="2:17" s="44" customFormat="1">
      <c r="B1388" s="47">
        <v>2742</v>
      </c>
      <c r="C1388" s="47" t="s">
        <v>207</v>
      </c>
      <c r="D1388" s="47" t="s">
        <v>316</v>
      </c>
      <c r="E1388" s="48">
        <v>21.66</v>
      </c>
      <c r="F1388" s="47">
        <v>1</v>
      </c>
      <c r="G1388" s="49" t="s">
        <v>1697</v>
      </c>
      <c r="H1388" s="50">
        <v>45458.457744474144</v>
      </c>
      <c r="I1388" s="51">
        <f t="shared" si="22"/>
        <v>21.66</v>
      </c>
      <c r="J1388" s="52"/>
      <c r="K1388" s="53"/>
      <c r="L1388" s="54"/>
      <c r="P1388" s="52"/>
      <c r="Q1388" s="52"/>
    </row>
    <row r="1389" spans="2:17" s="44" customFormat="1">
      <c r="B1389" s="47">
        <v>2743</v>
      </c>
      <c r="C1389" s="47" t="s">
        <v>194</v>
      </c>
      <c r="D1389" s="47" t="s">
        <v>310</v>
      </c>
      <c r="E1389" s="48">
        <v>78.97</v>
      </c>
      <c r="F1389" s="47">
        <v>3</v>
      </c>
      <c r="G1389" s="49" t="s">
        <v>1698</v>
      </c>
      <c r="H1389" s="50">
        <v>45458.492367575731</v>
      </c>
      <c r="I1389" s="51">
        <f t="shared" si="22"/>
        <v>236.91</v>
      </c>
      <c r="J1389" s="52"/>
      <c r="K1389" s="53"/>
      <c r="L1389" s="54"/>
      <c r="P1389" s="52"/>
      <c r="Q1389" s="52"/>
    </row>
    <row r="1390" spans="2:17" s="44" customFormat="1">
      <c r="B1390" s="47">
        <v>2744</v>
      </c>
      <c r="C1390" s="47" t="s">
        <v>207</v>
      </c>
      <c r="D1390" s="47" t="s">
        <v>312</v>
      </c>
      <c r="E1390" s="48">
        <v>36.64</v>
      </c>
      <c r="F1390" s="47">
        <v>1</v>
      </c>
      <c r="G1390" s="49" t="s">
        <v>1699</v>
      </c>
      <c r="H1390" s="50">
        <v>45458.685939051349</v>
      </c>
      <c r="I1390" s="51">
        <f t="shared" si="22"/>
        <v>36.64</v>
      </c>
      <c r="J1390" s="52"/>
      <c r="K1390" s="53"/>
      <c r="L1390" s="54"/>
      <c r="P1390" s="52"/>
      <c r="Q1390" s="52"/>
    </row>
    <row r="1391" spans="2:17" s="44" customFormat="1">
      <c r="B1391" s="47">
        <v>2746</v>
      </c>
      <c r="C1391" s="47" t="s">
        <v>207</v>
      </c>
      <c r="D1391" s="47" t="s">
        <v>318</v>
      </c>
      <c r="E1391" s="48">
        <v>61.86</v>
      </c>
      <c r="F1391" s="47">
        <v>3</v>
      </c>
      <c r="G1391" s="49" t="s">
        <v>1700</v>
      </c>
      <c r="H1391" s="50">
        <v>45458.950183866691</v>
      </c>
      <c r="I1391" s="51">
        <f t="shared" si="22"/>
        <v>185.57999999999998</v>
      </c>
      <c r="J1391" s="52"/>
      <c r="K1391" s="53"/>
      <c r="L1391" s="54"/>
      <c r="P1391" s="52"/>
      <c r="Q1391" s="52"/>
    </row>
    <row r="1392" spans="2:17" s="44" customFormat="1">
      <c r="B1392" s="47">
        <v>2747</v>
      </c>
      <c r="C1392" s="47" t="s">
        <v>207</v>
      </c>
      <c r="D1392" s="47" t="s">
        <v>233</v>
      </c>
      <c r="E1392" s="48">
        <v>64.28</v>
      </c>
      <c r="F1392" s="47">
        <v>3</v>
      </c>
      <c r="G1392" s="49" t="s">
        <v>1701</v>
      </c>
      <c r="H1392" s="50">
        <v>45459.099048161945</v>
      </c>
      <c r="I1392" s="51">
        <f t="shared" si="22"/>
        <v>192.84</v>
      </c>
      <c r="J1392" s="52"/>
      <c r="K1392" s="53"/>
      <c r="L1392" s="54"/>
      <c r="P1392" s="52"/>
      <c r="Q1392" s="52"/>
    </row>
    <row r="1393" spans="2:17" s="44" customFormat="1">
      <c r="B1393" s="47">
        <v>2749</v>
      </c>
      <c r="C1393" s="47" t="s">
        <v>194</v>
      </c>
      <c r="D1393" s="47" t="s">
        <v>228</v>
      </c>
      <c r="E1393" s="48">
        <v>82.38</v>
      </c>
      <c r="F1393" s="47">
        <v>4</v>
      </c>
      <c r="G1393" s="49" t="s">
        <v>1702</v>
      </c>
      <c r="H1393" s="50">
        <v>45459.112102907187</v>
      </c>
      <c r="I1393" s="51">
        <f t="shared" si="22"/>
        <v>329.52</v>
      </c>
      <c r="J1393" s="52"/>
      <c r="K1393" s="53"/>
      <c r="L1393" s="54"/>
      <c r="P1393" s="52"/>
      <c r="Q1393" s="52"/>
    </row>
    <row r="1394" spans="2:17" s="44" customFormat="1">
      <c r="B1394" s="47">
        <v>2752</v>
      </c>
      <c r="C1394" s="47" t="s">
        <v>194</v>
      </c>
      <c r="D1394" s="47" t="s">
        <v>325</v>
      </c>
      <c r="E1394" s="48">
        <v>67.709999999999994</v>
      </c>
      <c r="F1394" s="47">
        <v>1</v>
      </c>
      <c r="G1394" s="49" t="s">
        <v>1703</v>
      </c>
      <c r="H1394" s="50">
        <v>45459.115975155626</v>
      </c>
      <c r="I1394" s="51">
        <f t="shared" si="22"/>
        <v>67.709999999999994</v>
      </c>
      <c r="J1394" s="52"/>
      <c r="K1394" s="53"/>
      <c r="L1394" s="54"/>
      <c r="P1394" s="52"/>
      <c r="Q1394" s="52"/>
    </row>
    <row r="1395" spans="2:17" s="44" customFormat="1">
      <c r="B1395" s="47">
        <v>2753</v>
      </c>
      <c r="C1395" s="47" t="s">
        <v>207</v>
      </c>
      <c r="D1395" s="47" t="s">
        <v>1704</v>
      </c>
      <c r="E1395" s="48">
        <v>92.38</v>
      </c>
      <c r="F1395" s="47">
        <v>1</v>
      </c>
      <c r="G1395" s="49" t="s">
        <v>1705</v>
      </c>
      <c r="H1395" s="50">
        <v>45459.703154802031</v>
      </c>
      <c r="I1395" s="51">
        <f t="shared" si="22"/>
        <v>92.38</v>
      </c>
      <c r="J1395" s="52"/>
      <c r="K1395" s="53"/>
      <c r="L1395" s="54"/>
      <c r="P1395" s="52"/>
      <c r="Q1395" s="52"/>
    </row>
    <row r="1396" spans="2:17" s="44" customFormat="1">
      <c r="B1396" s="47">
        <v>2756</v>
      </c>
      <c r="C1396" s="47" t="s">
        <v>207</v>
      </c>
      <c r="D1396" s="47" t="s">
        <v>235</v>
      </c>
      <c r="E1396" s="48">
        <v>67.44</v>
      </c>
      <c r="F1396" s="47">
        <v>2</v>
      </c>
      <c r="G1396" s="49" t="s">
        <v>1706</v>
      </c>
      <c r="H1396" s="50">
        <v>45459.846582901504</v>
      </c>
      <c r="I1396" s="51">
        <f t="shared" si="22"/>
        <v>134.88</v>
      </c>
      <c r="J1396" s="52"/>
      <c r="K1396" s="53"/>
      <c r="L1396" s="54"/>
      <c r="P1396" s="52"/>
      <c r="Q1396" s="52"/>
    </row>
    <row r="1397" spans="2:17" s="44" customFormat="1">
      <c r="B1397" s="47">
        <v>2757</v>
      </c>
      <c r="C1397" s="47" t="s">
        <v>207</v>
      </c>
      <c r="D1397" s="47" t="s">
        <v>225</v>
      </c>
      <c r="E1397" s="48">
        <v>37.090000000000003</v>
      </c>
      <c r="F1397" s="47">
        <v>1</v>
      </c>
      <c r="G1397" s="49" t="s">
        <v>1707</v>
      </c>
      <c r="H1397" s="50">
        <v>45459.867482245492</v>
      </c>
      <c r="I1397" s="51">
        <f t="shared" si="22"/>
        <v>37.090000000000003</v>
      </c>
      <c r="J1397" s="52"/>
      <c r="K1397" s="53"/>
      <c r="L1397" s="54"/>
      <c r="P1397" s="52"/>
      <c r="Q1397" s="52"/>
    </row>
    <row r="1398" spans="2:17" s="44" customFormat="1">
      <c r="B1398" s="47">
        <v>2759</v>
      </c>
      <c r="C1398" s="47" t="s">
        <v>194</v>
      </c>
      <c r="D1398" s="47" t="s">
        <v>310</v>
      </c>
      <c r="E1398" s="48">
        <v>78.97</v>
      </c>
      <c r="F1398" s="47">
        <v>1</v>
      </c>
      <c r="G1398" s="49" t="s">
        <v>1708</v>
      </c>
      <c r="H1398" s="50">
        <v>45459.886496206025</v>
      </c>
      <c r="I1398" s="51">
        <f t="shared" si="22"/>
        <v>78.97</v>
      </c>
      <c r="J1398" s="52"/>
      <c r="K1398" s="53"/>
      <c r="L1398" s="54"/>
      <c r="P1398" s="52"/>
      <c r="Q1398" s="52"/>
    </row>
    <row r="1399" spans="2:17" s="44" customFormat="1">
      <c r="B1399" s="47">
        <v>2760</v>
      </c>
      <c r="C1399" s="47" t="s">
        <v>207</v>
      </c>
      <c r="D1399" s="47" t="s">
        <v>219</v>
      </c>
      <c r="E1399" s="48">
        <v>25.74</v>
      </c>
      <c r="F1399" s="47">
        <v>1</v>
      </c>
      <c r="G1399" s="49" t="s">
        <v>1709</v>
      </c>
      <c r="H1399" s="50">
        <v>45460.121646794367</v>
      </c>
      <c r="I1399" s="51">
        <f t="shared" si="22"/>
        <v>25.74</v>
      </c>
      <c r="J1399" s="52"/>
      <c r="K1399" s="53"/>
      <c r="L1399" s="54"/>
      <c r="P1399" s="52"/>
      <c r="Q1399" s="52"/>
    </row>
    <row r="1400" spans="2:17" s="44" customFormat="1">
      <c r="B1400" s="47">
        <v>2763</v>
      </c>
      <c r="C1400" s="47" t="s">
        <v>194</v>
      </c>
      <c r="D1400" s="47" t="s">
        <v>316</v>
      </c>
      <c r="E1400" s="48">
        <v>21.66</v>
      </c>
      <c r="F1400" s="47">
        <v>2</v>
      </c>
      <c r="G1400" s="49" t="s">
        <v>1710</v>
      </c>
      <c r="H1400" s="50">
        <v>45460.232059637448</v>
      </c>
      <c r="I1400" s="51">
        <f t="shared" si="22"/>
        <v>43.32</v>
      </c>
      <c r="J1400" s="52"/>
      <c r="K1400" s="53"/>
      <c r="L1400" s="54"/>
      <c r="P1400" s="52"/>
      <c r="Q1400" s="52"/>
    </row>
    <row r="1401" spans="2:17" s="44" customFormat="1">
      <c r="B1401" s="47">
        <v>2765</v>
      </c>
      <c r="C1401" s="47" t="s">
        <v>194</v>
      </c>
      <c r="D1401" s="47" t="s">
        <v>277</v>
      </c>
      <c r="E1401" s="48">
        <v>47.11</v>
      </c>
      <c r="F1401" s="47">
        <v>3</v>
      </c>
      <c r="G1401" s="49" t="s">
        <v>1711</v>
      </c>
      <c r="H1401" s="50">
        <v>45460.473171773971</v>
      </c>
      <c r="I1401" s="51">
        <f t="shared" si="22"/>
        <v>141.32999999999998</v>
      </c>
      <c r="J1401" s="52"/>
      <c r="K1401" s="53"/>
      <c r="L1401" s="54"/>
      <c r="P1401" s="52"/>
      <c r="Q1401" s="52"/>
    </row>
    <row r="1402" spans="2:17" s="44" customFormat="1">
      <c r="B1402" s="47">
        <v>2766</v>
      </c>
      <c r="C1402" s="47" t="s">
        <v>194</v>
      </c>
      <c r="D1402" s="47" t="s">
        <v>270</v>
      </c>
      <c r="E1402" s="48">
        <v>65.459999999999994</v>
      </c>
      <c r="F1402" s="47">
        <v>1</v>
      </c>
      <c r="G1402" s="49" t="s">
        <v>1712</v>
      </c>
      <c r="H1402" s="50">
        <v>45460.68962995505</v>
      </c>
      <c r="I1402" s="51">
        <f t="shared" si="22"/>
        <v>65.459999999999994</v>
      </c>
      <c r="J1402" s="52"/>
      <c r="K1402" s="53"/>
      <c r="L1402" s="54"/>
      <c r="P1402" s="52"/>
      <c r="Q1402" s="52"/>
    </row>
    <row r="1403" spans="2:17" s="44" customFormat="1">
      <c r="B1403" s="47">
        <v>2767</v>
      </c>
      <c r="C1403" s="47" t="s">
        <v>194</v>
      </c>
      <c r="D1403" s="47" t="s">
        <v>230</v>
      </c>
      <c r="E1403" s="48">
        <v>20.190000000000001</v>
      </c>
      <c r="F1403" s="47">
        <v>3</v>
      </c>
      <c r="G1403" s="49" t="s">
        <v>1713</v>
      </c>
      <c r="H1403" s="50">
        <v>45460.78569183209</v>
      </c>
      <c r="I1403" s="51">
        <f t="shared" si="22"/>
        <v>60.570000000000007</v>
      </c>
      <c r="J1403" s="52"/>
      <c r="K1403" s="53"/>
      <c r="L1403" s="54"/>
      <c r="P1403" s="52"/>
      <c r="Q1403" s="52"/>
    </row>
    <row r="1404" spans="2:17" s="44" customFormat="1">
      <c r="B1404" s="47">
        <v>2768</v>
      </c>
      <c r="C1404" s="47" t="s">
        <v>194</v>
      </c>
      <c r="D1404" s="47" t="s">
        <v>262</v>
      </c>
      <c r="E1404" s="48">
        <v>50.28</v>
      </c>
      <c r="F1404" s="47">
        <v>1</v>
      </c>
      <c r="G1404" s="49" t="s">
        <v>1714</v>
      </c>
      <c r="H1404" s="50">
        <v>45461.025680872975</v>
      </c>
      <c r="I1404" s="51">
        <f t="shared" si="22"/>
        <v>50.28</v>
      </c>
      <c r="J1404" s="52"/>
      <c r="K1404" s="53"/>
      <c r="L1404" s="54"/>
      <c r="P1404" s="52"/>
      <c r="Q1404" s="52"/>
    </row>
    <row r="1405" spans="2:17" s="44" customFormat="1">
      <c r="B1405" s="47">
        <v>2771</v>
      </c>
      <c r="C1405" s="47" t="s">
        <v>194</v>
      </c>
      <c r="D1405" s="47" t="s">
        <v>260</v>
      </c>
      <c r="E1405" s="48">
        <v>46.98</v>
      </c>
      <c r="F1405" s="47">
        <v>1</v>
      </c>
      <c r="G1405" s="49" t="s">
        <v>1715</v>
      </c>
      <c r="H1405" s="50">
        <v>45461.191748313344</v>
      </c>
      <c r="I1405" s="51">
        <f t="shared" si="22"/>
        <v>46.98</v>
      </c>
      <c r="J1405" s="52"/>
      <c r="K1405" s="53"/>
      <c r="L1405" s="54"/>
      <c r="P1405" s="52"/>
      <c r="Q1405" s="52"/>
    </row>
    <row r="1406" spans="2:17" s="44" customFormat="1">
      <c r="B1406" s="47">
        <v>2773</v>
      </c>
      <c r="C1406" s="47" t="s">
        <v>207</v>
      </c>
      <c r="D1406" s="47" t="s">
        <v>243</v>
      </c>
      <c r="E1406" s="48">
        <v>80.989999999999995</v>
      </c>
      <c r="F1406" s="47">
        <v>1</v>
      </c>
      <c r="G1406" s="49" t="s">
        <v>1716</v>
      </c>
      <c r="H1406" s="50">
        <v>45461.456202736968</v>
      </c>
      <c r="I1406" s="51">
        <f t="shared" si="22"/>
        <v>80.989999999999995</v>
      </c>
      <c r="J1406" s="52"/>
      <c r="K1406" s="53"/>
      <c r="L1406" s="54"/>
      <c r="P1406" s="52"/>
      <c r="Q1406" s="52"/>
    </row>
    <row r="1407" spans="2:17" s="44" customFormat="1">
      <c r="B1407" s="47">
        <v>2775</v>
      </c>
      <c r="C1407" s="47" t="s">
        <v>207</v>
      </c>
      <c r="D1407" s="47" t="s">
        <v>245</v>
      </c>
      <c r="E1407" s="48">
        <v>66.39</v>
      </c>
      <c r="F1407" s="47">
        <v>2</v>
      </c>
      <c r="G1407" s="49" t="s">
        <v>1717</v>
      </c>
      <c r="H1407" s="50">
        <v>45461.734929062979</v>
      </c>
      <c r="I1407" s="51">
        <f t="shared" si="22"/>
        <v>132.78</v>
      </c>
      <c r="J1407" s="52"/>
      <c r="K1407" s="53"/>
      <c r="L1407" s="54"/>
      <c r="P1407" s="52"/>
      <c r="Q1407" s="52"/>
    </row>
    <row r="1408" spans="2:17" s="44" customFormat="1">
      <c r="B1408" s="47">
        <v>2778</v>
      </c>
      <c r="C1408" s="47" t="s">
        <v>194</v>
      </c>
      <c r="D1408" s="47" t="s">
        <v>219</v>
      </c>
      <c r="E1408" s="48">
        <v>25.74</v>
      </c>
      <c r="F1408" s="47">
        <v>1</v>
      </c>
      <c r="G1408" s="49" t="s">
        <v>1718</v>
      </c>
      <c r="H1408" s="50">
        <v>45461.801665813837</v>
      </c>
      <c r="I1408" s="51">
        <f t="shared" si="22"/>
        <v>25.74</v>
      </c>
      <c r="J1408" s="52"/>
      <c r="K1408" s="53"/>
      <c r="L1408" s="54"/>
      <c r="P1408" s="52"/>
      <c r="Q1408" s="52"/>
    </row>
    <row r="1409" spans="2:17" s="44" customFormat="1">
      <c r="B1409" s="47">
        <v>2780</v>
      </c>
      <c r="C1409" s="47" t="s">
        <v>194</v>
      </c>
      <c r="D1409" s="47" t="s">
        <v>230</v>
      </c>
      <c r="E1409" s="48">
        <v>20.190000000000001</v>
      </c>
      <c r="F1409" s="47">
        <v>1</v>
      </c>
      <c r="G1409" s="49" t="s">
        <v>1719</v>
      </c>
      <c r="H1409" s="50">
        <v>45462.088025906509</v>
      </c>
      <c r="I1409" s="51">
        <f t="shared" si="22"/>
        <v>20.190000000000001</v>
      </c>
      <c r="J1409" s="52"/>
      <c r="K1409" s="53"/>
      <c r="L1409" s="54"/>
      <c r="P1409" s="52"/>
      <c r="Q1409" s="52"/>
    </row>
    <row r="1410" spans="2:17" s="44" customFormat="1">
      <c r="B1410" s="47">
        <v>2783</v>
      </c>
      <c r="C1410" s="47" t="s">
        <v>207</v>
      </c>
      <c r="D1410" s="47" t="s">
        <v>262</v>
      </c>
      <c r="E1410" s="48">
        <v>50.28</v>
      </c>
      <c r="F1410" s="47">
        <v>3</v>
      </c>
      <c r="G1410" s="49" t="s">
        <v>1720</v>
      </c>
      <c r="H1410" s="50">
        <v>45462.1611193547</v>
      </c>
      <c r="I1410" s="51">
        <f t="shared" si="22"/>
        <v>150.84</v>
      </c>
      <c r="J1410" s="52"/>
      <c r="K1410" s="53"/>
      <c r="L1410" s="54"/>
      <c r="P1410" s="52"/>
      <c r="Q1410" s="52"/>
    </row>
    <row r="1411" spans="2:17" s="44" customFormat="1">
      <c r="B1411" s="47">
        <v>2786</v>
      </c>
      <c r="C1411" s="47" t="s">
        <v>194</v>
      </c>
      <c r="D1411" s="47" t="s">
        <v>267</v>
      </c>
      <c r="E1411" s="48">
        <v>87.83</v>
      </c>
      <c r="F1411" s="47">
        <v>2</v>
      </c>
      <c r="G1411" s="49" t="s">
        <v>1721</v>
      </c>
      <c r="H1411" s="50">
        <v>45462.223228326046</v>
      </c>
      <c r="I1411" s="51">
        <f t="shared" si="22"/>
        <v>175.66</v>
      </c>
      <c r="J1411" s="52"/>
      <c r="K1411" s="53"/>
      <c r="L1411" s="54"/>
      <c r="P1411" s="52"/>
      <c r="Q1411" s="52"/>
    </row>
    <row r="1412" spans="2:17" s="44" customFormat="1">
      <c r="B1412" s="47">
        <v>2788</v>
      </c>
      <c r="C1412" s="47" t="s">
        <v>194</v>
      </c>
      <c r="D1412" s="47" t="s">
        <v>360</v>
      </c>
      <c r="E1412" s="48">
        <v>20.64</v>
      </c>
      <c r="F1412" s="47">
        <v>2</v>
      </c>
      <c r="G1412" s="49" t="s">
        <v>1722</v>
      </c>
      <c r="H1412" s="50">
        <v>45462.270655117463</v>
      </c>
      <c r="I1412" s="51">
        <f t="shared" si="22"/>
        <v>41.28</v>
      </c>
      <c r="J1412" s="52"/>
      <c r="K1412" s="53"/>
      <c r="L1412" s="54"/>
      <c r="P1412" s="52"/>
      <c r="Q1412" s="52"/>
    </row>
    <row r="1413" spans="2:17" s="44" customFormat="1">
      <c r="B1413" s="47">
        <v>2790</v>
      </c>
      <c r="C1413" s="47" t="s">
        <v>194</v>
      </c>
      <c r="D1413" s="47" t="s">
        <v>330</v>
      </c>
      <c r="E1413" s="48">
        <v>12.57</v>
      </c>
      <c r="F1413" s="47">
        <v>3</v>
      </c>
      <c r="G1413" s="49" t="s">
        <v>1723</v>
      </c>
      <c r="H1413" s="50">
        <v>45462.290053857039</v>
      </c>
      <c r="I1413" s="51">
        <f t="shared" si="22"/>
        <v>37.71</v>
      </c>
      <c r="J1413" s="52"/>
      <c r="K1413" s="53"/>
      <c r="L1413" s="54"/>
      <c r="P1413" s="52"/>
      <c r="Q1413" s="52"/>
    </row>
    <row r="1414" spans="2:17" s="44" customFormat="1">
      <c r="B1414" s="47">
        <v>2793</v>
      </c>
      <c r="C1414" s="47" t="s">
        <v>194</v>
      </c>
      <c r="D1414" s="47" t="s">
        <v>243</v>
      </c>
      <c r="E1414" s="48">
        <v>80.989999999999995</v>
      </c>
      <c r="F1414" s="47">
        <v>1</v>
      </c>
      <c r="G1414" s="49" t="s">
        <v>1724</v>
      </c>
      <c r="H1414" s="50">
        <v>45462.401037324147</v>
      </c>
      <c r="I1414" s="51">
        <f t="shared" si="22"/>
        <v>80.989999999999995</v>
      </c>
      <c r="J1414" s="52"/>
      <c r="K1414" s="53"/>
      <c r="L1414" s="54"/>
      <c r="P1414" s="52"/>
      <c r="Q1414" s="52"/>
    </row>
    <row r="1415" spans="2:17" s="44" customFormat="1">
      <c r="B1415" s="47">
        <v>2796</v>
      </c>
      <c r="C1415" s="47" t="s">
        <v>194</v>
      </c>
      <c r="D1415" s="47" t="s">
        <v>233</v>
      </c>
      <c r="E1415" s="48">
        <v>64.28</v>
      </c>
      <c r="F1415" s="47">
        <v>1</v>
      </c>
      <c r="G1415" s="49" t="s">
        <v>1725</v>
      </c>
      <c r="H1415" s="50">
        <v>45462.51593621575</v>
      </c>
      <c r="I1415" s="51">
        <f t="shared" si="22"/>
        <v>64.28</v>
      </c>
      <c r="J1415" s="52"/>
      <c r="K1415" s="53"/>
      <c r="L1415" s="54"/>
      <c r="P1415" s="52"/>
      <c r="Q1415" s="52"/>
    </row>
    <row r="1416" spans="2:17" s="44" customFormat="1">
      <c r="B1416" s="47">
        <v>2799</v>
      </c>
      <c r="C1416" s="47" t="s">
        <v>194</v>
      </c>
      <c r="D1416" s="47" t="s">
        <v>1726</v>
      </c>
      <c r="E1416" s="48">
        <v>92.87</v>
      </c>
      <c r="F1416" s="47">
        <v>2</v>
      </c>
      <c r="G1416" s="49" t="s">
        <v>1727</v>
      </c>
      <c r="H1416" s="50">
        <v>45462.521423335915</v>
      </c>
      <c r="I1416" s="51">
        <f t="shared" si="22"/>
        <v>185.74</v>
      </c>
      <c r="J1416" s="52"/>
      <c r="K1416" s="53"/>
      <c r="L1416" s="54"/>
      <c r="P1416" s="52"/>
      <c r="Q1416" s="52"/>
    </row>
    <row r="1417" spans="2:17" s="44" customFormat="1">
      <c r="B1417" s="47">
        <v>2801</v>
      </c>
      <c r="C1417" s="47" t="s">
        <v>207</v>
      </c>
      <c r="D1417" s="47" t="s">
        <v>297</v>
      </c>
      <c r="E1417" s="48">
        <v>39.92</v>
      </c>
      <c r="F1417" s="47">
        <v>3</v>
      </c>
      <c r="G1417" s="49" t="s">
        <v>1728</v>
      </c>
      <c r="H1417" s="50">
        <v>45462.610115539464</v>
      </c>
      <c r="I1417" s="51">
        <f t="shared" si="22"/>
        <v>119.76</v>
      </c>
      <c r="J1417" s="52"/>
      <c r="K1417" s="53"/>
      <c r="L1417" s="54"/>
      <c r="P1417" s="52"/>
      <c r="Q1417" s="52"/>
    </row>
    <row r="1418" spans="2:17" s="44" customFormat="1">
      <c r="B1418" s="47">
        <v>2802</v>
      </c>
      <c r="C1418" s="47" t="s">
        <v>194</v>
      </c>
      <c r="D1418" s="47" t="s">
        <v>275</v>
      </c>
      <c r="E1418" s="48">
        <v>33.479999999999997</v>
      </c>
      <c r="F1418" s="47">
        <v>1</v>
      </c>
      <c r="G1418" s="49" t="s">
        <v>1729</v>
      </c>
      <c r="H1418" s="50">
        <v>45463.205546943842</v>
      </c>
      <c r="I1418" s="51">
        <f t="shared" si="22"/>
        <v>33.479999999999997</v>
      </c>
      <c r="J1418" s="52"/>
      <c r="K1418" s="53"/>
      <c r="L1418" s="54"/>
      <c r="P1418" s="52"/>
      <c r="Q1418" s="52"/>
    </row>
    <row r="1419" spans="2:17" s="44" customFormat="1">
      <c r="B1419" s="47">
        <v>2805</v>
      </c>
      <c r="C1419" s="47" t="s">
        <v>207</v>
      </c>
      <c r="D1419" s="47" t="s">
        <v>323</v>
      </c>
      <c r="E1419" s="48">
        <v>77.42</v>
      </c>
      <c r="F1419" s="47">
        <v>1</v>
      </c>
      <c r="G1419" s="49" t="s">
        <v>1730</v>
      </c>
      <c r="H1419" s="50">
        <v>45463.236242609972</v>
      </c>
      <c r="I1419" s="51">
        <f t="shared" si="22"/>
        <v>77.42</v>
      </c>
      <c r="J1419" s="52"/>
      <c r="K1419" s="53"/>
      <c r="L1419" s="54"/>
      <c r="P1419" s="52"/>
      <c r="Q1419" s="52"/>
    </row>
    <row r="1420" spans="2:17" s="44" customFormat="1">
      <c r="B1420" s="47">
        <v>2808</v>
      </c>
      <c r="C1420" s="47" t="s">
        <v>207</v>
      </c>
      <c r="D1420" s="47" t="s">
        <v>307</v>
      </c>
      <c r="E1420" s="48">
        <v>33.97</v>
      </c>
      <c r="F1420" s="47">
        <v>1</v>
      </c>
      <c r="G1420" s="49" t="s">
        <v>1731</v>
      </c>
      <c r="H1420" s="50">
        <v>45463.309617058592</v>
      </c>
      <c r="I1420" s="51">
        <f t="shared" si="22"/>
        <v>33.97</v>
      </c>
      <c r="J1420" s="52"/>
      <c r="K1420" s="53"/>
      <c r="L1420" s="54"/>
      <c r="P1420" s="52"/>
      <c r="Q1420" s="52"/>
    </row>
    <row r="1421" spans="2:17" s="44" customFormat="1">
      <c r="B1421" s="47">
        <v>2809</v>
      </c>
      <c r="C1421" s="47" t="s">
        <v>194</v>
      </c>
      <c r="D1421" s="47" t="s">
        <v>1726</v>
      </c>
      <c r="E1421" s="48">
        <v>92.87</v>
      </c>
      <c r="F1421" s="47">
        <v>1</v>
      </c>
      <c r="G1421" s="49" t="s">
        <v>1732</v>
      </c>
      <c r="H1421" s="50">
        <v>45463.376468174116</v>
      </c>
      <c r="I1421" s="51">
        <f t="shared" si="22"/>
        <v>92.87</v>
      </c>
      <c r="J1421" s="52"/>
      <c r="K1421" s="53"/>
      <c r="L1421" s="54"/>
      <c r="P1421" s="52"/>
      <c r="Q1421" s="52"/>
    </row>
    <row r="1422" spans="2:17" s="44" customFormat="1">
      <c r="B1422" s="47">
        <v>2812</v>
      </c>
      <c r="C1422" s="47" t="s">
        <v>194</v>
      </c>
      <c r="D1422" s="47" t="s">
        <v>208</v>
      </c>
      <c r="E1422" s="48">
        <v>61.32</v>
      </c>
      <c r="F1422" s="47">
        <v>1</v>
      </c>
      <c r="G1422" s="49" t="s">
        <v>1733</v>
      </c>
      <c r="H1422" s="50">
        <v>45463.418609410328</v>
      </c>
      <c r="I1422" s="51">
        <f t="shared" si="22"/>
        <v>61.32</v>
      </c>
      <c r="J1422" s="52"/>
      <c r="K1422" s="53"/>
      <c r="L1422" s="54"/>
      <c r="P1422" s="52"/>
      <c r="Q1422" s="52"/>
    </row>
    <row r="1423" spans="2:17" s="44" customFormat="1">
      <c r="B1423" s="47">
        <v>2813</v>
      </c>
      <c r="C1423" s="47" t="s">
        <v>194</v>
      </c>
      <c r="D1423" s="47" t="s">
        <v>272</v>
      </c>
      <c r="E1423" s="48">
        <v>88.88</v>
      </c>
      <c r="F1423" s="47">
        <v>1</v>
      </c>
      <c r="G1423" s="49" t="s">
        <v>1734</v>
      </c>
      <c r="H1423" s="50">
        <v>45463.716371493378</v>
      </c>
      <c r="I1423" s="51">
        <f t="shared" si="22"/>
        <v>88.88</v>
      </c>
      <c r="J1423" s="52"/>
      <c r="K1423" s="53"/>
      <c r="L1423" s="54"/>
      <c r="P1423" s="52"/>
      <c r="Q1423" s="52"/>
    </row>
    <row r="1424" spans="2:17" s="44" customFormat="1">
      <c r="B1424" s="47">
        <v>2814</v>
      </c>
      <c r="C1424" s="47" t="s">
        <v>207</v>
      </c>
      <c r="D1424" s="47" t="s">
        <v>312</v>
      </c>
      <c r="E1424" s="48">
        <v>36.64</v>
      </c>
      <c r="F1424" s="47">
        <v>4</v>
      </c>
      <c r="G1424" s="49" t="s">
        <v>1735</v>
      </c>
      <c r="H1424" s="50">
        <v>45463.745887745543</v>
      </c>
      <c r="I1424" s="51">
        <f t="shared" si="22"/>
        <v>146.56</v>
      </c>
      <c r="J1424" s="52"/>
      <c r="K1424" s="53"/>
      <c r="L1424" s="54"/>
      <c r="P1424" s="52"/>
      <c r="Q1424" s="52"/>
    </row>
    <row r="1425" spans="2:17" s="44" customFormat="1">
      <c r="B1425" s="47">
        <v>2816</v>
      </c>
      <c r="C1425" s="47" t="s">
        <v>194</v>
      </c>
      <c r="D1425" s="47" t="s">
        <v>330</v>
      </c>
      <c r="E1425" s="48">
        <v>12.57</v>
      </c>
      <c r="F1425" s="47">
        <v>1</v>
      </c>
      <c r="G1425" s="49" t="s">
        <v>1736</v>
      </c>
      <c r="H1425" s="50">
        <v>45464.029556196416</v>
      </c>
      <c r="I1425" s="51">
        <f t="shared" si="22"/>
        <v>12.57</v>
      </c>
      <c r="J1425" s="52"/>
      <c r="K1425" s="53"/>
      <c r="L1425" s="54"/>
      <c r="P1425" s="52"/>
      <c r="Q1425" s="52"/>
    </row>
    <row r="1426" spans="2:17" s="44" customFormat="1">
      <c r="B1426" s="47">
        <v>2819</v>
      </c>
      <c r="C1426" s="47" t="s">
        <v>194</v>
      </c>
      <c r="D1426" s="47" t="s">
        <v>270</v>
      </c>
      <c r="E1426" s="48">
        <v>65.459999999999994</v>
      </c>
      <c r="F1426" s="47">
        <v>1</v>
      </c>
      <c r="G1426" s="49" t="s">
        <v>1737</v>
      </c>
      <c r="H1426" s="50">
        <v>45464.151177161533</v>
      </c>
      <c r="I1426" s="51">
        <f t="shared" si="22"/>
        <v>65.459999999999994</v>
      </c>
      <c r="J1426" s="52"/>
      <c r="K1426" s="53"/>
      <c r="L1426" s="54"/>
      <c r="P1426" s="52"/>
      <c r="Q1426" s="52"/>
    </row>
    <row r="1427" spans="2:17" s="44" customFormat="1">
      <c r="B1427" s="47">
        <v>2821</v>
      </c>
      <c r="C1427" s="47" t="s">
        <v>207</v>
      </c>
      <c r="D1427" s="47" t="s">
        <v>210</v>
      </c>
      <c r="E1427" s="48">
        <v>74.02</v>
      </c>
      <c r="F1427" s="47">
        <v>1</v>
      </c>
      <c r="G1427" s="49" t="s">
        <v>1738</v>
      </c>
      <c r="H1427" s="50">
        <v>45464.190059681234</v>
      </c>
      <c r="I1427" s="51">
        <f t="shared" si="22"/>
        <v>74.02</v>
      </c>
      <c r="J1427" s="52"/>
      <c r="K1427" s="53"/>
      <c r="L1427" s="54"/>
      <c r="P1427" s="52"/>
      <c r="Q1427" s="52"/>
    </row>
    <row r="1428" spans="2:17" s="44" customFormat="1">
      <c r="B1428" s="47">
        <v>2823</v>
      </c>
      <c r="C1428" s="47" t="s">
        <v>207</v>
      </c>
      <c r="D1428" s="47" t="s">
        <v>325</v>
      </c>
      <c r="E1428" s="48">
        <v>67.709999999999994</v>
      </c>
      <c r="F1428" s="47">
        <v>2</v>
      </c>
      <c r="G1428" s="49" t="s">
        <v>1739</v>
      </c>
      <c r="H1428" s="50">
        <v>45464.423880171693</v>
      </c>
      <c r="I1428" s="51">
        <f t="shared" si="22"/>
        <v>135.41999999999999</v>
      </c>
      <c r="J1428" s="52"/>
      <c r="K1428" s="53"/>
      <c r="L1428" s="54"/>
      <c r="P1428" s="52"/>
      <c r="Q1428" s="52"/>
    </row>
    <row r="1429" spans="2:17" s="44" customFormat="1">
      <c r="B1429" s="47">
        <v>2825</v>
      </c>
      <c r="C1429" s="47" t="s">
        <v>194</v>
      </c>
      <c r="D1429" s="47" t="s">
        <v>265</v>
      </c>
      <c r="E1429" s="48">
        <v>36.46</v>
      </c>
      <c r="F1429" s="47">
        <v>2</v>
      </c>
      <c r="G1429" s="49" t="s">
        <v>1740</v>
      </c>
      <c r="H1429" s="50">
        <v>45464.435581980739</v>
      </c>
      <c r="I1429" s="51">
        <f t="shared" si="22"/>
        <v>72.92</v>
      </c>
      <c r="J1429" s="52"/>
      <c r="K1429" s="53"/>
      <c r="L1429" s="54"/>
      <c r="P1429" s="52"/>
      <c r="Q1429" s="52"/>
    </row>
    <row r="1430" spans="2:17" s="44" customFormat="1">
      <c r="B1430" s="47">
        <v>2828</v>
      </c>
      <c r="C1430" s="47" t="s">
        <v>207</v>
      </c>
      <c r="D1430" s="47" t="s">
        <v>352</v>
      </c>
      <c r="E1430" s="48">
        <v>86.57</v>
      </c>
      <c r="F1430" s="47">
        <v>1</v>
      </c>
      <c r="G1430" s="49" t="s">
        <v>1741</v>
      </c>
      <c r="H1430" s="50">
        <v>45464.444463638036</v>
      </c>
      <c r="I1430" s="51">
        <f t="shared" si="22"/>
        <v>86.57</v>
      </c>
      <c r="J1430" s="52"/>
      <c r="K1430" s="53"/>
      <c r="L1430" s="54"/>
      <c r="P1430" s="52"/>
      <c r="Q1430" s="52"/>
    </row>
    <row r="1431" spans="2:17" s="44" customFormat="1">
      <c r="B1431" s="47">
        <v>2829</v>
      </c>
      <c r="C1431" s="47" t="s">
        <v>207</v>
      </c>
      <c r="D1431" s="47" t="s">
        <v>293</v>
      </c>
      <c r="E1431" s="48">
        <v>19.57</v>
      </c>
      <c r="F1431" s="47">
        <v>1</v>
      </c>
      <c r="G1431" s="49" t="s">
        <v>1742</v>
      </c>
      <c r="H1431" s="50">
        <v>45464.556753628465</v>
      </c>
      <c r="I1431" s="51">
        <f t="shared" si="22"/>
        <v>19.57</v>
      </c>
      <c r="J1431" s="52"/>
      <c r="K1431" s="53"/>
      <c r="L1431" s="54"/>
      <c r="P1431" s="52"/>
      <c r="Q1431" s="52"/>
    </row>
    <row r="1432" spans="2:17" s="44" customFormat="1">
      <c r="B1432" s="47">
        <v>2832</v>
      </c>
      <c r="C1432" s="47" t="s">
        <v>207</v>
      </c>
      <c r="D1432" s="47" t="s">
        <v>267</v>
      </c>
      <c r="E1432" s="48">
        <v>87.83</v>
      </c>
      <c r="F1432" s="47">
        <v>1</v>
      </c>
      <c r="G1432" s="49" t="s">
        <v>1743</v>
      </c>
      <c r="H1432" s="50">
        <v>45464.724608724755</v>
      </c>
      <c r="I1432" s="51">
        <f t="shared" si="22"/>
        <v>87.83</v>
      </c>
      <c r="J1432" s="52"/>
      <c r="K1432" s="53"/>
      <c r="L1432" s="54"/>
      <c r="P1432" s="52"/>
      <c r="Q1432" s="52"/>
    </row>
    <row r="1433" spans="2:17" s="44" customFormat="1">
      <c r="B1433" s="47">
        <v>2833</v>
      </c>
      <c r="C1433" s="47" t="s">
        <v>207</v>
      </c>
      <c r="D1433" s="47" t="s">
        <v>275</v>
      </c>
      <c r="E1433" s="48">
        <v>33.479999999999997</v>
      </c>
      <c r="F1433" s="47">
        <v>1</v>
      </c>
      <c r="G1433" s="49" t="s">
        <v>1744</v>
      </c>
      <c r="H1433" s="50">
        <v>45464.789092284904</v>
      </c>
      <c r="I1433" s="51">
        <f t="shared" si="22"/>
        <v>33.479999999999997</v>
      </c>
      <c r="J1433" s="52"/>
      <c r="K1433" s="53"/>
      <c r="L1433" s="54"/>
      <c r="P1433" s="52"/>
      <c r="Q1433" s="52"/>
    </row>
    <row r="1434" spans="2:17" s="44" customFormat="1">
      <c r="B1434" s="47">
        <v>2836</v>
      </c>
      <c r="C1434" s="47" t="s">
        <v>194</v>
      </c>
      <c r="D1434" s="47" t="s">
        <v>288</v>
      </c>
      <c r="E1434" s="48">
        <v>25.73</v>
      </c>
      <c r="F1434" s="47">
        <v>1</v>
      </c>
      <c r="G1434" s="49" t="s">
        <v>1745</v>
      </c>
      <c r="H1434" s="50">
        <v>45464.894699926524</v>
      </c>
      <c r="I1434" s="51">
        <f t="shared" si="22"/>
        <v>25.73</v>
      </c>
      <c r="J1434" s="52"/>
      <c r="K1434" s="53"/>
      <c r="L1434" s="54"/>
      <c r="P1434" s="52"/>
      <c r="Q1434" s="52"/>
    </row>
    <row r="1435" spans="2:17" s="44" customFormat="1">
      <c r="B1435" s="47">
        <v>2838</v>
      </c>
      <c r="C1435" s="47" t="s">
        <v>194</v>
      </c>
      <c r="D1435" s="47" t="s">
        <v>216</v>
      </c>
      <c r="E1435" s="48">
        <v>96.29</v>
      </c>
      <c r="F1435" s="47">
        <v>1</v>
      </c>
      <c r="G1435" s="49" t="s">
        <v>1746</v>
      </c>
      <c r="H1435" s="50">
        <v>45465.071574328918</v>
      </c>
      <c r="I1435" s="51">
        <f t="shared" si="22"/>
        <v>96.29</v>
      </c>
      <c r="J1435" s="52"/>
      <c r="K1435" s="53"/>
      <c r="L1435" s="54"/>
      <c r="P1435" s="52"/>
      <c r="Q1435" s="52"/>
    </row>
    <row r="1436" spans="2:17" s="44" customFormat="1">
      <c r="B1436" s="47">
        <v>2840</v>
      </c>
      <c r="C1436" s="47" t="s">
        <v>207</v>
      </c>
      <c r="D1436" s="47" t="s">
        <v>340</v>
      </c>
      <c r="E1436" s="48">
        <v>42.63</v>
      </c>
      <c r="F1436" s="47">
        <v>2</v>
      </c>
      <c r="G1436" s="49" t="s">
        <v>1747</v>
      </c>
      <c r="H1436" s="50">
        <v>45465.211659798195</v>
      </c>
      <c r="I1436" s="51">
        <f t="shared" si="22"/>
        <v>85.26</v>
      </c>
      <c r="J1436" s="52"/>
      <c r="K1436" s="53"/>
      <c r="L1436" s="54"/>
      <c r="P1436" s="52"/>
      <c r="Q1436" s="52"/>
    </row>
    <row r="1437" spans="2:17" s="44" customFormat="1">
      <c r="B1437" s="47">
        <v>2843</v>
      </c>
      <c r="C1437" s="47" t="s">
        <v>194</v>
      </c>
      <c r="D1437" s="47" t="s">
        <v>219</v>
      </c>
      <c r="E1437" s="48">
        <v>25.74</v>
      </c>
      <c r="F1437" s="47">
        <v>3</v>
      </c>
      <c r="G1437" s="49" t="s">
        <v>1748</v>
      </c>
      <c r="H1437" s="50">
        <v>45465.406431293712</v>
      </c>
      <c r="I1437" s="51">
        <f t="shared" si="22"/>
        <v>77.22</v>
      </c>
      <c r="J1437" s="52"/>
      <c r="K1437" s="53"/>
      <c r="L1437" s="54"/>
      <c r="P1437" s="52"/>
      <c r="Q1437" s="52"/>
    </row>
    <row r="1438" spans="2:17" s="44" customFormat="1">
      <c r="B1438" s="47">
        <v>2845</v>
      </c>
      <c r="C1438" s="47" t="s">
        <v>194</v>
      </c>
      <c r="D1438" s="47" t="s">
        <v>225</v>
      </c>
      <c r="E1438" s="48">
        <v>37.090000000000003</v>
      </c>
      <c r="F1438" s="47">
        <v>1</v>
      </c>
      <c r="G1438" s="49" t="s">
        <v>1749</v>
      </c>
      <c r="H1438" s="50">
        <v>45465.41144497037</v>
      </c>
      <c r="I1438" s="51">
        <f t="shared" si="22"/>
        <v>37.090000000000003</v>
      </c>
      <c r="J1438" s="52"/>
      <c r="K1438" s="53"/>
      <c r="L1438" s="54"/>
      <c r="P1438" s="52"/>
      <c r="Q1438" s="52"/>
    </row>
    <row r="1439" spans="2:17" s="44" customFormat="1">
      <c r="B1439" s="47">
        <v>2846</v>
      </c>
      <c r="C1439" s="47" t="s">
        <v>207</v>
      </c>
      <c r="D1439" s="47" t="s">
        <v>323</v>
      </c>
      <c r="E1439" s="48">
        <v>77.42</v>
      </c>
      <c r="F1439" s="47">
        <v>1</v>
      </c>
      <c r="G1439" s="49" t="s">
        <v>1750</v>
      </c>
      <c r="H1439" s="50">
        <v>45465.512417958656</v>
      </c>
      <c r="I1439" s="51">
        <f t="shared" si="22"/>
        <v>77.42</v>
      </c>
      <c r="J1439" s="52"/>
      <c r="K1439" s="53"/>
      <c r="L1439" s="54"/>
      <c r="P1439" s="52"/>
      <c r="Q1439" s="52"/>
    </row>
    <row r="1440" spans="2:17" s="44" customFormat="1">
      <c r="B1440" s="47">
        <v>2848</v>
      </c>
      <c r="C1440" s="47" t="s">
        <v>194</v>
      </c>
      <c r="D1440" s="47" t="s">
        <v>1751</v>
      </c>
      <c r="E1440" s="48">
        <v>80.28</v>
      </c>
      <c r="F1440" s="47">
        <v>2</v>
      </c>
      <c r="G1440" s="49" t="s">
        <v>1752</v>
      </c>
      <c r="H1440" s="50">
        <v>45465.578006335796</v>
      </c>
      <c r="I1440" s="51">
        <f t="shared" si="22"/>
        <v>160.56</v>
      </c>
      <c r="J1440" s="52"/>
      <c r="K1440" s="53"/>
      <c r="L1440" s="54"/>
      <c r="P1440" s="52"/>
      <c r="Q1440" s="52"/>
    </row>
    <row r="1441" spans="2:17" s="44" customFormat="1">
      <c r="B1441" s="47">
        <v>2851</v>
      </c>
      <c r="C1441" s="47" t="s">
        <v>207</v>
      </c>
      <c r="D1441" s="47" t="s">
        <v>330</v>
      </c>
      <c r="E1441" s="48">
        <v>12.57</v>
      </c>
      <c r="F1441" s="47">
        <v>1</v>
      </c>
      <c r="G1441" s="49" t="s">
        <v>1753</v>
      </c>
      <c r="H1441" s="50">
        <v>45465.707879472444</v>
      </c>
      <c r="I1441" s="51">
        <f t="shared" si="22"/>
        <v>12.57</v>
      </c>
      <c r="J1441" s="52"/>
      <c r="K1441" s="53"/>
      <c r="L1441" s="54"/>
      <c r="P1441" s="52"/>
      <c r="Q1441" s="52"/>
    </row>
    <row r="1442" spans="2:17" s="44" customFormat="1">
      <c r="B1442" s="47">
        <v>2852</v>
      </c>
      <c r="C1442" s="47" t="s">
        <v>207</v>
      </c>
      <c r="D1442" s="47" t="s">
        <v>469</v>
      </c>
      <c r="E1442" s="48">
        <v>92.38</v>
      </c>
      <c r="F1442" s="47">
        <v>3</v>
      </c>
      <c r="G1442" s="49" t="s">
        <v>1754</v>
      </c>
      <c r="H1442" s="50">
        <v>45465.827699733993</v>
      </c>
      <c r="I1442" s="51">
        <f t="shared" si="22"/>
        <v>277.14</v>
      </c>
      <c r="J1442" s="52"/>
      <c r="K1442" s="53"/>
      <c r="L1442" s="54"/>
      <c r="P1442" s="52"/>
      <c r="Q1442" s="52"/>
    </row>
    <row r="1443" spans="2:17" s="44" customFormat="1">
      <c r="B1443" s="47">
        <v>2854</v>
      </c>
      <c r="C1443" s="47" t="s">
        <v>207</v>
      </c>
      <c r="D1443" s="47" t="s">
        <v>243</v>
      </c>
      <c r="E1443" s="48">
        <v>80.989999999999995</v>
      </c>
      <c r="F1443" s="47">
        <v>2</v>
      </c>
      <c r="G1443" s="49" t="s">
        <v>1755</v>
      </c>
      <c r="H1443" s="50">
        <v>45466.190211118177</v>
      </c>
      <c r="I1443" s="51">
        <f t="shared" si="22"/>
        <v>161.97999999999999</v>
      </c>
      <c r="J1443" s="52"/>
      <c r="K1443" s="53"/>
      <c r="L1443" s="54"/>
      <c r="P1443" s="52"/>
      <c r="Q1443" s="52"/>
    </row>
    <row r="1444" spans="2:17" s="44" customFormat="1">
      <c r="B1444" s="47">
        <v>2855</v>
      </c>
      <c r="C1444" s="47" t="s">
        <v>207</v>
      </c>
      <c r="D1444" s="47" t="s">
        <v>262</v>
      </c>
      <c r="E1444" s="48">
        <v>50.28</v>
      </c>
      <c r="F1444" s="47">
        <v>1</v>
      </c>
      <c r="G1444" s="49" t="s">
        <v>1756</v>
      </c>
      <c r="H1444" s="50">
        <v>45466.204206130293</v>
      </c>
      <c r="I1444" s="51">
        <f t="shared" ref="I1444:I1496" si="23">E1444*F1444</f>
        <v>50.28</v>
      </c>
      <c r="J1444" s="52"/>
      <c r="K1444" s="53"/>
      <c r="L1444" s="54"/>
      <c r="P1444" s="52"/>
      <c r="Q1444" s="52"/>
    </row>
    <row r="1445" spans="2:17" s="44" customFormat="1">
      <c r="B1445" s="47">
        <v>2857</v>
      </c>
      <c r="C1445" s="47" t="s">
        <v>194</v>
      </c>
      <c r="D1445" s="47" t="s">
        <v>210</v>
      </c>
      <c r="E1445" s="48">
        <v>74.02</v>
      </c>
      <c r="F1445" s="47">
        <v>2</v>
      </c>
      <c r="G1445" s="49" t="s">
        <v>1757</v>
      </c>
      <c r="H1445" s="50">
        <v>45466.286081317718</v>
      </c>
      <c r="I1445" s="51">
        <f t="shared" si="23"/>
        <v>148.04</v>
      </c>
      <c r="J1445" s="52"/>
      <c r="K1445" s="53"/>
      <c r="L1445" s="54"/>
      <c r="P1445" s="52"/>
      <c r="Q1445" s="52"/>
    </row>
    <row r="1446" spans="2:17" s="44" customFormat="1">
      <c r="B1446" s="47">
        <v>2859</v>
      </c>
      <c r="C1446" s="47" t="s">
        <v>207</v>
      </c>
      <c r="D1446" s="47" t="s">
        <v>325</v>
      </c>
      <c r="E1446" s="48">
        <v>67.709999999999994</v>
      </c>
      <c r="F1446" s="47">
        <v>3</v>
      </c>
      <c r="G1446" s="49" t="s">
        <v>1758</v>
      </c>
      <c r="H1446" s="50">
        <v>45466.518429716059</v>
      </c>
      <c r="I1446" s="51">
        <f t="shared" si="23"/>
        <v>203.13</v>
      </c>
      <c r="J1446" s="52"/>
      <c r="K1446" s="53"/>
      <c r="L1446" s="54"/>
      <c r="P1446" s="52"/>
      <c r="Q1446" s="52"/>
    </row>
    <row r="1447" spans="2:17" s="44" customFormat="1">
      <c r="B1447" s="47">
        <v>2861</v>
      </c>
      <c r="C1447" s="47" t="s">
        <v>194</v>
      </c>
      <c r="D1447" s="47" t="s">
        <v>288</v>
      </c>
      <c r="E1447" s="48">
        <v>25.73</v>
      </c>
      <c r="F1447" s="47">
        <v>3</v>
      </c>
      <c r="G1447" s="49" t="s">
        <v>1759</v>
      </c>
      <c r="H1447" s="50">
        <v>45466.754704077081</v>
      </c>
      <c r="I1447" s="51">
        <f t="shared" si="23"/>
        <v>77.19</v>
      </c>
      <c r="J1447" s="52"/>
      <c r="K1447" s="53"/>
      <c r="L1447" s="54"/>
      <c r="P1447" s="52"/>
      <c r="Q1447" s="52"/>
    </row>
    <row r="1448" spans="2:17" s="44" customFormat="1">
      <c r="B1448" s="47">
        <v>2863</v>
      </c>
      <c r="C1448" s="47" t="s">
        <v>194</v>
      </c>
      <c r="D1448" s="47" t="s">
        <v>373</v>
      </c>
      <c r="E1448" s="48">
        <v>55.4</v>
      </c>
      <c r="F1448" s="47">
        <v>1</v>
      </c>
      <c r="G1448" s="49" t="s">
        <v>1760</v>
      </c>
      <c r="H1448" s="50">
        <v>45467.046359515058</v>
      </c>
      <c r="I1448" s="51">
        <f t="shared" si="23"/>
        <v>55.4</v>
      </c>
      <c r="J1448" s="52"/>
      <c r="K1448" s="53"/>
      <c r="L1448" s="54"/>
      <c r="P1448" s="52"/>
      <c r="Q1448" s="52"/>
    </row>
    <row r="1449" spans="2:17" s="44" customFormat="1">
      <c r="B1449" s="47">
        <v>2866</v>
      </c>
      <c r="C1449" s="47" t="s">
        <v>194</v>
      </c>
      <c r="D1449" s="47" t="s">
        <v>288</v>
      </c>
      <c r="E1449" s="48">
        <v>25.73</v>
      </c>
      <c r="F1449" s="47">
        <v>1</v>
      </c>
      <c r="G1449" s="49" t="s">
        <v>1761</v>
      </c>
      <c r="H1449" s="50">
        <v>45467.151446793861</v>
      </c>
      <c r="I1449" s="51">
        <f t="shared" si="23"/>
        <v>25.73</v>
      </c>
      <c r="J1449" s="52"/>
      <c r="K1449" s="53"/>
      <c r="L1449" s="54"/>
      <c r="P1449" s="52"/>
      <c r="Q1449" s="52"/>
    </row>
    <row r="1450" spans="2:17" s="44" customFormat="1">
      <c r="B1450" s="47">
        <v>2868</v>
      </c>
      <c r="C1450" s="47" t="s">
        <v>194</v>
      </c>
      <c r="D1450" s="47" t="s">
        <v>243</v>
      </c>
      <c r="E1450" s="48">
        <v>80.989999999999995</v>
      </c>
      <c r="F1450" s="47">
        <v>1</v>
      </c>
      <c r="G1450" s="49" t="s">
        <v>1762</v>
      </c>
      <c r="H1450" s="50">
        <v>45467.169812510503</v>
      </c>
      <c r="I1450" s="51">
        <f t="shared" si="23"/>
        <v>80.989999999999995</v>
      </c>
      <c r="J1450" s="52"/>
      <c r="K1450" s="53"/>
      <c r="L1450" s="54"/>
      <c r="P1450" s="52"/>
      <c r="Q1450" s="52"/>
    </row>
    <row r="1451" spans="2:17" s="44" customFormat="1">
      <c r="B1451" s="47">
        <v>2871</v>
      </c>
      <c r="C1451" s="47" t="s">
        <v>194</v>
      </c>
      <c r="D1451" s="47" t="s">
        <v>267</v>
      </c>
      <c r="E1451" s="48">
        <v>87.83</v>
      </c>
      <c r="F1451" s="47">
        <v>1</v>
      </c>
      <c r="G1451" s="49" t="s">
        <v>1763</v>
      </c>
      <c r="H1451" s="50">
        <v>45467.612812884567</v>
      </c>
      <c r="I1451" s="51">
        <f t="shared" si="23"/>
        <v>87.83</v>
      </c>
      <c r="J1451" s="52"/>
      <c r="K1451" s="53"/>
      <c r="L1451" s="54"/>
      <c r="P1451" s="52"/>
      <c r="Q1451" s="52"/>
    </row>
    <row r="1452" spans="2:17" s="44" customFormat="1">
      <c r="B1452" s="47">
        <v>2872</v>
      </c>
      <c r="C1452" s="47" t="s">
        <v>207</v>
      </c>
      <c r="D1452" s="47" t="s">
        <v>330</v>
      </c>
      <c r="E1452" s="48">
        <v>12.57</v>
      </c>
      <c r="F1452" s="47">
        <v>1</v>
      </c>
      <c r="G1452" s="49" t="s">
        <v>1764</v>
      </c>
      <c r="H1452" s="50">
        <v>45467.62347418235</v>
      </c>
      <c r="I1452" s="51">
        <f t="shared" si="23"/>
        <v>12.57</v>
      </c>
      <c r="J1452" s="52"/>
      <c r="K1452" s="53"/>
      <c r="L1452" s="54"/>
      <c r="P1452" s="52"/>
      <c r="Q1452" s="52"/>
    </row>
    <row r="1453" spans="2:17" s="44" customFormat="1">
      <c r="B1453" s="47">
        <v>2875</v>
      </c>
      <c r="C1453" s="47" t="s">
        <v>194</v>
      </c>
      <c r="D1453" s="47" t="s">
        <v>230</v>
      </c>
      <c r="E1453" s="48">
        <v>20.190000000000001</v>
      </c>
      <c r="F1453" s="47">
        <v>5</v>
      </c>
      <c r="G1453" s="49" t="s">
        <v>1765</v>
      </c>
      <c r="H1453" s="50">
        <v>45467.707990311304</v>
      </c>
      <c r="I1453" s="51">
        <f t="shared" si="23"/>
        <v>100.95</v>
      </c>
      <c r="J1453" s="52"/>
      <c r="K1453" s="53"/>
      <c r="L1453" s="54"/>
      <c r="P1453" s="52"/>
      <c r="Q1453" s="52"/>
    </row>
    <row r="1454" spans="2:17" s="44" customFormat="1">
      <c r="B1454" s="47">
        <v>2876</v>
      </c>
      <c r="C1454" s="47" t="s">
        <v>207</v>
      </c>
      <c r="D1454" s="47" t="s">
        <v>210</v>
      </c>
      <c r="E1454" s="48">
        <v>74.02</v>
      </c>
      <c r="F1454" s="47">
        <v>4</v>
      </c>
      <c r="G1454" s="49" t="s">
        <v>1766</v>
      </c>
      <c r="H1454" s="50">
        <v>45467.72775852523</v>
      </c>
      <c r="I1454" s="51">
        <f t="shared" si="23"/>
        <v>296.08</v>
      </c>
      <c r="J1454" s="52"/>
      <c r="K1454" s="53"/>
      <c r="L1454" s="54"/>
      <c r="P1454" s="52"/>
      <c r="Q1454" s="52"/>
    </row>
    <row r="1455" spans="2:17" s="44" customFormat="1">
      <c r="B1455" s="47">
        <v>2877</v>
      </c>
      <c r="C1455" s="47" t="s">
        <v>207</v>
      </c>
      <c r="D1455" s="47" t="s">
        <v>252</v>
      </c>
      <c r="E1455" s="48">
        <v>79.3</v>
      </c>
      <c r="F1455" s="47">
        <v>4</v>
      </c>
      <c r="G1455" s="49" t="s">
        <v>1767</v>
      </c>
      <c r="H1455" s="50">
        <v>45467.867241809101</v>
      </c>
      <c r="I1455" s="51">
        <f t="shared" si="23"/>
        <v>317.2</v>
      </c>
      <c r="J1455" s="52"/>
      <c r="K1455" s="53"/>
      <c r="L1455" s="54"/>
      <c r="P1455" s="52"/>
      <c r="Q1455" s="52"/>
    </row>
    <row r="1456" spans="2:17" s="44" customFormat="1">
      <c r="B1456" s="47">
        <v>2879</v>
      </c>
      <c r="C1456" s="47" t="s">
        <v>207</v>
      </c>
      <c r="D1456" s="47" t="s">
        <v>323</v>
      </c>
      <c r="E1456" s="48">
        <v>77.42</v>
      </c>
      <c r="F1456" s="47">
        <v>1</v>
      </c>
      <c r="G1456" s="49" t="s">
        <v>1768</v>
      </c>
      <c r="H1456" s="50">
        <v>45467.928069160225</v>
      </c>
      <c r="I1456" s="51">
        <f t="shared" si="23"/>
        <v>77.42</v>
      </c>
      <c r="J1456" s="52"/>
      <c r="K1456" s="53"/>
      <c r="L1456" s="54"/>
      <c r="P1456" s="52"/>
      <c r="Q1456" s="52"/>
    </row>
    <row r="1457" spans="2:17" s="44" customFormat="1">
      <c r="B1457" s="47">
        <v>2880</v>
      </c>
      <c r="C1457" s="47" t="s">
        <v>207</v>
      </c>
      <c r="D1457" s="47" t="s">
        <v>233</v>
      </c>
      <c r="E1457" s="48">
        <v>64.28</v>
      </c>
      <c r="F1457" s="47">
        <v>4</v>
      </c>
      <c r="G1457" s="49" t="s">
        <v>1769</v>
      </c>
      <c r="H1457" s="50">
        <v>45467.932981565558</v>
      </c>
      <c r="I1457" s="51">
        <f t="shared" si="23"/>
        <v>257.12</v>
      </c>
      <c r="J1457" s="52"/>
      <c r="K1457" s="53"/>
      <c r="L1457" s="54"/>
      <c r="P1457" s="52"/>
      <c r="Q1457" s="52"/>
    </row>
    <row r="1458" spans="2:17" s="44" customFormat="1">
      <c r="B1458" s="47">
        <v>2882</v>
      </c>
      <c r="C1458" s="47" t="s">
        <v>207</v>
      </c>
      <c r="D1458" s="47" t="s">
        <v>210</v>
      </c>
      <c r="E1458" s="48">
        <v>74.02</v>
      </c>
      <c r="F1458" s="47">
        <v>3</v>
      </c>
      <c r="G1458" s="49" t="s">
        <v>1770</v>
      </c>
      <c r="H1458" s="50">
        <v>45468.024285645552</v>
      </c>
      <c r="I1458" s="51">
        <f t="shared" si="23"/>
        <v>222.06</v>
      </c>
      <c r="J1458" s="52"/>
      <c r="K1458" s="53"/>
      <c r="L1458" s="54"/>
      <c r="P1458" s="52"/>
      <c r="Q1458" s="52"/>
    </row>
    <row r="1459" spans="2:17" s="44" customFormat="1">
      <c r="B1459" s="47">
        <v>2885</v>
      </c>
      <c r="C1459" s="47" t="s">
        <v>194</v>
      </c>
      <c r="D1459" s="47" t="s">
        <v>307</v>
      </c>
      <c r="E1459" s="48">
        <v>33.97</v>
      </c>
      <c r="F1459" s="47">
        <v>2</v>
      </c>
      <c r="G1459" s="49" t="s">
        <v>1771</v>
      </c>
      <c r="H1459" s="50">
        <v>45468.208414709479</v>
      </c>
      <c r="I1459" s="51">
        <f t="shared" si="23"/>
        <v>67.94</v>
      </c>
      <c r="J1459" s="52"/>
      <c r="K1459" s="53"/>
      <c r="L1459" s="54"/>
      <c r="P1459" s="52"/>
      <c r="Q1459" s="52"/>
    </row>
    <row r="1460" spans="2:17" s="44" customFormat="1">
      <c r="B1460" s="47">
        <v>2887</v>
      </c>
      <c r="C1460" s="47" t="s">
        <v>207</v>
      </c>
      <c r="D1460" s="47" t="s">
        <v>272</v>
      </c>
      <c r="E1460" s="48">
        <v>88.88</v>
      </c>
      <c r="F1460" s="47">
        <v>2</v>
      </c>
      <c r="G1460" s="49" t="s">
        <v>1772</v>
      </c>
      <c r="H1460" s="50">
        <v>45468.411143531695</v>
      </c>
      <c r="I1460" s="51">
        <f t="shared" si="23"/>
        <v>177.76</v>
      </c>
      <c r="J1460" s="52"/>
      <c r="K1460" s="53"/>
      <c r="L1460" s="54"/>
      <c r="P1460" s="52"/>
      <c r="Q1460" s="52"/>
    </row>
    <row r="1461" spans="2:17" s="44" customFormat="1">
      <c r="B1461" s="47">
        <v>2888</v>
      </c>
      <c r="C1461" s="47" t="s">
        <v>207</v>
      </c>
      <c r="D1461" s="47" t="s">
        <v>469</v>
      </c>
      <c r="E1461" s="48">
        <v>92.38</v>
      </c>
      <c r="F1461" s="47">
        <v>1</v>
      </c>
      <c r="G1461" s="49" t="s">
        <v>1773</v>
      </c>
      <c r="H1461" s="50">
        <v>45468.564259804152</v>
      </c>
      <c r="I1461" s="51">
        <f t="shared" si="23"/>
        <v>92.38</v>
      </c>
      <c r="J1461" s="52"/>
      <c r="K1461" s="53"/>
      <c r="L1461" s="54"/>
      <c r="P1461" s="52"/>
      <c r="Q1461" s="52"/>
    </row>
    <row r="1462" spans="2:17" s="44" customFormat="1">
      <c r="B1462" s="47">
        <v>2889</v>
      </c>
      <c r="C1462" s="47" t="s">
        <v>207</v>
      </c>
      <c r="D1462" s="47" t="s">
        <v>1774</v>
      </c>
      <c r="E1462" s="48">
        <v>38.61</v>
      </c>
      <c r="F1462" s="47">
        <v>1</v>
      </c>
      <c r="G1462" s="49" t="s">
        <v>1775</v>
      </c>
      <c r="H1462" s="50">
        <v>45468.947594854493</v>
      </c>
      <c r="I1462" s="51">
        <f t="shared" si="23"/>
        <v>38.61</v>
      </c>
      <c r="J1462" s="52"/>
      <c r="K1462" s="53"/>
      <c r="L1462" s="54"/>
      <c r="P1462" s="52"/>
      <c r="Q1462" s="52"/>
    </row>
    <row r="1463" spans="2:17" s="44" customFormat="1">
      <c r="B1463" s="47">
        <v>2891</v>
      </c>
      <c r="C1463" s="47" t="s">
        <v>194</v>
      </c>
      <c r="D1463" s="47" t="s">
        <v>404</v>
      </c>
      <c r="E1463" s="48">
        <v>52.99</v>
      </c>
      <c r="F1463" s="47">
        <v>3</v>
      </c>
      <c r="G1463" s="49" t="s">
        <v>1776</v>
      </c>
      <c r="H1463" s="50">
        <v>45468.99638066785</v>
      </c>
      <c r="I1463" s="51">
        <f t="shared" si="23"/>
        <v>158.97</v>
      </c>
      <c r="J1463" s="52"/>
      <c r="K1463" s="53"/>
      <c r="L1463" s="54"/>
      <c r="P1463" s="52"/>
      <c r="Q1463" s="52"/>
    </row>
    <row r="1464" spans="2:17" s="44" customFormat="1">
      <c r="B1464" s="47">
        <v>2893</v>
      </c>
      <c r="C1464" s="47" t="s">
        <v>207</v>
      </c>
      <c r="D1464" s="47" t="s">
        <v>373</v>
      </c>
      <c r="E1464" s="48">
        <v>55.4</v>
      </c>
      <c r="F1464" s="47">
        <v>2</v>
      </c>
      <c r="G1464" s="49" t="s">
        <v>1777</v>
      </c>
      <c r="H1464" s="50">
        <v>45469.055859517575</v>
      </c>
      <c r="I1464" s="51">
        <f t="shared" si="23"/>
        <v>110.8</v>
      </c>
      <c r="J1464" s="52"/>
      <c r="K1464" s="53"/>
      <c r="L1464" s="54"/>
      <c r="P1464" s="52"/>
      <c r="Q1464" s="52"/>
    </row>
    <row r="1465" spans="2:17" s="44" customFormat="1">
      <c r="B1465" s="47">
        <v>2896</v>
      </c>
      <c r="C1465" s="47" t="s">
        <v>194</v>
      </c>
      <c r="D1465" s="47" t="s">
        <v>219</v>
      </c>
      <c r="E1465" s="48">
        <v>25.74</v>
      </c>
      <c r="F1465" s="47">
        <v>1</v>
      </c>
      <c r="G1465" s="49" t="s">
        <v>1778</v>
      </c>
      <c r="H1465" s="50">
        <v>45469.12505768799</v>
      </c>
      <c r="I1465" s="51">
        <f t="shared" si="23"/>
        <v>25.74</v>
      </c>
      <c r="J1465" s="52"/>
      <c r="K1465" s="53"/>
      <c r="L1465" s="54"/>
      <c r="P1465" s="52"/>
      <c r="Q1465" s="52"/>
    </row>
    <row r="1466" spans="2:17" s="44" customFormat="1">
      <c r="B1466" s="47">
        <v>2899</v>
      </c>
      <c r="C1466" s="47" t="s">
        <v>194</v>
      </c>
      <c r="D1466" s="47" t="s">
        <v>312</v>
      </c>
      <c r="E1466" s="48">
        <v>36.64</v>
      </c>
      <c r="F1466" s="47">
        <v>5</v>
      </c>
      <c r="G1466" s="49" t="s">
        <v>1779</v>
      </c>
      <c r="H1466" s="50">
        <v>45469.301676779411</v>
      </c>
      <c r="I1466" s="51">
        <f t="shared" si="23"/>
        <v>183.2</v>
      </c>
      <c r="J1466" s="52"/>
      <c r="K1466" s="53"/>
      <c r="L1466" s="54"/>
      <c r="P1466" s="52"/>
      <c r="Q1466" s="52"/>
    </row>
    <row r="1467" spans="2:17" s="44" customFormat="1">
      <c r="B1467" s="47">
        <v>2900</v>
      </c>
      <c r="C1467" s="47" t="s">
        <v>194</v>
      </c>
      <c r="D1467" s="47" t="s">
        <v>373</v>
      </c>
      <c r="E1467" s="48">
        <v>55.4</v>
      </c>
      <c r="F1467" s="47">
        <v>1</v>
      </c>
      <c r="G1467" s="49" t="s">
        <v>1780</v>
      </c>
      <c r="H1467" s="50">
        <v>45469.531359263099</v>
      </c>
      <c r="I1467" s="51">
        <f t="shared" si="23"/>
        <v>55.4</v>
      </c>
      <c r="J1467" s="52"/>
      <c r="K1467" s="53"/>
      <c r="L1467" s="54"/>
      <c r="P1467" s="52"/>
      <c r="Q1467" s="52"/>
    </row>
    <row r="1468" spans="2:17" s="44" customFormat="1">
      <c r="B1468" s="47">
        <v>2903</v>
      </c>
      <c r="C1468" s="47" t="s">
        <v>194</v>
      </c>
      <c r="D1468" s="47" t="s">
        <v>210</v>
      </c>
      <c r="E1468" s="48">
        <v>74.02</v>
      </c>
      <c r="F1468" s="47">
        <v>2</v>
      </c>
      <c r="G1468" s="49" t="s">
        <v>1781</v>
      </c>
      <c r="H1468" s="50">
        <v>45469.544035552353</v>
      </c>
      <c r="I1468" s="51">
        <f t="shared" si="23"/>
        <v>148.04</v>
      </c>
      <c r="J1468" s="52"/>
      <c r="K1468" s="53"/>
      <c r="L1468" s="54"/>
      <c r="P1468" s="52"/>
      <c r="Q1468" s="52"/>
    </row>
    <row r="1469" spans="2:17" s="44" customFormat="1">
      <c r="B1469" s="47">
        <v>2906</v>
      </c>
      <c r="C1469" s="47" t="s">
        <v>194</v>
      </c>
      <c r="D1469" s="47" t="s">
        <v>214</v>
      </c>
      <c r="E1469" s="48">
        <v>93.22</v>
      </c>
      <c r="F1469" s="47">
        <v>1</v>
      </c>
      <c r="G1469" s="49" t="s">
        <v>1782</v>
      </c>
      <c r="H1469" s="50">
        <v>45469.583638751654</v>
      </c>
      <c r="I1469" s="51">
        <f t="shared" si="23"/>
        <v>93.22</v>
      </c>
      <c r="J1469" s="52"/>
      <c r="K1469" s="53"/>
      <c r="L1469" s="54"/>
      <c r="P1469" s="52"/>
      <c r="Q1469" s="52"/>
    </row>
    <row r="1470" spans="2:17" s="44" customFormat="1">
      <c r="B1470" s="47">
        <v>2909</v>
      </c>
      <c r="C1470" s="47" t="s">
        <v>194</v>
      </c>
      <c r="D1470" s="47" t="s">
        <v>918</v>
      </c>
      <c r="E1470" s="48">
        <v>25.74</v>
      </c>
      <c r="F1470" s="47">
        <v>3</v>
      </c>
      <c r="G1470" s="49" t="s">
        <v>1783</v>
      </c>
      <c r="H1470" s="50">
        <v>45469.81325371498</v>
      </c>
      <c r="I1470" s="51">
        <f t="shared" si="23"/>
        <v>77.22</v>
      </c>
      <c r="J1470" s="52"/>
      <c r="K1470" s="53"/>
      <c r="L1470" s="54"/>
      <c r="P1470" s="52"/>
      <c r="Q1470" s="52"/>
    </row>
    <row r="1471" spans="2:17" s="44" customFormat="1">
      <c r="B1471" s="47">
        <v>2910</v>
      </c>
      <c r="C1471" s="47" t="s">
        <v>194</v>
      </c>
      <c r="D1471" s="47" t="s">
        <v>1784</v>
      </c>
      <c r="E1471" s="48">
        <v>67.44</v>
      </c>
      <c r="F1471" s="47">
        <v>1</v>
      </c>
      <c r="G1471" s="49" t="s">
        <v>1785</v>
      </c>
      <c r="H1471" s="50">
        <v>45470.214837082909</v>
      </c>
      <c r="I1471" s="51">
        <f t="shared" si="23"/>
        <v>67.44</v>
      </c>
      <c r="J1471" s="52"/>
      <c r="K1471" s="53"/>
      <c r="L1471" s="54"/>
      <c r="P1471" s="52"/>
      <c r="Q1471" s="52"/>
    </row>
    <row r="1472" spans="2:17" s="44" customFormat="1">
      <c r="B1472" s="47">
        <v>2913</v>
      </c>
      <c r="C1472" s="47" t="s">
        <v>194</v>
      </c>
      <c r="D1472" s="47" t="s">
        <v>277</v>
      </c>
      <c r="E1472" s="48">
        <v>47.11</v>
      </c>
      <c r="F1472" s="47">
        <v>2</v>
      </c>
      <c r="G1472" s="49" t="s">
        <v>1786</v>
      </c>
      <c r="H1472" s="50">
        <v>45470.259549830298</v>
      </c>
      <c r="I1472" s="51">
        <f t="shared" si="23"/>
        <v>94.22</v>
      </c>
      <c r="J1472" s="52"/>
      <c r="K1472" s="53"/>
      <c r="L1472" s="54"/>
      <c r="P1472" s="52"/>
      <c r="Q1472" s="52"/>
    </row>
    <row r="1473" spans="2:17" s="44" customFormat="1">
      <c r="B1473" s="47">
        <v>2914</v>
      </c>
      <c r="C1473" s="47" t="s">
        <v>207</v>
      </c>
      <c r="D1473" s="47" t="s">
        <v>270</v>
      </c>
      <c r="E1473" s="48">
        <v>65.459999999999994</v>
      </c>
      <c r="F1473" s="47">
        <v>2</v>
      </c>
      <c r="G1473" s="49" t="s">
        <v>1787</v>
      </c>
      <c r="H1473" s="50">
        <v>45470.451711769259</v>
      </c>
      <c r="I1473" s="51">
        <f t="shared" si="23"/>
        <v>130.91999999999999</v>
      </c>
      <c r="J1473" s="52"/>
      <c r="K1473" s="53"/>
      <c r="L1473" s="54"/>
      <c r="P1473" s="52"/>
      <c r="Q1473" s="52"/>
    </row>
    <row r="1474" spans="2:17" s="44" customFormat="1">
      <c r="B1474" s="47">
        <v>2915</v>
      </c>
      <c r="C1474" s="47" t="s">
        <v>207</v>
      </c>
      <c r="D1474" s="47" t="s">
        <v>373</v>
      </c>
      <c r="E1474" s="48">
        <v>55.4</v>
      </c>
      <c r="F1474" s="47">
        <v>3</v>
      </c>
      <c r="G1474" s="49" t="s">
        <v>1788</v>
      </c>
      <c r="H1474" s="50">
        <v>45470.600130006125</v>
      </c>
      <c r="I1474" s="51">
        <f t="shared" si="23"/>
        <v>166.2</v>
      </c>
      <c r="J1474" s="52"/>
      <c r="K1474" s="53"/>
      <c r="L1474" s="54"/>
      <c r="P1474" s="52"/>
      <c r="Q1474" s="52"/>
    </row>
    <row r="1475" spans="2:17" s="44" customFormat="1">
      <c r="B1475" s="47">
        <v>2918</v>
      </c>
      <c r="C1475" s="47" t="s">
        <v>194</v>
      </c>
      <c r="D1475" s="47" t="s">
        <v>282</v>
      </c>
      <c r="E1475" s="48">
        <v>71.06</v>
      </c>
      <c r="F1475" s="47">
        <v>1</v>
      </c>
      <c r="G1475" s="49" t="s">
        <v>1789</v>
      </c>
      <c r="H1475" s="50">
        <v>45470.789897160954</v>
      </c>
      <c r="I1475" s="51">
        <f t="shared" si="23"/>
        <v>71.06</v>
      </c>
      <c r="J1475" s="52"/>
      <c r="K1475" s="53"/>
      <c r="L1475" s="54"/>
      <c r="P1475" s="52"/>
      <c r="Q1475" s="52"/>
    </row>
    <row r="1476" spans="2:17" s="44" customFormat="1">
      <c r="B1476" s="47">
        <v>2920</v>
      </c>
      <c r="C1476" s="47" t="s">
        <v>207</v>
      </c>
      <c r="D1476" s="47" t="s">
        <v>233</v>
      </c>
      <c r="E1476" s="48">
        <v>64.28</v>
      </c>
      <c r="F1476" s="47">
        <v>1</v>
      </c>
      <c r="G1476" s="49" t="s">
        <v>1790</v>
      </c>
      <c r="H1476" s="50">
        <v>45471.015975239519</v>
      </c>
      <c r="I1476" s="51">
        <f t="shared" si="23"/>
        <v>64.28</v>
      </c>
      <c r="J1476" s="52"/>
      <c r="K1476" s="53"/>
      <c r="L1476" s="54"/>
      <c r="P1476" s="52"/>
      <c r="Q1476" s="52"/>
    </row>
    <row r="1477" spans="2:17" s="44" customFormat="1">
      <c r="B1477" s="47">
        <v>2923</v>
      </c>
      <c r="C1477" s="47" t="s">
        <v>194</v>
      </c>
      <c r="D1477" s="47" t="s">
        <v>219</v>
      </c>
      <c r="E1477" s="48">
        <v>25.74</v>
      </c>
      <c r="F1477" s="47">
        <v>1</v>
      </c>
      <c r="G1477" s="49" t="s">
        <v>1791</v>
      </c>
      <c r="H1477" s="50">
        <v>45471.063544269397</v>
      </c>
      <c r="I1477" s="51">
        <f t="shared" si="23"/>
        <v>25.74</v>
      </c>
      <c r="J1477" s="52"/>
      <c r="K1477" s="53"/>
      <c r="L1477" s="54"/>
      <c r="P1477" s="52"/>
      <c r="Q1477" s="52"/>
    </row>
    <row r="1478" spans="2:17" s="44" customFormat="1">
      <c r="B1478" s="47">
        <v>2924</v>
      </c>
      <c r="C1478" s="47" t="s">
        <v>194</v>
      </c>
      <c r="D1478" s="47" t="s">
        <v>256</v>
      </c>
      <c r="E1478" s="48">
        <v>88.87</v>
      </c>
      <c r="F1478" s="47">
        <v>2</v>
      </c>
      <c r="G1478" s="49" t="s">
        <v>1792</v>
      </c>
      <c r="H1478" s="50">
        <v>45471.160922917195</v>
      </c>
      <c r="I1478" s="51">
        <f t="shared" si="23"/>
        <v>177.74</v>
      </c>
      <c r="J1478" s="52"/>
      <c r="K1478" s="53"/>
      <c r="L1478" s="54"/>
      <c r="P1478" s="52"/>
      <c r="Q1478" s="52"/>
    </row>
    <row r="1479" spans="2:17" s="44" customFormat="1">
      <c r="B1479" s="47">
        <v>2927</v>
      </c>
      <c r="C1479" s="47" t="s">
        <v>207</v>
      </c>
      <c r="D1479" s="47" t="s">
        <v>260</v>
      </c>
      <c r="E1479" s="48">
        <v>46.98</v>
      </c>
      <c r="F1479" s="47">
        <v>2</v>
      </c>
      <c r="G1479" s="49" t="s">
        <v>1793</v>
      </c>
      <c r="H1479" s="50">
        <v>45471.350237951679</v>
      </c>
      <c r="I1479" s="51">
        <f t="shared" si="23"/>
        <v>93.96</v>
      </c>
      <c r="J1479" s="52"/>
      <c r="K1479" s="53"/>
      <c r="L1479" s="54"/>
      <c r="P1479" s="52"/>
      <c r="Q1479" s="52"/>
    </row>
    <row r="1480" spans="2:17" s="44" customFormat="1">
      <c r="B1480" s="47">
        <v>2928</v>
      </c>
      <c r="C1480" s="47" t="s">
        <v>194</v>
      </c>
      <c r="D1480" s="47" t="s">
        <v>250</v>
      </c>
      <c r="E1480" s="48">
        <v>38.89</v>
      </c>
      <c r="F1480" s="47">
        <v>3</v>
      </c>
      <c r="G1480" s="49" t="s">
        <v>1794</v>
      </c>
      <c r="H1480" s="50">
        <v>45471.453101467574</v>
      </c>
      <c r="I1480" s="51">
        <f t="shared" si="23"/>
        <v>116.67</v>
      </c>
      <c r="J1480" s="52"/>
      <c r="K1480" s="53"/>
      <c r="L1480" s="54"/>
      <c r="P1480" s="52"/>
      <c r="Q1480" s="52"/>
    </row>
    <row r="1481" spans="2:17" s="44" customFormat="1">
      <c r="B1481" s="47">
        <v>2931</v>
      </c>
      <c r="C1481" s="47" t="s">
        <v>194</v>
      </c>
      <c r="D1481" s="47" t="s">
        <v>382</v>
      </c>
      <c r="E1481" s="48">
        <v>35.15</v>
      </c>
      <c r="F1481" s="47">
        <v>1</v>
      </c>
      <c r="G1481" s="49" t="s">
        <v>1795</v>
      </c>
      <c r="H1481" s="50">
        <v>45471.863649806211</v>
      </c>
      <c r="I1481" s="51">
        <f t="shared" si="23"/>
        <v>35.15</v>
      </c>
      <c r="J1481" s="52"/>
      <c r="K1481" s="53"/>
      <c r="L1481" s="54"/>
      <c r="P1481" s="52"/>
      <c r="Q1481" s="52"/>
    </row>
    <row r="1482" spans="2:17" s="44" customFormat="1">
      <c r="B1482" s="47">
        <v>2932</v>
      </c>
      <c r="C1482" s="47" t="s">
        <v>194</v>
      </c>
      <c r="D1482" s="47" t="s">
        <v>282</v>
      </c>
      <c r="E1482" s="48">
        <v>71.06</v>
      </c>
      <c r="F1482" s="47">
        <v>2</v>
      </c>
      <c r="G1482" s="49" t="s">
        <v>1796</v>
      </c>
      <c r="H1482" s="50">
        <v>45471.956597158249</v>
      </c>
      <c r="I1482" s="51">
        <f t="shared" si="23"/>
        <v>142.12</v>
      </c>
      <c r="J1482" s="52"/>
      <c r="K1482" s="53"/>
      <c r="L1482" s="54"/>
      <c r="P1482" s="52"/>
      <c r="Q1482" s="52"/>
    </row>
    <row r="1483" spans="2:17" s="44" customFormat="1">
      <c r="B1483" s="47">
        <v>2934</v>
      </c>
      <c r="C1483" s="47" t="s">
        <v>207</v>
      </c>
      <c r="D1483" s="47" t="s">
        <v>325</v>
      </c>
      <c r="E1483" s="48">
        <v>67.709999999999994</v>
      </c>
      <c r="F1483" s="47">
        <v>1</v>
      </c>
      <c r="G1483" s="49" t="s">
        <v>1797</v>
      </c>
      <c r="H1483" s="50">
        <v>45471.984514734999</v>
      </c>
      <c r="I1483" s="51">
        <f t="shared" si="23"/>
        <v>67.709999999999994</v>
      </c>
      <c r="J1483" s="52"/>
      <c r="K1483" s="53"/>
      <c r="L1483" s="54"/>
      <c r="P1483" s="52"/>
      <c r="Q1483" s="52"/>
    </row>
    <row r="1484" spans="2:17" s="44" customFormat="1">
      <c r="B1484" s="47">
        <v>2936</v>
      </c>
      <c r="C1484" s="47" t="s">
        <v>194</v>
      </c>
      <c r="D1484" s="47" t="s">
        <v>282</v>
      </c>
      <c r="E1484" s="48">
        <v>71.06</v>
      </c>
      <c r="F1484" s="47">
        <v>2</v>
      </c>
      <c r="G1484" s="49" t="s">
        <v>1798</v>
      </c>
      <c r="H1484" s="50">
        <v>45472.07023383474</v>
      </c>
      <c r="I1484" s="51">
        <f t="shared" si="23"/>
        <v>142.12</v>
      </c>
      <c r="J1484" s="52"/>
      <c r="K1484" s="53"/>
      <c r="L1484" s="54"/>
      <c r="P1484" s="52"/>
      <c r="Q1484" s="52"/>
    </row>
    <row r="1485" spans="2:17" s="44" customFormat="1">
      <c r="B1485" s="47">
        <v>2938</v>
      </c>
      <c r="C1485" s="47" t="s">
        <v>207</v>
      </c>
      <c r="D1485" s="47" t="s">
        <v>250</v>
      </c>
      <c r="E1485" s="48">
        <v>38.89</v>
      </c>
      <c r="F1485" s="47">
        <v>4</v>
      </c>
      <c r="G1485" s="49" t="s">
        <v>1799</v>
      </c>
      <c r="H1485" s="50">
        <v>45472.180492528387</v>
      </c>
      <c r="I1485" s="51">
        <f t="shared" si="23"/>
        <v>155.56</v>
      </c>
      <c r="J1485" s="52"/>
      <c r="K1485" s="53"/>
      <c r="L1485" s="54"/>
      <c r="P1485" s="52"/>
      <c r="Q1485" s="52"/>
    </row>
    <row r="1486" spans="2:17" s="44" customFormat="1">
      <c r="B1486" s="47">
        <v>2940</v>
      </c>
      <c r="C1486" s="47" t="s">
        <v>207</v>
      </c>
      <c r="D1486" s="47" t="s">
        <v>288</v>
      </c>
      <c r="E1486" s="48">
        <v>25.73</v>
      </c>
      <c r="F1486" s="47">
        <v>2</v>
      </c>
      <c r="G1486" s="49" t="s">
        <v>1800</v>
      </c>
      <c r="H1486" s="50">
        <v>45472.221063978628</v>
      </c>
      <c r="I1486" s="51">
        <f t="shared" si="23"/>
        <v>51.46</v>
      </c>
      <c r="J1486" s="52"/>
      <c r="K1486" s="53"/>
      <c r="L1486" s="54"/>
      <c r="P1486" s="52"/>
      <c r="Q1486" s="52"/>
    </row>
    <row r="1487" spans="2:17" s="44" customFormat="1">
      <c r="B1487" s="47">
        <v>2942</v>
      </c>
      <c r="C1487" s="47" t="s">
        <v>207</v>
      </c>
      <c r="D1487" s="47" t="s">
        <v>212</v>
      </c>
      <c r="E1487" s="48">
        <v>43.43</v>
      </c>
      <c r="F1487" s="47">
        <v>1</v>
      </c>
      <c r="G1487" s="49" t="s">
        <v>1801</v>
      </c>
      <c r="H1487" s="50">
        <v>45472.532636546021</v>
      </c>
      <c r="I1487" s="51">
        <f t="shared" si="23"/>
        <v>43.43</v>
      </c>
      <c r="J1487" s="52"/>
      <c r="K1487" s="53"/>
      <c r="L1487" s="54"/>
      <c r="P1487" s="52"/>
      <c r="Q1487" s="52"/>
    </row>
    <row r="1488" spans="2:17" s="44" customFormat="1">
      <c r="B1488" s="47">
        <v>2944</v>
      </c>
      <c r="C1488" s="47" t="s">
        <v>207</v>
      </c>
      <c r="D1488" s="47" t="s">
        <v>1802</v>
      </c>
      <c r="E1488" s="48">
        <v>50.28</v>
      </c>
      <c r="F1488" s="47">
        <v>4</v>
      </c>
      <c r="G1488" s="49" t="s">
        <v>1803</v>
      </c>
      <c r="H1488" s="50">
        <v>45472.629866932089</v>
      </c>
      <c r="I1488" s="51">
        <f t="shared" si="23"/>
        <v>201.12</v>
      </c>
      <c r="J1488" s="52"/>
      <c r="K1488" s="53"/>
      <c r="L1488" s="54"/>
      <c r="P1488" s="52"/>
      <c r="Q1488" s="52"/>
    </row>
    <row r="1489" spans="2:17" s="44" customFormat="1">
      <c r="B1489" s="47">
        <v>2946</v>
      </c>
      <c r="C1489" s="47" t="s">
        <v>194</v>
      </c>
      <c r="D1489" s="47" t="s">
        <v>469</v>
      </c>
      <c r="E1489" s="48">
        <v>92.38</v>
      </c>
      <c r="F1489" s="47">
        <v>2</v>
      </c>
      <c r="G1489" s="49" t="s">
        <v>1804</v>
      </c>
      <c r="H1489" s="50">
        <v>45472.669966323527</v>
      </c>
      <c r="I1489" s="51">
        <f t="shared" si="23"/>
        <v>184.76</v>
      </c>
      <c r="J1489" s="52"/>
      <c r="K1489" s="53"/>
      <c r="L1489" s="54"/>
      <c r="P1489" s="52"/>
      <c r="Q1489" s="52"/>
    </row>
    <row r="1490" spans="2:17" s="44" customFormat="1">
      <c r="B1490" s="47">
        <v>2947</v>
      </c>
      <c r="C1490" s="47" t="s">
        <v>207</v>
      </c>
      <c r="D1490" s="47" t="s">
        <v>272</v>
      </c>
      <c r="E1490" s="48">
        <v>88.88</v>
      </c>
      <c r="F1490" s="47">
        <v>1</v>
      </c>
      <c r="G1490" s="49" t="s">
        <v>1805</v>
      </c>
      <c r="H1490" s="50">
        <v>45472.67136624227</v>
      </c>
      <c r="I1490" s="51">
        <f t="shared" si="23"/>
        <v>88.88</v>
      </c>
      <c r="J1490" s="52"/>
      <c r="K1490" s="53"/>
      <c r="L1490" s="54"/>
      <c r="P1490" s="52"/>
      <c r="Q1490" s="52"/>
    </row>
    <row r="1491" spans="2:17" s="44" customFormat="1">
      <c r="B1491" s="47">
        <v>2948</v>
      </c>
      <c r="C1491" s="47" t="s">
        <v>207</v>
      </c>
      <c r="D1491" s="47" t="s">
        <v>217</v>
      </c>
      <c r="E1491" s="48">
        <v>38.61</v>
      </c>
      <c r="F1491" s="47">
        <v>1</v>
      </c>
      <c r="G1491" s="49" t="s">
        <v>1806</v>
      </c>
      <c r="H1491" s="50">
        <v>45472.69624283653</v>
      </c>
      <c r="I1491" s="51">
        <f t="shared" si="23"/>
        <v>38.61</v>
      </c>
      <c r="J1491" s="52"/>
      <c r="K1491" s="53"/>
      <c r="L1491" s="54"/>
      <c r="P1491" s="52"/>
      <c r="Q1491" s="52"/>
    </row>
    <row r="1492" spans="2:17" s="44" customFormat="1">
      <c r="B1492" s="47">
        <v>2951</v>
      </c>
      <c r="C1492" s="47" t="s">
        <v>207</v>
      </c>
      <c r="D1492" s="47" t="s">
        <v>469</v>
      </c>
      <c r="E1492" s="48">
        <v>92.38</v>
      </c>
      <c r="F1492" s="47">
        <v>2</v>
      </c>
      <c r="G1492" s="49" t="s">
        <v>1807</v>
      </c>
      <c r="H1492" s="50">
        <v>45472.800176998702</v>
      </c>
      <c r="I1492" s="51">
        <f t="shared" si="23"/>
        <v>184.76</v>
      </c>
      <c r="J1492" s="52"/>
      <c r="K1492" s="53"/>
      <c r="L1492" s="54"/>
      <c r="P1492" s="52"/>
      <c r="Q1492" s="52"/>
    </row>
    <row r="1493" spans="2:17" s="44" customFormat="1">
      <c r="B1493" s="47">
        <v>2953</v>
      </c>
      <c r="C1493" s="47" t="s">
        <v>194</v>
      </c>
      <c r="D1493" s="47" t="s">
        <v>1542</v>
      </c>
      <c r="E1493" s="48">
        <v>35.15</v>
      </c>
      <c r="F1493" s="47">
        <v>3</v>
      </c>
      <c r="G1493" s="49" t="s">
        <v>1808</v>
      </c>
      <c r="H1493" s="50">
        <v>45472.816395069574</v>
      </c>
      <c r="I1493" s="51">
        <f t="shared" si="23"/>
        <v>105.44999999999999</v>
      </c>
      <c r="J1493" s="52"/>
      <c r="K1493" s="53"/>
      <c r="L1493" s="54"/>
      <c r="P1493" s="52"/>
      <c r="Q1493" s="52"/>
    </row>
    <row r="1494" spans="2:17" s="44" customFormat="1">
      <c r="B1494" s="47">
        <v>2955</v>
      </c>
      <c r="C1494" s="47" t="s">
        <v>207</v>
      </c>
      <c r="D1494" s="47" t="s">
        <v>1809</v>
      </c>
      <c r="E1494" s="48">
        <v>21.66</v>
      </c>
      <c r="F1494" s="47">
        <v>3</v>
      </c>
      <c r="G1494" s="49" t="s">
        <v>1810</v>
      </c>
      <c r="H1494" s="50">
        <v>45472.887923372597</v>
      </c>
      <c r="I1494" s="51">
        <f t="shared" si="23"/>
        <v>64.98</v>
      </c>
      <c r="J1494" s="52"/>
      <c r="K1494" s="53"/>
      <c r="L1494" s="54"/>
      <c r="P1494" s="52"/>
      <c r="Q1494" s="52"/>
    </row>
    <row r="1495" spans="2:17" s="44" customFormat="1">
      <c r="B1495" s="47">
        <v>2958</v>
      </c>
      <c r="C1495" s="47" t="s">
        <v>194</v>
      </c>
      <c r="D1495" s="47" t="s">
        <v>245</v>
      </c>
      <c r="E1495" s="48">
        <v>66.39</v>
      </c>
      <c r="F1495" s="47">
        <v>2</v>
      </c>
      <c r="G1495" s="49" t="s">
        <v>1811</v>
      </c>
      <c r="H1495" s="50">
        <v>45472.916544706532</v>
      </c>
      <c r="I1495" s="51">
        <f t="shared" si="23"/>
        <v>132.78</v>
      </c>
      <c r="J1495" s="52"/>
      <c r="K1495" s="53"/>
      <c r="L1495" s="54"/>
      <c r="P1495" s="52"/>
      <c r="Q1495" s="52"/>
    </row>
    <row r="1496" spans="2:17" s="44" customFormat="1">
      <c r="B1496" s="47">
        <v>2961</v>
      </c>
      <c r="C1496" s="47" t="s">
        <v>207</v>
      </c>
      <c r="D1496" s="47" t="s">
        <v>1812</v>
      </c>
      <c r="E1496" s="48">
        <v>87.83</v>
      </c>
      <c r="F1496" s="47">
        <v>2</v>
      </c>
      <c r="G1496" s="49" t="s">
        <v>1813</v>
      </c>
      <c r="H1496" s="50">
        <v>45473.979791666665</v>
      </c>
      <c r="I1496" s="51">
        <f t="shared" si="23"/>
        <v>175.66</v>
      </c>
      <c r="J1496" s="52"/>
      <c r="K1496" s="53"/>
      <c r="L1496" s="54"/>
      <c r="P1496" s="52"/>
      <c r="Q1496" s="52"/>
    </row>
  </sheetData>
  <sheetProtection formatCells="0"/>
  <protectedRanges>
    <protectedRange sqref="C20:E20 H20" name="Range1"/>
    <protectedRange sqref="L33:O33 K1497:O1048576 A33:K34 P33:XEX1048576 L34:L1496 A35:J1048576" name="Range2_1"/>
    <protectedRange sqref="F20:G20 I20:Q20" name="Range1_3"/>
  </protectedRanges>
  <conditionalFormatting sqref="C20:Q20">
    <cfRule type="expression" dxfId="10" priority="7">
      <formula>C$21=0</formula>
    </cfRule>
  </conditionalFormatting>
  <conditionalFormatting sqref="D28:L28 C23 C24:J25 L25:Q25 D26:K27 F23 H23:J23 N26:R28 L24:R24 R22:R23 O23">
    <cfRule type="expression" dxfId="9" priority="9">
      <formula>C$18&gt;$C$27</formula>
    </cfRule>
  </conditionalFormatting>
  <conditionalFormatting sqref="L26:M28">
    <cfRule type="expression" dxfId="8" priority="8">
      <formula>$C$27&gt;10</formula>
    </cfRule>
  </conditionalFormatting>
  <conditionalFormatting sqref="L23:M23">
    <cfRule type="expression" dxfId="7" priority="5">
      <formula>L$18&gt;$C$27</formula>
    </cfRule>
  </conditionalFormatting>
  <conditionalFormatting sqref="L23:M23">
    <cfRule type="expression" dxfId="6" priority="11">
      <formula>L$18&gt;$C$27</formula>
    </cfRule>
  </conditionalFormatting>
  <conditionalFormatting sqref="R23">
    <cfRule type="expression" dxfId="5" priority="6">
      <formula>Q$18&gt;$C$27</formula>
    </cfRule>
  </conditionalFormatting>
  <conditionalFormatting sqref="R22:R24">
    <cfRule type="expression" dxfId="4" priority="10">
      <formula>L$18&gt;$C$27</formula>
    </cfRule>
  </conditionalFormatting>
  <conditionalFormatting sqref="M24">
    <cfRule type="expression" dxfId="3" priority="4">
      <formula>M$18&gt;$C$27</formula>
    </cfRule>
  </conditionalFormatting>
  <conditionalFormatting sqref="Q23">
    <cfRule type="expression" dxfId="2" priority="3">
      <formula>Q$18&gt;$C$27</formula>
    </cfRule>
  </conditionalFormatting>
  <conditionalFormatting sqref="R20">
    <cfRule type="expression" dxfId="1" priority="1">
      <formula>R$18&gt;$C$27</formula>
    </cfRule>
  </conditionalFormatting>
  <conditionalFormatting sqref="R20">
    <cfRule type="expression" dxfId="0" priority="2">
      <formula>L$18&gt;$C$27</formula>
    </cfRule>
  </conditionalFormatting>
  <hyperlinks>
    <hyperlink ref="N5" r:id="rId1" xr:uid="{CB28C993-54CE-4D9C-ADC4-F6ED609D460E}"/>
  </hyperlink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99518-2C5A-4501-BD8F-557CF8CBFFF2}">
  <sheetPr codeName="Sheet6"/>
  <dimension ref="A1:BC38"/>
  <sheetViews>
    <sheetView workbookViewId="0">
      <selection activeCell="B22" sqref="B22"/>
    </sheetView>
  </sheetViews>
  <sheetFormatPr defaultColWidth="8.140625" defaultRowHeight="26.25"/>
  <cols>
    <col min="1" max="1" width="3.140625" style="114" customWidth="1"/>
    <col min="2" max="2" width="14.140625" style="114" customWidth="1"/>
    <col min="3" max="3" width="10.28515625" style="114" bestFit="1" customWidth="1"/>
    <col min="4" max="4" width="23.85546875" style="114" bestFit="1" customWidth="1"/>
    <col min="5" max="16384" width="8.140625" style="114"/>
  </cols>
  <sheetData>
    <row r="1" spans="1:55" s="106" customFormat="1" ht="14.85" customHeight="1">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5"/>
    </row>
    <row r="2" spans="1:55" s="106" customFormat="1" ht="33.6" customHeight="1">
      <c r="A2" s="103"/>
      <c r="B2" s="182" t="s">
        <v>189</v>
      </c>
      <c r="C2" s="183"/>
      <c r="D2" s="183"/>
      <c r="E2" s="183"/>
      <c r="F2" s="183"/>
      <c r="G2" s="183"/>
      <c r="H2" s="183"/>
      <c r="I2" s="183"/>
      <c r="J2" s="183"/>
      <c r="K2" s="183"/>
      <c r="L2" s="183"/>
      <c r="M2" s="183"/>
      <c r="N2" s="183"/>
      <c r="O2" s="184"/>
      <c r="P2" s="107"/>
      <c r="Q2" s="108"/>
      <c r="R2" s="108"/>
      <c r="S2" s="103"/>
      <c r="T2" s="103"/>
      <c r="U2" s="109"/>
      <c r="V2" s="109"/>
      <c r="W2" s="103"/>
      <c r="X2" s="103"/>
      <c r="Y2" s="103"/>
      <c r="Z2" s="103"/>
      <c r="AA2" s="103"/>
      <c r="AB2" s="103"/>
      <c r="AC2" s="103"/>
      <c r="AD2" s="109"/>
      <c r="AE2" s="109"/>
      <c r="AF2" s="109"/>
      <c r="AG2" s="109"/>
      <c r="AH2" s="109"/>
      <c r="AI2" s="109"/>
    </row>
    <row r="3" spans="1:55" s="106" customFormat="1" ht="21.6" customHeight="1">
      <c r="A3" s="103"/>
      <c r="B3" s="103"/>
      <c r="C3" s="103"/>
      <c r="D3" s="103"/>
      <c r="E3" s="103"/>
      <c r="F3" s="103"/>
      <c r="G3" s="103"/>
      <c r="H3" s="103"/>
      <c r="I3" s="103"/>
      <c r="J3" s="103"/>
      <c r="K3" s="103"/>
      <c r="L3" s="103"/>
      <c r="M3" s="103"/>
      <c r="N3" s="103"/>
      <c r="O3" s="103"/>
      <c r="P3" s="107"/>
      <c r="Q3" s="108"/>
      <c r="R3" s="108"/>
      <c r="S3" s="103"/>
      <c r="T3" s="103"/>
      <c r="U3" s="103"/>
      <c r="V3" s="103"/>
      <c r="W3" s="103"/>
      <c r="X3" s="103"/>
      <c r="Y3" s="103"/>
      <c r="Z3" s="103"/>
      <c r="AA3" s="103"/>
      <c r="AB3" s="103"/>
      <c r="AC3" s="103"/>
      <c r="AD3" s="103"/>
      <c r="AE3" s="103"/>
      <c r="AF3" s="103"/>
      <c r="AG3" s="103"/>
      <c r="AH3" s="103"/>
      <c r="AI3" s="103"/>
      <c r="AJ3" s="103"/>
      <c r="AK3" s="103"/>
    </row>
    <row r="4" spans="1:55" s="106" customFormat="1" ht="23.25">
      <c r="A4" s="103"/>
      <c r="B4" s="110" t="s">
        <v>1814</v>
      </c>
      <c r="C4" s="111"/>
      <c r="D4" s="111"/>
      <c r="E4" s="111"/>
      <c r="F4" s="111"/>
      <c r="G4" s="111"/>
      <c r="H4" s="111"/>
      <c r="I4" s="111"/>
      <c r="J4" s="111"/>
      <c r="K4" s="111"/>
      <c r="L4" s="111"/>
      <c r="M4" s="111"/>
      <c r="N4" s="111"/>
      <c r="O4" s="111"/>
      <c r="P4" s="111"/>
      <c r="Q4" s="111"/>
      <c r="R4" s="111"/>
      <c r="S4" s="111"/>
      <c r="T4" s="111"/>
      <c r="U4" s="111"/>
      <c r="V4" s="111"/>
      <c r="W4" s="111"/>
      <c r="X4" s="103"/>
      <c r="Y4" s="103"/>
      <c r="Z4" s="103"/>
      <c r="AA4" s="103"/>
      <c r="AB4" s="103"/>
      <c r="AC4" s="103"/>
      <c r="AD4" s="103"/>
      <c r="AE4" s="103"/>
      <c r="AF4" s="103"/>
      <c r="AG4" s="103"/>
      <c r="AH4" s="103"/>
      <c r="AI4" s="103"/>
      <c r="AJ4" s="103"/>
      <c r="AK4" s="103"/>
      <c r="AL4" s="103"/>
      <c r="AN4" s="103"/>
      <c r="AO4" s="103"/>
      <c r="AQ4" s="103"/>
      <c r="AR4" s="103"/>
      <c r="AS4" s="103"/>
      <c r="AT4" s="103"/>
      <c r="AU4" s="103"/>
      <c r="AV4" s="103"/>
      <c r="AW4" s="103"/>
      <c r="AX4" s="103"/>
      <c r="AY4" s="103"/>
      <c r="AZ4" s="103"/>
      <c r="BA4" s="103"/>
      <c r="BB4" s="103"/>
      <c r="BC4" s="103"/>
    </row>
    <row r="5" spans="1:55" s="106" customFormat="1" ht="15" customHeight="1">
      <c r="A5" s="103"/>
      <c r="B5" s="112"/>
      <c r="C5" s="112"/>
      <c r="D5" s="112"/>
      <c r="E5" s="112"/>
      <c r="F5" s="112"/>
      <c r="G5" s="112"/>
      <c r="H5" s="112"/>
      <c r="I5" s="112"/>
      <c r="J5" s="112"/>
      <c r="K5" s="112"/>
      <c r="L5" s="112"/>
      <c r="M5" s="112"/>
      <c r="N5" s="112"/>
      <c r="O5" s="112"/>
      <c r="P5" s="112"/>
      <c r="Q5" s="112"/>
      <c r="R5" s="112"/>
      <c r="S5" s="112"/>
      <c r="T5" s="112"/>
      <c r="U5" s="103"/>
      <c r="V5" s="103"/>
      <c r="W5" s="103"/>
      <c r="X5" s="103"/>
      <c r="Y5" s="103"/>
      <c r="Z5" s="103"/>
      <c r="AA5" s="103"/>
      <c r="AB5" s="103"/>
      <c r="AC5" s="103"/>
      <c r="AD5" s="103"/>
      <c r="AE5" s="103"/>
    </row>
    <row r="6" spans="1:55" s="106" customFormat="1" ht="15" customHeight="1">
      <c r="A6" s="103" t="str">
        <f>Case!C27</f>
        <v>Congratulations!</v>
      </c>
      <c r="B6" s="113" cm="1">
        <f t="array" ref="B6">IFERROR(INDEX(B8:B28,SUM(Case!C21:R21)+1),"")</f>
        <v>0</v>
      </c>
      <c r="C6" s="112"/>
      <c r="D6" s="112"/>
      <c r="E6" s="112"/>
      <c r="F6" s="112"/>
      <c r="G6" s="112"/>
      <c r="H6" s="112"/>
      <c r="I6" s="112"/>
      <c r="J6" s="112"/>
      <c r="K6" s="112"/>
      <c r="L6" s="112"/>
      <c r="M6" s="112"/>
      <c r="N6" s="112"/>
      <c r="O6" s="112"/>
      <c r="P6" s="112"/>
      <c r="Q6" s="112"/>
      <c r="R6" s="112"/>
      <c r="S6" s="113" cm="1">
        <f t="array" ref="S6">IFERROR(INDEX(S8:S28,SUM(Case!C21:R21)+1),"")</f>
        <v>0</v>
      </c>
      <c r="T6" s="112"/>
      <c r="U6" s="103"/>
      <c r="V6" s="103"/>
      <c r="W6" s="103"/>
      <c r="X6" s="103"/>
      <c r="Y6" s="103"/>
      <c r="Z6" s="103"/>
      <c r="AA6" s="103"/>
      <c r="AB6" s="103"/>
      <c r="AC6" s="103"/>
      <c r="AD6" s="103"/>
      <c r="AE6" s="103"/>
    </row>
    <row r="7" spans="1:55" s="106" customFormat="1" ht="15" customHeight="1">
      <c r="A7" s="103"/>
      <c r="B7" s="112"/>
      <c r="C7" s="112"/>
      <c r="D7" s="112"/>
      <c r="E7" s="112"/>
      <c r="F7" s="112"/>
      <c r="G7" s="112"/>
      <c r="H7" s="112"/>
      <c r="I7" s="112"/>
      <c r="J7" s="112"/>
      <c r="K7" s="112"/>
      <c r="L7" s="112"/>
      <c r="M7" s="112"/>
      <c r="N7" s="112"/>
      <c r="O7" s="112"/>
      <c r="P7" s="112"/>
      <c r="Q7" s="112"/>
      <c r="R7" s="112"/>
      <c r="S7" s="112"/>
      <c r="T7" s="112"/>
      <c r="U7" s="103"/>
      <c r="V7" s="103"/>
      <c r="W7" s="103"/>
      <c r="X7" s="103"/>
      <c r="Y7" s="103"/>
      <c r="Z7" s="103"/>
      <c r="AA7" s="103"/>
      <c r="AB7" s="103"/>
      <c r="AC7" s="103"/>
      <c r="AD7" s="103"/>
      <c r="AE7" s="103"/>
    </row>
    <row r="8" spans="1:55" s="106" customFormat="1" ht="15" customHeight="1">
      <c r="A8" s="103" cm="1">
        <f t="array" ref="A8:A22">_xlfn.SEQUENCE(15)</f>
        <v>1</v>
      </c>
      <c r="B8" s="113" t="s">
        <v>1815</v>
      </c>
      <c r="C8" s="112"/>
      <c r="D8" s="112"/>
      <c r="E8" s="112"/>
      <c r="F8" s="112"/>
      <c r="G8" s="112"/>
      <c r="H8" s="112"/>
      <c r="I8" s="112"/>
      <c r="J8" s="112"/>
      <c r="K8" s="112"/>
      <c r="L8" s="112"/>
      <c r="M8" s="112"/>
      <c r="N8" s="112"/>
      <c r="O8" s="112"/>
      <c r="P8" s="112"/>
      <c r="Q8" s="112"/>
      <c r="R8" s="112"/>
      <c r="S8" s="113" t="s">
        <v>1816</v>
      </c>
      <c r="T8" s="112"/>
      <c r="U8" s="103"/>
      <c r="V8" s="103"/>
      <c r="W8" s="103"/>
      <c r="X8" s="103"/>
      <c r="Y8" s="103"/>
      <c r="Z8" s="103"/>
      <c r="AA8" s="103"/>
      <c r="AB8" s="103"/>
      <c r="AC8" s="103"/>
      <c r="AD8" s="103"/>
      <c r="AE8" s="103"/>
    </row>
    <row r="9" spans="1:55" s="106" customFormat="1" ht="15" customHeight="1">
      <c r="A9" s="103">
        <v>2</v>
      </c>
      <c r="B9" s="113" t="s">
        <v>1817</v>
      </c>
      <c r="C9" s="112"/>
      <c r="D9" s="112"/>
      <c r="E9" s="112"/>
      <c r="F9" s="112"/>
      <c r="G9" s="112"/>
      <c r="H9" s="112"/>
      <c r="I9" s="112"/>
      <c r="J9" s="112"/>
      <c r="K9" s="112"/>
      <c r="L9" s="112"/>
      <c r="M9" s="112"/>
      <c r="N9" s="112"/>
      <c r="O9" s="112"/>
      <c r="P9" s="112"/>
      <c r="Q9" s="112"/>
      <c r="R9" s="112"/>
      <c r="S9" s="113" t="s">
        <v>1816</v>
      </c>
      <c r="T9" s="112"/>
      <c r="U9" s="103"/>
      <c r="V9" s="103"/>
      <c r="W9" s="103"/>
      <c r="X9" s="103"/>
      <c r="Y9" s="103"/>
      <c r="Z9" s="103"/>
      <c r="AA9" s="103"/>
      <c r="AB9" s="103"/>
      <c r="AC9" s="103"/>
      <c r="AD9" s="103"/>
      <c r="AE9" s="103"/>
    </row>
    <row r="10" spans="1:55" s="106" customFormat="1" ht="15" customHeight="1">
      <c r="A10" s="103">
        <v>3</v>
      </c>
      <c r="B10" s="113" t="s">
        <v>1818</v>
      </c>
      <c r="C10" s="112"/>
      <c r="D10" s="112"/>
      <c r="E10" s="112"/>
      <c r="F10" s="112"/>
      <c r="G10" s="112"/>
      <c r="H10" s="112"/>
      <c r="I10" s="112"/>
      <c r="J10" s="112"/>
      <c r="K10" s="112"/>
      <c r="L10" s="112"/>
      <c r="M10" s="112"/>
      <c r="N10" s="112"/>
      <c r="O10" s="112"/>
      <c r="P10" s="112"/>
      <c r="Q10" s="112"/>
      <c r="R10" s="112"/>
      <c r="S10" s="113" t="s">
        <v>1816</v>
      </c>
      <c r="T10" s="112"/>
      <c r="U10" s="103"/>
      <c r="V10" s="103"/>
      <c r="W10" s="103"/>
      <c r="X10" s="103"/>
      <c r="Y10" s="103"/>
      <c r="Z10" s="103"/>
      <c r="AA10" s="103"/>
      <c r="AB10" s="103"/>
      <c r="AC10" s="103"/>
      <c r="AD10" s="103"/>
      <c r="AE10" s="103"/>
    </row>
    <row r="11" spans="1:55" s="106" customFormat="1" ht="15" customHeight="1">
      <c r="A11" s="103">
        <v>4</v>
      </c>
      <c r="B11" s="113" t="s">
        <v>1819</v>
      </c>
      <c r="C11" s="112"/>
      <c r="D11" s="112"/>
      <c r="E11" s="112"/>
      <c r="F11" s="112"/>
      <c r="G11" s="112"/>
      <c r="H11" s="112"/>
      <c r="I11" s="112"/>
      <c r="J11" s="112"/>
      <c r="K11" s="112"/>
      <c r="L11" s="112"/>
      <c r="M11" s="112"/>
      <c r="N11" s="112"/>
      <c r="O11" s="112"/>
      <c r="P11" s="112"/>
      <c r="Q11" s="112"/>
      <c r="R11" s="112"/>
      <c r="S11" s="113" t="s">
        <v>1816</v>
      </c>
      <c r="T11" s="112"/>
      <c r="U11" s="103"/>
      <c r="V11" s="103"/>
      <c r="W11" s="103"/>
      <c r="X11" s="103"/>
      <c r="Y11" s="103"/>
      <c r="Z11" s="103"/>
      <c r="AA11" s="103"/>
      <c r="AB11" s="103"/>
      <c r="AC11" s="103"/>
      <c r="AD11" s="103"/>
      <c r="AE11" s="103"/>
    </row>
    <row r="12" spans="1:55" s="106" customFormat="1" ht="15" customHeight="1">
      <c r="A12" s="103">
        <v>5</v>
      </c>
      <c r="B12" s="113" t="s">
        <v>1820</v>
      </c>
      <c r="C12" s="112"/>
      <c r="D12" s="112"/>
      <c r="E12" s="112"/>
      <c r="F12" s="112"/>
      <c r="G12" s="112"/>
      <c r="H12" s="112"/>
      <c r="I12" s="112"/>
      <c r="J12" s="112"/>
      <c r="K12" s="112"/>
      <c r="L12" s="112"/>
      <c r="M12" s="112"/>
      <c r="N12" s="112"/>
      <c r="O12" s="112"/>
      <c r="P12" s="112"/>
      <c r="Q12" s="112"/>
      <c r="R12" s="112"/>
      <c r="S12" s="113" t="s">
        <v>1816</v>
      </c>
      <c r="T12" s="112"/>
      <c r="U12" s="103"/>
      <c r="V12" s="103"/>
      <c r="W12" s="103"/>
      <c r="X12" s="103"/>
      <c r="Y12" s="103"/>
      <c r="Z12" s="103"/>
      <c r="AA12" s="103"/>
      <c r="AB12" s="103"/>
      <c r="AC12" s="103"/>
      <c r="AD12" s="103"/>
      <c r="AE12" s="103"/>
    </row>
    <row r="13" spans="1:55" s="106" customFormat="1" ht="15" customHeight="1">
      <c r="A13" s="103">
        <v>6</v>
      </c>
      <c r="B13" s="113" t="str">
        <f>"How many of the transactions are a "&amp;Case!H23&amp;"?"</f>
        <v>How many of the transactions are a Purchase?</v>
      </c>
      <c r="C13" s="112"/>
      <c r="D13" s="112"/>
      <c r="E13" s="112"/>
      <c r="F13" s="112"/>
      <c r="G13" s="112"/>
      <c r="H13" s="112"/>
      <c r="I13" s="112"/>
      <c r="J13" s="112"/>
      <c r="K13" s="112"/>
      <c r="L13" s="112"/>
      <c r="M13" s="112"/>
      <c r="N13" s="112"/>
      <c r="O13" s="112"/>
      <c r="P13" s="112"/>
      <c r="Q13" s="112"/>
      <c r="R13" s="112"/>
      <c r="S13" s="113" t="s">
        <v>1816</v>
      </c>
      <c r="T13" s="112"/>
      <c r="U13" s="103"/>
      <c r="V13" s="103"/>
      <c r="W13" s="103"/>
      <c r="X13" s="103"/>
      <c r="Y13" s="103"/>
      <c r="Z13" s="103"/>
      <c r="AA13" s="103"/>
      <c r="AB13" s="103"/>
      <c r="AC13" s="103"/>
      <c r="AD13" s="103"/>
      <c r="AE13" s="103"/>
    </row>
    <row r="14" spans="1:55" s="106" customFormat="1" ht="15" customHeight="1">
      <c r="A14" s="103">
        <v>7</v>
      </c>
      <c r="B14" s="113" t="s">
        <v>1821</v>
      </c>
      <c r="C14" s="112"/>
      <c r="D14" s="112"/>
      <c r="E14" s="112"/>
      <c r="F14" s="112"/>
      <c r="G14" s="112"/>
      <c r="H14" s="112"/>
      <c r="I14" s="112"/>
      <c r="J14" s="112"/>
      <c r="K14" s="112"/>
      <c r="L14" s="112"/>
      <c r="M14" s="112"/>
      <c r="N14" s="112"/>
      <c r="O14" s="112"/>
      <c r="P14" s="112"/>
      <c r="Q14" s="112"/>
      <c r="R14" s="112"/>
      <c r="S14" s="113" t="s">
        <v>1822</v>
      </c>
      <c r="T14" s="112"/>
      <c r="U14" s="103"/>
      <c r="V14" s="103"/>
      <c r="W14" s="103"/>
      <c r="X14" s="103"/>
      <c r="Y14" s="103"/>
      <c r="Z14" s="103"/>
      <c r="AA14" s="103"/>
      <c r="AB14" s="103"/>
      <c r="AC14" s="103"/>
      <c r="AD14" s="103"/>
      <c r="AE14" s="103"/>
    </row>
    <row r="15" spans="1:55" s="106" customFormat="1" ht="15" customHeight="1">
      <c r="A15" s="103">
        <v>8</v>
      </c>
      <c r="B15" s="113" t="str">
        <f>"What is the total value of all "&amp;Case!J23&amp;" transactions?"</f>
        <v>What is the total value of all Sale transactions?</v>
      </c>
      <c r="C15" s="112"/>
      <c r="D15" s="112"/>
      <c r="E15" s="112"/>
      <c r="F15" s="112"/>
      <c r="G15" s="112"/>
      <c r="H15" s="112"/>
      <c r="I15" s="112"/>
      <c r="J15" s="112"/>
      <c r="K15" s="112"/>
      <c r="L15" s="112"/>
      <c r="M15" s="112"/>
      <c r="N15" s="112"/>
      <c r="O15" s="112"/>
      <c r="P15" s="112"/>
      <c r="Q15" s="112"/>
      <c r="R15" s="112"/>
      <c r="S15" s="113" t="s">
        <v>1822</v>
      </c>
      <c r="T15" s="112"/>
      <c r="U15" s="103"/>
      <c r="V15" s="103"/>
      <c r="W15" s="103"/>
      <c r="X15" s="103"/>
      <c r="Y15" s="103"/>
      <c r="Z15" s="103"/>
      <c r="AA15" s="103"/>
      <c r="AB15" s="103"/>
      <c r="AC15" s="103"/>
      <c r="AD15" s="103"/>
      <c r="AE15" s="103"/>
    </row>
    <row r="16" spans="1:55" s="106" customFormat="1" ht="15" customHeight="1">
      <c r="A16" s="103">
        <v>9</v>
      </c>
      <c r="B16" s="113" t="s">
        <v>1823</v>
      </c>
      <c r="C16" s="112"/>
      <c r="D16" s="112"/>
      <c r="E16" s="112"/>
      <c r="F16" s="112"/>
      <c r="G16" s="112"/>
      <c r="H16" s="112"/>
      <c r="I16" s="112"/>
      <c r="J16" s="112"/>
      <c r="K16" s="112"/>
      <c r="L16" s="112"/>
      <c r="M16" s="112"/>
      <c r="N16" s="112"/>
      <c r="O16" s="112"/>
      <c r="P16" s="112"/>
      <c r="Q16" s="112"/>
      <c r="R16" s="112"/>
      <c r="S16" s="113" t="s">
        <v>1822</v>
      </c>
      <c r="T16" s="112"/>
      <c r="U16" s="103"/>
      <c r="V16" s="103"/>
      <c r="W16" s="103"/>
      <c r="X16" s="103"/>
      <c r="Y16" s="103"/>
      <c r="Z16" s="103"/>
      <c r="AA16" s="103"/>
      <c r="AB16" s="103"/>
      <c r="AC16" s="103"/>
      <c r="AD16" s="103"/>
      <c r="AE16" s="103"/>
    </row>
    <row r="17" spans="1:55" s="106" customFormat="1" ht="15" customHeight="1">
      <c r="A17" s="103">
        <v>10</v>
      </c>
      <c r="B17" s="113" t="str">
        <f>"What is the total value of the "&amp;Case!L23&amp;"th biggest transaction?"</f>
        <v>What is the total value of the 10th biggest transaction?</v>
      </c>
      <c r="C17" s="112"/>
      <c r="D17" s="112"/>
      <c r="E17" s="112"/>
      <c r="F17" s="112"/>
      <c r="G17" s="112"/>
      <c r="H17" s="112"/>
      <c r="I17" s="112"/>
      <c r="J17" s="112"/>
      <c r="K17" s="112"/>
      <c r="L17" s="112"/>
      <c r="M17" s="112"/>
      <c r="N17" s="112"/>
      <c r="O17" s="112"/>
      <c r="P17" s="112"/>
      <c r="Q17" s="112"/>
      <c r="R17" s="112"/>
      <c r="S17" s="113" t="s">
        <v>1822</v>
      </c>
      <c r="T17" s="112"/>
      <c r="U17" s="103"/>
      <c r="V17" s="113"/>
      <c r="W17" s="103"/>
      <c r="X17" s="103"/>
      <c r="Y17" s="103"/>
      <c r="Z17" s="103"/>
      <c r="AA17" s="103"/>
      <c r="AB17" s="103"/>
      <c r="AC17" s="103"/>
      <c r="AD17" s="103"/>
      <c r="AE17" s="103"/>
    </row>
    <row r="18" spans="1:55" s="106" customFormat="1" ht="15" customHeight="1">
      <c r="A18" s="103">
        <v>11</v>
      </c>
      <c r="B18" s="113" t="str">
        <f>"What is the total value of the "&amp;Case!M23&amp;"th smallest transaction?"</f>
        <v>What is the total value of the 18th smallest transaction?</v>
      </c>
      <c r="C18" s="112"/>
      <c r="D18" s="112"/>
      <c r="E18" s="112"/>
      <c r="F18" s="112"/>
      <c r="G18" s="112"/>
      <c r="H18" s="112"/>
      <c r="I18" s="112"/>
      <c r="J18" s="112"/>
      <c r="K18" s="112"/>
      <c r="L18" s="112"/>
      <c r="M18" s="112"/>
      <c r="N18" s="112"/>
      <c r="O18" s="112"/>
      <c r="P18" s="112"/>
      <c r="Q18" s="112"/>
      <c r="R18" s="112"/>
      <c r="S18" s="113" t="s">
        <v>1822</v>
      </c>
      <c r="T18" s="112"/>
      <c r="U18" s="103"/>
      <c r="V18" s="113"/>
      <c r="W18" s="103"/>
      <c r="X18" s="103"/>
      <c r="Y18" s="103"/>
      <c r="Z18" s="103"/>
      <c r="AA18" s="103"/>
      <c r="AB18" s="103"/>
      <c r="AC18" s="103"/>
      <c r="AD18" s="103"/>
      <c r="AE18" s="103"/>
    </row>
    <row r="19" spans="1:55" s="106" customFormat="1" ht="15" customHeight="1">
      <c r="A19" s="103">
        <v>12</v>
      </c>
      <c r="B19" s="113" t="s">
        <v>1824</v>
      </c>
      <c r="C19" s="112"/>
      <c r="D19" s="112"/>
      <c r="E19" s="112"/>
      <c r="F19" s="112"/>
      <c r="G19" s="112"/>
      <c r="H19" s="112"/>
      <c r="I19" s="112"/>
      <c r="J19" s="112"/>
      <c r="K19" s="112"/>
      <c r="L19" s="112"/>
      <c r="M19" s="112"/>
      <c r="N19" s="112"/>
      <c r="O19" s="112"/>
      <c r="P19" s="112"/>
      <c r="Q19" s="112"/>
      <c r="R19" s="112"/>
      <c r="S19" s="113" t="s">
        <v>1825</v>
      </c>
      <c r="T19" s="112"/>
      <c r="U19" s="103"/>
      <c r="V19" s="113"/>
      <c r="W19" s="103"/>
      <c r="X19" s="103"/>
      <c r="Y19" s="103"/>
      <c r="Z19" s="103"/>
      <c r="AA19" s="103"/>
      <c r="AB19" s="103"/>
      <c r="AC19" s="103"/>
      <c r="AD19" s="103"/>
      <c r="AE19" s="103"/>
    </row>
    <row r="20" spans="1:55" s="106" customFormat="1" ht="15" customHeight="1">
      <c r="A20" s="103">
        <v>13</v>
      </c>
      <c r="B20" s="113" t="str">
        <f>"How many customer phone numbers end in the number "&amp;Case!O23&amp;"?"</f>
        <v>How many customer phone numbers end in the number 6?</v>
      </c>
      <c r="C20" s="112"/>
      <c r="D20" s="112"/>
      <c r="E20" s="112"/>
      <c r="F20" s="112"/>
      <c r="G20" s="112"/>
      <c r="H20" s="112"/>
      <c r="I20" s="112"/>
      <c r="J20" s="112"/>
      <c r="K20" s="112"/>
      <c r="L20" s="112"/>
      <c r="M20" s="112"/>
      <c r="N20" s="112"/>
      <c r="O20" s="112"/>
      <c r="P20" s="112"/>
      <c r="Q20" s="112"/>
      <c r="R20" s="112"/>
      <c r="S20" s="113" t="s">
        <v>1825</v>
      </c>
      <c r="T20" s="112"/>
      <c r="U20" s="103"/>
      <c r="V20" s="113"/>
      <c r="W20" s="103"/>
      <c r="X20" s="103"/>
      <c r="Y20" s="103"/>
      <c r="Z20" s="103"/>
      <c r="AA20" s="103"/>
      <c r="AB20" s="103"/>
      <c r="AC20" s="103"/>
      <c r="AD20" s="103"/>
      <c r="AE20" s="103"/>
    </row>
    <row r="21" spans="1:55" s="106" customFormat="1" ht="15" customHeight="1">
      <c r="A21" s="103">
        <v>14</v>
      </c>
      <c r="B21" s="113" t="s">
        <v>1826</v>
      </c>
      <c r="C21" s="112"/>
      <c r="D21" s="112"/>
      <c r="E21" s="112"/>
      <c r="F21" s="112"/>
      <c r="G21" s="112"/>
      <c r="H21" s="112"/>
      <c r="I21" s="112"/>
      <c r="J21" s="112"/>
      <c r="K21" s="112"/>
      <c r="L21" s="112"/>
      <c r="M21" s="112"/>
      <c r="N21" s="112"/>
      <c r="O21" s="112"/>
      <c r="P21" s="112"/>
      <c r="Q21" s="112"/>
      <c r="R21" s="112"/>
      <c r="S21" s="113" t="s">
        <v>1825</v>
      </c>
      <c r="T21" s="112"/>
      <c r="U21" s="103"/>
      <c r="V21" s="103"/>
      <c r="W21" s="103"/>
      <c r="X21" s="103"/>
      <c r="Y21" s="103"/>
      <c r="Z21" s="103"/>
      <c r="AA21" s="103"/>
      <c r="AB21" s="103"/>
      <c r="AC21" s="103"/>
      <c r="AD21" s="103"/>
      <c r="AE21" s="103"/>
    </row>
    <row r="22" spans="1:55" s="106" customFormat="1" ht="15" customHeight="1">
      <c r="A22" s="103">
        <v>15</v>
      </c>
      <c r="B22" s="113" t="s">
        <v>1837</v>
      </c>
      <c r="C22" s="112"/>
      <c r="D22" s="112"/>
      <c r="E22" s="112"/>
      <c r="F22" s="112"/>
      <c r="G22" s="112"/>
      <c r="H22" s="112"/>
      <c r="I22" s="112"/>
      <c r="J22" s="112"/>
      <c r="K22" s="112"/>
      <c r="L22" s="112"/>
      <c r="M22" s="112"/>
      <c r="N22" s="112"/>
      <c r="O22" s="112"/>
      <c r="P22" s="112"/>
      <c r="Q22" s="112"/>
      <c r="R22" s="112"/>
      <c r="S22" s="113" t="s">
        <v>1838</v>
      </c>
      <c r="T22" s="112"/>
      <c r="U22" s="103"/>
      <c r="V22" s="103"/>
      <c r="W22" s="103"/>
      <c r="X22" s="103"/>
      <c r="Y22" s="103"/>
      <c r="Z22" s="103"/>
      <c r="AA22" s="103"/>
      <c r="AB22" s="103"/>
      <c r="AC22" s="103"/>
      <c r="AD22" s="103"/>
      <c r="AE22" s="103"/>
    </row>
    <row r="23" spans="1:55" s="106" customFormat="1" ht="15" customHeight="1">
      <c r="A23" s="103" t="s">
        <v>1827</v>
      </c>
      <c r="B23" s="113"/>
      <c r="C23" s="112"/>
      <c r="D23" s="112"/>
      <c r="E23" s="112"/>
      <c r="F23" s="112"/>
      <c r="G23" s="112"/>
      <c r="H23" s="112"/>
      <c r="I23" s="112"/>
      <c r="J23" s="112"/>
      <c r="K23" s="112"/>
      <c r="L23" s="112"/>
      <c r="M23" s="112"/>
      <c r="N23" s="112"/>
      <c r="O23" s="112"/>
      <c r="P23" s="112"/>
      <c r="Q23" s="112"/>
      <c r="R23" s="112"/>
      <c r="S23" s="113"/>
      <c r="T23" s="112"/>
      <c r="U23" s="103"/>
      <c r="V23" s="103"/>
      <c r="W23" s="103"/>
      <c r="X23" s="103"/>
      <c r="Y23" s="103"/>
      <c r="Z23" s="103"/>
      <c r="AA23" s="103"/>
      <c r="AB23" s="103"/>
      <c r="AC23" s="103"/>
      <c r="AD23" s="103"/>
      <c r="AE23" s="103"/>
    </row>
    <row r="24" spans="1:55" s="106" customFormat="1" ht="15" customHeight="1">
      <c r="A24" s="103"/>
      <c r="B24" s="113"/>
      <c r="C24" s="112"/>
      <c r="D24" s="112"/>
      <c r="E24" s="112"/>
      <c r="F24" s="112"/>
      <c r="G24" s="112"/>
      <c r="H24" s="112"/>
      <c r="I24" s="112"/>
      <c r="J24" s="112"/>
      <c r="K24" s="112"/>
      <c r="L24" s="112"/>
      <c r="M24" s="112"/>
      <c r="N24" s="112"/>
      <c r="O24" s="112"/>
      <c r="P24" s="112"/>
      <c r="Q24" s="112"/>
      <c r="R24" s="112"/>
      <c r="S24" s="113"/>
      <c r="T24" s="112"/>
      <c r="U24" s="103"/>
      <c r="V24" s="103"/>
      <c r="W24" s="103"/>
      <c r="X24" s="103"/>
      <c r="Y24" s="103"/>
      <c r="Z24" s="103"/>
      <c r="AA24" s="103"/>
      <c r="AB24" s="103"/>
      <c r="AC24" s="103"/>
      <c r="AD24" s="103"/>
      <c r="AE24" s="103"/>
    </row>
    <row r="25" spans="1:55" s="106" customFormat="1" ht="15" customHeight="1">
      <c r="A25" s="103"/>
      <c r="B25" s="113"/>
      <c r="C25" s="112"/>
      <c r="D25" s="112"/>
      <c r="E25" s="112"/>
      <c r="F25" s="112"/>
      <c r="G25" s="112"/>
      <c r="H25" s="112"/>
      <c r="I25" s="112"/>
      <c r="J25" s="112"/>
      <c r="K25" s="112"/>
      <c r="L25" s="112"/>
      <c r="M25" s="112"/>
      <c r="N25" s="112"/>
      <c r="O25" s="112"/>
      <c r="P25" s="112"/>
      <c r="Q25" s="112"/>
      <c r="R25" s="112"/>
      <c r="S25" s="113"/>
      <c r="T25" s="112"/>
      <c r="U25" s="103"/>
      <c r="V25" s="103"/>
      <c r="W25" s="103"/>
      <c r="X25" s="103"/>
      <c r="Y25" s="103"/>
      <c r="Z25" s="103"/>
      <c r="AA25" s="103"/>
      <c r="AB25" s="103"/>
      <c r="AC25" s="103"/>
      <c r="AD25" s="103"/>
      <c r="AE25" s="103"/>
    </row>
    <row r="26" spans="1:55" s="106" customFormat="1" ht="15" customHeight="1">
      <c r="A26" s="103"/>
      <c r="B26" s="113"/>
      <c r="C26" s="112"/>
      <c r="D26" s="112"/>
      <c r="E26" s="112"/>
      <c r="F26" s="112"/>
      <c r="G26" s="112"/>
      <c r="H26" s="112"/>
      <c r="I26" s="112"/>
      <c r="J26" s="112"/>
      <c r="K26" s="112"/>
      <c r="L26" s="112"/>
      <c r="M26" s="112"/>
      <c r="N26" s="112"/>
      <c r="O26" s="112"/>
      <c r="P26" s="112"/>
      <c r="Q26" s="112"/>
      <c r="R26" s="112"/>
      <c r="S26" s="113"/>
      <c r="T26" s="112"/>
      <c r="U26" s="103"/>
      <c r="V26" s="103"/>
      <c r="W26" s="103"/>
      <c r="X26" s="103"/>
      <c r="Y26" s="103"/>
      <c r="Z26" s="103"/>
      <c r="AA26" s="103"/>
      <c r="AB26" s="103"/>
      <c r="AC26" s="103"/>
      <c r="AD26" s="103"/>
      <c r="AE26" s="103"/>
    </row>
    <row r="27" spans="1:55" s="106" customFormat="1" ht="15" customHeight="1">
      <c r="A27" s="103"/>
      <c r="B27" s="113"/>
      <c r="C27" s="112"/>
      <c r="D27" s="112"/>
      <c r="E27" s="112"/>
      <c r="F27" s="112"/>
      <c r="G27" s="112"/>
      <c r="H27" s="112"/>
      <c r="I27" s="112"/>
      <c r="J27" s="112"/>
      <c r="K27" s="112"/>
      <c r="L27" s="112"/>
      <c r="M27" s="112"/>
      <c r="N27" s="112"/>
      <c r="O27" s="112"/>
      <c r="P27" s="112"/>
      <c r="Q27" s="112"/>
      <c r="R27" s="112"/>
      <c r="S27" s="113"/>
      <c r="T27" s="112"/>
      <c r="U27" s="103"/>
      <c r="V27" s="103"/>
      <c r="W27" s="103"/>
      <c r="X27" s="103"/>
      <c r="Y27" s="103"/>
      <c r="Z27" s="103"/>
      <c r="AA27" s="103"/>
      <c r="AB27" s="103"/>
      <c r="AC27" s="103"/>
      <c r="AD27" s="103"/>
      <c r="AE27" s="103"/>
    </row>
    <row r="28" spans="1:55" s="106" customFormat="1" ht="15" customHeight="1">
      <c r="B28" s="113"/>
      <c r="C28" s="112"/>
      <c r="D28" s="112"/>
      <c r="E28" s="112"/>
      <c r="F28" s="112"/>
      <c r="G28" s="112"/>
      <c r="H28" s="112"/>
      <c r="I28" s="112"/>
      <c r="J28" s="112"/>
      <c r="K28" s="112"/>
      <c r="L28" s="112"/>
      <c r="M28" s="112"/>
      <c r="N28" s="112"/>
      <c r="O28" s="112"/>
      <c r="P28" s="112"/>
      <c r="Q28" s="112"/>
      <c r="R28" s="112"/>
      <c r="S28" s="113"/>
      <c r="T28" s="112"/>
      <c r="U28" s="103"/>
      <c r="V28" s="103"/>
      <c r="W28" s="103"/>
      <c r="X28" s="103"/>
      <c r="Y28" s="103"/>
      <c r="Z28" s="103"/>
      <c r="AA28" s="103"/>
      <c r="AB28" s="103"/>
      <c r="AC28" s="103"/>
      <c r="AD28" s="103"/>
      <c r="AE28" s="103"/>
    </row>
    <row r="30" spans="1:55" s="106" customFormat="1">
      <c r="A30" s="103"/>
      <c r="B30" s="110" t="s">
        <v>1828</v>
      </c>
      <c r="C30" s="111"/>
      <c r="D30" s="111"/>
      <c r="E30" s="111"/>
      <c r="F30" s="111"/>
      <c r="G30" s="111"/>
      <c r="H30" s="111"/>
      <c r="I30" s="111"/>
      <c r="J30" s="111"/>
      <c r="K30" s="111"/>
      <c r="L30" s="111"/>
      <c r="M30" s="111"/>
      <c r="N30" s="111"/>
      <c r="O30" s="111"/>
      <c r="P30" s="111"/>
      <c r="Q30" s="111"/>
      <c r="R30" s="114"/>
      <c r="S30" s="114"/>
      <c r="T30" s="114"/>
      <c r="U30" s="114"/>
      <c r="V30" s="114"/>
      <c r="W30" s="114"/>
      <c r="X30" s="103"/>
      <c r="Y30" s="103"/>
      <c r="Z30" s="103"/>
      <c r="AA30" s="103"/>
      <c r="AB30" s="103"/>
      <c r="AC30" s="103"/>
      <c r="AD30" s="103"/>
      <c r="AE30" s="103"/>
      <c r="AF30" s="103"/>
      <c r="AG30" s="103"/>
      <c r="AH30" s="103"/>
      <c r="AI30" s="103"/>
      <c r="AJ30" s="103"/>
      <c r="AK30" s="103"/>
      <c r="AL30" s="103"/>
      <c r="AN30" s="103"/>
      <c r="AO30" s="103"/>
      <c r="AQ30" s="103"/>
      <c r="AR30" s="103"/>
      <c r="AS30" s="103"/>
      <c r="AT30" s="103"/>
      <c r="AU30" s="103"/>
      <c r="AV30" s="103"/>
      <c r="AW30" s="103"/>
      <c r="AX30" s="103"/>
      <c r="AY30" s="103"/>
      <c r="AZ30" s="103"/>
      <c r="BA30" s="103"/>
      <c r="BB30" s="103"/>
      <c r="BC30" s="103"/>
    </row>
    <row r="31" spans="1:55" ht="27" thickBot="1"/>
    <row r="32" spans="1:55" s="106" customFormat="1" ht="15" customHeight="1" thickBot="1">
      <c r="A32" s="44"/>
      <c r="B32" s="115" t="s">
        <v>191</v>
      </c>
      <c r="C32" s="115">
        <v>1</v>
      </c>
      <c r="D32" s="115">
        <v>2</v>
      </c>
      <c r="E32" s="115">
        <v>3</v>
      </c>
      <c r="F32" s="115">
        <v>4</v>
      </c>
      <c r="G32" s="115">
        <v>5</v>
      </c>
      <c r="H32" s="115">
        <v>6</v>
      </c>
      <c r="I32" s="115">
        <v>7</v>
      </c>
      <c r="J32" s="115">
        <v>8</v>
      </c>
      <c r="K32" s="115">
        <v>9</v>
      </c>
      <c r="L32" s="115">
        <v>10</v>
      </c>
      <c r="M32" s="115">
        <v>11</v>
      </c>
      <c r="N32" s="115">
        <v>12</v>
      </c>
      <c r="O32" s="115">
        <v>13</v>
      </c>
      <c r="P32" s="115">
        <v>14</v>
      </c>
      <c r="Q32" s="115">
        <v>15</v>
      </c>
      <c r="R32" s="114"/>
      <c r="S32" s="114"/>
      <c r="T32" s="114"/>
      <c r="U32" s="114"/>
      <c r="V32" s="114"/>
      <c r="W32" s="114"/>
      <c r="X32" s="103"/>
      <c r="Y32" s="103"/>
      <c r="Z32" s="103"/>
      <c r="AA32" s="103"/>
      <c r="AB32" s="103"/>
      <c r="AC32" s="103"/>
      <c r="AD32" s="103"/>
      <c r="AE32" s="103"/>
    </row>
    <row r="33" spans="1:31" s="106" customFormat="1">
      <c r="A33" s="103"/>
      <c r="B33" s="116" t="s">
        <v>152</v>
      </c>
      <c r="C33" s="117">
        <f>BackgroundCalcs!$AY2</f>
        <v>1462</v>
      </c>
      <c r="D33" s="117">
        <f>BackgroundCalcs!$AY3</f>
        <v>2961</v>
      </c>
      <c r="E33" s="118">
        <f>BackgroundCalcs!$AY4</f>
        <v>2745</v>
      </c>
      <c r="F33" s="119">
        <f>BackgroundCalcs!$AY5</f>
        <v>57.816292749658203</v>
      </c>
      <c r="G33" s="119">
        <f>BackgroundCalcs!$AY6</f>
        <v>12.57</v>
      </c>
      <c r="H33" s="118">
        <f>BackgroundCalcs!$AY7</f>
        <v>582</v>
      </c>
      <c r="I33" s="119">
        <f>BackgroundCalcs!$AY8</f>
        <v>160571.55000000077</v>
      </c>
      <c r="J33" s="119">
        <f>BackgroundCalcs!$AY9</f>
        <v>95202.450000000084</v>
      </c>
      <c r="K33" s="118">
        <f>BackgroundCalcs!$AY10</f>
        <v>55</v>
      </c>
      <c r="L33" s="119">
        <f>BackgroundCalcs!$AY11</f>
        <v>447</v>
      </c>
      <c r="M33" s="119">
        <f>BackgroundCalcs!$AY12</f>
        <v>19.57</v>
      </c>
      <c r="N33" s="118">
        <f>BackgroundCalcs!$AY13</f>
        <v>319849</v>
      </c>
      <c r="O33" s="118">
        <f>BackgroundCalcs!$AY14</f>
        <v>147</v>
      </c>
      <c r="P33" s="120">
        <f>BackgroundCalcs!$AY15</f>
        <v>181.884860547063</v>
      </c>
      <c r="Q33" s="117">
        <f>BackgroundCalcs!$AY16</f>
        <v>138</v>
      </c>
      <c r="R33" s="114"/>
      <c r="S33" s="114"/>
      <c r="T33" s="114"/>
      <c r="U33" s="114"/>
      <c r="V33" s="114"/>
      <c r="W33" s="114"/>
      <c r="X33" s="103"/>
      <c r="Y33" s="103"/>
      <c r="Z33" s="103"/>
      <c r="AA33" s="103"/>
      <c r="AB33" s="103"/>
      <c r="AC33" s="103"/>
      <c r="AD33" s="103"/>
      <c r="AE33" s="103"/>
    </row>
    <row r="34" spans="1:31" s="122" customFormat="1" ht="15" customHeight="1">
      <c r="A34" s="121"/>
      <c r="B34" s="122" t="s">
        <v>79</v>
      </c>
      <c r="C34" s="123">
        <f>IFERROR(IF(C33=Case!C20,1,0),0)</f>
        <v>1</v>
      </c>
      <c r="D34" s="123">
        <f>IFERROR(IF(D33=Case!D20,1,0),0)</f>
        <v>1</v>
      </c>
      <c r="E34" s="123">
        <f>IFERROR(IF(E33=Case!E20,1,0),0)</f>
        <v>1</v>
      </c>
      <c r="F34" s="123">
        <f>IFERROR(IF(F33=Case!F20,1,0),0)</f>
        <v>1</v>
      </c>
      <c r="G34" s="123">
        <f>IFERROR(IF(G33=Case!G20,1,0),0)</f>
        <v>1</v>
      </c>
      <c r="H34" s="123">
        <f>IFERROR(IF(H33=Case!H20,1,0),0)</f>
        <v>1</v>
      </c>
      <c r="I34" s="123">
        <f>IFERROR(IF(I33=Case!I20,1,0),0)</f>
        <v>1</v>
      </c>
      <c r="J34" s="123">
        <f>IFERROR(IF(J33=Case!J20,1,0),0)</f>
        <v>1</v>
      </c>
      <c r="K34" s="123">
        <f>IFERROR(IF(K33=Case!K20,1,0),0)</f>
        <v>1</v>
      </c>
      <c r="L34" s="123">
        <f>IFERROR(IF(L33=Case!L20,1,0),0)</f>
        <v>1</v>
      </c>
      <c r="M34" s="123">
        <f>IFERROR(IF(M33=Case!M20,1,0),0)</f>
        <v>1</v>
      </c>
      <c r="N34" s="123">
        <f>IFERROR(IF(N33=Case!N20,1,0),0)</f>
        <v>1</v>
      </c>
      <c r="O34" s="123">
        <f>IFERROR(IF(O33=Case!O20,1,0),0)</f>
        <v>1</v>
      </c>
      <c r="P34" s="123">
        <f>IFERROR(IF(P33=Case!P20,1,0),0)</f>
        <v>1</v>
      </c>
      <c r="Q34" s="123">
        <f>IFERROR(IF(Q33=Case!Q20,1,0),0)</f>
        <v>1</v>
      </c>
      <c r="R34" s="114"/>
      <c r="S34" s="114"/>
      <c r="T34" s="114"/>
      <c r="U34" s="114"/>
      <c r="V34" s="114"/>
      <c r="W34" s="114"/>
      <c r="X34" s="121"/>
      <c r="Y34" s="121"/>
      <c r="Z34" s="121"/>
      <c r="AA34" s="121"/>
      <c r="AB34" s="121"/>
      <c r="AC34" s="121"/>
      <c r="AD34" s="121"/>
      <c r="AE34" s="121"/>
    </row>
    <row r="36" spans="1:31">
      <c r="B36" s="124" t="s">
        <v>1829</v>
      </c>
      <c r="C36" s="125" t="e" vm="3">
        <f>_xlfn.IMAGE("https://img.freepik.com/premium-photo/playful-spirit-popular-film-adorable-heroic-green-ninja-cartoon-clipart_878783-16436.jpg?w=740")</f>
        <v>#VALUE!</v>
      </c>
    </row>
    <row r="38" spans="1:31" ht="28.5">
      <c r="C38" s="126" t="s">
        <v>1830</v>
      </c>
    </row>
  </sheetData>
  <mergeCells count="1">
    <mergeCell ref="B2:O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D7AED-7FC4-428D-813D-0B28373AF508}">
  <sheetPr codeName="Sheet12"/>
  <dimension ref="A1:XX1000"/>
  <sheetViews>
    <sheetView workbookViewId="0"/>
  </sheetViews>
  <sheetFormatPr defaultColWidth="0" defaultRowHeight="14.85" customHeight="1" zeroHeight="1"/>
  <cols>
    <col min="1" max="1" width="3.140625" style="23" customWidth="1"/>
    <col min="2" max="2" width="24.85546875" style="23" customWidth="1"/>
    <col min="3" max="3" width="14.28515625" style="23" customWidth="1"/>
    <col min="4" max="4" width="17.85546875" style="23" bestFit="1" customWidth="1"/>
    <col min="5" max="5" width="17.85546875" style="23" customWidth="1"/>
    <col min="6" max="6" width="3.140625" style="23" customWidth="1"/>
    <col min="7" max="8" width="0" style="23" hidden="1" customWidth="1"/>
    <col min="9" max="16384" width="8.85546875" style="23" hidden="1"/>
  </cols>
  <sheetData>
    <row r="1" spans="1:7" ht="15">
      <c r="A1" s="21"/>
      <c r="B1" s="21"/>
      <c r="C1" s="21"/>
      <c r="D1" s="21"/>
      <c r="E1" s="21"/>
      <c r="F1" s="21"/>
      <c r="G1" s="21"/>
    </row>
    <row r="2" spans="1:7" ht="30">
      <c r="A2" s="21"/>
      <c r="B2" s="136" t="s">
        <v>143</v>
      </c>
      <c r="C2" s="136"/>
      <c r="D2" s="136"/>
      <c r="E2" s="136"/>
      <c r="F2" s="21"/>
      <c r="G2" s="21"/>
    </row>
    <row r="3" spans="1:7" ht="15">
      <c r="A3" s="21"/>
      <c r="B3" s="21"/>
      <c r="C3" s="21"/>
      <c r="D3" s="21"/>
      <c r="E3" s="21"/>
      <c r="F3" s="21"/>
      <c r="G3" s="21"/>
    </row>
    <row r="4" spans="1:7" ht="25.5">
      <c r="A4" s="21"/>
      <c r="B4" s="139" t="str">
        <f>"Results for "&amp;FileName</f>
        <v>Results for Report Rescue Mission</v>
      </c>
      <c r="C4" s="139"/>
      <c r="D4" s="139"/>
      <c r="E4" s="139"/>
      <c r="F4" s="21"/>
      <c r="G4" s="21"/>
    </row>
    <row r="5" spans="1:7" ht="15">
      <c r="A5" s="21"/>
      <c r="B5" s="32"/>
      <c r="C5" s="21"/>
      <c r="D5" s="21"/>
      <c r="E5" s="21"/>
      <c r="F5" s="21"/>
      <c r="G5" s="21"/>
    </row>
    <row r="6" spans="1:7" ht="18.75">
      <c r="A6" s="21"/>
      <c r="B6" s="34" t="s">
        <v>104</v>
      </c>
      <c r="C6" s="35">
        <f ca="1">COUNTIF(C10:C241,TRUE)</f>
        <v>15</v>
      </c>
      <c r="D6" s="34" t="s">
        <v>172</v>
      </c>
      <c r="E6" s="35" cm="1">
        <f t="array" aca="1" ref="E6" ca="1">SUMPRODUCT(D10:D109,--C10:C109)</f>
        <v>15</v>
      </c>
      <c r="F6" s="21"/>
      <c r="G6" s="21"/>
    </row>
    <row r="7" spans="1:7" ht="18.75">
      <c r="A7" s="21"/>
      <c r="B7" s="34" t="s">
        <v>105</v>
      </c>
      <c r="C7" s="36">
        <f ca="1">CurrentScore/COUNT(B10:B241)</f>
        <v>1</v>
      </c>
      <c r="D7" s="34" t="s">
        <v>105</v>
      </c>
      <c r="E7" s="36">
        <f ca="1">E6/SUM(D10:D24)</f>
        <v>1</v>
      </c>
      <c r="F7" s="21"/>
      <c r="G7" s="21"/>
    </row>
    <row r="8" spans="1:7" ht="15">
      <c r="A8" s="21"/>
      <c r="B8" s="21"/>
      <c r="C8" s="32"/>
      <c r="D8" s="21"/>
      <c r="E8" s="21"/>
      <c r="F8" s="21"/>
      <c r="G8" s="21"/>
    </row>
    <row r="9" spans="1:7" ht="15">
      <c r="A9" s="21"/>
      <c r="B9" s="37" t="s">
        <v>173</v>
      </c>
      <c r="C9" s="37" t="s">
        <v>79</v>
      </c>
      <c r="D9" s="37" t="s">
        <v>151</v>
      </c>
      <c r="E9" s="21"/>
      <c r="F9" s="21"/>
      <c r="G9" s="21"/>
    </row>
    <row r="10" spans="1:7" ht="15">
      <c r="A10" s="21"/>
      <c r="B10" s="32">
        <v>1</v>
      </c>
      <c r="C10" s="32" t="b">
        <f ca="1">IF(BackgroundCalcs!BB2=1,TRUE,FALSE)</f>
        <v>1</v>
      </c>
      <c r="D10" s="33">
        <v>1</v>
      </c>
      <c r="E10" s="32"/>
      <c r="F10" s="21"/>
      <c r="G10" s="21"/>
    </row>
    <row r="11" spans="1:7" ht="15">
      <c r="A11" s="21"/>
      <c r="B11" s="32">
        <v>2</v>
      </c>
      <c r="C11" s="32" t="b">
        <f ca="1">IF(BackgroundCalcs!BB3=1,TRUE,FALSE)</f>
        <v>1</v>
      </c>
      <c r="D11" s="33">
        <v>1</v>
      </c>
      <c r="E11" s="31"/>
      <c r="F11" s="21"/>
      <c r="G11" s="21"/>
    </row>
    <row r="12" spans="1:7" ht="15">
      <c r="A12" s="21"/>
      <c r="B12" s="32">
        <v>3</v>
      </c>
      <c r="C12" s="32" t="b">
        <f ca="1">IF(BackgroundCalcs!BB4=1,TRUE,FALSE)</f>
        <v>1</v>
      </c>
      <c r="D12" s="33">
        <v>1</v>
      </c>
      <c r="E12" s="21"/>
      <c r="F12" s="21"/>
      <c r="G12" s="21"/>
    </row>
    <row r="13" spans="1:7" ht="15">
      <c r="A13" s="21"/>
      <c r="B13" s="32">
        <v>4</v>
      </c>
      <c r="C13" s="32" t="b">
        <f ca="1">IF(BackgroundCalcs!BB5=1,TRUE,FALSE)</f>
        <v>1</v>
      </c>
      <c r="D13" s="33">
        <v>1</v>
      </c>
      <c r="E13" s="31"/>
      <c r="F13" s="21"/>
      <c r="G13" s="21"/>
    </row>
    <row r="14" spans="1:7" ht="15">
      <c r="A14" s="21"/>
      <c r="B14" s="32">
        <v>5</v>
      </c>
      <c r="C14" s="32" t="b">
        <f ca="1">IF(BackgroundCalcs!BB6=1,TRUE,FALSE)</f>
        <v>1</v>
      </c>
      <c r="D14" s="33">
        <v>1</v>
      </c>
      <c r="E14" s="31"/>
      <c r="F14" s="21"/>
      <c r="G14" s="21"/>
    </row>
    <row r="15" spans="1:7" ht="15">
      <c r="A15" s="21"/>
      <c r="B15" s="32">
        <v>6</v>
      </c>
      <c r="C15" s="32" t="b">
        <f ca="1">IF(BackgroundCalcs!BB7=1,TRUE,FALSE)</f>
        <v>1</v>
      </c>
      <c r="D15" s="33">
        <v>1</v>
      </c>
      <c r="E15" s="31"/>
      <c r="F15" s="21"/>
      <c r="G15" s="21"/>
    </row>
    <row r="16" spans="1:7" ht="15">
      <c r="A16" s="21"/>
      <c r="B16" s="32">
        <v>7</v>
      </c>
      <c r="C16" s="32" t="b">
        <f ca="1">IF(BackgroundCalcs!BB8=1,TRUE,FALSE)</f>
        <v>1</v>
      </c>
      <c r="D16" s="33">
        <v>1</v>
      </c>
      <c r="E16" s="31"/>
      <c r="F16" s="21"/>
      <c r="G16" s="21"/>
    </row>
    <row r="17" spans="1:7" ht="15">
      <c r="A17" s="21"/>
      <c r="B17" s="32">
        <v>8</v>
      </c>
      <c r="C17" s="32" t="b">
        <f ca="1">IF(BackgroundCalcs!BB9=1,TRUE,FALSE)</f>
        <v>1</v>
      </c>
      <c r="D17" s="33">
        <v>1</v>
      </c>
      <c r="E17" s="31"/>
      <c r="F17" s="21"/>
      <c r="G17" s="21"/>
    </row>
    <row r="18" spans="1:7" ht="15">
      <c r="A18" s="21"/>
      <c r="B18" s="32">
        <v>9</v>
      </c>
      <c r="C18" s="32" t="b">
        <f ca="1">IF(BackgroundCalcs!BB10=1,TRUE,FALSE)</f>
        <v>1</v>
      </c>
      <c r="D18" s="33">
        <v>1</v>
      </c>
      <c r="E18" s="31"/>
      <c r="F18" s="21"/>
      <c r="G18" s="21"/>
    </row>
    <row r="19" spans="1:7" ht="15">
      <c r="A19" s="21"/>
      <c r="B19" s="32">
        <v>10</v>
      </c>
      <c r="C19" s="32" t="b">
        <f ca="1">IF(BackgroundCalcs!BB11=1,TRUE,FALSE)</f>
        <v>1</v>
      </c>
      <c r="D19" s="33">
        <v>1</v>
      </c>
      <c r="E19" s="31"/>
      <c r="F19" s="21"/>
      <c r="G19" s="21"/>
    </row>
    <row r="20" spans="1:7" ht="15">
      <c r="A20" s="21"/>
      <c r="B20" s="32">
        <v>11</v>
      </c>
      <c r="C20" s="32" t="b">
        <f ca="1">IF(BackgroundCalcs!BB12=1,TRUE,FALSE)</f>
        <v>1</v>
      </c>
      <c r="D20" s="33">
        <v>1</v>
      </c>
      <c r="E20" s="31"/>
      <c r="F20" s="21"/>
      <c r="G20" s="21"/>
    </row>
    <row r="21" spans="1:7" ht="15">
      <c r="A21" s="21"/>
      <c r="B21" s="32">
        <v>12</v>
      </c>
      <c r="C21" s="32" t="b">
        <f ca="1">IF(BackgroundCalcs!BB13=1,TRUE,FALSE)</f>
        <v>1</v>
      </c>
      <c r="D21" s="33">
        <v>1</v>
      </c>
      <c r="E21" s="31"/>
      <c r="F21" s="21"/>
      <c r="G21" s="21"/>
    </row>
    <row r="22" spans="1:7" ht="15">
      <c r="A22" s="21"/>
      <c r="B22" s="32">
        <v>13</v>
      </c>
      <c r="C22" s="32" t="b">
        <f ca="1">IF(BackgroundCalcs!BB14=1,TRUE,FALSE)</f>
        <v>1</v>
      </c>
      <c r="D22" s="33">
        <v>1</v>
      </c>
      <c r="E22" s="31"/>
      <c r="F22" s="21"/>
      <c r="G22" s="21"/>
    </row>
    <row r="23" spans="1:7" ht="15">
      <c r="A23" s="21"/>
      <c r="B23" s="32">
        <v>14</v>
      </c>
      <c r="C23" s="32" t="b">
        <f ca="1">IF(BackgroundCalcs!BB15=1,TRUE,FALSE)</f>
        <v>1</v>
      </c>
      <c r="D23" s="33">
        <v>1</v>
      </c>
      <c r="E23" s="31"/>
      <c r="F23" s="21"/>
      <c r="G23" s="21"/>
    </row>
    <row r="24" spans="1:7" ht="15">
      <c r="A24" s="21"/>
      <c r="B24" s="32">
        <v>15</v>
      </c>
      <c r="C24" s="32" t="b">
        <f ca="1">IF(BackgroundCalcs!BB16=1,TRUE,FALSE)</f>
        <v>1</v>
      </c>
      <c r="D24" s="33">
        <v>1</v>
      </c>
      <c r="E24" s="31"/>
      <c r="F24" s="21"/>
      <c r="G24" s="21"/>
    </row>
    <row r="25" spans="1:7" ht="15">
      <c r="A25" s="21"/>
      <c r="B25" s="32"/>
      <c r="C25" s="32"/>
      <c r="D25" s="33"/>
      <c r="E25" s="31"/>
      <c r="F25" s="21"/>
      <c r="G25" s="21"/>
    </row>
    <row r="26" spans="1:7" ht="15">
      <c r="A26" s="21"/>
      <c r="B26" s="32"/>
      <c r="C26" s="32"/>
      <c r="D26" s="33"/>
      <c r="E26" s="31"/>
      <c r="F26" s="21"/>
      <c r="G26" s="21"/>
    </row>
    <row r="27" spans="1:7" ht="15">
      <c r="A27" s="21"/>
      <c r="B27" s="32"/>
      <c r="C27" s="32"/>
      <c r="D27" s="33"/>
      <c r="E27" s="31"/>
      <c r="F27" s="21"/>
      <c r="G27" s="21"/>
    </row>
    <row r="28" spans="1:7" ht="15">
      <c r="A28" s="21"/>
      <c r="B28" s="32"/>
      <c r="C28" s="32"/>
      <c r="D28" s="33"/>
      <c r="E28" s="31"/>
      <c r="F28" s="21"/>
      <c r="G28" s="21"/>
    </row>
    <row r="29" spans="1:7" ht="15">
      <c r="A29" s="21"/>
      <c r="B29" s="32"/>
      <c r="C29" s="32"/>
      <c r="D29" s="33"/>
      <c r="E29" s="31"/>
      <c r="F29" s="21"/>
      <c r="G29" s="21"/>
    </row>
    <row r="30" spans="1:7" ht="15">
      <c r="A30" s="21"/>
      <c r="B30" s="32"/>
      <c r="C30" s="32"/>
      <c r="D30" s="33"/>
      <c r="E30" s="31"/>
      <c r="F30" s="21"/>
      <c r="G30" s="21"/>
    </row>
    <row r="31" spans="1:7" ht="15">
      <c r="A31" s="21"/>
      <c r="B31" s="32"/>
      <c r="C31" s="32"/>
      <c r="D31" s="33"/>
      <c r="E31" s="31"/>
      <c r="F31" s="21"/>
      <c r="G31" s="21"/>
    </row>
    <row r="32" spans="1:7" ht="15">
      <c r="A32" s="21"/>
      <c r="B32" s="32"/>
      <c r="C32" s="32"/>
      <c r="D32" s="33"/>
      <c r="E32" s="31"/>
      <c r="F32" s="21"/>
      <c r="G32" s="21"/>
    </row>
    <row r="33" spans="1:7" ht="15">
      <c r="A33" s="21"/>
      <c r="B33" s="32"/>
      <c r="C33" s="32"/>
      <c r="D33" s="33"/>
      <c r="E33" s="31"/>
      <c r="F33" s="21"/>
      <c r="G33" s="21"/>
    </row>
    <row r="34" spans="1:7" ht="15">
      <c r="A34" s="21"/>
      <c r="B34" s="32"/>
      <c r="C34" s="32"/>
      <c r="D34" s="33"/>
      <c r="E34" s="31"/>
      <c r="F34" s="21"/>
      <c r="G34" s="21"/>
    </row>
    <row r="35" spans="1:7" ht="15">
      <c r="A35" s="21"/>
      <c r="B35" s="32"/>
      <c r="C35" s="32"/>
      <c r="D35" s="33"/>
      <c r="E35" s="31"/>
      <c r="F35" s="21"/>
      <c r="G35" s="21"/>
    </row>
    <row r="36" spans="1:7" ht="15">
      <c r="A36" s="21"/>
      <c r="B36" s="32"/>
      <c r="C36" s="32"/>
      <c r="D36" s="33"/>
      <c r="E36" s="31"/>
      <c r="F36" s="21"/>
      <c r="G36" s="21"/>
    </row>
    <row r="37" spans="1:7" ht="15">
      <c r="A37" s="21"/>
      <c r="B37" s="32"/>
      <c r="C37" s="32"/>
      <c r="D37" s="33"/>
      <c r="E37" s="31"/>
      <c r="F37" s="21"/>
      <c r="G37" s="21"/>
    </row>
    <row r="38" spans="1:7" ht="15">
      <c r="A38" s="21"/>
      <c r="B38" s="32"/>
      <c r="C38" s="32"/>
      <c r="D38" s="33"/>
      <c r="E38" s="31"/>
      <c r="F38" s="21"/>
      <c r="G38" s="21"/>
    </row>
    <row r="39" spans="1:7" ht="15">
      <c r="A39" s="21"/>
      <c r="B39" s="32"/>
      <c r="C39" s="32"/>
      <c r="D39" s="33"/>
      <c r="E39" s="31"/>
      <c r="F39" s="21"/>
      <c r="G39" s="21"/>
    </row>
    <row r="40" spans="1:7" ht="15">
      <c r="A40" s="21"/>
      <c r="B40" s="32"/>
      <c r="C40" s="32"/>
      <c r="D40" s="33"/>
      <c r="E40" s="31"/>
      <c r="F40" s="21"/>
      <c r="G40" s="21"/>
    </row>
    <row r="41" spans="1:7" ht="15">
      <c r="A41" s="21"/>
      <c r="B41" s="32"/>
      <c r="C41" s="32"/>
      <c r="D41" s="33"/>
      <c r="E41" s="31"/>
      <c r="F41" s="21"/>
      <c r="G41" s="21"/>
    </row>
    <row r="42" spans="1:7" ht="15">
      <c r="A42" s="21"/>
      <c r="B42" s="32"/>
      <c r="C42" s="32"/>
      <c r="D42" s="33"/>
      <c r="E42" s="31"/>
      <c r="F42" s="21"/>
      <c r="G42" s="21"/>
    </row>
    <row r="43" spans="1:7" ht="15">
      <c r="A43" s="21"/>
      <c r="B43" s="32"/>
      <c r="C43" s="32"/>
      <c r="D43" s="33"/>
      <c r="E43" s="31"/>
      <c r="F43" s="21"/>
      <c r="G43" s="21"/>
    </row>
    <row r="44" spans="1:7" ht="15">
      <c r="A44" s="21"/>
      <c r="B44" s="32"/>
      <c r="C44" s="32"/>
      <c r="D44" s="33"/>
      <c r="E44" s="31"/>
      <c r="F44" s="21"/>
      <c r="G44" s="21"/>
    </row>
    <row r="45" spans="1:7" ht="15">
      <c r="A45" s="21"/>
      <c r="B45" s="32"/>
      <c r="C45" s="32"/>
      <c r="D45" s="33"/>
      <c r="E45" s="31"/>
      <c r="F45" s="21"/>
      <c r="G45" s="21"/>
    </row>
    <row r="46" spans="1:7" ht="15">
      <c r="A46" s="21"/>
      <c r="B46" s="32"/>
      <c r="C46" s="32"/>
      <c r="D46" s="33"/>
      <c r="E46" s="31"/>
      <c r="F46" s="21"/>
      <c r="G46" s="21"/>
    </row>
    <row r="47" spans="1:7" ht="15">
      <c r="A47" s="21"/>
      <c r="B47" s="32"/>
      <c r="C47" s="32"/>
      <c r="D47" s="33"/>
      <c r="E47" s="31"/>
      <c r="F47" s="21"/>
      <c r="G47" s="21"/>
    </row>
    <row r="48" spans="1:7" ht="15">
      <c r="A48" s="21"/>
      <c r="B48" s="32"/>
      <c r="C48" s="32"/>
      <c r="D48" s="33"/>
      <c r="E48" s="31"/>
      <c r="F48" s="21"/>
      <c r="G48" s="21"/>
    </row>
    <row r="49" spans="1:7" ht="15">
      <c r="A49" s="21"/>
      <c r="B49" s="32"/>
      <c r="C49" s="32"/>
      <c r="D49" s="33"/>
      <c r="E49" s="31"/>
      <c r="F49" s="21"/>
      <c r="G49" s="21"/>
    </row>
    <row r="50" spans="1:7" ht="15">
      <c r="A50" s="21"/>
      <c r="B50" s="32"/>
      <c r="C50" s="32"/>
      <c r="D50" s="33"/>
      <c r="E50" s="31"/>
      <c r="F50" s="21"/>
      <c r="G50" s="21"/>
    </row>
    <row r="51" spans="1:7" ht="15">
      <c r="A51" s="21"/>
      <c r="B51" s="32"/>
      <c r="C51" s="32"/>
      <c r="D51" s="33"/>
      <c r="E51" s="31"/>
      <c r="F51" s="21"/>
      <c r="G51" s="21"/>
    </row>
    <row r="52" spans="1:7" ht="15">
      <c r="A52" s="21"/>
      <c r="B52" s="32"/>
      <c r="C52" s="32"/>
      <c r="D52" s="33"/>
      <c r="E52" s="31"/>
      <c r="F52" s="21"/>
      <c r="G52" s="21"/>
    </row>
    <row r="53" spans="1:7" ht="15">
      <c r="A53" s="21"/>
      <c r="B53" s="32"/>
      <c r="C53" s="32"/>
      <c r="D53" s="33"/>
      <c r="E53" s="31"/>
      <c r="F53" s="21"/>
      <c r="G53" s="21"/>
    </row>
    <row r="54" spans="1:7" ht="15">
      <c r="A54" s="21"/>
      <c r="B54" s="32"/>
      <c r="C54" s="32"/>
      <c r="D54" s="33"/>
      <c r="E54" s="31"/>
      <c r="F54" s="21"/>
      <c r="G54" s="21"/>
    </row>
    <row r="55" spans="1:7" ht="15">
      <c r="A55" s="21"/>
      <c r="B55" s="32"/>
      <c r="C55" s="32"/>
      <c r="D55" s="33"/>
      <c r="E55" s="31"/>
      <c r="F55" s="21"/>
      <c r="G55" s="21"/>
    </row>
    <row r="56" spans="1:7" ht="15">
      <c r="A56" s="21"/>
      <c r="B56" s="32"/>
      <c r="C56" s="32"/>
      <c r="D56" s="33"/>
      <c r="E56" s="31"/>
      <c r="F56" s="21"/>
      <c r="G56" s="21"/>
    </row>
    <row r="57" spans="1:7" ht="15">
      <c r="A57" s="21"/>
      <c r="B57" s="32"/>
      <c r="C57" s="32"/>
      <c r="D57" s="33"/>
      <c r="E57" s="31"/>
      <c r="F57" s="21"/>
      <c r="G57" s="21"/>
    </row>
    <row r="58" spans="1:7" ht="15">
      <c r="A58" s="21"/>
      <c r="B58" s="32"/>
      <c r="C58" s="32"/>
      <c r="D58" s="33"/>
      <c r="E58" s="31"/>
      <c r="F58" s="21"/>
      <c r="G58" s="21"/>
    </row>
    <row r="59" spans="1:7" ht="15">
      <c r="A59" s="21"/>
      <c r="B59" s="32"/>
      <c r="C59" s="32"/>
      <c r="D59" s="33"/>
      <c r="E59" s="31"/>
      <c r="F59" s="21"/>
      <c r="G59" s="21"/>
    </row>
    <row r="60" spans="1:7" ht="15">
      <c r="A60" s="21"/>
      <c r="B60" s="32"/>
      <c r="C60" s="32"/>
      <c r="D60" s="33"/>
      <c r="E60" s="31"/>
      <c r="F60" s="21"/>
      <c r="G60" s="21"/>
    </row>
    <row r="61" spans="1:7" ht="15">
      <c r="A61" s="21"/>
      <c r="B61" s="32"/>
      <c r="C61" s="32"/>
      <c r="D61" s="33"/>
      <c r="E61" s="31"/>
      <c r="F61" s="21"/>
      <c r="G61" s="21"/>
    </row>
    <row r="62" spans="1:7" ht="15">
      <c r="A62" s="21"/>
      <c r="B62" s="32"/>
      <c r="C62" s="32"/>
      <c r="D62" s="33"/>
      <c r="E62" s="31"/>
      <c r="F62" s="21"/>
      <c r="G62" s="21"/>
    </row>
    <row r="63" spans="1:7" ht="15">
      <c r="A63" s="21"/>
      <c r="B63" s="32"/>
      <c r="C63" s="32"/>
      <c r="D63" s="33"/>
      <c r="E63" s="31"/>
      <c r="F63" s="21"/>
      <c r="G63" s="21"/>
    </row>
    <row r="64" spans="1:7" ht="15">
      <c r="A64" s="21"/>
      <c r="B64" s="32"/>
      <c r="C64" s="32"/>
      <c r="D64" s="33"/>
      <c r="E64" s="31"/>
      <c r="F64" s="21"/>
      <c r="G64" s="21"/>
    </row>
    <row r="65" spans="1:7" ht="15">
      <c r="A65" s="21"/>
      <c r="B65" s="32"/>
      <c r="C65" s="32"/>
      <c r="D65" s="33"/>
      <c r="E65" s="31"/>
      <c r="F65" s="21"/>
      <c r="G65" s="21"/>
    </row>
    <row r="66" spans="1:7" ht="15">
      <c r="A66" s="21"/>
      <c r="B66" s="32"/>
      <c r="C66" s="32"/>
      <c r="D66" s="33"/>
      <c r="E66" s="31"/>
      <c r="F66" s="21"/>
      <c r="G66" s="21"/>
    </row>
    <row r="67" spans="1:7" ht="15">
      <c r="A67" s="21"/>
      <c r="B67" s="32"/>
      <c r="C67" s="32"/>
      <c r="D67" s="33"/>
      <c r="E67" s="31"/>
      <c r="F67" s="21"/>
      <c r="G67" s="21"/>
    </row>
    <row r="68" spans="1:7" ht="15">
      <c r="A68" s="21"/>
      <c r="B68" s="32"/>
      <c r="C68" s="32"/>
      <c r="D68" s="33"/>
      <c r="E68" s="31"/>
      <c r="F68" s="21"/>
      <c r="G68" s="21"/>
    </row>
    <row r="69" spans="1:7" ht="15">
      <c r="A69" s="21"/>
      <c r="B69" s="32"/>
      <c r="C69" s="32"/>
      <c r="D69" s="33"/>
      <c r="E69" s="31"/>
      <c r="F69" s="21"/>
      <c r="G69" s="21"/>
    </row>
    <row r="70" spans="1:7" ht="15">
      <c r="A70" s="21"/>
      <c r="B70" s="32"/>
      <c r="C70" s="32"/>
      <c r="D70" s="33"/>
      <c r="E70" s="31"/>
      <c r="F70" s="21"/>
      <c r="G70" s="21"/>
    </row>
    <row r="71" spans="1:7" ht="15">
      <c r="A71" s="21"/>
      <c r="B71" s="32"/>
      <c r="C71" s="32"/>
      <c r="D71" s="33"/>
      <c r="E71" s="31"/>
      <c r="F71" s="21"/>
      <c r="G71" s="21"/>
    </row>
    <row r="72" spans="1:7" ht="15">
      <c r="A72" s="21"/>
      <c r="B72" s="32"/>
      <c r="C72" s="32"/>
      <c r="D72" s="33"/>
      <c r="E72" s="31"/>
      <c r="F72" s="21"/>
      <c r="G72" s="21"/>
    </row>
    <row r="73" spans="1:7" ht="15">
      <c r="A73" s="21"/>
      <c r="B73" s="32"/>
      <c r="C73" s="32"/>
      <c r="D73" s="33"/>
      <c r="E73" s="31"/>
      <c r="F73" s="21"/>
      <c r="G73" s="21"/>
    </row>
    <row r="74" spans="1:7" ht="15">
      <c r="A74" s="21"/>
      <c r="B74" s="32"/>
      <c r="C74" s="32"/>
      <c r="D74" s="33"/>
      <c r="E74" s="31"/>
      <c r="F74" s="21"/>
      <c r="G74" s="21"/>
    </row>
    <row r="75" spans="1:7" ht="15">
      <c r="A75" s="21"/>
      <c r="B75" s="32"/>
      <c r="C75" s="32"/>
      <c r="D75" s="33"/>
      <c r="E75" s="31"/>
      <c r="F75" s="21"/>
      <c r="G75" s="21"/>
    </row>
    <row r="76" spans="1:7" ht="15">
      <c r="A76" s="21"/>
      <c r="B76" s="32"/>
      <c r="C76" s="32"/>
      <c r="D76" s="33"/>
      <c r="E76" s="31"/>
      <c r="F76" s="21"/>
      <c r="G76" s="21"/>
    </row>
    <row r="77" spans="1:7" ht="15">
      <c r="A77" s="21"/>
      <c r="B77" s="32"/>
      <c r="C77" s="32"/>
      <c r="D77" s="33"/>
      <c r="E77" s="31"/>
      <c r="F77" s="21"/>
      <c r="G77" s="21"/>
    </row>
    <row r="78" spans="1:7" ht="15">
      <c r="A78" s="21"/>
      <c r="B78" s="32"/>
      <c r="C78" s="32"/>
      <c r="D78" s="33"/>
      <c r="E78" s="31"/>
      <c r="F78" s="21"/>
      <c r="G78" s="21"/>
    </row>
    <row r="79" spans="1:7" ht="15">
      <c r="A79" s="21"/>
      <c r="B79" s="32"/>
      <c r="C79" s="32"/>
      <c r="D79" s="33"/>
      <c r="E79" s="31"/>
      <c r="F79" s="21"/>
      <c r="G79" s="21"/>
    </row>
    <row r="80" spans="1:7" ht="15">
      <c r="A80" s="21"/>
      <c r="B80" s="32"/>
      <c r="C80" s="32"/>
      <c r="D80" s="33"/>
      <c r="E80" s="31"/>
      <c r="F80" s="21"/>
      <c r="G80" s="21"/>
    </row>
    <row r="81" spans="1:7" ht="15">
      <c r="A81" s="21"/>
      <c r="B81" s="32"/>
      <c r="C81" s="32"/>
      <c r="D81" s="33"/>
      <c r="E81" s="31"/>
      <c r="F81" s="21"/>
      <c r="G81" s="21"/>
    </row>
    <row r="82" spans="1:7" ht="15">
      <c r="A82" s="21"/>
      <c r="B82" s="32"/>
      <c r="C82" s="32"/>
      <c r="D82" s="33"/>
      <c r="E82" s="31"/>
      <c r="F82" s="21"/>
      <c r="G82" s="21"/>
    </row>
    <row r="83" spans="1:7" ht="15">
      <c r="A83" s="21"/>
      <c r="B83" s="32"/>
      <c r="C83" s="32"/>
      <c r="D83" s="33"/>
      <c r="E83" s="31"/>
      <c r="F83" s="21"/>
      <c r="G83" s="21"/>
    </row>
    <row r="84" spans="1:7" ht="15">
      <c r="A84" s="21"/>
      <c r="B84" s="32"/>
      <c r="C84" s="32"/>
      <c r="D84" s="33"/>
      <c r="E84" s="31"/>
      <c r="F84" s="21"/>
      <c r="G84" s="21"/>
    </row>
    <row r="85" spans="1:7" ht="15">
      <c r="A85" s="21"/>
      <c r="B85" s="32"/>
      <c r="C85" s="32"/>
      <c r="D85" s="33"/>
      <c r="E85" s="31"/>
      <c r="F85" s="21"/>
      <c r="G85" s="21"/>
    </row>
    <row r="86" spans="1:7" ht="15">
      <c r="A86" s="21"/>
      <c r="B86" s="32"/>
      <c r="C86" s="32"/>
      <c r="D86" s="33"/>
      <c r="E86" s="31"/>
      <c r="F86" s="21"/>
      <c r="G86" s="21"/>
    </row>
    <row r="87" spans="1:7" ht="15">
      <c r="A87" s="21"/>
      <c r="B87" s="32"/>
      <c r="C87" s="32"/>
      <c r="D87" s="33"/>
      <c r="E87" s="31"/>
      <c r="F87" s="21"/>
      <c r="G87" s="21"/>
    </row>
    <row r="88" spans="1:7" ht="15">
      <c r="A88" s="21"/>
      <c r="B88" s="32"/>
      <c r="C88" s="32"/>
      <c r="D88" s="33"/>
      <c r="E88" s="31"/>
      <c r="F88" s="21"/>
      <c r="G88" s="21"/>
    </row>
    <row r="89" spans="1:7" ht="15">
      <c r="A89" s="21"/>
      <c r="B89" s="32"/>
      <c r="C89" s="32"/>
      <c r="D89" s="33"/>
      <c r="E89" s="31"/>
      <c r="F89" s="21"/>
      <c r="G89" s="21"/>
    </row>
    <row r="90" spans="1:7" ht="15">
      <c r="A90" s="21"/>
      <c r="B90" s="32"/>
      <c r="C90" s="32"/>
      <c r="D90" s="33"/>
      <c r="E90" s="31"/>
      <c r="F90" s="21"/>
      <c r="G90" s="21"/>
    </row>
    <row r="91" spans="1:7" ht="15">
      <c r="A91" s="21"/>
      <c r="B91" s="32"/>
      <c r="C91" s="32"/>
      <c r="D91" s="33"/>
      <c r="E91" s="31"/>
      <c r="F91" s="21"/>
      <c r="G91" s="21"/>
    </row>
    <row r="92" spans="1:7" ht="15">
      <c r="A92" s="21"/>
      <c r="B92" s="32"/>
      <c r="C92" s="32"/>
      <c r="D92" s="33"/>
      <c r="E92" s="31"/>
      <c r="F92" s="21"/>
      <c r="G92" s="21"/>
    </row>
    <row r="93" spans="1:7" ht="15">
      <c r="A93" s="21"/>
      <c r="B93" s="32"/>
      <c r="C93" s="32"/>
      <c r="D93" s="33"/>
      <c r="E93" s="31"/>
      <c r="F93" s="21"/>
      <c r="G93" s="21"/>
    </row>
    <row r="94" spans="1:7" ht="15">
      <c r="A94" s="21"/>
      <c r="B94" s="32"/>
      <c r="C94" s="32"/>
      <c r="D94" s="33"/>
      <c r="E94" s="31"/>
      <c r="F94" s="21"/>
      <c r="G94" s="21"/>
    </row>
    <row r="95" spans="1:7" ht="15">
      <c r="A95" s="21"/>
      <c r="B95" s="32"/>
      <c r="C95" s="32"/>
      <c r="D95" s="33"/>
      <c r="E95" s="31"/>
      <c r="F95" s="21"/>
      <c r="G95" s="21"/>
    </row>
    <row r="96" spans="1:7" ht="15">
      <c r="A96" s="21"/>
      <c r="B96" s="32"/>
      <c r="C96" s="32"/>
      <c r="D96" s="33"/>
      <c r="E96" s="31"/>
      <c r="F96" s="21"/>
      <c r="G96" s="21"/>
    </row>
    <row r="97" spans="1:7" ht="15">
      <c r="A97" s="21"/>
      <c r="B97" s="32"/>
      <c r="C97" s="32"/>
      <c r="D97" s="33"/>
      <c r="E97" s="31"/>
      <c r="F97" s="21"/>
      <c r="G97" s="21"/>
    </row>
    <row r="98" spans="1:7" ht="15">
      <c r="A98" s="21"/>
      <c r="B98" s="32"/>
      <c r="C98" s="32"/>
      <c r="D98" s="33"/>
      <c r="E98" s="31"/>
      <c r="F98" s="21"/>
      <c r="G98" s="21"/>
    </row>
    <row r="99" spans="1:7" ht="15">
      <c r="A99" s="21"/>
      <c r="B99" s="32"/>
      <c r="C99" s="32"/>
      <c r="D99" s="33"/>
      <c r="E99" s="31"/>
      <c r="F99" s="21"/>
      <c r="G99" s="21"/>
    </row>
    <row r="100" spans="1:7" ht="15">
      <c r="A100" s="21"/>
      <c r="B100" s="32"/>
      <c r="C100" s="32"/>
      <c r="D100" s="33"/>
      <c r="E100" s="31"/>
      <c r="F100" s="21"/>
      <c r="G100" s="21"/>
    </row>
    <row r="101" spans="1:7" ht="15">
      <c r="A101" s="21"/>
      <c r="B101" s="32"/>
      <c r="C101" s="32"/>
      <c r="D101" s="33"/>
      <c r="E101" s="31"/>
      <c r="F101" s="21"/>
      <c r="G101" s="21"/>
    </row>
    <row r="102" spans="1:7" ht="15">
      <c r="A102" s="21"/>
      <c r="B102" s="32"/>
      <c r="C102" s="32"/>
      <c r="D102" s="33"/>
      <c r="E102" s="31"/>
      <c r="F102" s="21"/>
      <c r="G102" s="21"/>
    </row>
    <row r="103" spans="1:7" ht="15">
      <c r="A103" s="21"/>
      <c r="B103" s="32"/>
      <c r="C103" s="32"/>
      <c r="D103" s="33"/>
      <c r="E103" s="31"/>
      <c r="F103" s="21"/>
      <c r="G103" s="21"/>
    </row>
    <row r="104" spans="1:7" ht="15">
      <c r="A104" s="21"/>
      <c r="B104" s="32"/>
      <c r="C104" s="32"/>
      <c r="D104" s="33"/>
      <c r="E104" s="31"/>
      <c r="F104" s="21"/>
      <c r="G104" s="21"/>
    </row>
    <row r="105" spans="1:7" ht="15">
      <c r="A105" s="21"/>
      <c r="B105" s="32"/>
      <c r="C105" s="32"/>
      <c r="D105" s="33"/>
      <c r="E105" s="31"/>
      <c r="F105" s="21"/>
      <c r="G105" s="21"/>
    </row>
    <row r="106" spans="1:7" ht="15">
      <c r="A106" s="21"/>
      <c r="B106" s="32"/>
      <c r="C106" s="32"/>
      <c r="D106" s="33"/>
      <c r="E106" s="31"/>
      <c r="F106" s="21"/>
      <c r="G106" s="21"/>
    </row>
    <row r="107" spans="1:7" ht="15">
      <c r="A107" s="21"/>
      <c r="B107" s="32"/>
      <c r="C107" s="32"/>
      <c r="D107" s="33"/>
      <c r="E107" s="31"/>
      <c r="F107" s="21"/>
      <c r="G107" s="21"/>
    </row>
    <row r="108" spans="1:7" ht="15">
      <c r="A108" s="21"/>
      <c r="B108" s="32"/>
      <c r="C108" s="32"/>
      <c r="D108" s="33"/>
      <c r="E108" s="31"/>
      <c r="F108" s="21"/>
      <c r="G108" s="21"/>
    </row>
    <row r="109" spans="1:7" ht="15">
      <c r="A109" s="21"/>
      <c r="B109" s="32"/>
      <c r="C109" s="32"/>
      <c r="D109" s="33"/>
      <c r="E109" s="31"/>
      <c r="F109" s="21"/>
      <c r="G109" s="21"/>
    </row>
    <row r="110" spans="1:7" ht="15">
      <c r="A110" s="21"/>
      <c r="B110" s="32"/>
      <c r="C110" s="32"/>
      <c r="D110" s="31"/>
      <c r="E110" s="31"/>
      <c r="F110" s="21"/>
      <c r="G110" s="21"/>
    </row>
    <row r="111" spans="1:7" ht="15">
      <c r="A111" s="21"/>
      <c r="B111" s="32"/>
      <c r="C111" s="32"/>
      <c r="D111" s="31"/>
      <c r="E111" s="31"/>
      <c r="F111" s="21"/>
      <c r="G111" s="21"/>
    </row>
    <row r="112" spans="1:7" ht="15">
      <c r="A112" s="21"/>
      <c r="B112" s="32"/>
      <c r="C112" s="32"/>
      <c r="D112" s="31"/>
      <c r="E112" s="31"/>
      <c r="F112" s="21"/>
      <c r="G112" s="21"/>
    </row>
    <row r="113" spans="1:7" ht="15">
      <c r="A113" s="21"/>
      <c r="B113" s="32"/>
      <c r="C113" s="32"/>
      <c r="D113" s="31"/>
      <c r="E113" s="31"/>
      <c r="F113" s="21"/>
      <c r="G113" s="21"/>
    </row>
    <row r="114" spans="1:7" ht="15">
      <c r="A114" s="21"/>
      <c r="B114" s="32"/>
      <c r="C114" s="32"/>
      <c r="D114" s="31"/>
      <c r="E114" s="31"/>
      <c r="F114" s="21"/>
      <c r="G114" s="21"/>
    </row>
    <row r="115" spans="1:7" ht="15">
      <c r="A115" s="21"/>
      <c r="B115" s="32"/>
      <c r="C115" s="32"/>
      <c r="D115" s="31"/>
      <c r="E115" s="31"/>
      <c r="F115" s="21"/>
      <c r="G115" s="21"/>
    </row>
    <row r="116" spans="1:7" ht="15">
      <c r="A116" s="21"/>
      <c r="B116" s="32"/>
      <c r="C116" s="32"/>
      <c r="D116" s="31"/>
      <c r="E116" s="31"/>
      <c r="F116" s="21"/>
      <c r="G116" s="21"/>
    </row>
    <row r="117" spans="1:7" ht="15">
      <c r="A117" s="21"/>
      <c r="B117" s="32"/>
      <c r="C117" s="32"/>
      <c r="D117" s="31"/>
      <c r="E117" s="31"/>
      <c r="F117" s="21"/>
      <c r="G117" s="21"/>
    </row>
    <row r="118" spans="1:7" ht="15">
      <c r="A118" s="21"/>
      <c r="B118" s="32"/>
      <c r="C118" s="32"/>
      <c r="D118" s="31"/>
      <c r="E118" s="31"/>
      <c r="F118" s="21"/>
      <c r="G118" s="21"/>
    </row>
    <row r="119" spans="1:7" ht="15">
      <c r="A119" s="21"/>
      <c r="B119" s="32"/>
      <c r="C119" s="32"/>
      <c r="D119" s="31"/>
      <c r="E119" s="31"/>
      <c r="F119" s="21"/>
      <c r="G119" s="21"/>
    </row>
    <row r="120" spans="1:7" ht="15">
      <c r="A120" s="21"/>
      <c r="B120" s="32"/>
      <c r="C120" s="32"/>
      <c r="D120" s="31"/>
      <c r="E120" s="31"/>
      <c r="F120" s="21"/>
      <c r="G120" s="21"/>
    </row>
    <row r="121" spans="1:7" ht="15">
      <c r="A121" s="21"/>
      <c r="B121" s="32"/>
      <c r="C121" s="32"/>
      <c r="D121" s="31"/>
      <c r="E121" s="31"/>
      <c r="F121" s="21"/>
      <c r="G121" s="21"/>
    </row>
    <row r="122" spans="1:7" ht="15">
      <c r="A122" s="21"/>
      <c r="B122" s="32"/>
      <c r="C122" s="32"/>
      <c r="D122" s="31"/>
      <c r="E122" s="31"/>
      <c r="F122" s="21"/>
      <c r="G122" s="21"/>
    </row>
    <row r="123" spans="1:7" ht="15">
      <c r="A123" s="21"/>
      <c r="B123" s="32"/>
      <c r="C123" s="32"/>
      <c r="D123" s="31"/>
      <c r="E123" s="31"/>
      <c r="F123" s="21"/>
      <c r="G123" s="21"/>
    </row>
    <row r="124" spans="1:7" ht="15">
      <c r="A124" s="21"/>
      <c r="B124" s="32"/>
      <c r="C124" s="32"/>
      <c r="D124" s="31"/>
      <c r="E124" s="31"/>
      <c r="F124" s="21"/>
      <c r="G124" s="21"/>
    </row>
    <row r="125" spans="1:7" ht="15">
      <c r="A125" s="21"/>
      <c r="B125" s="32"/>
      <c r="C125" s="32"/>
      <c r="D125" s="31"/>
      <c r="E125" s="31"/>
      <c r="F125" s="21"/>
      <c r="G125" s="21"/>
    </row>
    <row r="126" spans="1:7" ht="15">
      <c r="A126" s="21"/>
      <c r="B126" s="32"/>
      <c r="C126" s="32"/>
      <c r="D126" s="31"/>
      <c r="E126" s="31"/>
      <c r="F126" s="21"/>
      <c r="G126" s="21"/>
    </row>
    <row r="127" spans="1:7" ht="15">
      <c r="A127" s="21"/>
      <c r="B127" s="32"/>
      <c r="C127" s="32"/>
      <c r="D127" s="31"/>
      <c r="E127" s="31"/>
      <c r="F127" s="21"/>
      <c r="G127" s="21"/>
    </row>
    <row r="128" spans="1:7" ht="15">
      <c r="A128" s="21"/>
      <c r="B128" s="32"/>
      <c r="C128" s="32"/>
      <c r="D128" s="31"/>
      <c r="E128" s="31"/>
      <c r="F128" s="21"/>
      <c r="G128" s="21"/>
    </row>
    <row r="129" spans="1:7" ht="15">
      <c r="A129" s="21"/>
      <c r="B129" s="32"/>
      <c r="C129" s="32"/>
      <c r="D129" s="31"/>
      <c r="E129" s="31"/>
      <c r="F129" s="21"/>
      <c r="G129" s="21"/>
    </row>
    <row r="130" spans="1:7" ht="15">
      <c r="A130" s="21"/>
      <c r="B130" s="32"/>
      <c r="C130" s="32"/>
      <c r="D130" s="31"/>
      <c r="E130" s="31"/>
      <c r="F130" s="21"/>
      <c r="G130" s="21"/>
    </row>
    <row r="131" spans="1:7" ht="15">
      <c r="A131" s="21"/>
      <c r="B131" s="32"/>
      <c r="C131" s="32"/>
      <c r="D131" s="31"/>
      <c r="E131" s="31"/>
      <c r="F131" s="21"/>
      <c r="G131" s="21"/>
    </row>
    <row r="132" spans="1:7" ht="15">
      <c r="A132" s="21"/>
      <c r="B132" s="32"/>
      <c r="C132" s="32"/>
      <c r="D132" s="31"/>
      <c r="E132" s="31"/>
      <c r="F132" s="21"/>
      <c r="G132" s="21"/>
    </row>
    <row r="133" spans="1:7" ht="15">
      <c r="A133" s="21"/>
      <c r="B133" s="32"/>
      <c r="C133" s="32"/>
      <c r="D133" s="31"/>
      <c r="E133" s="31"/>
      <c r="F133" s="21"/>
      <c r="G133" s="21"/>
    </row>
    <row r="134" spans="1:7" ht="15">
      <c r="A134" s="21"/>
      <c r="B134" s="32"/>
      <c r="C134" s="32"/>
      <c r="D134" s="31"/>
      <c r="E134" s="31"/>
      <c r="F134" s="21"/>
      <c r="G134" s="21"/>
    </row>
    <row r="135" spans="1:7" ht="15">
      <c r="A135" s="21"/>
      <c r="B135" s="32"/>
      <c r="C135" s="32"/>
      <c r="D135" s="31"/>
      <c r="E135" s="31"/>
      <c r="F135" s="21"/>
      <c r="G135" s="21"/>
    </row>
    <row r="136" spans="1:7" ht="15">
      <c r="A136" s="21"/>
      <c r="B136" s="32"/>
      <c r="C136" s="32"/>
      <c r="D136" s="31"/>
      <c r="E136" s="31"/>
      <c r="F136" s="21"/>
      <c r="G136" s="21"/>
    </row>
    <row r="137" spans="1:7" ht="15">
      <c r="A137" s="21"/>
      <c r="B137" s="32"/>
      <c r="C137" s="32"/>
      <c r="D137" s="31"/>
      <c r="E137" s="31"/>
      <c r="F137" s="21"/>
      <c r="G137" s="21"/>
    </row>
    <row r="138" spans="1:7" ht="15">
      <c r="A138" s="21"/>
      <c r="B138" s="32"/>
      <c r="C138" s="32"/>
      <c r="D138" s="31"/>
      <c r="E138" s="31"/>
      <c r="F138" s="21"/>
      <c r="G138" s="21"/>
    </row>
    <row r="139" spans="1:7" ht="15">
      <c r="A139" s="21"/>
      <c r="B139" s="32"/>
      <c r="C139" s="32"/>
      <c r="D139" s="31"/>
      <c r="E139" s="31"/>
      <c r="F139" s="21"/>
      <c r="G139" s="21"/>
    </row>
    <row r="140" spans="1:7" ht="15">
      <c r="A140" s="21"/>
      <c r="B140" s="32"/>
      <c r="C140" s="32"/>
      <c r="D140" s="31"/>
      <c r="E140" s="31"/>
      <c r="F140" s="21"/>
      <c r="G140" s="21"/>
    </row>
    <row r="141" spans="1:7" ht="15">
      <c r="A141" s="21"/>
      <c r="B141" s="32"/>
      <c r="C141" s="32"/>
      <c r="D141" s="31"/>
      <c r="E141" s="31"/>
      <c r="F141" s="21"/>
      <c r="G141" s="21"/>
    </row>
    <row r="142" spans="1:7" ht="15">
      <c r="B142" s="129"/>
      <c r="C142" s="129"/>
      <c r="D142" s="131"/>
      <c r="E142" s="131"/>
    </row>
    <row r="143" spans="1:7" ht="15">
      <c r="B143" s="129"/>
      <c r="C143" s="129"/>
      <c r="D143" s="131"/>
      <c r="E143" s="131"/>
    </row>
    <row r="144" spans="1:7" ht="15">
      <c r="B144" s="129"/>
      <c r="C144" s="129"/>
      <c r="D144" s="131"/>
      <c r="E144" s="131"/>
    </row>
    <row r="145" spans="2:5" ht="15">
      <c r="B145" s="129"/>
      <c r="C145" s="129"/>
      <c r="D145" s="131"/>
      <c r="E145" s="131"/>
    </row>
    <row r="146" spans="2:5" ht="15">
      <c r="B146" s="129"/>
      <c r="C146" s="129"/>
      <c r="D146" s="131"/>
      <c r="E146" s="131"/>
    </row>
    <row r="147" spans="2:5" ht="15">
      <c r="B147" s="129"/>
      <c r="C147" s="129"/>
      <c r="D147" s="131"/>
      <c r="E147" s="131"/>
    </row>
    <row r="148" spans="2:5" ht="15">
      <c r="B148" s="129"/>
      <c r="C148" s="129"/>
      <c r="D148" s="131"/>
      <c r="E148" s="131"/>
    </row>
    <row r="149" spans="2:5" ht="15">
      <c r="B149" s="129"/>
      <c r="C149" s="129"/>
      <c r="D149" s="131"/>
      <c r="E149" s="131"/>
    </row>
    <row r="150" spans="2:5" ht="15">
      <c r="B150" s="129"/>
      <c r="C150" s="129"/>
      <c r="D150" s="131"/>
      <c r="E150" s="131"/>
    </row>
    <row r="151" spans="2:5" ht="15">
      <c r="B151" s="129"/>
      <c r="C151" s="129"/>
      <c r="D151" s="131"/>
      <c r="E151" s="131"/>
    </row>
    <row r="152" spans="2:5" ht="15">
      <c r="B152" s="129"/>
      <c r="C152" s="129"/>
      <c r="D152" s="131"/>
      <c r="E152" s="131"/>
    </row>
    <row r="153" spans="2:5" ht="15">
      <c r="B153" s="129"/>
      <c r="C153" s="129"/>
      <c r="D153" s="131"/>
      <c r="E153" s="131"/>
    </row>
    <row r="154" spans="2:5" ht="15">
      <c r="B154" s="129"/>
      <c r="C154" s="129"/>
      <c r="D154" s="131"/>
      <c r="E154" s="131"/>
    </row>
    <row r="155" spans="2:5" ht="15">
      <c r="B155" s="129"/>
      <c r="C155" s="129"/>
      <c r="D155" s="131"/>
      <c r="E155" s="131"/>
    </row>
    <row r="156" spans="2:5" ht="15">
      <c r="B156" s="129"/>
      <c r="C156" s="129"/>
      <c r="D156" s="131"/>
      <c r="E156" s="131"/>
    </row>
    <row r="157" spans="2:5" ht="15">
      <c r="B157" s="129"/>
      <c r="C157" s="129"/>
      <c r="D157" s="131"/>
      <c r="E157" s="131"/>
    </row>
    <row r="158" spans="2:5" ht="15">
      <c r="B158" s="129"/>
      <c r="C158" s="129"/>
      <c r="D158" s="131"/>
      <c r="E158" s="131"/>
    </row>
    <row r="159" spans="2:5" ht="15">
      <c r="B159" s="129"/>
      <c r="C159" s="129"/>
      <c r="D159" s="131"/>
      <c r="E159" s="131"/>
    </row>
    <row r="160" spans="2:5" ht="15">
      <c r="B160" s="129"/>
      <c r="C160" s="129"/>
      <c r="D160" s="131"/>
      <c r="E160" s="131"/>
    </row>
    <row r="161" spans="2:5" ht="15">
      <c r="B161" s="129"/>
      <c r="C161" s="129"/>
      <c r="D161" s="131"/>
      <c r="E161" s="131"/>
    </row>
    <row r="162" spans="2:5" ht="15">
      <c r="B162" s="129"/>
      <c r="C162" s="129"/>
      <c r="D162" s="131"/>
      <c r="E162" s="131"/>
    </row>
    <row r="163" spans="2:5" ht="15">
      <c r="B163" s="129"/>
      <c r="C163" s="129"/>
      <c r="D163" s="131"/>
      <c r="E163" s="131"/>
    </row>
    <row r="164" spans="2:5" ht="15">
      <c r="B164" s="129"/>
      <c r="C164" s="129"/>
      <c r="D164" s="131"/>
      <c r="E164" s="131"/>
    </row>
    <row r="165" spans="2:5" ht="15">
      <c r="B165" s="129"/>
      <c r="C165" s="129"/>
      <c r="D165" s="131"/>
      <c r="E165" s="131"/>
    </row>
    <row r="166" spans="2:5" ht="15">
      <c r="B166" s="129"/>
      <c r="C166" s="129"/>
      <c r="D166" s="131"/>
      <c r="E166" s="131"/>
    </row>
    <row r="167" spans="2:5" ht="15">
      <c r="B167" s="129"/>
      <c r="C167" s="129"/>
      <c r="D167" s="131"/>
      <c r="E167" s="131"/>
    </row>
    <row r="168" spans="2:5" ht="15">
      <c r="B168" s="129"/>
      <c r="C168" s="129"/>
      <c r="D168" s="131"/>
      <c r="E168" s="131"/>
    </row>
    <row r="169" spans="2:5" ht="15">
      <c r="B169" s="129"/>
      <c r="C169" s="129"/>
      <c r="D169" s="131"/>
      <c r="E169" s="131"/>
    </row>
    <row r="170" spans="2:5" ht="15">
      <c r="B170" s="129"/>
      <c r="C170" s="129"/>
      <c r="D170" s="131"/>
      <c r="E170" s="131"/>
    </row>
    <row r="171" spans="2:5" ht="15">
      <c r="B171" s="129"/>
      <c r="C171" s="129"/>
      <c r="D171" s="131"/>
      <c r="E171" s="131"/>
    </row>
    <row r="172" spans="2:5" ht="15">
      <c r="B172" s="129"/>
      <c r="C172" s="129"/>
      <c r="D172" s="131"/>
      <c r="E172" s="131"/>
    </row>
    <row r="173" spans="2:5" ht="15">
      <c r="B173" s="129"/>
      <c r="C173" s="129"/>
      <c r="D173" s="131"/>
      <c r="E173" s="131"/>
    </row>
    <row r="174" spans="2:5" ht="15">
      <c r="B174" s="129"/>
      <c r="C174" s="129"/>
      <c r="D174" s="131"/>
      <c r="E174" s="131"/>
    </row>
    <row r="175" spans="2:5" ht="15">
      <c r="B175" s="129"/>
      <c r="C175" s="129"/>
      <c r="D175" s="131"/>
      <c r="E175" s="131"/>
    </row>
    <row r="176" spans="2:5" ht="15">
      <c r="B176" s="129"/>
      <c r="C176" s="129"/>
      <c r="D176" s="131"/>
      <c r="E176" s="131"/>
    </row>
    <row r="177" spans="2:5" ht="15">
      <c r="B177" s="129"/>
      <c r="C177" s="129"/>
      <c r="D177" s="131"/>
      <c r="E177" s="131"/>
    </row>
    <row r="178" spans="2:5" ht="15">
      <c r="B178" s="129"/>
      <c r="C178" s="129"/>
      <c r="D178" s="131"/>
      <c r="E178" s="131"/>
    </row>
    <row r="179" spans="2:5" ht="15">
      <c r="B179" s="129"/>
      <c r="C179" s="129"/>
      <c r="D179" s="131"/>
      <c r="E179" s="131"/>
    </row>
    <row r="180" spans="2:5" ht="15">
      <c r="B180" s="129"/>
      <c r="C180" s="129"/>
      <c r="D180" s="131"/>
      <c r="E180" s="131"/>
    </row>
    <row r="181" spans="2:5" ht="15">
      <c r="B181" s="129"/>
      <c r="C181" s="129"/>
      <c r="D181" s="131"/>
      <c r="E181" s="131"/>
    </row>
    <row r="182" spans="2:5" ht="15">
      <c r="B182" s="129"/>
      <c r="C182" s="129"/>
      <c r="D182" s="131"/>
      <c r="E182" s="131"/>
    </row>
    <row r="183" spans="2:5" ht="15">
      <c r="B183" s="129"/>
      <c r="C183" s="129"/>
      <c r="D183" s="131"/>
      <c r="E183" s="131"/>
    </row>
    <row r="184" spans="2:5" ht="15">
      <c r="B184" s="129"/>
      <c r="C184" s="129"/>
      <c r="D184" s="131"/>
      <c r="E184" s="131"/>
    </row>
    <row r="185" spans="2:5" ht="15">
      <c r="B185" s="129"/>
      <c r="C185" s="129"/>
      <c r="D185" s="131"/>
      <c r="E185" s="131"/>
    </row>
    <row r="186" spans="2:5" ht="15">
      <c r="B186" s="129"/>
      <c r="C186" s="129"/>
      <c r="D186" s="131"/>
      <c r="E186" s="131"/>
    </row>
    <row r="187" spans="2:5" ht="15">
      <c r="B187" s="129"/>
      <c r="C187" s="129"/>
      <c r="D187" s="131"/>
      <c r="E187" s="131"/>
    </row>
    <row r="188" spans="2:5" ht="15">
      <c r="B188" s="129"/>
      <c r="C188" s="129"/>
      <c r="D188" s="131"/>
      <c r="E188" s="131"/>
    </row>
    <row r="189" spans="2:5" ht="15">
      <c r="B189" s="129"/>
      <c r="C189" s="129"/>
      <c r="D189" s="131"/>
      <c r="E189" s="131"/>
    </row>
    <row r="190" spans="2:5" ht="15">
      <c r="B190" s="129"/>
      <c r="C190" s="129"/>
      <c r="D190" s="131"/>
      <c r="E190" s="131"/>
    </row>
    <row r="191" spans="2:5" ht="15">
      <c r="B191" s="129"/>
      <c r="C191" s="129"/>
      <c r="D191" s="131"/>
      <c r="E191" s="131"/>
    </row>
    <row r="192" spans="2:5" ht="15">
      <c r="B192" s="129"/>
      <c r="C192" s="129"/>
      <c r="D192" s="131"/>
      <c r="E192" s="131"/>
    </row>
    <row r="193" spans="2:5" ht="15">
      <c r="B193" s="129"/>
      <c r="C193" s="129"/>
      <c r="D193" s="131"/>
      <c r="E193" s="131"/>
    </row>
    <row r="194" spans="2:5" ht="15">
      <c r="B194" s="129"/>
      <c r="C194" s="129"/>
      <c r="D194" s="131"/>
      <c r="E194" s="131"/>
    </row>
    <row r="195" spans="2:5" ht="15">
      <c r="B195" s="129"/>
      <c r="C195" s="129"/>
      <c r="D195" s="131"/>
      <c r="E195" s="131"/>
    </row>
    <row r="196" spans="2:5" ht="15">
      <c r="B196" s="129"/>
      <c r="C196" s="129"/>
      <c r="D196" s="131"/>
      <c r="E196" s="131"/>
    </row>
    <row r="197" spans="2:5" ht="15">
      <c r="B197" s="129"/>
      <c r="C197" s="129"/>
      <c r="D197" s="131"/>
      <c r="E197" s="131"/>
    </row>
    <row r="198" spans="2:5" ht="15">
      <c r="B198" s="129"/>
      <c r="C198" s="129"/>
      <c r="D198" s="131"/>
      <c r="E198" s="131"/>
    </row>
    <row r="199" spans="2:5" ht="15">
      <c r="B199" s="129"/>
      <c r="C199" s="129"/>
      <c r="D199" s="131"/>
      <c r="E199" s="131"/>
    </row>
    <row r="200" spans="2:5" ht="15">
      <c r="B200" s="129"/>
      <c r="C200" s="129"/>
      <c r="D200" s="131"/>
      <c r="E200" s="131"/>
    </row>
    <row r="201" spans="2:5" ht="15">
      <c r="B201" s="129"/>
      <c r="C201" s="129"/>
      <c r="D201" s="131"/>
      <c r="E201" s="131"/>
    </row>
    <row r="202" spans="2:5" ht="15">
      <c r="B202" s="129"/>
      <c r="C202" s="129"/>
      <c r="D202" s="131"/>
      <c r="E202" s="131"/>
    </row>
    <row r="203" spans="2:5" ht="15">
      <c r="B203" s="129"/>
      <c r="C203" s="129"/>
      <c r="D203" s="131"/>
      <c r="E203" s="131"/>
    </row>
    <row r="204" spans="2:5" ht="15">
      <c r="B204" s="129"/>
      <c r="C204" s="129"/>
      <c r="D204" s="131"/>
      <c r="E204" s="131"/>
    </row>
    <row r="205" spans="2:5" ht="15">
      <c r="B205" s="129"/>
      <c r="C205" s="129"/>
      <c r="D205" s="131"/>
      <c r="E205" s="131"/>
    </row>
    <row r="206" spans="2:5" ht="15">
      <c r="B206" s="129"/>
      <c r="C206" s="129"/>
      <c r="D206" s="131"/>
      <c r="E206" s="131"/>
    </row>
    <row r="207" spans="2:5" ht="15">
      <c r="B207" s="129"/>
      <c r="C207" s="129"/>
      <c r="D207" s="131"/>
      <c r="E207" s="131"/>
    </row>
    <row r="208" spans="2:5" ht="15">
      <c r="B208" s="129"/>
      <c r="C208" s="129"/>
      <c r="D208" s="131"/>
      <c r="E208" s="131"/>
    </row>
    <row r="209" spans="2:5" ht="15">
      <c r="B209" s="129"/>
      <c r="C209" s="129"/>
      <c r="D209" s="131"/>
      <c r="E209" s="131"/>
    </row>
    <row r="210" spans="2:5" ht="15">
      <c r="B210" s="129"/>
      <c r="C210" s="129"/>
      <c r="D210" s="131"/>
      <c r="E210" s="131"/>
    </row>
    <row r="211" spans="2:5" ht="15">
      <c r="B211" s="129"/>
      <c r="C211" s="129"/>
      <c r="D211" s="131"/>
      <c r="E211" s="131"/>
    </row>
    <row r="212" spans="2:5" ht="15">
      <c r="B212" s="129"/>
      <c r="C212" s="129"/>
      <c r="D212" s="131"/>
      <c r="E212" s="131"/>
    </row>
    <row r="213" spans="2:5" ht="15">
      <c r="B213" s="129"/>
      <c r="C213" s="129"/>
      <c r="D213" s="131"/>
      <c r="E213" s="131"/>
    </row>
    <row r="214" spans="2:5" ht="15">
      <c r="B214" s="129"/>
      <c r="C214" s="129"/>
      <c r="D214" s="131"/>
      <c r="E214" s="131"/>
    </row>
    <row r="215" spans="2:5" ht="15">
      <c r="B215" s="129"/>
      <c r="C215" s="129"/>
      <c r="D215" s="131"/>
      <c r="E215" s="131"/>
    </row>
    <row r="216" spans="2:5" ht="15">
      <c r="B216" s="129"/>
      <c r="C216" s="129"/>
      <c r="D216" s="131"/>
      <c r="E216" s="131"/>
    </row>
    <row r="217" spans="2:5" ht="15">
      <c r="B217" s="129"/>
      <c r="C217" s="129"/>
      <c r="D217" s="131"/>
      <c r="E217" s="131"/>
    </row>
    <row r="218" spans="2:5" ht="15">
      <c r="B218" s="129"/>
      <c r="C218" s="129"/>
      <c r="D218" s="131"/>
      <c r="E218" s="131"/>
    </row>
    <row r="219" spans="2:5" ht="15">
      <c r="B219" s="129"/>
      <c r="C219" s="129"/>
      <c r="D219" s="131"/>
      <c r="E219" s="131"/>
    </row>
    <row r="220" spans="2:5" ht="15">
      <c r="B220" s="129"/>
      <c r="C220" s="129"/>
      <c r="D220" s="131"/>
      <c r="E220" s="131"/>
    </row>
    <row r="221" spans="2:5" ht="15">
      <c r="B221" s="129"/>
      <c r="C221" s="129"/>
      <c r="D221" s="131"/>
      <c r="E221" s="131"/>
    </row>
    <row r="222" spans="2:5" ht="15">
      <c r="B222" s="129"/>
      <c r="C222" s="129"/>
      <c r="D222" s="131"/>
      <c r="E222" s="131"/>
    </row>
    <row r="223" spans="2:5" ht="15">
      <c r="B223" s="129"/>
      <c r="C223" s="129"/>
      <c r="D223" s="131"/>
      <c r="E223" s="131"/>
    </row>
    <row r="224" spans="2:5" ht="15">
      <c r="B224" s="129"/>
      <c r="C224" s="129"/>
      <c r="D224" s="131"/>
      <c r="E224" s="131"/>
    </row>
    <row r="225" spans="2:5" ht="15">
      <c r="B225" s="129"/>
      <c r="C225" s="129"/>
      <c r="D225" s="131"/>
      <c r="E225" s="131"/>
    </row>
    <row r="226" spans="2:5" ht="15">
      <c r="B226" s="129"/>
      <c r="C226" s="129"/>
      <c r="D226" s="131"/>
      <c r="E226" s="131"/>
    </row>
    <row r="227" spans="2:5" ht="15">
      <c r="B227" s="129"/>
      <c r="C227" s="129"/>
      <c r="D227" s="131"/>
      <c r="E227" s="131"/>
    </row>
    <row r="228" spans="2:5" ht="15">
      <c r="B228" s="129"/>
      <c r="C228" s="129"/>
      <c r="D228" s="131"/>
      <c r="E228" s="131"/>
    </row>
    <row r="229" spans="2:5" ht="15">
      <c r="B229" s="129"/>
      <c r="C229" s="129"/>
      <c r="D229" s="131"/>
      <c r="E229" s="131"/>
    </row>
    <row r="230" spans="2:5" ht="15">
      <c r="B230" s="129"/>
      <c r="C230" s="129"/>
      <c r="D230" s="131"/>
      <c r="E230" s="131"/>
    </row>
    <row r="231" spans="2:5" ht="15">
      <c r="B231" s="129"/>
      <c r="C231" s="129"/>
      <c r="D231" s="131"/>
      <c r="E231" s="131"/>
    </row>
    <row r="232" spans="2:5" ht="15">
      <c r="B232" s="129"/>
      <c r="C232" s="129"/>
      <c r="D232" s="131"/>
      <c r="E232" s="131"/>
    </row>
    <row r="233" spans="2:5" ht="15">
      <c r="B233" s="129"/>
      <c r="C233" s="129"/>
      <c r="D233" s="131"/>
      <c r="E233" s="131"/>
    </row>
    <row r="234" spans="2:5" ht="15">
      <c r="B234" s="129"/>
      <c r="C234" s="129"/>
      <c r="D234" s="131"/>
      <c r="E234" s="131"/>
    </row>
    <row r="235" spans="2:5" ht="15">
      <c r="B235" s="129"/>
      <c r="C235" s="129"/>
      <c r="D235" s="131"/>
      <c r="E235" s="131"/>
    </row>
    <row r="236" spans="2:5" ht="15">
      <c r="B236" s="129"/>
      <c r="C236" s="129"/>
      <c r="D236" s="131"/>
      <c r="E236" s="131"/>
    </row>
    <row r="237" spans="2:5" ht="15">
      <c r="C237" s="129"/>
      <c r="D237" s="131"/>
      <c r="E237" s="131"/>
    </row>
    <row r="238" spans="2:5" ht="15">
      <c r="C238" s="129"/>
      <c r="D238" s="131"/>
      <c r="E238" s="131"/>
    </row>
    <row r="239" spans="2:5" ht="15">
      <c r="C239" s="129"/>
      <c r="D239" s="131"/>
      <c r="E239" s="131"/>
    </row>
    <row r="240" spans="2:5" ht="15">
      <c r="C240" s="129"/>
      <c r="D240" s="131"/>
      <c r="E240" s="131"/>
    </row>
    <row r="241" spans="3:5" ht="15">
      <c r="C241" s="129"/>
      <c r="D241" s="131"/>
      <c r="E241" s="131"/>
    </row>
    <row r="242" spans="3:5" ht="15" hidden="1"/>
    <row r="243" spans="3:5" ht="15" hidden="1"/>
    <row r="244" spans="3:5" ht="15" hidden="1"/>
    <row r="245" spans="3:5" ht="15" hidden="1"/>
    <row r="246" spans="3:5" ht="15" hidden="1"/>
    <row r="247" spans="3:5" ht="15" hidden="1"/>
    <row r="248" spans="3:5" ht="15" hidden="1"/>
    <row r="249" spans="3:5" ht="15" hidden="1"/>
    <row r="250" spans="3:5" ht="15" hidden="1"/>
    <row r="251" spans="3:5" ht="14.85" customHeight="1"/>
    <row r="252" spans="3:5" ht="14.85" customHeight="1"/>
    <row r="253" spans="3:5" ht="14.85" customHeight="1"/>
    <row r="1000" spans="648:648" ht="15.75">
      <c r="XX1000" s="171">
        <v>125713</v>
      </c>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3F166-8E67-4745-985C-9FBF2D0E0897}">
  <sheetPr codeName="Sheet11"/>
  <dimension ref="A1:BW225"/>
  <sheetViews>
    <sheetView topLeftCell="AS1" workbookViewId="0">
      <selection activeCell="AW34" sqref="AW34"/>
    </sheetView>
  </sheetViews>
  <sheetFormatPr defaultColWidth="8.85546875" defaultRowHeight="15"/>
  <cols>
    <col min="1" max="1" width="3.85546875" style="4" customWidth="1"/>
    <col min="2" max="2" width="23.42578125" style="4" bestFit="1" customWidth="1"/>
    <col min="3" max="3" width="3.85546875" style="4" customWidth="1"/>
    <col min="4" max="4" width="20.140625" style="4" customWidth="1"/>
    <col min="5" max="5" width="3.85546875" style="4" customWidth="1"/>
    <col min="6" max="6" width="23.85546875" style="4" bestFit="1" customWidth="1"/>
    <col min="7" max="8" width="15.28515625" style="4" customWidth="1"/>
    <col min="9" max="9" width="55.85546875" style="4" customWidth="1"/>
    <col min="10" max="11" width="15.28515625" style="4" customWidth="1"/>
    <col min="12" max="12" width="3.85546875" style="4" customWidth="1"/>
    <col min="13" max="13" width="23.85546875" style="4" bestFit="1" customWidth="1"/>
    <col min="14" max="14" width="15.28515625" style="4" customWidth="1"/>
    <col min="15" max="15" width="3.85546875" style="4" customWidth="1"/>
    <col min="16" max="16" width="19.42578125" style="4" customWidth="1"/>
    <col min="17" max="17" width="13" style="4" customWidth="1"/>
    <col min="18" max="18" width="3.85546875" style="4" customWidth="1"/>
    <col min="19" max="19" width="16.28515625" style="4" bestFit="1" customWidth="1"/>
    <col min="20" max="20" width="3.85546875" style="4" customWidth="1"/>
    <col min="21" max="24" width="15.140625" style="4" customWidth="1"/>
    <col min="25" max="25" width="3.85546875" style="4" customWidth="1"/>
    <col min="26" max="26" width="16" style="4" bestFit="1" customWidth="1"/>
    <col min="27" max="34" width="16" style="4" customWidth="1"/>
    <col min="35" max="45" width="17.140625" style="4" bestFit="1" customWidth="1"/>
    <col min="46" max="46" width="3.85546875" style="4" customWidth="1"/>
    <col min="47" max="47" width="9.28515625" style="4" bestFit="1" customWidth="1"/>
    <col min="48" max="48" width="29.28515625" style="4" customWidth="1"/>
    <col min="49" max="50" width="11.85546875" style="4" customWidth="1"/>
    <col min="51" max="51" width="21.140625" style="4" customWidth="1"/>
    <col min="52" max="52" width="3.85546875" style="4" customWidth="1"/>
    <col min="53" max="54" width="21.140625" style="4" customWidth="1"/>
    <col min="55" max="55" width="3.85546875" style="4" customWidth="1"/>
    <col min="56" max="75" width="14.85546875" style="4" customWidth="1"/>
    <col min="76" max="16384" width="8.85546875" style="4"/>
  </cols>
  <sheetData>
    <row r="1" spans="1:75">
      <c r="B1" s="5" t="s">
        <v>2</v>
      </c>
      <c r="D1" s="5" t="s">
        <v>0</v>
      </c>
      <c r="F1" s="5" t="s">
        <v>5</v>
      </c>
      <c r="G1" s="5" t="s">
        <v>6</v>
      </c>
      <c r="H1" s="5" t="s">
        <v>7</v>
      </c>
      <c r="I1" s="5" t="s">
        <v>8</v>
      </c>
      <c r="J1" s="5" t="s">
        <v>28</v>
      </c>
      <c r="K1" s="11" t="s">
        <v>21</v>
      </c>
      <c r="M1" s="5" t="s">
        <v>5</v>
      </c>
      <c r="N1" s="5" t="s">
        <v>10</v>
      </c>
      <c r="P1" s="5" t="s">
        <v>16</v>
      </c>
      <c r="Q1" s="5" t="s">
        <v>29</v>
      </c>
      <c r="S1" s="5" t="s">
        <v>30</v>
      </c>
      <c r="U1" s="5" t="s">
        <v>13</v>
      </c>
      <c r="V1" s="5" t="s">
        <v>14</v>
      </c>
      <c r="W1" s="5" t="s">
        <v>15</v>
      </c>
      <c r="X1" s="5" t="s">
        <v>12</v>
      </c>
      <c r="Z1" s="5" t="s">
        <v>31</v>
      </c>
      <c r="AA1" s="5" t="s">
        <v>32</v>
      </c>
      <c r="AB1" s="5" t="s">
        <v>33</v>
      </c>
      <c r="AC1" s="5" t="s">
        <v>34</v>
      </c>
      <c r="AD1" s="5" t="s">
        <v>35</v>
      </c>
      <c r="AE1" s="5" t="s">
        <v>36</v>
      </c>
      <c r="AF1" s="5" t="s">
        <v>37</v>
      </c>
      <c r="AG1" s="5" t="s">
        <v>38</v>
      </c>
      <c r="AH1" s="5" t="s">
        <v>39</v>
      </c>
      <c r="AI1" s="5" t="s">
        <v>40</v>
      </c>
      <c r="AJ1" s="5" t="s">
        <v>41</v>
      </c>
      <c r="AK1" s="5" t="s">
        <v>42</v>
      </c>
      <c r="AL1" s="5" t="s">
        <v>43</v>
      </c>
      <c r="AM1" s="5" t="s">
        <v>44</v>
      </c>
      <c r="AN1" s="5" t="s">
        <v>45</v>
      </c>
      <c r="AO1" s="5" t="s">
        <v>46</v>
      </c>
      <c r="AP1" s="5" t="s">
        <v>47</v>
      </c>
      <c r="AQ1" s="5" t="s">
        <v>48</v>
      </c>
      <c r="AR1" s="5" t="s">
        <v>49</v>
      </c>
      <c r="AS1" s="5" t="s">
        <v>50</v>
      </c>
      <c r="AU1" s="5" t="s">
        <v>51</v>
      </c>
      <c r="AV1" s="5" t="s">
        <v>101</v>
      </c>
      <c r="AW1" s="5" t="s">
        <v>102</v>
      </c>
      <c r="AX1" s="5" t="s">
        <v>103</v>
      </c>
      <c r="AY1" s="5" t="s">
        <v>52</v>
      </c>
      <c r="BA1" s="5" t="s">
        <v>53</v>
      </c>
      <c r="BB1" s="11" t="s">
        <v>79</v>
      </c>
      <c r="BD1" s="5" t="s">
        <v>54</v>
      </c>
      <c r="BE1" s="5" t="s">
        <v>55</v>
      </c>
      <c r="BF1" s="5" t="s">
        <v>56</v>
      </c>
      <c r="BG1" s="5" t="s">
        <v>57</v>
      </c>
      <c r="BH1" s="5" t="s">
        <v>58</v>
      </c>
      <c r="BI1" s="5" t="s">
        <v>59</v>
      </c>
      <c r="BJ1" s="5" t="s">
        <v>60</v>
      </c>
      <c r="BK1" s="5" t="s">
        <v>61</v>
      </c>
      <c r="BL1" s="5" t="s">
        <v>62</v>
      </c>
      <c r="BM1" s="5" t="s">
        <v>63</v>
      </c>
      <c r="BN1" s="5" t="s">
        <v>64</v>
      </c>
      <c r="BO1" s="5" t="s">
        <v>65</v>
      </c>
      <c r="BP1" s="5" t="s">
        <v>66</v>
      </c>
      <c r="BQ1" s="5" t="s">
        <v>67</v>
      </c>
      <c r="BR1" s="5" t="s">
        <v>68</v>
      </c>
      <c r="BS1" s="5" t="s">
        <v>69</v>
      </c>
      <c r="BT1" s="5" t="s">
        <v>70</v>
      </c>
      <c r="BU1" s="5" t="s">
        <v>71</v>
      </c>
      <c r="BV1" s="5" t="s">
        <v>72</v>
      </c>
      <c r="BW1" s="5" t="s">
        <v>73</v>
      </c>
    </row>
    <row r="2" spans="1:75">
      <c r="B2" s="4" t="s">
        <v>1831</v>
      </c>
      <c r="D2" s="6">
        <v>46083.961909722224</v>
      </c>
      <c r="F2" s="6" t="s">
        <v>171</v>
      </c>
      <c r="G2" s="6" t="s">
        <v>136</v>
      </c>
      <c r="H2" s="6" t="s">
        <v>5458</v>
      </c>
      <c r="I2" s="6" t="s">
        <v>5457</v>
      </c>
      <c r="J2" s="6" t="s">
        <v>23</v>
      </c>
      <c r="K2" s="14" t="b">
        <f ca="1">IF(PRODUCT(BB2:BB101)=1,TRUE,FALSE)</f>
        <v>1</v>
      </c>
      <c r="M2" s="4" t="s">
        <v>108</v>
      </c>
      <c r="N2" s="4" t="s">
        <v>22</v>
      </c>
      <c r="P2" s="4" t="s">
        <v>154</v>
      </c>
      <c r="Q2" s="2" t="str" cm="1">
        <f t="array" ref="Q2">IF(RandomMethod="Numbers",S2,IF(RandomMethod="Scenarios",INDEX(Z2:AS2,RandomScenarioNumber),"Error"))</f>
        <v>Purchase</v>
      </c>
      <c r="S2" s="2" t="s">
        <v>207</v>
      </c>
      <c r="U2" s="1">
        <v>1</v>
      </c>
      <c r="V2" s="1">
        <v>2</v>
      </c>
      <c r="W2" s="1">
        <v>1</v>
      </c>
      <c r="X2" s="2" t="s">
        <v>207</v>
      </c>
      <c r="Y2" s="2"/>
      <c r="Z2" s="2" t="s">
        <v>194</v>
      </c>
      <c r="AA2" s="2" t="s">
        <v>207</v>
      </c>
      <c r="AB2" s="2" t="s">
        <v>194</v>
      </c>
      <c r="AC2" s="2" t="s">
        <v>194</v>
      </c>
      <c r="AD2" s="2" t="s">
        <v>194</v>
      </c>
      <c r="AE2" s="2" t="s">
        <v>207</v>
      </c>
      <c r="AF2" s="2" t="s">
        <v>194</v>
      </c>
      <c r="AG2" s="2" t="s">
        <v>207</v>
      </c>
      <c r="AH2" s="2" t="s">
        <v>194</v>
      </c>
      <c r="AI2" s="2" t="s">
        <v>194</v>
      </c>
      <c r="AJ2" s="2" t="s">
        <v>194</v>
      </c>
      <c r="AK2" s="2" t="s">
        <v>194</v>
      </c>
      <c r="AL2" s="2" t="s">
        <v>207</v>
      </c>
      <c r="AM2" s="2" t="s">
        <v>207</v>
      </c>
      <c r="AN2" s="2" t="s">
        <v>194</v>
      </c>
      <c r="AO2" s="2" t="s">
        <v>194</v>
      </c>
      <c r="AP2" s="2" t="s">
        <v>207</v>
      </c>
      <c r="AQ2" s="2" t="s">
        <v>194</v>
      </c>
      <c r="AR2" s="2" t="s">
        <v>194</v>
      </c>
      <c r="AS2" s="2" t="s">
        <v>207</v>
      </c>
      <c r="AU2" s="4">
        <v>1</v>
      </c>
      <c r="AV2" s="6" t="s">
        <v>171</v>
      </c>
      <c r="AW2" s="4" t="s">
        <v>136</v>
      </c>
      <c r="AY2" s="13" cm="1">
        <f t="array" ref="AY2">IF(RandomMethod="Numbers",BA2,IF(RandomMethod="Scenarios",INDEX(BD2:BW2,RandomScenarioNumber),"Error"))</f>
        <v>1462</v>
      </c>
      <c r="BA2" s="2" cm="1">
        <f t="array" aca="1" ref="BA2" ca="1">INDIRECT("'"&amp;AV2&amp;"'!"&amp;AW2)</f>
        <v>1462</v>
      </c>
      <c r="BB2" s="15" cm="1">
        <f t="array" aca="1" ref="BB2" ca="1">IF(CheckAnswer(BA2,AY2,AV2,AW2)=TRUE,1,0)</f>
        <v>1</v>
      </c>
      <c r="BC2" s="2"/>
      <c r="BD2" s="2">
        <v>1462</v>
      </c>
      <c r="BE2" s="2">
        <v>1462</v>
      </c>
      <c r="BF2" s="2">
        <v>1462</v>
      </c>
      <c r="BG2" s="2">
        <v>1462</v>
      </c>
      <c r="BH2" s="2">
        <v>1462</v>
      </c>
      <c r="BI2" s="2">
        <v>1462</v>
      </c>
      <c r="BJ2" s="2">
        <v>1462</v>
      </c>
      <c r="BK2" s="2">
        <v>1462</v>
      </c>
      <c r="BL2" s="2">
        <v>1462</v>
      </c>
      <c r="BM2" s="2">
        <v>1462</v>
      </c>
      <c r="BN2" s="2">
        <v>1462</v>
      </c>
      <c r="BO2" s="2">
        <v>1462</v>
      </c>
      <c r="BP2" s="2">
        <v>1462</v>
      </c>
      <c r="BQ2" s="2">
        <v>1462</v>
      </c>
      <c r="BR2" s="2">
        <v>1462</v>
      </c>
      <c r="BS2" s="2">
        <v>1462</v>
      </c>
      <c r="BT2" s="2">
        <v>1462</v>
      </c>
      <c r="BU2" s="2">
        <v>1462</v>
      </c>
      <c r="BV2" s="2">
        <v>1462</v>
      </c>
      <c r="BW2" s="2">
        <v>1462</v>
      </c>
    </row>
    <row r="3" spans="1:75">
      <c r="F3" s="6"/>
      <c r="G3" s="6"/>
      <c r="H3" s="6"/>
      <c r="I3" s="6"/>
      <c r="J3" s="6"/>
      <c r="K3" s="14"/>
      <c r="M3" s="4" t="s">
        <v>109</v>
      </c>
      <c r="N3" s="4" t="s">
        <v>22</v>
      </c>
      <c r="P3" s="4" t="s">
        <v>155</v>
      </c>
      <c r="Q3" s="2" t="str" cm="1">
        <f t="array" ref="Q3">IF(RandomMethod="Numbers",S3,IF(RandomMethod="Scenarios",INDEX(Z3:AS3,RandomScenarioNumber),"Error"))</f>
        <v>Sale</v>
      </c>
      <c r="R3" s="12"/>
      <c r="S3" s="2" t="s">
        <v>194</v>
      </c>
      <c r="U3" s="1">
        <v>1</v>
      </c>
      <c r="V3" s="1">
        <v>2</v>
      </c>
      <c r="W3" s="1">
        <v>1</v>
      </c>
      <c r="X3" s="2" t="s">
        <v>194</v>
      </c>
      <c r="Y3" s="2"/>
      <c r="Z3" s="2" t="s">
        <v>194</v>
      </c>
      <c r="AA3" s="2" t="s">
        <v>207</v>
      </c>
      <c r="AB3" s="2" t="s">
        <v>194</v>
      </c>
      <c r="AC3" s="2" t="s">
        <v>207</v>
      </c>
      <c r="AD3" s="2" t="s">
        <v>207</v>
      </c>
      <c r="AE3" s="2" t="s">
        <v>207</v>
      </c>
      <c r="AF3" s="2" t="s">
        <v>207</v>
      </c>
      <c r="AG3" s="2" t="s">
        <v>194</v>
      </c>
      <c r="AH3" s="2" t="s">
        <v>207</v>
      </c>
      <c r="AI3" s="2" t="s">
        <v>207</v>
      </c>
      <c r="AJ3" s="2" t="s">
        <v>194</v>
      </c>
      <c r="AK3" s="2" t="s">
        <v>194</v>
      </c>
      <c r="AL3" s="2" t="s">
        <v>194</v>
      </c>
      <c r="AM3" s="2" t="s">
        <v>207</v>
      </c>
      <c r="AN3" s="2" t="s">
        <v>207</v>
      </c>
      <c r="AO3" s="2" t="s">
        <v>207</v>
      </c>
      <c r="AP3" s="2" t="s">
        <v>207</v>
      </c>
      <c r="AQ3" s="2" t="s">
        <v>194</v>
      </c>
      <c r="AR3" s="2" t="s">
        <v>207</v>
      </c>
      <c r="AS3" s="2" t="s">
        <v>194</v>
      </c>
      <c r="AU3" s="4">
        <v>2</v>
      </c>
      <c r="AV3" s="6" t="s">
        <v>171</v>
      </c>
      <c r="AW3" s="4" t="s">
        <v>5459</v>
      </c>
      <c r="AY3" s="13" cm="1">
        <f t="array" ref="AY3">IF(RandomMethod="Numbers",BA3,IF(RandomMethod="Scenarios",INDEX(BD3:BW3,RandomScenarioNumber),"Error"))</f>
        <v>2961</v>
      </c>
      <c r="BA3" s="2" cm="1">
        <f t="array" aca="1" ref="BA3" ca="1">INDIRECT("'"&amp;AV3&amp;"'!"&amp;AW3)</f>
        <v>2961</v>
      </c>
      <c r="BB3" s="15" cm="1">
        <f t="array" aca="1" ref="BB3" ca="1">IF(CheckAnswer(BA3,AY3,AV3,AW3)=TRUE,1,0)</f>
        <v>1</v>
      </c>
      <c r="BC3" s="2"/>
      <c r="BD3" s="2">
        <v>2961</v>
      </c>
      <c r="BE3" s="2">
        <v>2961</v>
      </c>
      <c r="BF3" s="2">
        <v>2961</v>
      </c>
      <c r="BG3" s="2">
        <v>2961</v>
      </c>
      <c r="BH3" s="2">
        <v>2961</v>
      </c>
      <c r="BI3" s="2">
        <v>2961</v>
      </c>
      <c r="BJ3" s="2">
        <v>2961</v>
      </c>
      <c r="BK3" s="2">
        <v>2961</v>
      </c>
      <c r="BL3" s="2">
        <v>2961</v>
      </c>
      <c r="BM3" s="2">
        <v>2961</v>
      </c>
      <c r="BN3" s="2">
        <v>2961</v>
      </c>
      <c r="BO3" s="2">
        <v>2961</v>
      </c>
      <c r="BP3" s="2">
        <v>2961</v>
      </c>
      <c r="BQ3" s="2">
        <v>2961</v>
      </c>
      <c r="BR3" s="2">
        <v>2961</v>
      </c>
      <c r="BS3" s="2">
        <v>2961</v>
      </c>
      <c r="BT3" s="2">
        <v>2961</v>
      </c>
      <c r="BU3" s="2">
        <v>2961</v>
      </c>
      <c r="BV3" s="2">
        <v>2961</v>
      </c>
      <c r="BW3" s="2">
        <v>2961</v>
      </c>
    </row>
    <row r="4" spans="1:75">
      <c r="A4" s="7"/>
      <c r="B4" s="5" t="s">
        <v>74</v>
      </c>
      <c r="D4" s="5" t="s">
        <v>1</v>
      </c>
      <c r="G4" s="6"/>
      <c r="H4" s="6"/>
      <c r="I4" s="6"/>
      <c r="J4" s="6"/>
      <c r="K4" s="14"/>
      <c r="M4" s="4" t="s">
        <v>24</v>
      </c>
      <c r="N4" s="4" t="s">
        <v>148</v>
      </c>
      <c r="O4" s="7"/>
      <c r="P4" s="4" t="s">
        <v>156</v>
      </c>
      <c r="Q4" s="2" cm="1">
        <f t="array" ref="Q4">IF(RandomMethod="Numbers",S4,IF(RandomMethod="Scenarios",INDEX(Z4:AS4,RandomScenarioNumber),"Error"))</f>
        <v>10</v>
      </c>
      <c r="S4" s="2">
        <v>13</v>
      </c>
      <c r="U4" s="1">
        <v>3</v>
      </c>
      <c r="V4" s="1">
        <v>20</v>
      </c>
      <c r="W4" s="1">
        <v>1</v>
      </c>
      <c r="X4" s="2">
        <v>12</v>
      </c>
      <c r="Y4" s="2"/>
      <c r="Z4" s="2">
        <v>19</v>
      </c>
      <c r="AA4" s="2">
        <v>10</v>
      </c>
      <c r="AB4" s="2">
        <v>10</v>
      </c>
      <c r="AC4" s="2">
        <v>3</v>
      </c>
      <c r="AD4" s="2">
        <v>6</v>
      </c>
      <c r="AE4" s="2">
        <v>12</v>
      </c>
      <c r="AF4" s="2">
        <v>9</v>
      </c>
      <c r="AG4" s="2">
        <v>10</v>
      </c>
      <c r="AH4" s="2">
        <v>5</v>
      </c>
      <c r="AI4" s="2">
        <v>16</v>
      </c>
      <c r="AJ4" s="2">
        <v>16</v>
      </c>
      <c r="AK4" s="2">
        <v>20</v>
      </c>
      <c r="AL4" s="2">
        <v>10</v>
      </c>
      <c r="AM4" s="2">
        <v>13</v>
      </c>
      <c r="AN4" s="2">
        <v>9</v>
      </c>
      <c r="AO4" s="2">
        <v>13</v>
      </c>
      <c r="AP4" s="2">
        <v>20</v>
      </c>
      <c r="AQ4" s="2">
        <v>16</v>
      </c>
      <c r="AR4" s="2">
        <v>10</v>
      </c>
      <c r="AS4" s="2">
        <v>13</v>
      </c>
      <c r="AT4" s="7"/>
      <c r="AU4" s="4">
        <v>3</v>
      </c>
      <c r="AV4" s="6" t="s">
        <v>171</v>
      </c>
      <c r="AW4" s="4" t="s">
        <v>5460</v>
      </c>
      <c r="AY4" s="13" cm="1">
        <f t="array" ref="AY4">IF(RandomMethod="Numbers",BA4,IF(RandomMethod="Scenarios",INDEX(BD4:BW4,RandomScenarioNumber),"Error"))</f>
        <v>2745</v>
      </c>
      <c r="AZ4" s="7"/>
      <c r="BA4" s="2" cm="1">
        <f t="array" aca="1" ref="BA4" ca="1">INDIRECT("'"&amp;AV4&amp;"'!"&amp;AW4)</f>
        <v>2745</v>
      </c>
      <c r="BB4" s="15" cm="1">
        <f t="array" aca="1" ref="BB4" ca="1">IF(CheckAnswer(BA4,AY4,AV4,AW4)=TRUE,1,0)</f>
        <v>1</v>
      </c>
      <c r="BC4" s="2"/>
      <c r="BD4" s="2">
        <v>2741</v>
      </c>
      <c r="BE4" s="2">
        <v>2743</v>
      </c>
      <c r="BF4" s="2">
        <v>2743</v>
      </c>
      <c r="BG4" s="2">
        <v>2746</v>
      </c>
      <c r="BH4" s="2">
        <v>2743</v>
      </c>
      <c r="BI4" s="2">
        <v>2749</v>
      </c>
      <c r="BJ4" s="2">
        <v>2746</v>
      </c>
      <c r="BK4" s="2">
        <v>2747</v>
      </c>
      <c r="BL4" s="2">
        <v>2742</v>
      </c>
      <c r="BM4" s="2">
        <v>2744</v>
      </c>
      <c r="BN4" s="2">
        <v>2743</v>
      </c>
      <c r="BO4" s="2">
        <v>2745</v>
      </c>
      <c r="BP4" s="2">
        <v>2745</v>
      </c>
      <c r="BQ4" s="2">
        <v>2746</v>
      </c>
      <c r="BR4" s="2">
        <v>2746</v>
      </c>
      <c r="BS4" s="2">
        <v>2744</v>
      </c>
      <c r="BT4" s="2">
        <v>2745</v>
      </c>
      <c r="BU4" s="2">
        <v>2745</v>
      </c>
      <c r="BV4" s="2">
        <v>2743</v>
      </c>
      <c r="BW4" s="2">
        <v>2743</v>
      </c>
    </row>
    <row r="5" spans="1:75">
      <c r="B5" s="4" t="s">
        <v>5446</v>
      </c>
      <c r="D5" s="6">
        <v>46083.966597222221</v>
      </c>
      <c r="G5" s="6"/>
      <c r="H5" s="6"/>
      <c r="I5" s="6"/>
      <c r="J5" s="6"/>
      <c r="K5" s="14"/>
      <c r="M5" s="4" t="s">
        <v>186</v>
      </c>
      <c r="N5" s="4" t="s">
        <v>187</v>
      </c>
      <c r="P5" s="4" t="s">
        <v>157</v>
      </c>
      <c r="Q5" s="2" cm="1">
        <f t="array" ref="Q5">IF(RandomMethod="Numbers",S5,IF(RandomMethod="Scenarios",INDEX(Z5:AS5,RandomScenarioNumber),"Error"))</f>
        <v>18</v>
      </c>
      <c r="R5" s="2"/>
      <c r="S5" s="2">
        <v>16</v>
      </c>
      <c r="U5" s="1">
        <v>3</v>
      </c>
      <c r="V5" s="1">
        <v>20</v>
      </c>
      <c r="W5" s="1">
        <v>1</v>
      </c>
      <c r="X5" s="2">
        <v>10</v>
      </c>
      <c r="Y5" s="2"/>
      <c r="Z5" s="2">
        <v>14</v>
      </c>
      <c r="AA5" s="2">
        <v>4</v>
      </c>
      <c r="AB5" s="2">
        <v>17</v>
      </c>
      <c r="AC5" s="2">
        <v>10</v>
      </c>
      <c r="AD5" s="2">
        <v>6</v>
      </c>
      <c r="AE5" s="2">
        <v>6</v>
      </c>
      <c r="AF5" s="2">
        <v>15</v>
      </c>
      <c r="AG5" s="2">
        <v>17</v>
      </c>
      <c r="AH5" s="2">
        <v>8</v>
      </c>
      <c r="AI5" s="2">
        <v>8</v>
      </c>
      <c r="AJ5" s="2">
        <v>5</v>
      </c>
      <c r="AK5" s="2">
        <v>13</v>
      </c>
      <c r="AL5" s="2">
        <v>18</v>
      </c>
      <c r="AM5" s="2">
        <v>19</v>
      </c>
      <c r="AN5" s="2">
        <v>3</v>
      </c>
      <c r="AO5" s="2">
        <v>18</v>
      </c>
      <c r="AP5" s="2">
        <v>3</v>
      </c>
      <c r="AQ5" s="2">
        <v>20</v>
      </c>
      <c r="AR5" s="2">
        <v>6</v>
      </c>
      <c r="AS5" s="2">
        <v>16</v>
      </c>
      <c r="AU5" s="4">
        <v>4</v>
      </c>
      <c r="AV5" s="6" t="s">
        <v>171</v>
      </c>
      <c r="AW5" s="4" t="s">
        <v>5461</v>
      </c>
      <c r="AY5" s="13" cm="1">
        <f t="array" ref="AY5">IF(RandomMethod="Numbers",BA5,IF(RandomMethod="Scenarios",INDEX(BD5:BW5,RandomScenarioNumber),"Error"))</f>
        <v>57.816292749658203</v>
      </c>
      <c r="BA5" s="2" cm="1">
        <f t="array" aca="1" ref="BA5" ca="1">INDIRECT("'"&amp;AV5&amp;"'!"&amp;AW5)</f>
        <v>57.816292749658203</v>
      </c>
      <c r="BB5" s="15" cm="1">
        <f t="array" aca="1" ref="BB5" ca="1">IF(CheckAnswer(BA5,AY5,AV5,AW5)=TRUE,1,0)</f>
        <v>1</v>
      </c>
      <c r="BC5" s="2"/>
      <c r="BD5" s="14">
        <v>57.824671682626736</v>
      </c>
      <c r="BE5" s="14">
        <v>57.816839945280634</v>
      </c>
      <c r="BF5" s="14">
        <v>57.801860465116476</v>
      </c>
      <c r="BG5" s="14">
        <v>57.83435704514384</v>
      </c>
      <c r="BH5" s="14">
        <v>57.838331053351773</v>
      </c>
      <c r="BI5" s="14">
        <v>57.819131326949581</v>
      </c>
      <c r="BJ5" s="14">
        <v>57.831169630643153</v>
      </c>
      <c r="BK5" s="14">
        <v>57.812168262654097</v>
      </c>
      <c r="BL5" s="14">
        <v>57.846580027359977</v>
      </c>
      <c r="BM5" s="14">
        <v>57.816012311901702</v>
      </c>
      <c r="BN5" s="14">
        <v>57.840560875513191</v>
      </c>
      <c r="BO5" s="14">
        <v>57.829569083447531</v>
      </c>
      <c r="BP5" s="14">
        <v>57.816292749658203</v>
      </c>
      <c r="BQ5" s="14">
        <v>57.828303693570646</v>
      </c>
      <c r="BR5" s="14">
        <v>57.81668262653919</v>
      </c>
      <c r="BS5" s="14">
        <v>57.815540355677349</v>
      </c>
      <c r="BT5" s="14">
        <v>57.812298221614427</v>
      </c>
      <c r="BU5" s="14">
        <v>57.829835841313468</v>
      </c>
      <c r="BV5" s="14">
        <v>57.810212038303895</v>
      </c>
      <c r="BW5" s="14">
        <v>57.824439124487206</v>
      </c>
    </row>
    <row r="6" spans="1:75">
      <c r="G6" s="6"/>
      <c r="H6" s="6"/>
      <c r="I6" s="6"/>
      <c r="J6" s="6"/>
      <c r="K6" s="14"/>
      <c r="M6" s="6"/>
      <c r="P6" s="4" t="s">
        <v>158</v>
      </c>
      <c r="Q6" s="2" cm="1">
        <f t="array" ref="Q6">IF(RandomMethod="Numbers",S6,IF(RandomMethod="Scenarios",INDEX(Z6:AS6,RandomScenarioNumber),"Error"))</f>
        <v>6</v>
      </c>
      <c r="S6" s="2">
        <v>4</v>
      </c>
      <c r="U6" s="1">
        <v>1</v>
      </c>
      <c r="V6" s="1">
        <v>9</v>
      </c>
      <c r="W6" s="1">
        <v>1</v>
      </c>
      <c r="X6" s="2">
        <v>3</v>
      </c>
      <c r="Y6" s="2"/>
      <c r="Z6" s="2">
        <v>1</v>
      </c>
      <c r="AA6" s="2">
        <v>7</v>
      </c>
      <c r="AB6" s="2">
        <v>8</v>
      </c>
      <c r="AC6" s="2">
        <v>6</v>
      </c>
      <c r="AD6" s="2">
        <v>4</v>
      </c>
      <c r="AE6" s="2">
        <v>7</v>
      </c>
      <c r="AF6" s="2">
        <v>9</v>
      </c>
      <c r="AG6" s="2">
        <v>7</v>
      </c>
      <c r="AH6" s="2">
        <v>7</v>
      </c>
      <c r="AI6" s="2">
        <v>2</v>
      </c>
      <c r="AJ6" s="2">
        <v>9</v>
      </c>
      <c r="AK6" s="2">
        <v>1</v>
      </c>
      <c r="AL6" s="2">
        <v>6</v>
      </c>
      <c r="AM6" s="2">
        <v>1</v>
      </c>
      <c r="AN6" s="2">
        <v>1</v>
      </c>
      <c r="AO6" s="2">
        <v>6</v>
      </c>
      <c r="AP6" s="2">
        <v>9</v>
      </c>
      <c r="AQ6" s="2">
        <v>2</v>
      </c>
      <c r="AR6" s="2">
        <v>3</v>
      </c>
      <c r="AS6" s="2">
        <v>4</v>
      </c>
      <c r="AU6" s="4">
        <v>5</v>
      </c>
      <c r="AV6" s="6" t="s">
        <v>171</v>
      </c>
      <c r="AW6" s="4" t="s">
        <v>5462</v>
      </c>
      <c r="AY6" s="13" cm="1">
        <f t="array" ref="AY6">IF(RandomMethod="Numbers",BA6,IF(RandomMethod="Scenarios",INDEX(BD6:BW6,RandomScenarioNumber),"Error"))</f>
        <v>12.57</v>
      </c>
      <c r="BA6" s="2" cm="1">
        <f t="array" aca="1" ref="BA6" ca="1">INDIRECT("'"&amp;AV6&amp;"'!"&amp;AW6)</f>
        <v>12.57</v>
      </c>
      <c r="BB6" s="15" cm="1">
        <f t="array" aca="1" ref="BB6" ca="1">IF(CheckAnswer(BA6,AY6,AV6,AW6)=TRUE,1,0)</f>
        <v>1</v>
      </c>
      <c r="BC6" s="2"/>
      <c r="BD6" s="2">
        <v>12.57</v>
      </c>
      <c r="BE6" s="2">
        <v>12.57</v>
      </c>
      <c r="BF6" s="2">
        <v>12.57</v>
      </c>
      <c r="BG6" s="2">
        <v>12.57</v>
      </c>
      <c r="BH6" s="2">
        <v>12.57</v>
      </c>
      <c r="BI6" s="2">
        <v>12.57</v>
      </c>
      <c r="BJ6" s="2">
        <v>12.57</v>
      </c>
      <c r="BK6" s="2">
        <v>12.57</v>
      </c>
      <c r="BL6" s="2">
        <v>12.57</v>
      </c>
      <c r="BM6" s="2">
        <v>12.57</v>
      </c>
      <c r="BN6" s="2">
        <v>12.57</v>
      </c>
      <c r="BO6" s="2">
        <v>12.57</v>
      </c>
      <c r="BP6" s="2">
        <v>12.57</v>
      </c>
      <c r="BQ6" s="2">
        <v>12.57</v>
      </c>
      <c r="BR6" s="2">
        <v>12.57</v>
      </c>
      <c r="BS6" s="2">
        <v>12.57</v>
      </c>
      <c r="BT6" s="2">
        <v>12.57</v>
      </c>
      <c r="BU6" s="2">
        <v>12.57</v>
      </c>
      <c r="BV6" s="2">
        <v>12.57</v>
      </c>
      <c r="BW6" s="2">
        <v>12.57</v>
      </c>
    </row>
    <row r="7" spans="1:75">
      <c r="B7" s="5" t="s">
        <v>75</v>
      </c>
      <c r="D7" s="5" t="s">
        <v>4</v>
      </c>
      <c r="G7" s="6"/>
      <c r="H7" s="6"/>
      <c r="I7" s="6"/>
      <c r="J7" s="6"/>
      <c r="K7" s="14"/>
      <c r="M7" s="6"/>
      <c r="P7" s="4" t="s">
        <v>159</v>
      </c>
      <c r="Q7" s="2" cm="1">
        <f t="array" ref="Q7">IF(RandomMethod="Numbers",S7,IF(RandomMethod="Scenarios",INDEX(Z7:AS7,RandomScenarioNumber),"Error"))</f>
        <v>4</v>
      </c>
      <c r="S7" s="2">
        <v>6</v>
      </c>
      <c r="U7" s="1">
        <v>4</v>
      </c>
      <c r="V7" s="1">
        <v>6</v>
      </c>
      <c r="W7" s="1">
        <v>1</v>
      </c>
      <c r="X7" s="2">
        <v>5</v>
      </c>
      <c r="Y7" s="2"/>
      <c r="Z7" s="2">
        <v>6</v>
      </c>
      <c r="AA7" s="2">
        <v>4</v>
      </c>
      <c r="AB7" s="2">
        <v>6</v>
      </c>
      <c r="AC7" s="2">
        <v>4</v>
      </c>
      <c r="AD7" s="2">
        <v>6</v>
      </c>
      <c r="AE7" s="2">
        <v>5</v>
      </c>
      <c r="AF7" s="2">
        <v>5</v>
      </c>
      <c r="AG7" s="2">
        <v>6</v>
      </c>
      <c r="AH7" s="2">
        <v>6</v>
      </c>
      <c r="AI7" s="2">
        <v>4</v>
      </c>
      <c r="AJ7" s="2">
        <v>5</v>
      </c>
      <c r="AK7" s="2">
        <v>5</v>
      </c>
      <c r="AL7" s="2">
        <v>4</v>
      </c>
      <c r="AM7" s="2">
        <v>4</v>
      </c>
      <c r="AN7" s="2">
        <v>6</v>
      </c>
      <c r="AO7" s="2">
        <v>4</v>
      </c>
      <c r="AP7" s="2">
        <v>6</v>
      </c>
      <c r="AQ7" s="2">
        <v>6</v>
      </c>
      <c r="AR7" s="2">
        <v>5</v>
      </c>
      <c r="AS7" s="2">
        <v>6</v>
      </c>
      <c r="AU7" s="4">
        <v>6</v>
      </c>
      <c r="AV7" s="6" t="s">
        <v>171</v>
      </c>
      <c r="AW7" s="4" t="s">
        <v>5463</v>
      </c>
      <c r="AY7" s="13" cm="1">
        <f t="array" ref="AY7">IF(RandomMethod="Numbers",BA7,IF(RandomMethod="Scenarios",INDEX(BD7:BW7,RandomScenarioNumber),"Error"))</f>
        <v>582</v>
      </c>
      <c r="BA7" s="2" cm="1">
        <f t="array" aca="1" ref="BA7" ca="1">INDIRECT("'"&amp;AV7&amp;"'!"&amp;AW7)</f>
        <v>582</v>
      </c>
      <c r="BB7" s="15" cm="1">
        <f t="array" aca="1" ref="BB7" ca="1">IF(CheckAnswer(BA7,AY7,AV7,AW7)=TRUE,1,0)</f>
        <v>1</v>
      </c>
      <c r="BC7" s="2"/>
      <c r="BD7" s="2">
        <v>880</v>
      </c>
      <c r="BE7" s="2">
        <v>582</v>
      </c>
      <c r="BF7" s="2">
        <v>880</v>
      </c>
      <c r="BG7" s="2">
        <v>880</v>
      </c>
      <c r="BH7" s="2">
        <v>880</v>
      </c>
      <c r="BI7" s="2">
        <v>582</v>
      </c>
      <c r="BJ7" s="2">
        <v>880</v>
      </c>
      <c r="BK7" s="2">
        <v>582</v>
      </c>
      <c r="BL7" s="2">
        <v>880</v>
      </c>
      <c r="BM7" s="2">
        <v>880</v>
      </c>
      <c r="BN7" s="2">
        <v>880</v>
      </c>
      <c r="BO7" s="2">
        <v>880</v>
      </c>
      <c r="BP7" s="2">
        <v>582</v>
      </c>
      <c r="BQ7" s="2">
        <v>582</v>
      </c>
      <c r="BR7" s="2">
        <v>880</v>
      </c>
      <c r="BS7" s="2">
        <v>880</v>
      </c>
      <c r="BT7" s="2">
        <v>582</v>
      </c>
      <c r="BU7" s="2">
        <v>880</v>
      </c>
      <c r="BV7" s="2">
        <v>880</v>
      </c>
      <c r="BW7" s="2">
        <v>582</v>
      </c>
    </row>
    <row r="8" spans="1:75">
      <c r="B8" s="4">
        <v>13</v>
      </c>
      <c r="D8" s="4" t="b">
        <v>0</v>
      </c>
      <c r="M8" s="6"/>
      <c r="P8" s="4" t="s">
        <v>160</v>
      </c>
      <c r="Q8" s="2" cm="1">
        <f t="array" ref="Q8">IF(RandomMethod="Numbers",S8,IF(RandomMethod="Scenarios",INDEX(Z8:AS8,RandomScenarioNumber),"Error"))</f>
        <v>9</v>
      </c>
      <c r="R8" s="7"/>
      <c r="S8" s="2">
        <v>9</v>
      </c>
      <c r="T8" s="7"/>
      <c r="U8" s="1">
        <v>7</v>
      </c>
      <c r="V8" s="1">
        <v>9</v>
      </c>
      <c r="W8" s="1">
        <v>1</v>
      </c>
      <c r="X8" s="2">
        <v>8</v>
      </c>
      <c r="Y8" s="2"/>
      <c r="Z8" s="2">
        <v>8</v>
      </c>
      <c r="AA8" s="2">
        <v>7</v>
      </c>
      <c r="AB8" s="2">
        <v>9</v>
      </c>
      <c r="AC8" s="2">
        <v>8</v>
      </c>
      <c r="AD8" s="2">
        <v>8</v>
      </c>
      <c r="AE8" s="2">
        <v>7</v>
      </c>
      <c r="AF8" s="2">
        <v>7</v>
      </c>
      <c r="AG8" s="2">
        <v>9</v>
      </c>
      <c r="AH8" s="2">
        <v>8</v>
      </c>
      <c r="AI8" s="2">
        <v>9</v>
      </c>
      <c r="AJ8" s="2">
        <v>8</v>
      </c>
      <c r="AK8" s="2">
        <v>8</v>
      </c>
      <c r="AL8" s="2">
        <v>9</v>
      </c>
      <c r="AM8" s="2">
        <v>7</v>
      </c>
      <c r="AN8" s="2">
        <v>9</v>
      </c>
      <c r="AO8" s="2">
        <v>7</v>
      </c>
      <c r="AP8" s="2">
        <v>7</v>
      </c>
      <c r="AQ8" s="2">
        <v>9</v>
      </c>
      <c r="AR8" s="2">
        <v>7</v>
      </c>
      <c r="AS8" s="2">
        <v>9</v>
      </c>
      <c r="AU8" s="4">
        <v>7</v>
      </c>
      <c r="AV8" s="6" t="s">
        <v>171</v>
      </c>
      <c r="AW8" s="4" t="s">
        <v>5464</v>
      </c>
      <c r="AY8" s="13" cm="1">
        <f t="array" ref="AY8">IF(RandomMethod="Numbers",BA8,IF(RandomMethod="Scenarios",INDEX(BD8:BW8,RandomScenarioNumber),"Error"))</f>
        <v>160571.55000000077</v>
      </c>
      <c r="BA8" s="2" cm="1">
        <f t="array" aca="1" ref="BA8" ca="1">INDIRECT("'"&amp;AV8&amp;"'!"&amp;AW8)</f>
        <v>160571.55000000077</v>
      </c>
      <c r="BB8" s="15" cm="1">
        <f t="array" aca="1" ref="BB8" ca="1">IF(CheckAnswer(BA8,AY8,AV8,AW8)=TRUE,1,0)</f>
        <v>1</v>
      </c>
      <c r="BC8" s="2"/>
      <c r="BD8" s="2">
        <v>160343.36000000077</v>
      </c>
      <c r="BE8" s="2">
        <v>160448.36000000077</v>
      </c>
      <c r="BF8" s="2">
        <v>160357.25000000079</v>
      </c>
      <c r="BG8" s="2">
        <v>160716.88000000076</v>
      </c>
      <c r="BH8" s="2">
        <v>160543.63000000079</v>
      </c>
      <c r="BI8" s="2">
        <v>160826.52000000078</v>
      </c>
      <c r="BJ8" s="2">
        <v>160712.34000000078</v>
      </c>
      <c r="BK8" s="2">
        <v>160656.46000000078</v>
      </c>
      <c r="BL8" s="2">
        <v>160488.77000000078</v>
      </c>
      <c r="BM8" s="2">
        <v>160488.12000000078</v>
      </c>
      <c r="BN8" s="2">
        <v>160533.58000000077</v>
      </c>
      <c r="BO8" s="2">
        <v>160644.7600000008</v>
      </c>
      <c r="BP8" s="2">
        <v>160571.55000000077</v>
      </c>
      <c r="BQ8" s="2">
        <v>160663.78000000078</v>
      </c>
      <c r="BR8" s="2">
        <v>160607.68000000078</v>
      </c>
      <c r="BS8" s="2">
        <v>160485.24000000078</v>
      </c>
      <c r="BT8" s="2">
        <v>160532.84000000078</v>
      </c>
      <c r="BU8" s="2">
        <v>160615.62000000078</v>
      </c>
      <c r="BV8" s="2">
        <v>160390.51000000077</v>
      </c>
      <c r="BW8" s="2">
        <v>160491.19000000079</v>
      </c>
    </row>
    <row r="9" spans="1:75">
      <c r="M9" s="6"/>
      <c r="P9" s="4" t="s">
        <v>161</v>
      </c>
      <c r="Q9" s="2" cm="1">
        <f t="array" ref="Q9">IF(RandomMethod="Numbers",S9,IF(RandomMethod="Scenarios",INDEX(Z9:AS9,RandomScenarioNumber),"Error"))</f>
        <v>61.4</v>
      </c>
      <c r="S9" s="2">
        <v>65.510000000000005</v>
      </c>
      <c r="U9" s="1">
        <v>5000</v>
      </c>
      <c r="V9" s="1">
        <v>8000</v>
      </c>
      <c r="W9" s="55">
        <v>0.01</v>
      </c>
      <c r="X9" s="14">
        <v>51.93</v>
      </c>
      <c r="Y9" s="2"/>
      <c r="Z9" s="14">
        <v>67.84</v>
      </c>
      <c r="AA9" s="14">
        <v>51.89</v>
      </c>
      <c r="AB9" s="14">
        <v>50.120000000000005</v>
      </c>
      <c r="AC9" s="14">
        <v>67.45</v>
      </c>
      <c r="AD9" s="14">
        <v>71.320000000000007</v>
      </c>
      <c r="AE9" s="14">
        <v>56.230000000000004</v>
      </c>
      <c r="AF9" s="14">
        <v>65.239999999999995</v>
      </c>
      <c r="AG9" s="14">
        <v>59.34</v>
      </c>
      <c r="AH9" s="14">
        <v>76.78</v>
      </c>
      <c r="AI9" s="14">
        <v>65.78</v>
      </c>
      <c r="AJ9" s="14">
        <v>76.17</v>
      </c>
      <c r="AK9" s="14">
        <v>62.440000000000005</v>
      </c>
      <c r="AL9" s="14">
        <v>61.4</v>
      </c>
      <c r="AM9" s="14">
        <v>76.960000000000008</v>
      </c>
      <c r="AN9" s="14">
        <v>53.21</v>
      </c>
      <c r="AO9" s="14">
        <v>64.8</v>
      </c>
      <c r="AP9" s="14">
        <v>61.730000000000004</v>
      </c>
      <c r="AQ9" s="14">
        <v>67.5</v>
      </c>
      <c r="AR9" s="14">
        <v>52.77</v>
      </c>
      <c r="AS9" s="14">
        <v>65.510000000000005</v>
      </c>
      <c r="AU9" s="4">
        <v>8</v>
      </c>
      <c r="AV9" s="6" t="s">
        <v>171</v>
      </c>
      <c r="AW9" s="4" t="s">
        <v>5465</v>
      </c>
      <c r="AY9" s="13" cm="1">
        <f t="array" ref="AY9">IF(RandomMethod="Numbers",BA9,IF(RandomMethod="Scenarios",INDEX(BD9:BW9,RandomScenarioNumber),"Error"))</f>
        <v>95202.450000000084</v>
      </c>
      <c r="BA9" s="2" cm="1">
        <f t="array" aca="1" ref="BA9" ca="1">INDIRECT("'"&amp;AV9&amp;"'!"&amp;AW9)</f>
        <v>95202.450000000084</v>
      </c>
      <c r="BB9" s="15" cm="1">
        <f t="array" aca="1" ref="BB9" ca="1">IF(CheckAnswer(BA9,AY9,AV9,AW9)=TRUE,1,0)</f>
        <v>1</v>
      </c>
      <c r="BC9" s="2"/>
      <c r="BD9" s="2">
        <v>95153.930000000095</v>
      </c>
      <c r="BE9" s="2">
        <v>65326.329999999944</v>
      </c>
      <c r="BF9" s="2">
        <v>95118.490000000078</v>
      </c>
      <c r="BG9" s="2">
        <v>65361.379999999946</v>
      </c>
      <c r="BH9" s="2">
        <v>65382.739999999947</v>
      </c>
      <c r="BI9" s="2">
        <v>65527.119999999944</v>
      </c>
      <c r="BJ9" s="2">
        <v>65498.369999999944</v>
      </c>
      <c r="BK9" s="2">
        <v>95314.950000000084</v>
      </c>
      <c r="BL9" s="2">
        <v>65316.959999999941</v>
      </c>
      <c r="BM9" s="2">
        <v>65338.309999999939</v>
      </c>
      <c r="BN9" s="2">
        <v>95170.590000000098</v>
      </c>
      <c r="BO9" s="2">
        <v>95205.570000000094</v>
      </c>
      <c r="BP9" s="2">
        <v>95202.450000000084</v>
      </c>
      <c r="BQ9" s="2">
        <v>65414.649999999943</v>
      </c>
      <c r="BR9" s="2">
        <v>65323.379999999946</v>
      </c>
      <c r="BS9" s="2">
        <v>65337.389999999941</v>
      </c>
      <c r="BT9" s="2">
        <v>65267.669999999947</v>
      </c>
      <c r="BU9" s="2">
        <v>95355.750000000087</v>
      </c>
      <c r="BV9" s="2">
        <v>65161.179999999942</v>
      </c>
      <c r="BW9" s="2">
        <v>95214.780000000086</v>
      </c>
    </row>
    <row r="10" spans="1:75">
      <c r="B10" s="5" t="s">
        <v>76</v>
      </c>
      <c r="D10" s="5" t="s">
        <v>3</v>
      </c>
      <c r="M10" s="6"/>
      <c r="P10" s="4" t="s">
        <v>162</v>
      </c>
      <c r="Q10" s="2" cm="1">
        <f t="array" ref="Q10">IF(RandomMethod="Numbers",S10,IF(RandomMethod="Scenarios",INDEX(Z10:AS10,RandomScenarioNumber),"Error"))</f>
        <v>69.42</v>
      </c>
      <c r="S10" s="2">
        <v>77.84</v>
      </c>
      <c r="U10" s="1">
        <v>5000</v>
      </c>
      <c r="V10" s="1">
        <v>8000</v>
      </c>
      <c r="W10" s="55">
        <v>0.01</v>
      </c>
      <c r="X10" s="14">
        <v>52.21</v>
      </c>
      <c r="Y10" s="2"/>
      <c r="Z10" s="14">
        <v>58.26</v>
      </c>
      <c r="AA10" s="14">
        <v>65.14</v>
      </c>
      <c r="AB10" s="14">
        <v>64.22</v>
      </c>
      <c r="AC10" s="14">
        <v>75.45</v>
      </c>
      <c r="AD10" s="14">
        <v>77.67</v>
      </c>
      <c r="AE10" s="14">
        <v>73.22</v>
      </c>
      <c r="AF10" s="14">
        <v>71.34</v>
      </c>
      <c r="AG10" s="14">
        <v>59.58</v>
      </c>
      <c r="AH10" s="14">
        <v>76.239999999999995</v>
      </c>
      <c r="AI10" s="14">
        <v>61.21</v>
      </c>
      <c r="AJ10" s="14">
        <v>70.600000000000009</v>
      </c>
      <c r="AK10" s="14">
        <v>76.91</v>
      </c>
      <c r="AL10" s="14">
        <v>69.42</v>
      </c>
      <c r="AM10" s="14">
        <v>51.26</v>
      </c>
      <c r="AN10" s="14">
        <v>66.91</v>
      </c>
      <c r="AO10" s="14">
        <v>59.39</v>
      </c>
      <c r="AP10" s="14">
        <v>55.92</v>
      </c>
      <c r="AQ10" s="14">
        <v>63.67</v>
      </c>
      <c r="AR10" s="14">
        <v>68.3</v>
      </c>
      <c r="AS10" s="14">
        <v>77.84</v>
      </c>
      <c r="AU10" s="4">
        <v>9</v>
      </c>
      <c r="AV10" s="6" t="s">
        <v>171</v>
      </c>
      <c r="AW10" s="4" t="s">
        <v>5466</v>
      </c>
      <c r="AY10" s="13" cm="1">
        <f t="array" ref="AY10">IF(RandomMethod="Numbers",BA10,IF(RandomMethod="Scenarios",INDEX(BD10:BW10,RandomScenarioNumber),"Error"))</f>
        <v>55</v>
      </c>
      <c r="BA10" s="2" cm="1">
        <f t="array" aca="1" ref="BA10" ca="1">INDIRECT("'"&amp;AV10&amp;"'!"&amp;AW10)</f>
        <v>55</v>
      </c>
      <c r="BB10" s="15" cm="1">
        <f t="array" aca="1" ref="BB10" ca="1">IF(CheckAnswer(BA10,AY10,AV10,AW10)=TRUE,1,0)</f>
        <v>1</v>
      </c>
      <c r="BC10" s="2"/>
      <c r="BD10" s="2">
        <v>55</v>
      </c>
      <c r="BE10" s="2">
        <v>55</v>
      </c>
      <c r="BF10" s="2">
        <v>55</v>
      </c>
      <c r="BG10" s="2">
        <v>55</v>
      </c>
      <c r="BH10" s="2">
        <v>55</v>
      </c>
      <c r="BI10" s="2">
        <v>55</v>
      </c>
      <c r="BJ10" s="2">
        <v>55</v>
      </c>
      <c r="BK10" s="2">
        <v>55</v>
      </c>
      <c r="BL10" s="2">
        <v>55</v>
      </c>
      <c r="BM10" s="2">
        <v>55</v>
      </c>
      <c r="BN10" s="2">
        <v>55</v>
      </c>
      <c r="BO10" s="2">
        <v>55</v>
      </c>
      <c r="BP10" s="2">
        <v>55</v>
      </c>
      <c r="BQ10" s="2">
        <v>55</v>
      </c>
      <c r="BR10" s="2">
        <v>55</v>
      </c>
      <c r="BS10" s="2">
        <v>55</v>
      </c>
      <c r="BT10" s="2">
        <v>55</v>
      </c>
      <c r="BU10" s="2">
        <v>55</v>
      </c>
      <c r="BV10" s="2">
        <v>55</v>
      </c>
      <c r="BW10" s="2">
        <v>55</v>
      </c>
    </row>
    <row r="11" spans="1:75">
      <c r="B11" s="4">
        <v>20</v>
      </c>
      <c r="D11" s="4">
        <f>ROUND((endTime-startTime)*3600*24,0)+60*activateCount</f>
        <v>405</v>
      </c>
      <c r="P11" s="4" t="s">
        <v>163</v>
      </c>
      <c r="Q11" s="2" cm="1">
        <f t="array" ref="Q11">IF(RandomMethod="Numbers",S11,IF(RandomMethod="Scenarios",INDEX(Z11:AS11,RandomScenarioNumber),"Error"))</f>
        <v>55.71</v>
      </c>
      <c r="R11" s="7"/>
      <c r="S11" s="2">
        <v>55.09</v>
      </c>
      <c r="T11" s="7"/>
      <c r="U11" s="1">
        <v>5000</v>
      </c>
      <c r="V11" s="1">
        <v>8000</v>
      </c>
      <c r="W11" s="55">
        <v>0.01</v>
      </c>
      <c r="X11" s="14">
        <v>63.6</v>
      </c>
      <c r="Y11" s="2"/>
      <c r="Z11" s="14">
        <v>72.680000000000007</v>
      </c>
      <c r="AA11" s="14">
        <v>70.3</v>
      </c>
      <c r="AB11" s="14">
        <v>51.09</v>
      </c>
      <c r="AC11" s="14">
        <v>70.040000000000006</v>
      </c>
      <c r="AD11" s="14">
        <v>69.760000000000005</v>
      </c>
      <c r="AE11" s="14">
        <v>61.230000000000004</v>
      </c>
      <c r="AF11" s="14">
        <v>71.7</v>
      </c>
      <c r="AG11" s="14">
        <v>61.58</v>
      </c>
      <c r="AH11" s="14">
        <v>77.790000000000006</v>
      </c>
      <c r="AI11" s="14">
        <v>59.13</v>
      </c>
      <c r="AJ11" s="14">
        <v>75.239999999999995</v>
      </c>
      <c r="AK11" s="14">
        <v>66.59</v>
      </c>
      <c r="AL11" s="14">
        <v>55.71</v>
      </c>
      <c r="AM11" s="14">
        <v>75.87</v>
      </c>
      <c r="AN11" s="14">
        <v>66.98</v>
      </c>
      <c r="AO11" s="14">
        <v>61.24</v>
      </c>
      <c r="AP11" s="14">
        <v>63.04</v>
      </c>
      <c r="AQ11" s="14">
        <v>75.16</v>
      </c>
      <c r="AR11" s="14">
        <v>56.57</v>
      </c>
      <c r="AS11" s="14">
        <v>55.09</v>
      </c>
      <c r="AU11" s="4">
        <v>10</v>
      </c>
      <c r="AV11" s="6" t="s">
        <v>171</v>
      </c>
      <c r="AW11" s="4" t="s">
        <v>5467</v>
      </c>
      <c r="AY11" s="13" cm="1">
        <f t="array" ref="AY11">IF(RandomMethod="Numbers",BA11,IF(RandomMethod="Scenarios",INDEX(BD11:BW11,RandomScenarioNumber),"Error"))</f>
        <v>447</v>
      </c>
      <c r="BA11" s="2" cm="1">
        <f t="array" aca="1" ref="BA11" ca="1">INDIRECT("'"&amp;AV11&amp;"'!"&amp;AW11)</f>
        <v>447</v>
      </c>
      <c r="BB11" s="15" cm="1">
        <f t="array" aca="1" ref="BB11" ca="1">IF(CheckAnswer(BA11,AY11,AV11,AW11)=TRUE,1,0)</f>
        <v>1</v>
      </c>
      <c r="BC11" s="2"/>
      <c r="BD11" s="14">
        <v>439.15</v>
      </c>
      <c r="BE11" s="14">
        <v>447</v>
      </c>
      <c r="BF11" s="14">
        <v>447</v>
      </c>
      <c r="BG11" s="14">
        <v>466.1</v>
      </c>
      <c r="BH11" s="14">
        <v>461.9</v>
      </c>
      <c r="BI11" s="14">
        <v>444.4</v>
      </c>
      <c r="BJ11" s="14">
        <v>447</v>
      </c>
      <c r="BK11" s="14">
        <v>447</v>
      </c>
      <c r="BL11" s="14">
        <v>461.9</v>
      </c>
      <c r="BM11" s="14">
        <v>444.35</v>
      </c>
      <c r="BN11" s="14">
        <v>444.35</v>
      </c>
      <c r="BO11" s="14">
        <v>432.84999999999997</v>
      </c>
      <c r="BP11" s="14">
        <v>447</v>
      </c>
      <c r="BQ11" s="14">
        <v>444.4</v>
      </c>
      <c r="BR11" s="14">
        <v>447</v>
      </c>
      <c r="BS11" s="14">
        <v>444.4</v>
      </c>
      <c r="BT11" s="14">
        <v>432.84999999999997</v>
      </c>
      <c r="BU11" s="14">
        <v>444.35</v>
      </c>
      <c r="BV11" s="14">
        <v>447</v>
      </c>
      <c r="BW11" s="14">
        <v>444.4</v>
      </c>
    </row>
    <row r="12" spans="1:75">
      <c r="P12" s="4" t="s">
        <v>164</v>
      </c>
      <c r="Q12" s="2" cm="1">
        <f t="array" ref="Q12">IF(RandomMethod="Numbers",S12,IF(RandomMethod="Scenarios",INDEX(Z12:AS12,RandomScenarioNumber),"Error"))</f>
        <v>3</v>
      </c>
      <c r="S12" s="2">
        <v>3</v>
      </c>
      <c r="U12" s="1">
        <v>2</v>
      </c>
      <c r="V12" s="1">
        <v>5</v>
      </c>
      <c r="W12" s="1">
        <v>1</v>
      </c>
      <c r="X12" s="2">
        <v>2</v>
      </c>
      <c r="Y12" s="2"/>
      <c r="Z12" s="2">
        <v>2</v>
      </c>
      <c r="AA12" s="2">
        <v>2</v>
      </c>
      <c r="AB12" s="2">
        <v>2</v>
      </c>
      <c r="AC12" s="2">
        <v>5</v>
      </c>
      <c r="AD12" s="2">
        <v>2</v>
      </c>
      <c r="AE12" s="2">
        <v>5</v>
      </c>
      <c r="AF12" s="2">
        <v>3</v>
      </c>
      <c r="AG12" s="2">
        <v>5</v>
      </c>
      <c r="AH12" s="2">
        <v>2</v>
      </c>
      <c r="AI12" s="2">
        <v>2</v>
      </c>
      <c r="AJ12" s="2">
        <v>2</v>
      </c>
      <c r="AK12" s="2">
        <v>3</v>
      </c>
      <c r="AL12" s="2">
        <v>3</v>
      </c>
      <c r="AM12" s="2">
        <v>3</v>
      </c>
      <c r="AN12" s="2">
        <v>5</v>
      </c>
      <c r="AO12" s="2">
        <v>2</v>
      </c>
      <c r="AP12" s="2">
        <v>4</v>
      </c>
      <c r="AQ12" s="2">
        <v>5</v>
      </c>
      <c r="AR12" s="2">
        <v>4</v>
      </c>
      <c r="AS12" s="2">
        <v>3</v>
      </c>
      <c r="AU12" s="4">
        <v>11</v>
      </c>
      <c r="AV12" s="6" t="s">
        <v>171</v>
      </c>
      <c r="AW12" s="4" t="s">
        <v>5468</v>
      </c>
      <c r="AY12" s="13" cm="1">
        <f t="array" ref="AY12">IF(RandomMethod="Numbers",BA12,IF(RandomMethod="Scenarios",INDEX(BD12:BW12,RandomScenarioNumber),"Error"))</f>
        <v>19.57</v>
      </c>
      <c r="BA12" s="2" cm="1">
        <f t="array" aca="1" ref="BA12" ca="1">INDIRECT("'"&amp;AV12&amp;"'!"&amp;AW12)</f>
        <v>19.57</v>
      </c>
      <c r="BB12" s="15" cm="1">
        <f t="array" aca="1" ref="BB12" ca="1">IF(CheckAnswer(BA12,AY12,AV12,AW12)=TRUE,1,0)</f>
        <v>1</v>
      </c>
      <c r="BC12" s="2"/>
      <c r="BD12" s="14">
        <v>12.57</v>
      </c>
      <c r="BE12" s="14">
        <v>12.57</v>
      </c>
      <c r="BF12" s="14">
        <v>12.57</v>
      </c>
      <c r="BG12" s="14">
        <v>12.57</v>
      </c>
      <c r="BH12" s="14">
        <v>12.57</v>
      </c>
      <c r="BI12" s="14">
        <v>12.57</v>
      </c>
      <c r="BJ12" s="14">
        <v>12.57</v>
      </c>
      <c r="BK12" s="14">
        <v>12.57</v>
      </c>
      <c r="BL12" s="14">
        <v>12.57</v>
      </c>
      <c r="BM12" s="14">
        <v>12.57</v>
      </c>
      <c r="BN12" s="14">
        <v>12.57</v>
      </c>
      <c r="BO12" s="14">
        <v>12.57</v>
      </c>
      <c r="BP12" s="14">
        <v>19.57</v>
      </c>
      <c r="BQ12" s="14">
        <v>19.57</v>
      </c>
      <c r="BR12" s="14">
        <v>12.57</v>
      </c>
      <c r="BS12" s="14">
        <v>19.57</v>
      </c>
      <c r="BT12" s="14">
        <v>12.57</v>
      </c>
      <c r="BU12" s="14">
        <v>19.57</v>
      </c>
      <c r="BV12" s="14">
        <v>12.57</v>
      </c>
      <c r="BW12" s="14">
        <v>12.57</v>
      </c>
    </row>
    <row r="13" spans="1:75">
      <c r="B13" s="5" t="s">
        <v>77</v>
      </c>
      <c r="D13" s="5" t="s">
        <v>21</v>
      </c>
      <c r="P13" s="4" t="s">
        <v>165</v>
      </c>
      <c r="Q13" s="2" cm="1">
        <f t="array" ref="Q13">IF(RandomMethod="Numbers",S13,IF(RandomMethod="Scenarios",INDEX(Z13:AS13,RandomScenarioNumber),"Error"))</f>
        <v>5</v>
      </c>
      <c r="S13" s="2">
        <v>4</v>
      </c>
      <c r="U13" s="1">
        <v>2</v>
      </c>
      <c r="V13" s="1">
        <v>5</v>
      </c>
      <c r="W13" s="1">
        <v>1</v>
      </c>
      <c r="X13" s="2">
        <v>2</v>
      </c>
      <c r="Y13" s="2"/>
      <c r="Z13" s="2">
        <v>2</v>
      </c>
      <c r="AA13" s="2">
        <v>4</v>
      </c>
      <c r="AB13" s="2">
        <v>2</v>
      </c>
      <c r="AC13" s="2">
        <v>3</v>
      </c>
      <c r="AD13" s="2">
        <v>5</v>
      </c>
      <c r="AE13" s="2">
        <v>5</v>
      </c>
      <c r="AF13" s="2">
        <v>5</v>
      </c>
      <c r="AG13" s="2">
        <v>3</v>
      </c>
      <c r="AH13" s="2">
        <v>3</v>
      </c>
      <c r="AI13" s="2">
        <v>5</v>
      </c>
      <c r="AJ13" s="2">
        <v>4</v>
      </c>
      <c r="AK13" s="2">
        <v>5</v>
      </c>
      <c r="AL13" s="2">
        <v>5</v>
      </c>
      <c r="AM13" s="2">
        <v>5</v>
      </c>
      <c r="AN13" s="2">
        <v>5</v>
      </c>
      <c r="AO13" s="2">
        <v>4</v>
      </c>
      <c r="AP13" s="2">
        <v>4</v>
      </c>
      <c r="AQ13" s="2">
        <v>4</v>
      </c>
      <c r="AR13" s="2">
        <v>2</v>
      </c>
      <c r="AS13" s="2">
        <v>4</v>
      </c>
      <c r="AU13" s="4">
        <v>12</v>
      </c>
      <c r="AV13" s="6" t="s">
        <v>171</v>
      </c>
      <c r="AW13" s="4" t="s">
        <v>5469</v>
      </c>
      <c r="AY13" s="13" cm="1">
        <f t="array" ref="AY13">IF(RandomMethod="Numbers",BA13,IF(RandomMethod="Scenarios",INDEX(BD13:BW13,RandomScenarioNumber),"Error"))</f>
        <v>319849</v>
      </c>
      <c r="BA13" s="2" cm="1">
        <f t="array" aca="1" ref="BA13" ca="1">INDIRECT("'"&amp;AV13&amp;"'!"&amp;AW13)</f>
        <v>319849</v>
      </c>
      <c r="BB13" s="15" cm="1">
        <f t="array" aca="1" ref="BB13" ca="1">IF(CheckAnswer(BA13,AY13,AV13,AW13)=TRUE,1,0)</f>
        <v>1</v>
      </c>
      <c r="BC13" s="2"/>
      <c r="BD13" s="2">
        <v>320249</v>
      </c>
      <c r="BE13" s="2">
        <v>319949</v>
      </c>
      <c r="BF13" s="2">
        <v>320149</v>
      </c>
      <c r="BG13" s="2">
        <v>320049</v>
      </c>
      <c r="BH13" s="2">
        <v>319949</v>
      </c>
      <c r="BI13" s="2">
        <v>319849</v>
      </c>
      <c r="BJ13" s="2">
        <v>320049</v>
      </c>
      <c r="BK13" s="2">
        <v>319949</v>
      </c>
      <c r="BL13" s="2">
        <v>319749</v>
      </c>
      <c r="BM13" s="2">
        <v>319949</v>
      </c>
      <c r="BN13" s="2">
        <v>320249</v>
      </c>
      <c r="BO13" s="2">
        <v>319949</v>
      </c>
      <c r="BP13" s="2">
        <v>319849</v>
      </c>
      <c r="BQ13" s="2">
        <v>320049</v>
      </c>
      <c r="BR13" s="2">
        <v>319649</v>
      </c>
      <c r="BS13" s="2">
        <v>319849</v>
      </c>
      <c r="BT13" s="2">
        <v>319949</v>
      </c>
      <c r="BU13" s="2">
        <v>319949</v>
      </c>
      <c r="BV13" s="2">
        <v>319949</v>
      </c>
      <c r="BW13" s="2">
        <v>319649</v>
      </c>
    </row>
    <row r="14" spans="1:75">
      <c r="B14" s="4" t="s">
        <v>5447</v>
      </c>
      <c r="D14" s="4" t="b">
        <f ca="1">IF(PRODUCT(BB2:BB16)=1,TRUE,FALSE)</f>
        <v>1</v>
      </c>
      <c r="P14" s="4" t="s">
        <v>166</v>
      </c>
      <c r="Q14" s="2" cm="1">
        <f t="array" ref="Q14">IF(RandomMethod="Numbers",S14,IF(RandomMethod="Scenarios",INDEX(Z14:AS14,RandomScenarioNumber),"Error"))</f>
        <v>3</v>
      </c>
      <c r="S14" s="2">
        <v>2</v>
      </c>
      <c r="U14" s="1">
        <v>2</v>
      </c>
      <c r="V14" s="1">
        <v>5</v>
      </c>
      <c r="W14" s="1">
        <v>1</v>
      </c>
      <c r="X14" s="2">
        <v>4</v>
      </c>
      <c r="Y14" s="2"/>
      <c r="Z14" s="2">
        <v>3</v>
      </c>
      <c r="AA14" s="2">
        <v>3</v>
      </c>
      <c r="AB14" s="2">
        <v>5</v>
      </c>
      <c r="AC14" s="2">
        <v>4</v>
      </c>
      <c r="AD14" s="2">
        <v>2</v>
      </c>
      <c r="AE14" s="2">
        <v>5</v>
      </c>
      <c r="AF14" s="2">
        <v>4</v>
      </c>
      <c r="AG14" s="2">
        <v>5</v>
      </c>
      <c r="AH14" s="2">
        <v>3</v>
      </c>
      <c r="AI14" s="2">
        <v>3</v>
      </c>
      <c r="AJ14" s="2">
        <v>3</v>
      </c>
      <c r="AK14" s="2">
        <v>3</v>
      </c>
      <c r="AL14" s="2">
        <v>3</v>
      </c>
      <c r="AM14" s="2">
        <v>4</v>
      </c>
      <c r="AN14" s="2">
        <v>2</v>
      </c>
      <c r="AO14" s="2">
        <v>4</v>
      </c>
      <c r="AP14" s="2">
        <v>3</v>
      </c>
      <c r="AQ14" s="2">
        <v>2</v>
      </c>
      <c r="AR14" s="2">
        <v>3</v>
      </c>
      <c r="AS14" s="2">
        <v>2</v>
      </c>
      <c r="AU14" s="4">
        <v>13</v>
      </c>
      <c r="AV14" s="6" t="s">
        <v>171</v>
      </c>
      <c r="AW14" s="4" t="s">
        <v>5470</v>
      </c>
      <c r="AY14" s="13" cm="1">
        <f t="array" ref="AY14">IF(RandomMethod="Numbers",BA14,IF(RandomMethod="Scenarios",INDEX(BD14:BW14,RandomScenarioNumber),"Error"))</f>
        <v>147</v>
      </c>
      <c r="BA14" s="2" cm="1">
        <f t="array" aca="1" ref="BA14" ca="1">INDIRECT("'"&amp;AV14&amp;"'!"&amp;AW14)</f>
        <v>147</v>
      </c>
      <c r="BB14" s="15" cm="1">
        <f t="array" aca="1" ref="BB14" ca="1">IF(CheckAnswer(BA14,AY14,AV14,AW14)=TRUE,1,0)</f>
        <v>1</v>
      </c>
      <c r="BC14" s="2"/>
      <c r="BD14" s="2">
        <v>145</v>
      </c>
      <c r="BE14" s="2">
        <v>156</v>
      </c>
      <c r="BF14" s="2">
        <v>153</v>
      </c>
      <c r="BG14" s="2">
        <v>147</v>
      </c>
      <c r="BH14" s="2">
        <v>159</v>
      </c>
      <c r="BI14" s="2">
        <v>156</v>
      </c>
      <c r="BJ14" s="2">
        <v>136</v>
      </c>
      <c r="BK14" s="2">
        <v>156</v>
      </c>
      <c r="BL14" s="2">
        <v>156</v>
      </c>
      <c r="BM14" s="2">
        <v>143</v>
      </c>
      <c r="BN14" s="2">
        <v>136</v>
      </c>
      <c r="BO14" s="2">
        <v>145</v>
      </c>
      <c r="BP14" s="2">
        <v>147</v>
      </c>
      <c r="BQ14" s="2">
        <v>145</v>
      </c>
      <c r="BR14" s="2">
        <v>145</v>
      </c>
      <c r="BS14" s="2">
        <v>147</v>
      </c>
      <c r="BT14" s="2">
        <v>136</v>
      </c>
      <c r="BU14" s="2">
        <v>143</v>
      </c>
      <c r="BV14" s="2">
        <v>147</v>
      </c>
      <c r="BW14" s="2">
        <v>159</v>
      </c>
    </row>
    <row r="15" spans="1:75">
      <c r="P15" s="4" t="s">
        <v>167</v>
      </c>
      <c r="Q15" s="2" cm="1">
        <f t="array" ref="Q15">IF(RandomMethod="Numbers",S15,IF(RandomMethod="Scenarios",INDEX(Z15:AS15,RandomScenarioNumber),"Error"))</f>
        <v>2</v>
      </c>
      <c r="S15" s="2">
        <v>1</v>
      </c>
      <c r="U15" s="1">
        <v>1</v>
      </c>
      <c r="V15" s="1">
        <v>3</v>
      </c>
      <c r="W15" s="1">
        <v>1</v>
      </c>
      <c r="X15" s="2">
        <v>1</v>
      </c>
      <c r="Y15" s="2"/>
      <c r="Z15" s="2">
        <v>3</v>
      </c>
      <c r="AA15" s="2">
        <v>3</v>
      </c>
      <c r="AB15" s="2">
        <v>2</v>
      </c>
      <c r="AC15" s="2">
        <v>3</v>
      </c>
      <c r="AD15" s="2">
        <v>2</v>
      </c>
      <c r="AE15" s="2">
        <v>2</v>
      </c>
      <c r="AF15" s="2">
        <v>3</v>
      </c>
      <c r="AG15" s="2">
        <v>2</v>
      </c>
      <c r="AH15" s="2">
        <v>1</v>
      </c>
      <c r="AI15" s="2">
        <v>2</v>
      </c>
      <c r="AJ15" s="2">
        <v>3</v>
      </c>
      <c r="AK15" s="2">
        <v>2</v>
      </c>
      <c r="AL15" s="2">
        <v>2</v>
      </c>
      <c r="AM15" s="2">
        <v>2</v>
      </c>
      <c r="AN15" s="2">
        <v>1</v>
      </c>
      <c r="AO15" s="2">
        <v>2</v>
      </c>
      <c r="AP15" s="2">
        <v>2</v>
      </c>
      <c r="AQ15" s="2">
        <v>1</v>
      </c>
      <c r="AR15" s="2">
        <v>2</v>
      </c>
      <c r="AS15" s="2">
        <v>1</v>
      </c>
      <c r="AU15" s="4">
        <v>14</v>
      </c>
      <c r="AV15" s="6" t="s">
        <v>171</v>
      </c>
      <c r="AW15" s="4" t="s">
        <v>5471</v>
      </c>
      <c r="AY15" s="13" cm="1">
        <f t="array" ref="AY15">IF(RandomMethod="Numbers",BA15,IF(RandomMethod="Scenarios",INDEX(BD15:BW15,RandomScenarioNumber),"Error"))</f>
        <v>181.884860547063</v>
      </c>
      <c r="BA15" s="2" cm="1">
        <f t="array" aca="1" ref="BA15" ca="1">INDIRECT("'"&amp;AV15&amp;"'!"&amp;AW15)</f>
        <v>181.884860547063</v>
      </c>
      <c r="BB15" s="15" cm="1">
        <f t="array" aca="1" ref="BB15" ca="1">IF(CheckAnswer(BA15,AY15,AV15,AW15)=TRUE,1,0)</f>
        <v>1</v>
      </c>
      <c r="BC15" s="2"/>
      <c r="BD15" s="14">
        <v>181.93486054706591</v>
      </c>
      <c r="BE15" s="14">
        <v>181.92486054706387</v>
      </c>
      <c r="BF15" s="14">
        <v>181.95486054706271</v>
      </c>
      <c r="BG15" s="14">
        <v>181.94486054706795</v>
      </c>
      <c r="BH15" s="14">
        <v>181.94486054706795</v>
      </c>
      <c r="BI15" s="14">
        <v>181.884860547063</v>
      </c>
      <c r="BJ15" s="14">
        <v>181.90486054706707</v>
      </c>
      <c r="BK15" s="14">
        <v>181.87486054706824</v>
      </c>
      <c r="BL15" s="14">
        <v>181.884860547063</v>
      </c>
      <c r="BM15" s="14">
        <v>181.87486054706824</v>
      </c>
      <c r="BN15" s="14">
        <v>181.92486054706387</v>
      </c>
      <c r="BO15" s="14">
        <v>181.95486054706271</v>
      </c>
      <c r="BP15" s="14">
        <v>181.884860547063</v>
      </c>
      <c r="BQ15" s="14">
        <v>181.93486054706591</v>
      </c>
      <c r="BR15" s="14">
        <v>181.95486054706271</v>
      </c>
      <c r="BS15" s="14">
        <v>181.8648605470662</v>
      </c>
      <c r="BT15" s="14">
        <v>181.92486054706387</v>
      </c>
      <c r="BU15" s="14">
        <v>181.90486054706707</v>
      </c>
      <c r="BV15" s="14">
        <v>181.90486054706707</v>
      </c>
      <c r="BW15" s="14">
        <v>181.89486054706504</v>
      </c>
    </row>
    <row r="16" spans="1:75">
      <c r="B16" s="5" t="s">
        <v>9</v>
      </c>
      <c r="D16" s="5" t="s">
        <v>25</v>
      </c>
      <c r="P16" s="4" t="s">
        <v>168</v>
      </c>
      <c r="Q16" s="2" cm="1">
        <f t="array" ref="Q16">IF(RandomMethod="Numbers",S16,IF(RandomMethod="Scenarios",INDEX(Z16:AS16,RandomScenarioNumber),"Error"))</f>
        <v>2</v>
      </c>
      <c r="S16" s="2">
        <v>1</v>
      </c>
      <c r="U16" s="1">
        <v>1</v>
      </c>
      <c r="V16" s="1">
        <v>3</v>
      </c>
      <c r="W16" s="1">
        <v>1</v>
      </c>
      <c r="X16" s="2">
        <v>2</v>
      </c>
      <c r="Y16" s="2"/>
      <c r="Z16" s="2">
        <v>3</v>
      </c>
      <c r="AA16" s="2">
        <v>2</v>
      </c>
      <c r="AB16" s="2">
        <v>3</v>
      </c>
      <c r="AC16" s="2">
        <v>1</v>
      </c>
      <c r="AD16" s="2">
        <v>2</v>
      </c>
      <c r="AE16" s="2">
        <v>2</v>
      </c>
      <c r="AF16" s="2">
        <v>1</v>
      </c>
      <c r="AG16" s="2">
        <v>1</v>
      </c>
      <c r="AH16" s="2">
        <v>1</v>
      </c>
      <c r="AI16" s="2">
        <v>3</v>
      </c>
      <c r="AJ16" s="2">
        <v>3</v>
      </c>
      <c r="AK16" s="2">
        <v>1</v>
      </c>
      <c r="AL16" s="2">
        <v>2</v>
      </c>
      <c r="AM16" s="2">
        <v>2</v>
      </c>
      <c r="AN16" s="2">
        <v>1</v>
      </c>
      <c r="AO16" s="2">
        <v>1</v>
      </c>
      <c r="AP16" s="2">
        <v>3</v>
      </c>
      <c r="AQ16" s="2">
        <v>2</v>
      </c>
      <c r="AR16" s="2">
        <v>2</v>
      </c>
      <c r="AS16" s="2">
        <v>1</v>
      </c>
      <c r="AU16" s="4">
        <v>15</v>
      </c>
      <c r="AV16" s="6" t="s">
        <v>171</v>
      </c>
      <c r="AW16" s="4" t="s">
        <v>5472</v>
      </c>
      <c r="AY16" s="13" cm="1">
        <f t="array" ref="AY16">IF(RandomMethod="Numbers",BA16,IF(RandomMethod="Scenarios",INDEX(BD16:BW16,RandomScenarioNumber),"Error"))</f>
        <v>138</v>
      </c>
      <c r="BA16" s="2" cm="1">
        <f t="array" aca="1" ref="BA16" ca="1">INDIRECT("'"&amp;AV16&amp;"'!"&amp;AW16)</f>
        <v>138</v>
      </c>
      <c r="BB16" s="15" cm="1">
        <f t="array" aca="1" ref="BB16" ca="1">IF(CheckAnswer(BA16,AY16,AV16,AW16)=TRUE,1,0)</f>
        <v>1</v>
      </c>
      <c r="BC16" s="2"/>
      <c r="BD16" s="2">
        <v>138</v>
      </c>
      <c r="BE16" s="2">
        <v>138</v>
      </c>
      <c r="BF16" s="2">
        <v>138</v>
      </c>
      <c r="BG16" s="2">
        <v>138</v>
      </c>
      <c r="BH16" s="2">
        <v>138</v>
      </c>
      <c r="BI16" s="2">
        <v>138</v>
      </c>
      <c r="BJ16" s="2">
        <v>138</v>
      </c>
      <c r="BK16" s="2">
        <v>138</v>
      </c>
      <c r="BL16" s="2">
        <v>138</v>
      </c>
      <c r="BM16" s="2">
        <v>138</v>
      </c>
      <c r="BN16" s="2">
        <v>138</v>
      </c>
      <c r="BO16" s="2">
        <v>138</v>
      </c>
      <c r="BP16" s="2">
        <v>138</v>
      </c>
      <c r="BQ16" s="2">
        <v>138</v>
      </c>
      <c r="BR16" s="2">
        <v>138</v>
      </c>
      <c r="BS16" s="2">
        <v>138</v>
      </c>
      <c r="BT16" s="2">
        <v>138</v>
      </c>
      <c r="BU16" s="2">
        <v>138</v>
      </c>
      <c r="BV16" s="2">
        <v>138</v>
      </c>
      <c r="BW16" s="2">
        <v>138</v>
      </c>
    </row>
    <row r="17" spans="2:75">
      <c r="B17" s="4">
        <f>COUNTA(F2:F26)</f>
        <v>1</v>
      </c>
      <c r="D17" s="4">
        <v>6802</v>
      </c>
      <c r="P17" s="4" t="s">
        <v>169</v>
      </c>
      <c r="Q17" s="2" cm="1">
        <f t="array" ref="Q17">IF(RandomMethod="Numbers",S17,IF(RandomMethod="Scenarios",INDEX(Z17:AS17,RandomScenarioNumber),"Error"))</f>
        <v>1</v>
      </c>
      <c r="S17" s="2">
        <v>1</v>
      </c>
      <c r="U17" s="1">
        <v>1</v>
      </c>
      <c r="V17" s="1">
        <v>3</v>
      </c>
      <c r="W17" s="1">
        <v>1</v>
      </c>
      <c r="X17" s="2">
        <v>1</v>
      </c>
      <c r="Y17" s="2"/>
      <c r="Z17" s="2">
        <v>3</v>
      </c>
      <c r="AA17" s="2">
        <v>1</v>
      </c>
      <c r="AB17" s="2">
        <v>3</v>
      </c>
      <c r="AC17" s="2">
        <v>3</v>
      </c>
      <c r="AD17" s="2">
        <v>2</v>
      </c>
      <c r="AE17" s="2">
        <v>1</v>
      </c>
      <c r="AF17" s="2">
        <v>3</v>
      </c>
      <c r="AG17" s="2">
        <v>3</v>
      </c>
      <c r="AH17" s="2">
        <v>2</v>
      </c>
      <c r="AI17" s="2">
        <v>1</v>
      </c>
      <c r="AJ17" s="2">
        <v>3</v>
      </c>
      <c r="AK17" s="2">
        <v>3</v>
      </c>
      <c r="AL17" s="2">
        <v>1</v>
      </c>
      <c r="AM17" s="2">
        <v>3</v>
      </c>
      <c r="AN17" s="2">
        <v>1</v>
      </c>
      <c r="AO17" s="2">
        <v>2</v>
      </c>
      <c r="AP17" s="2">
        <v>1</v>
      </c>
      <c r="AQ17" s="2">
        <v>3</v>
      </c>
      <c r="AR17" s="2">
        <v>2</v>
      </c>
      <c r="AS17" s="2">
        <v>1</v>
      </c>
      <c r="AV17" s="6"/>
      <c r="AY17" s="13"/>
      <c r="BA17" s="2"/>
      <c r="BB17" s="15"/>
      <c r="BC17" s="2"/>
      <c r="BD17" s="2"/>
      <c r="BE17" s="2"/>
      <c r="BF17" s="2"/>
      <c r="BG17" s="2"/>
      <c r="BH17" s="2"/>
      <c r="BI17" s="2"/>
      <c r="BJ17" s="2"/>
      <c r="BK17" s="2"/>
      <c r="BL17" s="2"/>
      <c r="BM17" s="2"/>
      <c r="BN17" s="2"/>
      <c r="BO17" s="2"/>
      <c r="BP17" s="2"/>
      <c r="BQ17" s="2"/>
      <c r="BR17" s="2"/>
      <c r="BS17" s="2"/>
      <c r="BT17" s="2"/>
      <c r="BU17" s="2"/>
      <c r="BV17" s="2"/>
      <c r="BW17" s="2"/>
    </row>
    <row r="18" spans="2:75">
      <c r="P18" s="4" t="s">
        <v>170</v>
      </c>
      <c r="Q18" s="14" cm="1">
        <f t="array" ref="Q18">IF(RandomMethod="Numbers",S18,IF(RandomMethod="Scenarios",INDEX(Z18:AS18,RandomScenarioNumber),"Error"))</f>
        <v>0.08</v>
      </c>
      <c r="S18" s="2">
        <v>7.0000000000000007E-2</v>
      </c>
      <c r="U18" s="1">
        <v>1</v>
      </c>
      <c r="V18" s="1">
        <v>10</v>
      </c>
      <c r="W18" s="55">
        <v>0.01</v>
      </c>
      <c r="X18" s="14">
        <v>7.0000000000000007E-2</v>
      </c>
      <c r="Y18" s="2"/>
      <c r="Z18" s="14">
        <v>0.03</v>
      </c>
      <c r="AA18" s="14">
        <v>0.04</v>
      </c>
      <c r="AB18" s="14">
        <v>0.01</v>
      </c>
      <c r="AC18" s="14">
        <v>0.02</v>
      </c>
      <c r="AD18" s="14">
        <v>0.02</v>
      </c>
      <c r="AE18" s="14">
        <v>0.08</v>
      </c>
      <c r="AF18" s="14">
        <v>0.06</v>
      </c>
      <c r="AG18" s="14">
        <v>0.09</v>
      </c>
      <c r="AH18" s="14">
        <v>0.08</v>
      </c>
      <c r="AI18" s="14">
        <v>0.09</v>
      </c>
      <c r="AJ18" s="14">
        <v>0.04</v>
      </c>
      <c r="AK18" s="14">
        <v>0.01</v>
      </c>
      <c r="AL18" s="14">
        <v>0.08</v>
      </c>
      <c r="AM18" s="14">
        <v>0.03</v>
      </c>
      <c r="AN18" s="14">
        <v>0.01</v>
      </c>
      <c r="AO18" s="14">
        <v>0.1</v>
      </c>
      <c r="AP18" s="14">
        <v>0.04</v>
      </c>
      <c r="AQ18" s="14">
        <v>0.06</v>
      </c>
      <c r="AR18" s="14">
        <v>0.06</v>
      </c>
      <c r="AS18" s="14">
        <v>7.0000000000000007E-2</v>
      </c>
      <c r="AV18" s="6"/>
      <c r="AY18" s="13"/>
      <c r="BA18" s="2"/>
      <c r="BB18" s="15"/>
      <c r="BC18" s="2"/>
      <c r="BD18" s="2"/>
      <c r="BE18" s="2"/>
      <c r="BF18" s="2"/>
      <c r="BG18" s="2"/>
      <c r="BH18" s="2"/>
      <c r="BI18" s="2"/>
      <c r="BJ18" s="2"/>
      <c r="BK18" s="2"/>
      <c r="BL18" s="2"/>
      <c r="BM18" s="2"/>
      <c r="BN18" s="2"/>
      <c r="BO18" s="2"/>
      <c r="BP18" s="2"/>
      <c r="BQ18" s="2"/>
      <c r="BR18" s="2"/>
      <c r="BS18" s="2"/>
      <c r="BT18" s="2"/>
      <c r="BU18" s="2"/>
      <c r="BV18" s="2"/>
      <c r="BW18" s="2"/>
    </row>
    <row r="19" spans="2:75">
      <c r="B19" s="5" t="s">
        <v>11</v>
      </c>
      <c r="D19" s="5" t="s">
        <v>26</v>
      </c>
      <c r="Q19" s="2"/>
      <c r="S19" s="2"/>
      <c r="U19" s="1"/>
      <c r="V19" s="1"/>
      <c r="W19" s="1"/>
      <c r="X19" s="2"/>
      <c r="Y19" s="2"/>
      <c r="Z19" s="2"/>
      <c r="AA19" s="2"/>
      <c r="AB19" s="2"/>
      <c r="AC19" s="2"/>
      <c r="AD19" s="2"/>
      <c r="AE19" s="2"/>
      <c r="AF19" s="2"/>
      <c r="AG19" s="2"/>
      <c r="AH19" s="2"/>
      <c r="AI19" s="2"/>
      <c r="AJ19" s="2"/>
      <c r="AK19" s="2"/>
      <c r="AL19" s="2"/>
      <c r="AM19" s="2"/>
      <c r="AN19" s="2"/>
      <c r="AO19" s="2"/>
      <c r="AP19" s="2"/>
      <c r="AQ19" s="2"/>
      <c r="AR19" s="2"/>
      <c r="AS19" s="2"/>
      <c r="AV19" s="6"/>
      <c r="AY19" s="13"/>
      <c r="BA19" s="2"/>
      <c r="BB19" s="15"/>
      <c r="BC19" s="2"/>
      <c r="BD19" s="2"/>
      <c r="BE19" s="2"/>
      <c r="BF19" s="2"/>
      <c r="BG19" s="2"/>
      <c r="BH19" s="2"/>
      <c r="BI19" s="2"/>
      <c r="BJ19" s="2"/>
      <c r="BK19" s="2"/>
      <c r="BL19" s="2"/>
      <c r="BM19" s="2"/>
      <c r="BN19" s="2"/>
      <c r="BO19" s="2"/>
      <c r="BP19" s="2"/>
      <c r="BQ19" s="2"/>
      <c r="BR19" s="2"/>
      <c r="BS19" s="2"/>
      <c r="BT19" s="2"/>
      <c r="BU19" s="2"/>
      <c r="BV19" s="2"/>
      <c r="BW19" s="2"/>
    </row>
    <row r="20" spans="2:75">
      <c r="B20" s="4">
        <f>COUNTA(M2:M100)</f>
        <v>4</v>
      </c>
      <c r="D20" s="4">
        <v>-1324</v>
      </c>
      <c r="G20" s="3"/>
      <c r="Q20" s="2"/>
      <c r="S20" s="2"/>
      <c r="U20" s="1"/>
      <c r="V20" s="1"/>
      <c r="W20" s="1"/>
      <c r="X20" s="2"/>
      <c r="Y20" s="2"/>
      <c r="Z20" s="2"/>
      <c r="AA20" s="2"/>
      <c r="AB20" s="2"/>
      <c r="AC20" s="2"/>
      <c r="AD20" s="2"/>
      <c r="AE20" s="2"/>
      <c r="AF20" s="2"/>
      <c r="AG20" s="2"/>
      <c r="AH20" s="2"/>
      <c r="AI20" s="2"/>
      <c r="AJ20" s="2"/>
      <c r="AK20" s="2"/>
      <c r="AL20" s="2"/>
      <c r="AM20" s="2"/>
      <c r="AN20" s="2"/>
      <c r="AO20" s="2"/>
      <c r="AP20" s="2"/>
      <c r="AQ20" s="2"/>
      <c r="AR20" s="2"/>
      <c r="AS20" s="2"/>
      <c r="AV20" s="6"/>
      <c r="AY20" s="13"/>
      <c r="BA20" s="2"/>
      <c r="BB20" s="15"/>
      <c r="BC20" s="2"/>
      <c r="BD20" s="2"/>
      <c r="BE20" s="2"/>
      <c r="BF20" s="2"/>
      <c r="BG20" s="2"/>
      <c r="BH20" s="2"/>
      <c r="BI20" s="2"/>
      <c r="BJ20" s="2"/>
      <c r="BK20" s="2"/>
      <c r="BL20" s="2"/>
      <c r="BM20" s="2"/>
      <c r="BN20" s="2"/>
      <c r="BO20" s="2"/>
      <c r="BP20" s="2"/>
      <c r="BQ20" s="2"/>
      <c r="BR20" s="2"/>
      <c r="BS20" s="2"/>
      <c r="BT20" s="2"/>
      <c r="BU20" s="2"/>
      <c r="BV20" s="2"/>
      <c r="BW20" s="2"/>
    </row>
    <row r="21" spans="2:75">
      <c r="G21" s="3"/>
      <c r="Q21" s="2"/>
      <c r="S21" s="2"/>
      <c r="U21" s="1"/>
      <c r="V21" s="1"/>
      <c r="W21" s="1"/>
      <c r="X21" s="2"/>
      <c r="Y21" s="2"/>
      <c r="Z21" s="2"/>
      <c r="AA21" s="2"/>
      <c r="AB21" s="2"/>
      <c r="AC21" s="2"/>
      <c r="AD21" s="2"/>
      <c r="AE21" s="2"/>
      <c r="AF21" s="2"/>
      <c r="AG21" s="2"/>
      <c r="AH21" s="2"/>
      <c r="AI21" s="2"/>
      <c r="AJ21" s="2"/>
      <c r="AK21" s="2"/>
      <c r="AL21" s="2"/>
      <c r="AM21" s="2"/>
      <c r="AN21" s="2"/>
      <c r="AO21" s="2"/>
      <c r="AP21" s="2"/>
      <c r="AQ21" s="2"/>
      <c r="AR21" s="2"/>
      <c r="AS21" s="2"/>
      <c r="AV21" s="6"/>
      <c r="AY21" s="13"/>
      <c r="BA21" s="2"/>
      <c r="BB21" s="15"/>
      <c r="BC21" s="2"/>
      <c r="BD21" s="2"/>
      <c r="BE21" s="2"/>
      <c r="BF21" s="2"/>
      <c r="BG21" s="2"/>
      <c r="BH21" s="2"/>
      <c r="BI21" s="2"/>
      <c r="BJ21" s="2"/>
      <c r="BK21" s="2"/>
      <c r="BL21" s="2"/>
      <c r="BM21" s="2"/>
      <c r="BN21" s="2"/>
      <c r="BO21" s="2"/>
      <c r="BP21" s="2"/>
      <c r="BQ21" s="2"/>
      <c r="BR21" s="2"/>
      <c r="BS21" s="2"/>
      <c r="BT21" s="2"/>
      <c r="BU21" s="2"/>
      <c r="BV21" s="2"/>
      <c r="BW21" s="2"/>
    </row>
    <row r="22" spans="2:75">
      <c r="B22" s="5" t="s">
        <v>17</v>
      </c>
      <c r="D22" s="5" t="s">
        <v>27</v>
      </c>
      <c r="G22" s="3"/>
      <c r="Q22" s="2"/>
      <c r="S22" s="2"/>
      <c r="U22" s="1"/>
      <c r="V22" s="1"/>
      <c r="W22" s="1"/>
      <c r="X22" s="2"/>
      <c r="Y22" s="2"/>
      <c r="Z22" s="2"/>
      <c r="AA22" s="2"/>
      <c r="AB22" s="2"/>
      <c r="AC22" s="2"/>
      <c r="AD22" s="2"/>
      <c r="AE22" s="2"/>
      <c r="AF22" s="2"/>
      <c r="AG22" s="2"/>
      <c r="AH22" s="2"/>
      <c r="AI22" s="2"/>
      <c r="AJ22" s="2"/>
      <c r="AK22" s="2"/>
      <c r="AL22" s="2"/>
      <c r="AM22" s="2"/>
      <c r="AN22" s="2"/>
      <c r="AO22" s="2"/>
      <c r="AP22" s="2"/>
      <c r="AQ22" s="2"/>
      <c r="AR22" s="2"/>
      <c r="AS22" s="2"/>
      <c r="AV22" s="6"/>
      <c r="AY22" s="13"/>
      <c r="BA22" s="2"/>
      <c r="BB22" s="15"/>
      <c r="BC22" s="2"/>
      <c r="BD22" s="2"/>
      <c r="BE22" s="2"/>
      <c r="BF22" s="2"/>
      <c r="BG22" s="2"/>
      <c r="BH22" s="2"/>
      <c r="BI22" s="2"/>
      <c r="BJ22" s="2"/>
      <c r="BK22" s="2"/>
      <c r="BL22" s="2"/>
      <c r="BM22" s="2"/>
      <c r="BN22" s="2"/>
      <c r="BO22" s="2"/>
      <c r="BP22" s="2"/>
      <c r="BQ22" s="2"/>
      <c r="BR22" s="2"/>
      <c r="BS22" s="2"/>
      <c r="BT22" s="2"/>
      <c r="BU22" s="2"/>
      <c r="BV22" s="2"/>
      <c r="BW22" s="2"/>
    </row>
    <row r="23" spans="2:75">
      <c r="B23" s="4">
        <f>COUNTA(X2:X1000)</f>
        <v>17</v>
      </c>
      <c r="D23" s="4">
        <v>1</v>
      </c>
      <c r="G23" s="3"/>
      <c r="Q23" s="2"/>
      <c r="S23" s="2"/>
      <c r="U23" s="1"/>
      <c r="V23" s="1"/>
      <c r="W23" s="1"/>
      <c r="X23" s="2"/>
      <c r="Y23" s="2"/>
      <c r="Z23" s="2"/>
      <c r="AA23" s="2"/>
      <c r="AB23" s="2"/>
      <c r="AC23" s="2"/>
      <c r="AD23" s="2"/>
      <c r="AE23" s="2"/>
      <c r="AF23" s="2"/>
      <c r="AG23" s="2"/>
      <c r="AH23" s="2"/>
      <c r="AI23" s="2"/>
      <c r="AJ23" s="2"/>
      <c r="AK23" s="2"/>
      <c r="AL23" s="2"/>
      <c r="AM23" s="2"/>
      <c r="AN23" s="2"/>
      <c r="AO23" s="2"/>
      <c r="AP23" s="2"/>
      <c r="AQ23" s="2"/>
      <c r="AR23" s="2"/>
      <c r="AS23" s="2"/>
      <c r="AV23" s="6"/>
      <c r="AY23" s="13"/>
      <c r="BA23" s="2"/>
      <c r="BB23" s="15"/>
      <c r="BC23" s="2"/>
      <c r="BD23" s="2"/>
      <c r="BE23" s="2"/>
      <c r="BF23" s="2"/>
      <c r="BG23" s="2"/>
      <c r="BH23" s="2"/>
      <c r="BI23" s="2"/>
      <c r="BJ23" s="2"/>
      <c r="BK23" s="2"/>
      <c r="BL23" s="2"/>
      <c r="BM23" s="2"/>
      <c r="BN23" s="2"/>
      <c r="BO23" s="2"/>
      <c r="BP23" s="2"/>
      <c r="BQ23" s="2"/>
      <c r="BR23" s="2"/>
      <c r="BS23" s="2"/>
      <c r="BT23" s="2"/>
      <c r="BU23" s="2"/>
      <c r="BV23" s="2"/>
      <c r="BW23" s="2"/>
    </row>
    <row r="24" spans="2:75">
      <c r="G24" s="3"/>
      <c r="Q24" s="2"/>
      <c r="S24" s="2"/>
      <c r="U24" s="1"/>
      <c r="V24" s="1"/>
      <c r="W24" s="1"/>
      <c r="X24" s="2"/>
      <c r="Y24" s="2"/>
      <c r="Z24" s="2"/>
      <c r="AA24" s="2"/>
      <c r="AB24" s="2"/>
      <c r="AC24" s="2"/>
      <c r="AD24" s="2"/>
      <c r="AE24" s="2"/>
      <c r="AF24" s="2"/>
      <c r="AG24" s="2"/>
      <c r="AH24" s="2"/>
      <c r="AI24" s="2"/>
      <c r="AJ24" s="2"/>
      <c r="AK24" s="2"/>
      <c r="AL24" s="2"/>
      <c r="AM24" s="2"/>
      <c r="AN24" s="2"/>
      <c r="AO24" s="2"/>
      <c r="AP24" s="2"/>
      <c r="AQ24" s="2"/>
      <c r="AR24" s="2"/>
      <c r="AS24" s="2"/>
      <c r="AV24" s="6"/>
      <c r="AY24" s="13"/>
      <c r="BA24" s="2"/>
      <c r="BB24" s="15"/>
      <c r="BC24" s="2"/>
      <c r="BD24" s="2"/>
      <c r="BE24" s="2"/>
      <c r="BF24" s="2"/>
      <c r="BG24" s="2"/>
      <c r="BH24" s="2"/>
      <c r="BI24" s="2"/>
      <c r="BJ24" s="2"/>
      <c r="BK24" s="2"/>
      <c r="BL24" s="2"/>
      <c r="BM24" s="2"/>
      <c r="BN24" s="2"/>
      <c r="BO24" s="2"/>
      <c r="BP24" s="2"/>
      <c r="BQ24" s="2"/>
      <c r="BR24" s="2"/>
      <c r="BS24" s="2"/>
      <c r="BT24" s="2"/>
      <c r="BU24" s="2"/>
      <c r="BV24" s="2"/>
      <c r="BW24" s="2"/>
    </row>
    <row r="25" spans="2:75">
      <c r="B25" s="5" t="s">
        <v>78</v>
      </c>
      <c r="D25" s="5" t="s">
        <v>90</v>
      </c>
      <c r="G25" s="3"/>
      <c r="Q25" s="2"/>
      <c r="S25" s="2"/>
      <c r="U25" s="1"/>
      <c r="V25" s="1"/>
      <c r="W25" s="1"/>
      <c r="X25" s="2"/>
      <c r="Y25" s="2"/>
      <c r="Z25" s="2"/>
      <c r="AA25" s="2"/>
      <c r="AB25" s="2"/>
      <c r="AC25" s="2"/>
      <c r="AD25" s="2"/>
      <c r="AE25" s="2"/>
      <c r="AF25" s="2"/>
      <c r="AG25" s="2"/>
      <c r="AH25" s="2"/>
      <c r="AI25" s="2"/>
      <c r="AJ25" s="2"/>
      <c r="AK25" s="2"/>
      <c r="AL25" s="2"/>
      <c r="AM25" s="2"/>
      <c r="AN25" s="2"/>
      <c r="AO25" s="2"/>
      <c r="AP25" s="2"/>
      <c r="AQ25" s="2"/>
      <c r="AR25" s="2"/>
      <c r="AS25" s="2"/>
      <c r="AV25" s="6"/>
      <c r="AY25" s="13"/>
      <c r="BA25" s="2"/>
      <c r="BB25" s="15"/>
      <c r="BC25" s="2"/>
      <c r="BD25" s="2"/>
      <c r="BE25" s="2"/>
      <c r="BF25" s="2"/>
      <c r="BG25" s="2"/>
      <c r="BH25" s="2"/>
      <c r="BI25" s="2"/>
      <c r="BJ25" s="2"/>
      <c r="BK25" s="2"/>
      <c r="BL25" s="2"/>
      <c r="BM25" s="2"/>
      <c r="BN25" s="2"/>
      <c r="BO25" s="2"/>
      <c r="BP25" s="2"/>
      <c r="BQ25" s="2"/>
      <c r="BR25" s="2"/>
      <c r="BS25" s="2"/>
      <c r="BT25" s="2"/>
      <c r="BU25" s="2"/>
      <c r="BV25" s="2"/>
      <c r="BW25" s="2"/>
    </row>
    <row r="26" spans="2:75">
      <c r="B26" s="4">
        <f>COUNTA(AV2:AV1530)</f>
        <v>15</v>
      </c>
      <c r="D26" s="4">
        <v>0</v>
      </c>
      <c r="G26" s="3"/>
      <c r="Q26" s="2"/>
      <c r="S26" s="2"/>
      <c r="U26" s="1"/>
      <c r="V26" s="1"/>
      <c r="W26" s="1"/>
      <c r="X26" s="2"/>
      <c r="Y26" s="2"/>
      <c r="Z26" s="2"/>
      <c r="AA26" s="2"/>
      <c r="AB26" s="2"/>
      <c r="AC26" s="2"/>
      <c r="AD26" s="2"/>
      <c r="AE26" s="2"/>
      <c r="AF26" s="2"/>
      <c r="AG26" s="2"/>
      <c r="AH26" s="2"/>
      <c r="AI26" s="2"/>
      <c r="AJ26" s="2"/>
      <c r="AK26" s="2"/>
      <c r="AL26" s="2"/>
      <c r="AM26" s="2"/>
      <c r="AN26" s="2"/>
      <c r="AO26" s="2"/>
      <c r="AP26" s="2"/>
      <c r="AQ26" s="2"/>
      <c r="AR26" s="2"/>
      <c r="AS26" s="2"/>
      <c r="AV26" s="6"/>
      <c r="AY26" s="13"/>
      <c r="BA26" s="2"/>
      <c r="BB26" s="15"/>
      <c r="BC26" s="2"/>
      <c r="BD26" s="2"/>
      <c r="BE26" s="2"/>
      <c r="BF26" s="2"/>
      <c r="BG26" s="2"/>
      <c r="BH26" s="2"/>
      <c r="BI26" s="2"/>
      <c r="BJ26" s="2"/>
      <c r="BK26" s="2"/>
      <c r="BL26" s="2"/>
      <c r="BM26" s="2"/>
      <c r="BN26" s="2"/>
      <c r="BO26" s="2"/>
      <c r="BP26" s="2"/>
      <c r="BQ26" s="2"/>
      <c r="BR26" s="2"/>
      <c r="BS26" s="2"/>
      <c r="BT26" s="2"/>
      <c r="BU26" s="2"/>
      <c r="BV26" s="2"/>
      <c r="BW26" s="2"/>
    </row>
    <row r="27" spans="2:75">
      <c r="G27" s="3"/>
      <c r="Q27" s="2"/>
      <c r="S27" s="2"/>
      <c r="U27" s="1"/>
      <c r="V27" s="1"/>
      <c r="W27" s="1"/>
      <c r="X27" s="2"/>
      <c r="Y27" s="2"/>
      <c r="Z27" s="2"/>
      <c r="AA27" s="2"/>
      <c r="AB27" s="2"/>
      <c r="AC27" s="2"/>
      <c r="AD27" s="2"/>
      <c r="AE27" s="2"/>
      <c r="AF27" s="2"/>
      <c r="AG27" s="2"/>
      <c r="AH27" s="2"/>
      <c r="AI27" s="2"/>
      <c r="AJ27" s="2"/>
      <c r="AK27" s="2"/>
      <c r="AL27" s="2"/>
      <c r="AM27" s="2"/>
      <c r="AN27" s="2"/>
      <c r="AO27" s="2"/>
      <c r="AP27" s="2"/>
      <c r="AQ27" s="2"/>
      <c r="AR27" s="2"/>
      <c r="AS27" s="2"/>
      <c r="AV27" s="6"/>
      <c r="AY27" s="13"/>
      <c r="BA27" s="2"/>
      <c r="BB27" s="15"/>
      <c r="BC27" s="2"/>
      <c r="BD27" s="2"/>
      <c r="BE27" s="2"/>
      <c r="BF27" s="2"/>
      <c r="BG27" s="2"/>
      <c r="BH27" s="2"/>
      <c r="BI27" s="2"/>
      <c r="BJ27" s="2"/>
      <c r="BK27" s="2"/>
      <c r="BL27" s="2"/>
      <c r="BM27" s="2"/>
      <c r="BN27" s="2"/>
      <c r="BO27" s="2"/>
      <c r="BP27" s="2"/>
      <c r="BQ27" s="2"/>
      <c r="BR27" s="2"/>
      <c r="BS27" s="2"/>
      <c r="BT27" s="2"/>
      <c r="BU27" s="2"/>
      <c r="BV27" s="2"/>
      <c r="BW27" s="2"/>
    </row>
    <row r="28" spans="2:75">
      <c r="B28" s="5" t="s">
        <v>86</v>
      </c>
      <c r="D28" s="5" t="s">
        <v>91</v>
      </c>
      <c r="G28" s="3"/>
      <c r="Q28" s="2"/>
      <c r="S28" s="2"/>
      <c r="U28" s="1"/>
      <c r="V28" s="1"/>
      <c r="W28" s="1"/>
      <c r="X28" s="2"/>
      <c r="Y28" s="2"/>
      <c r="Z28" s="2"/>
      <c r="AA28" s="2"/>
      <c r="AB28" s="2"/>
      <c r="AC28" s="2"/>
      <c r="AD28" s="2"/>
      <c r="AE28" s="2"/>
      <c r="AF28" s="2"/>
      <c r="AG28" s="2"/>
      <c r="AH28" s="2"/>
      <c r="AI28" s="2"/>
      <c r="AJ28" s="2"/>
      <c r="AK28" s="2"/>
      <c r="AL28" s="2"/>
      <c r="AM28" s="2"/>
      <c r="AN28" s="2"/>
      <c r="AO28" s="2"/>
      <c r="AP28" s="2"/>
      <c r="AQ28" s="2"/>
      <c r="AR28" s="2"/>
      <c r="AS28" s="2"/>
      <c r="AV28" s="6"/>
      <c r="AY28" s="13"/>
      <c r="BA28" s="2"/>
      <c r="BB28" s="15"/>
      <c r="BC28" s="2"/>
      <c r="BD28" s="2"/>
      <c r="BE28" s="2"/>
      <c r="BF28" s="2"/>
      <c r="BG28" s="2"/>
      <c r="BH28" s="2"/>
      <c r="BI28" s="2"/>
      <c r="BJ28" s="2"/>
      <c r="BK28" s="2"/>
      <c r="BL28" s="2"/>
      <c r="BM28" s="2"/>
      <c r="BN28" s="2"/>
      <c r="BO28" s="2"/>
      <c r="BP28" s="2"/>
      <c r="BQ28" s="2"/>
      <c r="BR28" s="2"/>
      <c r="BS28" s="2"/>
      <c r="BT28" s="2"/>
      <c r="BU28" s="2"/>
      <c r="BV28" s="2"/>
      <c r="BW28" s="2"/>
    </row>
    <row r="29" spans="2:75">
      <c r="B29" s="4" t="b">
        <v>1</v>
      </c>
      <c r="D29" s="16">
        <v>46083.966585648152</v>
      </c>
      <c r="G29" s="3"/>
      <c r="Q29" s="2"/>
      <c r="S29" s="2"/>
      <c r="U29" s="1"/>
      <c r="V29" s="1"/>
      <c r="W29" s="1"/>
      <c r="X29" s="2"/>
      <c r="Y29" s="2"/>
      <c r="Z29" s="2"/>
      <c r="AA29" s="2"/>
      <c r="AB29" s="2"/>
      <c r="AC29" s="2"/>
      <c r="AD29" s="2"/>
      <c r="AE29" s="2"/>
      <c r="AF29" s="2"/>
      <c r="AG29" s="2"/>
      <c r="AH29" s="2"/>
      <c r="AI29" s="2"/>
      <c r="AJ29" s="2"/>
      <c r="AK29" s="2"/>
      <c r="AL29" s="2"/>
      <c r="AM29" s="2"/>
      <c r="AN29" s="2"/>
      <c r="AO29" s="2"/>
      <c r="AP29" s="2"/>
      <c r="AQ29" s="2"/>
      <c r="AR29" s="2"/>
      <c r="AS29" s="2"/>
      <c r="AV29" s="6"/>
      <c r="AY29" s="13"/>
      <c r="BA29" s="2"/>
      <c r="BB29" s="15"/>
      <c r="BC29" s="2"/>
      <c r="BD29" s="2"/>
      <c r="BE29" s="2"/>
      <c r="BF29" s="2"/>
      <c r="BG29" s="2"/>
      <c r="BH29" s="2"/>
      <c r="BI29" s="2"/>
      <c r="BJ29" s="2"/>
      <c r="BK29" s="2"/>
      <c r="BL29" s="2"/>
      <c r="BM29" s="2"/>
      <c r="BN29" s="2"/>
      <c r="BO29" s="2"/>
      <c r="BP29" s="2"/>
      <c r="BQ29" s="2"/>
      <c r="BR29" s="2"/>
      <c r="BS29" s="2"/>
      <c r="BT29" s="2"/>
      <c r="BU29" s="2"/>
      <c r="BV29" s="2"/>
      <c r="BW29" s="2"/>
    </row>
    <row r="30" spans="2:75">
      <c r="G30" s="3"/>
      <c r="Q30" s="2"/>
      <c r="S30" s="2"/>
      <c r="U30" s="1"/>
      <c r="V30" s="1"/>
      <c r="W30" s="1"/>
      <c r="X30" s="2"/>
      <c r="Y30" s="2"/>
      <c r="Z30" s="2"/>
      <c r="AA30" s="2"/>
      <c r="AB30" s="2"/>
      <c r="AC30" s="2"/>
      <c r="AD30" s="2"/>
      <c r="AE30" s="2"/>
      <c r="AF30" s="2"/>
      <c r="AG30" s="2"/>
      <c r="AH30" s="2"/>
      <c r="AI30" s="2"/>
      <c r="AJ30" s="2"/>
      <c r="AK30" s="2"/>
      <c r="AL30" s="2"/>
      <c r="AM30" s="2"/>
      <c r="AN30" s="2"/>
      <c r="AO30" s="2"/>
      <c r="AP30" s="2"/>
      <c r="AQ30" s="2"/>
      <c r="AR30" s="2"/>
      <c r="AS30" s="2"/>
      <c r="AV30" s="6"/>
      <c r="AY30" s="13"/>
      <c r="BA30" s="2"/>
      <c r="BB30" s="15"/>
      <c r="BC30" s="2"/>
      <c r="BD30" s="2"/>
      <c r="BE30" s="2"/>
      <c r="BF30" s="2"/>
      <c r="BG30" s="2"/>
      <c r="BH30" s="2"/>
      <c r="BI30" s="2"/>
      <c r="BJ30" s="2"/>
      <c r="BK30" s="2"/>
      <c r="BL30" s="2"/>
      <c r="BM30" s="2"/>
      <c r="BN30" s="2"/>
      <c r="BO30" s="2"/>
      <c r="BP30" s="2"/>
      <c r="BQ30" s="2"/>
      <c r="BR30" s="2"/>
      <c r="BS30" s="2"/>
      <c r="BT30" s="2"/>
      <c r="BU30" s="2"/>
      <c r="BV30" s="2"/>
      <c r="BW30" s="2"/>
    </row>
    <row r="31" spans="2:75">
      <c r="B31" s="5" t="s">
        <v>80</v>
      </c>
      <c r="D31" s="5" t="s">
        <v>92</v>
      </c>
      <c r="G31" s="3"/>
      <c r="Q31" s="2"/>
      <c r="S31" s="2"/>
      <c r="U31" s="1"/>
      <c r="V31" s="1"/>
      <c r="W31" s="1"/>
      <c r="X31" s="2"/>
      <c r="Y31" s="2"/>
      <c r="Z31" s="2"/>
      <c r="AA31" s="2"/>
      <c r="AB31" s="2"/>
      <c r="AC31" s="2"/>
      <c r="AD31" s="2"/>
      <c r="AE31" s="2"/>
      <c r="AF31" s="2"/>
      <c r="AG31" s="2"/>
      <c r="AH31" s="2"/>
      <c r="AI31" s="2"/>
      <c r="AJ31" s="2"/>
      <c r="AK31" s="2"/>
      <c r="AL31" s="2"/>
      <c r="AM31" s="2"/>
      <c r="AN31" s="2"/>
      <c r="AO31" s="2"/>
      <c r="AP31" s="2"/>
      <c r="AQ31" s="2"/>
      <c r="AR31" s="2"/>
      <c r="AS31" s="2"/>
      <c r="AV31" s="6"/>
      <c r="AY31" s="13"/>
      <c r="BA31" s="2"/>
      <c r="BB31" s="15"/>
      <c r="BC31" s="2"/>
      <c r="BD31" s="2"/>
      <c r="BE31" s="2"/>
      <c r="BF31" s="2"/>
      <c r="BG31" s="2"/>
      <c r="BH31" s="2"/>
      <c r="BI31" s="2"/>
      <c r="BJ31" s="2"/>
      <c r="BK31" s="2"/>
      <c r="BL31" s="2"/>
      <c r="BM31" s="2"/>
      <c r="BN31" s="2"/>
      <c r="BO31" s="2"/>
      <c r="BP31" s="2"/>
      <c r="BQ31" s="2"/>
      <c r="BR31" s="2"/>
      <c r="BS31" s="2"/>
      <c r="BT31" s="2"/>
      <c r="BU31" s="2"/>
      <c r="BV31" s="2"/>
      <c r="BW31" s="2"/>
    </row>
    <row r="32" spans="2:75">
      <c r="B32" s="147">
        <v>1.3703703734683114E-2</v>
      </c>
      <c r="D32" s="4">
        <f>totalTime*24*3600</f>
        <v>1184.0000026766209</v>
      </c>
      <c r="G32" s="3"/>
      <c r="Q32" s="2"/>
      <c r="S32" s="2"/>
      <c r="U32" s="1"/>
      <c r="V32" s="1"/>
      <c r="W32" s="1"/>
      <c r="X32" s="2"/>
      <c r="Y32" s="2"/>
      <c r="Z32" s="2"/>
      <c r="AA32" s="2"/>
      <c r="AB32" s="2"/>
      <c r="AC32" s="2"/>
      <c r="AD32" s="2"/>
      <c r="AE32" s="2"/>
      <c r="AF32" s="2"/>
      <c r="AG32" s="2"/>
      <c r="AH32" s="2"/>
      <c r="AI32" s="2"/>
      <c r="AJ32" s="2"/>
      <c r="AK32" s="2"/>
      <c r="AL32" s="2"/>
      <c r="AM32" s="2"/>
      <c r="AN32" s="2"/>
      <c r="AO32" s="2"/>
      <c r="AP32" s="2"/>
      <c r="AQ32" s="2"/>
      <c r="AR32" s="2"/>
      <c r="AS32" s="2"/>
      <c r="AV32" s="6"/>
      <c r="AY32" s="13"/>
      <c r="BA32" s="2"/>
      <c r="BB32" s="15"/>
      <c r="BC32" s="2"/>
      <c r="BD32" s="2"/>
      <c r="BE32" s="2"/>
      <c r="BF32" s="2"/>
      <c r="BG32" s="2"/>
      <c r="BH32" s="2"/>
      <c r="BI32" s="2"/>
      <c r="BJ32" s="2"/>
      <c r="BK32" s="2"/>
      <c r="BL32" s="2"/>
      <c r="BM32" s="2"/>
      <c r="BN32" s="2"/>
      <c r="BO32" s="2"/>
      <c r="BP32" s="2"/>
      <c r="BQ32" s="2"/>
      <c r="BR32" s="2"/>
      <c r="BS32" s="2"/>
      <c r="BT32" s="2"/>
      <c r="BU32" s="2"/>
      <c r="BV32" s="2"/>
      <c r="BW32" s="2"/>
    </row>
    <row r="33" spans="2:75">
      <c r="Q33" s="2"/>
      <c r="S33" s="2"/>
      <c r="U33" s="1"/>
      <c r="V33" s="1"/>
      <c r="W33" s="1"/>
      <c r="X33" s="2"/>
      <c r="Y33" s="2"/>
      <c r="Z33" s="2"/>
      <c r="AA33" s="2"/>
      <c r="AB33" s="2"/>
      <c r="AC33" s="2"/>
      <c r="AD33" s="2"/>
      <c r="AE33" s="2"/>
      <c r="AF33" s="2"/>
      <c r="AG33" s="2"/>
      <c r="AH33" s="2"/>
      <c r="AI33" s="2"/>
      <c r="AJ33" s="2"/>
      <c r="AK33" s="2"/>
      <c r="AL33" s="2"/>
      <c r="AM33" s="2"/>
      <c r="AN33" s="2"/>
      <c r="AO33" s="2"/>
      <c r="AP33" s="2"/>
      <c r="AQ33" s="2"/>
      <c r="AR33" s="2"/>
      <c r="AS33" s="2"/>
      <c r="AV33" s="6"/>
      <c r="AY33" s="13"/>
      <c r="BA33" s="2"/>
      <c r="BB33" s="15"/>
      <c r="BC33" s="2"/>
      <c r="BD33" s="2"/>
      <c r="BE33" s="2"/>
      <c r="BF33" s="2"/>
      <c r="BG33" s="2"/>
      <c r="BH33" s="2"/>
      <c r="BI33" s="2"/>
      <c r="BJ33" s="2"/>
      <c r="BK33" s="2"/>
      <c r="BL33" s="2"/>
      <c r="BM33" s="2"/>
      <c r="BN33" s="2"/>
      <c r="BO33" s="2"/>
      <c r="BP33" s="2"/>
      <c r="BQ33" s="2"/>
      <c r="BR33" s="2"/>
      <c r="BS33" s="2"/>
      <c r="BT33" s="2"/>
      <c r="BU33" s="2"/>
      <c r="BV33" s="2"/>
      <c r="BW33" s="2"/>
    </row>
    <row r="34" spans="2:75">
      <c r="Q34" s="2"/>
      <c r="S34" s="2"/>
      <c r="U34" s="1"/>
      <c r="V34" s="1"/>
      <c r="W34" s="1"/>
      <c r="X34" s="2"/>
      <c r="Y34" s="2"/>
      <c r="Z34" s="2"/>
      <c r="AA34" s="2"/>
      <c r="AB34" s="2"/>
      <c r="AC34" s="2"/>
      <c r="AD34" s="2"/>
      <c r="AE34" s="2"/>
      <c r="AF34" s="2"/>
      <c r="AG34" s="2"/>
      <c r="AH34" s="2"/>
      <c r="AI34" s="2"/>
      <c r="AJ34" s="2"/>
      <c r="AK34" s="2"/>
      <c r="AL34" s="2"/>
      <c r="AM34" s="2"/>
      <c r="AN34" s="2"/>
      <c r="AO34" s="2"/>
      <c r="AP34" s="2"/>
      <c r="AQ34" s="2"/>
      <c r="AR34" s="2"/>
      <c r="AS34" s="2"/>
      <c r="AV34" s="6"/>
      <c r="AY34" s="13"/>
      <c r="BA34" s="2"/>
      <c r="BB34" s="15"/>
      <c r="BC34" s="2"/>
      <c r="BD34" s="2"/>
      <c r="BE34" s="2"/>
      <c r="BF34" s="2"/>
      <c r="BG34" s="2"/>
      <c r="BH34" s="2"/>
      <c r="BI34" s="2"/>
      <c r="BJ34" s="2"/>
      <c r="BK34" s="2"/>
      <c r="BL34" s="2"/>
      <c r="BM34" s="2"/>
      <c r="BN34" s="2"/>
      <c r="BO34" s="2"/>
      <c r="BP34" s="2"/>
      <c r="BQ34" s="2"/>
      <c r="BR34" s="2"/>
      <c r="BS34" s="2"/>
      <c r="BT34" s="2"/>
      <c r="BU34" s="2"/>
      <c r="BV34" s="2"/>
      <c r="BW34" s="2"/>
    </row>
    <row r="35" spans="2:75">
      <c r="B35" s="17" t="s">
        <v>87</v>
      </c>
      <c r="Q35" s="2"/>
      <c r="S35" s="2"/>
      <c r="U35" s="1"/>
      <c r="V35" s="1"/>
      <c r="W35" s="1"/>
      <c r="X35" s="2"/>
      <c r="Y35" s="2"/>
      <c r="Z35" s="2"/>
      <c r="AA35" s="2"/>
      <c r="AB35" s="2"/>
      <c r="AC35" s="2"/>
      <c r="AD35" s="2"/>
      <c r="AE35" s="2"/>
      <c r="AF35" s="2"/>
      <c r="AG35" s="2"/>
      <c r="AH35" s="2"/>
      <c r="AI35" s="2"/>
      <c r="AJ35" s="2"/>
      <c r="AK35" s="2"/>
      <c r="AL35" s="2"/>
      <c r="AM35" s="2"/>
      <c r="AN35" s="2"/>
      <c r="AO35" s="2"/>
      <c r="AP35" s="2"/>
      <c r="AQ35" s="2"/>
      <c r="AR35" s="2"/>
      <c r="AS35" s="2"/>
      <c r="AV35" s="6"/>
      <c r="AY35" s="13"/>
      <c r="BA35" s="2"/>
      <c r="BB35" s="15"/>
      <c r="BC35" s="2"/>
      <c r="BD35" s="2"/>
      <c r="BE35" s="2"/>
      <c r="BF35" s="2"/>
      <c r="BG35" s="2"/>
      <c r="BH35" s="2"/>
      <c r="BI35" s="2"/>
      <c r="BJ35" s="2"/>
      <c r="BK35" s="2"/>
      <c r="BL35" s="2"/>
      <c r="BM35" s="2"/>
      <c r="BN35" s="2"/>
      <c r="BO35" s="2"/>
      <c r="BP35" s="2"/>
      <c r="BQ35" s="2"/>
      <c r="BR35" s="2"/>
      <c r="BS35" s="2"/>
      <c r="BT35" s="2"/>
      <c r="BU35" s="2"/>
      <c r="BV35" s="2"/>
      <c r="BW35" s="2"/>
    </row>
    <row r="36" spans="2:75">
      <c r="B36" s="18" t="s">
        <v>88</v>
      </c>
      <c r="Q36" s="2"/>
      <c r="S36" s="2"/>
      <c r="U36" s="1"/>
      <c r="V36" s="1"/>
      <c r="W36" s="1"/>
      <c r="X36" s="2"/>
      <c r="Y36" s="2"/>
      <c r="Z36" s="2"/>
      <c r="AA36" s="2"/>
      <c r="AB36" s="2"/>
      <c r="AC36" s="2"/>
      <c r="AD36" s="2"/>
      <c r="AE36" s="2"/>
      <c r="AF36" s="2"/>
      <c r="AG36" s="2"/>
      <c r="AH36" s="2"/>
      <c r="AI36" s="2"/>
      <c r="AJ36" s="2"/>
      <c r="AK36" s="2"/>
      <c r="AL36" s="2"/>
      <c r="AM36" s="2"/>
      <c r="AN36" s="2"/>
      <c r="AO36" s="2"/>
      <c r="AP36" s="2"/>
      <c r="AQ36" s="2"/>
      <c r="AR36" s="2"/>
      <c r="AS36" s="2"/>
      <c r="AV36" s="6"/>
      <c r="AY36" s="13"/>
      <c r="BA36" s="2"/>
      <c r="BB36" s="15"/>
      <c r="BC36" s="2"/>
      <c r="BD36" s="2"/>
      <c r="BE36" s="2"/>
      <c r="BF36" s="2"/>
      <c r="BG36" s="2"/>
      <c r="BH36" s="2"/>
      <c r="BI36" s="2"/>
      <c r="BJ36" s="2"/>
      <c r="BK36" s="2"/>
      <c r="BL36" s="2"/>
      <c r="BM36" s="2"/>
      <c r="BN36" s="2"/>
      <c r="BO36" s="2"/>
      <c r="BP36" s="2"/>
      <c r="BQ36" s="2"/>
      <c r="BR36" s="2"/>
      <c r="BS36" s="2"/>
      <c r="BT36" s="2"/>
      <c r="BU36" s="2"/>
      <c r="BV36" s="2"/>
      <c r="BW36" s="2"/>
    </row>
    <row r="37" spans="2:75">
      <c r="B37" s="18" t="s">
        <v>89</v>
      </c>
      <c r="Q37" s="2"/>
      <c r="S37" s="2"/>
      <c r="U37" s="1"/>
      <c r="V37" s="1"/>
      <c r="W37" s="1"/>
      <c r="X37" s="2"/>
      <c r="Y37" s="2"/>
      <c r="Z37" s="2"/>
      <c r="AA37" s="2"/>
      <c r="AB37" s="2"/>
      <c r="AC37" s="2"/>
      <c r="AD37" s="2"/>
      <c r="AE37" s="2"/>
      <c r="AF37" s="2"/>
      <c r="AG37" s="2"/>
      <c r="AH37" s="2"/>
      <c r="AI37" s="2"/>
      <c r="AJ37" s="2"/>
      <c r="AK37" s="2"/>
      <c r="AL37" s="2"/>
      <c r="AM37" s="2"/>
      <c r="AN37" s="2"/>
      <c r="AO37" s="2"/>
      <c r="AP37" s="2"/>
      <c r="AQ37" s="2"/>
      <c r="AR37" s="2"/>
      <c r="AS37" s="2"/>
      <c r="AV37" s="6"/>
      <c r="AY37" s="13"/>
      <c r="BA37" s="2"/>
      <c r="BB37" s="15"/>
      <c r="BC37" s="2"/>
      <c r="BD37" s="2"/>
      <c r="BE37" s="2"/>
      <c r="BF37" s="2"/>
      <c r="BG37" s="2"/>
      <c r="BH37" s="2"/>
      <c r="BI37" s="2"/>
      <c r="BJ37" s="2"/>
      <c r="BK37" s="2"/>
      <c r="BL37" s="2"/>
      <c r="BM37" s="2"/>
      <c r="BN37" s="2"/>
      <c r="BO37" s="2"/>
      <c r="BP37" s="2"/>
      <c r="BQ37" s="2"/>
      <c r="BR37" s="2"/>
      <c r="BS37" s="2"/>
      <c r="BT37" s="2"/>
      <c r="BU37" s="2"/>
      <c r="BV37" s="2"/>
      <c r="BW37" s="2"/>
    </row>
    <row r="38" spans="2:75">
      <c r="B38" s="18" t="s">
        <v>141</v>
      </c>
      <c r="Q38" s="2"/>
      <c r="S38" s="2"/>
      <c r="U38" s="1"/>
      <c r="V38" s="1"/>
      <c r="W38" s="1"/>
      <c r="X38" s="2"/>
      <c r="Y38" s="2"/>
      <c r="Z38" s="2"/>
      <c r="AA38" s="2"/>
      <c r="AB38" s="2"/>
      <c r="AC38" s="2"/>
      <c r="AD38" s="2"/>
      <c r="AE38" s="2"/>
      <c r="AF38" s="2"/>
      <c r="AG38" s="2"/>
      <c r="AH38" s="2"/>
      <c r="AI38" s="2"/>
      <c r="AJ38" s="2"/>
      <c r="AK38" s="2"/>
      <c r="AL38" s="2"/>
      <c r="AM38" s="2"/>
      <c r="AN38" s="2"/>
      <c r="AO38" s="2"/>
      <c r="AP38" s="2"/>
      <c r="AQ38" s="2"/>
      <c r="AR38" s="2"/>
      <c r="AS38" s="2"/>
      <c r="AV38" s="6"/>
      <c r="AY38" s="13"/>
      <c r="BA38" s="2"/>
      <c r="BB38" s="15"/>
      <c r="BC38" s="2"/>
      <c r="BD38" s="2"/>
      <c r="BE38" s="2"/>
      <c r="BF38" s="2"/>
      <c r="BG38" s="2"/>
      <c r="BH38" s="2"/>
      <c r="BI38" s="2"/>
      <c r="BJ38" s="2"/>
      <c r="BK38" s="2"/>
      <c r="BL38" s="2"/>
      <c r="BM38" s="2"/>
      <c r="BN38" s="2"/>
      <c r="BO38" s="2"/>
      <c r="BP38" s="2"/>
      <c r="BQ38" s="2"/>
      <c r="BR38" s="2"/>
      <c r="BS38" s="2"/>
      <c r="BT38" s="2"/>
      <c r="BU38" s="2"/>
      <c r="BV38" s="2"/>
      <c r="BW38" s="2"/>
    </row>
    <row r="39" spans="2:75">
      <c r="B39" s="18" t="s">
        <v>142</v>
      </c>
      <c r="Q39" s="2"/>
      <c r="S39" s="2"/>
      <c r="U39" s="1"/>
      <c r="V39" s="1"/>
      <c r="W39" s="1"/>
      <c r="X39" s="2"/>
      <c r="Y39" s="2"/>
      <c r="Z39" s="2"/>
      <c r="AA39" s="2"/>
      <c r="AB39" s="2"/>
      <c r="AC39" s="2"/>
      <c r="AD39" s="2"/>
      <c r="AE39" s="2"/>
      <c r="AF39" s="2"/>
      <c r="AG39" s="2"/>
      <c r="AH39" s="2"/>
      <c r="AI39" s="2"/>
      <c r="AJ39" s="2"/>
      <c r="AK39" s="2"/>
      <c r="AL39" s="2"/>
      <c r="AM39" s="2"/>
      <c r="AN39" s="2"/>
      <c r="AO39" s="2"/>
      <c r="AP39" s="2"/>
      <c r="AQ39" s="2"/>
      <c r="AR39" s="2"/>
      <c r="AS39" s="2"/>
      <c r="AV39" s="6"/>
      <c r="AY39" s="13"/>
      <c r="BA39" s="2"/>
      <c r="BB39" s="15"/>
      <c r="BC39" s="2"/>
      <c r="BD39" s="2"/>
      <c r="BE39" s="2"/>
      <c r="BF39" s="2"/>
      <c r="BG39" s="2"/>
      <c r="BH39" s="2"/>
      <c r="BI39" s="2"/>
      <c r="BJ39" s="2"/>
      <c r="BK39" s="2"/>
      <c r="BL39" s="2"/>
      <c r="BM39" s="2"/>
      <c r="BN39" s="2"/>
      <c r="BO39" s="2"/>
      <c r="BP39" s="2"/>
      <c r="BQ39" s="2"/>
      <c r="BR39" s="2"/>
      <c r="BS39" s="2"/>
      <c r="BT39" s="2"/>
      <c r="BU39" s="2"/>
      <c r="BV39" s="2"/>
      <c r="BW39" s="2"/>
    </row>
    <row r="40" spans="2:75">
      <c r="Q40" s="2"/>
      <c r="S40" s="2"/>
      <c r="U40" s="1"/>
      <c r="V40" s="1"/>
      <c r="W40" s="1"/>
      <c r="X40" s="2"/>
      <c r="Y40" s="2"/>
      <c r="Z40" s="2"/>
      <c r="AA40" s="2"/>
      <c r="AB40" s="2"/>
      <c r="AC40" s="2"/>
      <c r="AD40" s="2"/>
      <c r="AE40" s="2"/>
      <c r="AF40" s="2"/>
      <c r="AG40" s="2"/>
      <c r="AH40" s="2"/>
      <c r="AI40" s="2"/>
      <c r="AJ40" s="2"/>
      <c r="AK40" s="2"/>
      <c r="AL40" s="2"/>
      <c r="AM40" s="2"/>
      <c r="AN40" s="2"/>
      <c r="AO40" s="2"/>
      <c r="AP40" s="2"/>
      <c r="AQ40" s="2"/>
      <c r="AR40" s="2"/>
      <c r="AS40" s="2"/>
      <c r="AV40" s="6"/>
      <c r="AY40" s="13"/>
      <c r="BA40" s="2"/>
      <c r="BB40" s="15"/>
      <c r="BC40" s="2"/>
      <c r="BD40" s="2"/>
      <c r="BE40" s="2"/>
      <c r="BF40" s="2"/>
      <c r="BG40" s="2"/>
      <c r="BH40" s="2"/>
      <c r="BI40" s="2"/>
      <c r="BJ40" s="2"/>
      <c r="BK40" s="2"/>
      <c r="BL40" s="2"/>
      <c r="BM40" s="2"/>
      <c r="BN40" s="2"/>
      <c r="BO40" s="2"/>
      <c r="BP40" s="2"/>
      <c r="BQ40" s="2"/>
      <c r="BR40" s="2"/>
      <c r="BS40" s="2"/>
      <c r="BT40" s="2"/>
      <c r="BU40" s="2"/>
      <c r="BV40" s="2"/>
      <c r="BW40" s="2"/>
    </row>
    <row r="41" spans="2:75">
      <c r="Q41" s="2"/>
      <c r="S41" s="2"/>
      <c r="U41" s="1"/>
      <c r="V41" s="1"/>
      <c r="W41" s="1"/>
      <c r="X41" s="2"/>
      <c r="Y41" s="2"/>
      <c r="Z41" s="2"/>
      <c r="AA41" s="2"/>
      <c r="AB41" s="2"/>
      <c r="AC41" s="2"/>
      <c r="AD41" s="2"/>
      <c r="AE41" s="2"/>
      <c r="AF41" s="2"/>
      <c r="AG41" s="2"/>
      <c r="AH41" s="2"/>
      <c r="AI41" s="2"/>
      <c r="AJ41" s="2"/>
      <c r="AK41" s="2"/>
      <c r="AL41" s="2"/>
      <c r="AM41" s="2"/>
      <c r="AN41" s="2"/>
      <c r="AO41" s="2"/>
      <c r="AP41" s="2"/>
      <c r="AQ41" s="2"/>
      <c r="AR41" s="2"/>
      <c r="AS41" s="2"/>
      <c r="AV41" s="6"/>
      <c r="AY41" s="13"/>
      <c r="BA41" s="2"/>
      <c r="BB41" s="15"/>
      <c r="BC41" s="2"/>
      <c r="BD41" s="2"/>
      <c r="BE41" s="2"/>
      <c r="BF41" s="2"/>
      <c r="BG41" s="2"/>
      <c r="BH41" s="2"/>
      <c r="BI41" s="2"/>
      <c r="BJ41" s="2"/>
      <c r="BK41" s="2"/>
      <c r="BL41" s="2"/>
      <c r="BM41" s="2"/>
      <c r="BN41" s="2"/>
      <c r="BO41" s="2"/>
      <c r="BP41" s="2"/>
      <c r="BQ41" s="2"/>
      <c r="BR41" s="2"/>
      <c r="BS41" s="2"/>
      <c r="BT41" s="2"/>
      <c r="BU41" s="2"/>
      <c r="BV41" s="2"/>
      <c r="BW41" s="2"/>
    </row>
    <row r="42" spans="2:75">
      <c r="Q42" s="2"/>
      <c r="S42" s="2"/>
      <c r="U42" s="1"/>
      <c r="V42" s="1"/>
      <c r="W42" s="1"/>
      <c r="X42" s="2"/>
      <c r="Y42" s="2"/>
      <c r="Z42" s="2"/>
      <c r="AA42" s="2"/>
      <c r="AB42" s="2"/>
      <c r="AC42" s="2"/>
      <c r="AD42" s="2"/>
      <c r="AE42" s="2"/>
      <c r="AF42" s="2"/>
      <c r="AG42" s="2"/>
      <c r="AH42" s="2"/>
      <c r="AI42" s="2"/>
      <c r="AJ42" s="2"/>
      <c r="AK42" s="2"/>
      <c r="AL42" s="2"/>
      <c r="AM42" s="2"/>
      <c r="AN42" s="2"/>
      <c r="AO42" s="2"/>
      <c r="AP42" s="2"/>
      <c r="AQ42" s="2"/>
      <c r="AR42" s="2"/>
      <c r="AS42" s="2"/>
      <c r="AV42" s="6"/>
      <c r="AY42" s="13"/>
      <c r="BA42" s="2"/>
      <c r="BB42" s="15"/>
      <c r="BC42" s="2"/>
      <c r="BD42" s="2"/>
      <c r="BE42" s="2"/>
      <c r="BF42" s="2"/>
      <c r="BG42" s="2"/>
      <c r="BH42" s="2"/>
      <c r="BI42" s="2"/>
      <c r="BJ42" s="2"/>
      <c r="BK42" s="2"/>
      <c r="BL42" s="2"/>
      <c r="BM42" s="2"/>
      <c r="BN42" s="2"/>
      <c r="BO42" s="2"/>
      <c r="BP42" s="2"/>
      <c r="BQ42" s="2"/>
      <c r="BR42" s="2"/>
      <c r="BS42" s="2"/>
      <c r="BT42" s="2"/>
      <c r="BU42" s="2"/>
      <c r="BV42" s="2"/>
      <c r="BW42" s="2"/>
    </row>
    <row r="43" spans="2:75">
      <c r="Q43" s="2"/>
      <c r="S43" s="2"/>
      <c r="U43" s="1"/>
      <c r="V43" s="1"/>
      <c r="W43" s="1"/>
      <c r="X43" s="2"/>
      <c r="Y43" s="2"/>
      <c r="Z43" s="2"/>
      <c r="AA43" s="2"/>
      <c r="AB43" s="2"/>
      <c r="AC43" s="2"/>
      <c r="AD43" s="2"/>
      <c r="AE43" s="2"/>
      <c r="AF43" s="2"/>
      <c r="AG43" s="2"/>
      <c r="AH43" s="2"/>
      <c r="AI43" s="2"/>
      <c r="AJ43" s="2"/>
      <c r="AK43" s="2"/>
      <c r="AL43" s="2"/>
      <c r="AM43" s="2"/>
      <c r="AN43" s="2"/>
      <c r="AO43" s="2"/>
      <c r="AP43" s="2"/>
      <c r="AQ43" s="2"/>
      <c r="AR43" s="2"/>
      <c r="AS43" s="2"/>
      <c r="AV43" s="6"/>
      <c r="AY43" s="13"/>
      <c r="BA43" s="2"/>
      <c r="BB43" s="15"/>
      <c r="BC43" s="2"/>
      <c r="BD43" s="2"/>
      <c r="BE43" s="2"/>
      <c r="BF43" s="2"/>
      <c r="BG43" s="2"/>
      <c r="BH43" s="2"/>
      <c r="BI43" s="2"/>
      <c r="BJ43" s="2"/>
      <c r="BK43" s="2"/>
      <c r="BL43" s="2"/>
      <c r="BM43" s="2"/>
      <c r="BN43" s="2"/>
      <c r="BO43" s="2"/>
      <c r="BP43" s="2"/>
      <c r="BQ43" s="2"/>
      <c r="BR43" s="2"/>
      <c r="BS43" s="2"/>
      <c r="BT43" s="2"/>
      <c r="BU43" s="2"/>
      <c r="BV43" s="2"/>
      <c r="BW43" s="2"/>
    </row>
    <row r="44" spans="2:75">
      <c r="Q44" s="2"/>
      <c r="S44" s="2"/>
      <c r="U44" s="1"/>
      <c r="V44" s="1"/>
      <c r="W44" s="1"/>
      <c r="X44" s="2"/>
      <c r="Y44" s="2"/>
      <c r="Z44" s="2"/>
      <c r="AA44" s="2"/>
      <c r="AB44" s="2"/>
      <c r="AC44" s="2"/>
      <c r="AD44" s="2"/>
      <c r="AE44" s="2"/>
      <c r="AF44" s="2"/>
      <c r="AG44" s="2"/>
      <c r="AH44" s="2"/>
      <c r="AI44" s="2"/>
      <c r="AJ44" s="2"/>
      <c r="AK44" s="2"/>
      <c r="AL44" s="2"/>
      <c r="AM44" s="2"/>
      <c r="AN44" s="2"/>
      <c r="AO44" s="2"/>
      <c r="AP44" s="2"/>
      <c r="AQ44" s="2"/>
      <c r="AR44" s="2"/>
      <c r="AS44" s="2"/>
      <c r="AV44" s="6"/>
      <c r="AY44" s="13"/>
      <c r="BA44" s="2"/>
      <c r="BB44" s="15"/>
      <c r="BC44" s="2"/>
      <c r="BD44" s="2"/>
      <c r="BE44" s="2"/>
      <c r="BF44" s="2"/>
      <c r="BG44" s="2"/>
      <c r="BH44" s="2"/>
      <c r="BI44" s="2"/>
      <c r="BJ44" s="2"/>
      <c r="BK44" s="2"/>
      <c r="BL44" s="2"/>
      <c r="BM44" s="2"/>
      <c r="BN44" s="2"/>
      <c r="BO44" s="2"/>
      <c r="BP44" s="2"/>
      <c r="BQ44" s="2"/>
      <c r="BR44" s="2"/>
      <c r="BS44" s="2"/>
      <c r="BT44" s="2"/>
      <c r="BU44" s="2"/>
      <c r="BV44" s="2"/>
      <c r="BW44" s="2"/>
    </row>
    <row r="45" spans="2:75">
      <c r="Q45" s="2"/>
      <c r="S45" s="2"/>
      <c r="U45" s="1"/>
      <c r="V45" s="1"/>
      <c r="W45" s="1"/>
      <c r="X45" s="2"/>
      <c r="Y45" s="2"/>
      <c r="Z45" s="2"/>
      <c r="AA45" s="2"/>
      <c r="AB45" s="2"/>
      <c r="AC45" s="2"/>
      <c r="AD45" s="2"/>
      <c r="AE45" s="2"/>
      <c r="AF45" s="2"/>
      <c r="AG45" s="2"/>
      <c r="AH45" s="2"/>
      <c r="AI45" s="2"/>
      <c r="AJ45" s="2"/>
      <c r="AK45" s="2"/>
      <c r="AL45" s="2"/>
      <c r="AM45" s="2"/>
      <c r="AN45" s="2"/>
      <c r="AO45" s="2"/>
      <c r="AP45" s="2"/>
      <c r="AQ45" s="2"/>
      <c r="AR45" s="2"/>
      <c r="AS45" s="2"/>
      <c r="AV45" s="6"/>
      <c r="AY45" s="13"/>
      <c r="BA45" s="2"/>
      <c r="BB45" s="15"/>
      <c r="BC45" s="2"/>
      <c r="BD45" s="2"/>
      <c r="BE45" s="2"/>
      <c r="BF45" s="2"/>
      <c r="BG45" s="2"/>
      <c r="BH45" s="2"/>
      <c r="BI45" s="2"/>
      <c r="BJ45" s="2"/>
      <c r="BK45" s="2"/>
      <c r="BL45" s="2"/>
      <c r="BM45" s="2"/>
      <c r="BN45" s="2"/>
      <c r="BO45" s="2"/>
      <c r="BP45" s="2"/>
      <c r="BQ45" s="2"/>
      <c r="BR45" s="2"/>
      <c r="BS45" s="2"/>
      <c r="BT45" s="2"/>
      <c r="BU45" s="2"/>
      <c r="BV45" s="2"/>
      <c r="BW45" s="2"/>
    </row>
    <row r="46" spans="2:75">
      <c r="Q46" s="2"/>
      <c r="S46" s="2"/>
      <c r="U46" s="1"/>
      <c r="V46" s="1"/>
      <c r="W46" s="1"/>
      <c r="X46" s="2"/>
      <c r="Y46" s="2"/>
      <c r="Z46" s="2"/>
      <c r="AA46" s="2"/>
      <c r="AB46" s="2"/>
      <c r="AC46" s="2"/>
      <c r="AD46" s="2"/>
      <c r="AE46" s="2"/>
      <c r="AF46" s="2"/>
      <c r="AG46" s="2"/>
      <c r="AH46" s="2"/>
      <c r="AI46" s="2"/>
      <c r="AJ46" s="2"/>
      <c r="AK46" s="2"/>
      <c r="AL46" s="2"/>
      <c r="AM46" s="2"/>
      <c r="AN46" s="2"/>
      <c r="AO46" s="2"/>
      <c r="AP46" s="2"/>
      <c r="AQ46" s="2"/>
      <c r="AR46" s="2"/>
      <c r="AS46" s="2"/>
      <c r="AV46" s="6"/>
      <c r="AY46" s="13"/>
      <c r="BA46" s="2"/>
      <c r="BB46" s="15"/>
      <c r="BC46" s="2"/>
      <c r="BD46" s="2"/>
      <c r="BE46" s="2"/>
      <c r="BF46" s="2"/>
      <c r="BG46" s="2"/>
      <c r="BH46" s="2"/>
      <c r="BI46" s="2"/>
      <c r="BJ46" s="2"/>
      <c r="BK46" s="2"/>
      <c r="BL46" s="2"/>
      <c r="BM46" s="2"/>
      <c r="BN46" s="2"/>
      <c r="BO46" s="2"/>
      <c r="BP46" s="2"/>
      <c r="BQ46" s="2"/>
      <c r="BR46" s="2"/>
      <c r="BS46" s="2"/>
      <c r="BT46" s="2"/>
      <c r="BU46" s="2"/>
      <c r="BV46" s="2"/>
      <c r="BW46" s="2"/>
    </row>
    <row r="47" spans="2:75">
      <c r="Q47" s="2"/>
      <c r="S47" s="2"/>
      <c r="U47" s="1"/>
      <c r="V47" s="1"/>
      <c r="W47" s="1"/>
      <c r="X47" s="2"/>
      <c r="Y47" s="2"/>
      <c r="Z47" s="2"/>
      <c r="AA47" s="2"/>
      <c r="AB47" s="2"/>
      <c r="AC47" s="2"/>
      <c r="AD47" s="2"/>
      <c r="AE47" s="2"/>
      <c r="AF47" s="2"/>
      <c r="AG47" s="2"/>
      <c r="AH47" s="2"/>
      <c r="AI47" s="2"/>
      <c r="AJ47" s="2"/>
      <c r="AK47" s="2"/>
      <c r="AL47" s="2"/>
      <c r="AM47" s="2"/>
      <c r="AN47" s="2"/>
      <c r="AO47" s="2"/>
      <c r="AP47" s="2"/>
      <c r="AQ47" s="2"/>
      <c r="AR47" s="2"/>
      <c r="AS47" s="2"/>
      <c r="AV47" s="6"/>
      <c r="AY47" s="13"/>
      <c r="BA47" s="2"/>
      <c r="BB47" s="15"/>
      <c r="BC47" s="2"/>
      <c r="BD47" s="2"/>
      <c r="BE47" s="2"/>
      <c r="BF47" s="2"/>
      <c r="BG47" s="2"/>
      <c r="BH47" s="2"/>
      <c r="BI47" s="2"/>
      <c r="BJ47" s="2"/>
      <c r="BK47" s="2"/>
      <c r="BL47" s="2"/>
      <c r="BM47" s="2"/>
      <c r="BN47" s="2"/>
      <c r="BO47" s="2"/>
      <c r="BP47" s="2"/>
      <c r="BQ47" s="2"/>
      <c r="BR47" s="2"/>
      <c r="BS47" s="2"/>
      <c r="BT47" s="2"/>
      <c r="BU47" s="2"/>
      <c r="BV47" s="2"/>
      <c r="BW47" s="2"/>
    </row>
    <row r="48" spans="2:75">
      <c r="Q48" s="2"/>
      <c r="S48" s="2"/>
      <c r="U48" s="1"/>
      <c r="V48" s="1"/>
      <c r="W48" s="1"/>
      <c r="X48" s="2"/>
      <c r="Y48" s="2"/>
      <c r="Z48" s="2"/>
      <c r="AA48" s="2"/>
      <c r="AB48" s="2"/>
      <c r="AC48" s="2"/>
      <c r="AD48" s="2"/>
      <c r="AE48" s="2"/>
      <c r="AF48" s="2"/>
      <c r="AG48" s="2"/>
      <c r="AH48" s="2"/>
      <c r="AI48" s="2"/>
      <c r="AJ48" s="2"/>
      <c r="AK48" s="2"/>
      <c r="AL48" s="2"/>
      <c r="AM48" s="2"/>
      <c r="AN48" s="2"/>
      <c r="AO48" s="2"/>
      <c r="AP48" s="2"/>
      <c r="AQ48" s="2"/>
      <c r="AR48" s="2"/>
      <c r="AS48" s="2"/>
      <c r="AV48" s="6"/>
      <c r="AY48" s="13"/>
      <c r="BA48" s="2"/>
      <c r="BB48" s="15"/>
      <c r="BC48" s="2"/>
      <c r="BD48" s="2"/>
      <c r="BE48" s="2"/>
      <c r="BF48" s="2"/>
      <c r="BG48" s="2"/>
      <c r="BH48" s="2"/>
      <c r="BI48" s="2"/>
      <c r="BJ48" s="2"/>
      <c r="BK48" s="2"/>
      <c r="BL48" s="2"/>
      <c r="BM48" s="2"/>
      <c r="BN48" s="2"/>
      <c r="BO48" s="2"/>
      <c r="BP48" s="2"/>
      <c r="BQ48" s="2"/>
      <c r="BR48" s="2"/>
      <c r="BS48" s="2"/>
      <c r="BT48" s="2"/>
      <c r="BU48" s="2"/>
      <c r="BV48" s="2"/>
      <c r="BW48" s="2"/>
    </row>
    <row r="49" spans="4:75">
      <c r="Q49" s="2"/>
      <c r="S49" s="2"/>
      <c r="U49" s="1"/>
      <c r="V49" s="1"/>
      <c r="W49" s="1"/>
      <c r="X49" s="2"/>
      <c r="Y49" s="2"/>
      <c r="Z49" s="2"/>
      <c r="AA49" s="2"/>
      <c r="AB49" s="2"/>
      <c r="AC49" s="2"/>
      <c r="AD49" s="2"/>
      <c r="AE49" s="2"/>
      <c r="AF49" s="2"/>
      <c r="AG49" s="2"/>
      <c r="AH49" s="2"/>
      <c r="AI49" s="2"/>
      <c r="AJ49" s="2"/>
      <c r="AK49" s="2"/>
      <c r="AL49" s="2"/>
      <c r="AM49" s="2"/>
      <c r="AN49" s="2"/>
      <c r="AO49" s="2"/>
      <c r="AP49" s="2"/>
      <c r="AQ49" s="2"/>
      <c r="AR49" s="2"/>
      <c r="AS49" s="2"/>
      <c r="AV49" s="6"/>
      <c r="AY49" s="13"/>
      <c r="BA49" s="2"/>
      <c r="BB49" s="15"/>
      <c r="BC49" s="2"/>
      <c r="BD49" s="2"/>
      <c r="BE49" s="2"/>
      <c r="BF49" s="2"/>
      <c r="BG49" s="2"/>
      <c r="BH49" s="2"/>
      <c r="BI49" s="2"/>
      <c r="BJ49" s="2"/>
      <c r="BK49" s="2"/>
      <c r="BL49" s="2"/>
      <c r="BM49" s="2"/>
      <c r="BN49" s="2"/>
      <c r="BO49" s="2"/>
      <c r="BP49" s="2"/>
      <c r="BQ49" s="2"/>
      <c r="BR49" s="2"/>
      <c r="BS49" s="2"/>
      <c r="BT49" s="2"/>
      <c r="BU49" s="2"/>
      <c r="BV49" s="2"/>
      <c r="BW49" s="2"/>
    </row>
    <row r="50" spans="4:75">
      <c r="Q50" s="2"/>
      <c r="S50" s="2"/>
      <c r="U50" s="1"/>
      <c r="V50" s="1"/>
      <c r="W50" s="1"/>
      <c r="X50" s="2"/>
      <c r="Y50" s="2"/>
      <c r="Z50" s="2"/>
      <c r="AA50" s="2"/>
      <c r="AB50" s="2"/>
      <c r="AC50" s="2"/>
      <c r="AD50" s="2"/>
      <c r="AE50" s="2"/>
      <c r="AF50" s="2"/>
      <c r="AG50" s="2"/>
      <c r="AH50" s="2"/>
      <c r="AI50" s="2"/>
      <c r="AJ50" s="2"/>
      <c r="AK50" s="2"/>
      <c r="AL50" s="2"/>
      <c r="AM50" s="2"/>
      <c r="AN50" s="2"/>
      <c r="AO50" s="2"/>
      <c r="AP50" s="2"/>
      <c r="AQ50" s="2"/>
      <c r="AR50" s="2"/>
      <c r="AS50" s="2"/>
      <c r="AV50" s="6"/>
      <c r="AY50" s="13"/>
      <c r="BA50" s="2"/>
      <c r="BB50" s="15"/>
      <c r="BC50" s="2"/>
      <c r="BD50" s="2"/>
      <c r="BE50" s="2"/>
      <c r="BF50" s="2"/>
      <c r="BG50" s="2"/>
      <c r="BH50" s="2"/>
      <c r="BI50" s="2"/>
      <c r="BJ50" s="2"/>
      <c r="BK50" s="2"/>
      <c r="BL50" s="2"/>
      <c r="BM50" s="2"/>
      <c r="BN50" s="2"/>
      <c r="BO50" s="2"/>
      <c r="BP50" s="2"/>
      <c r="BQ50" s="2"/>
      <c r="BR50" s="2"/>
      <c r="BS50" s="2"/>
      <c r="BT50" s="2"/>
      <c r="BU50" s="2"/>
      <c r="BV50" s="2"/>
      <c r="BW50" s="2"/>
    </row>
    <row r="51" spans="4:75">
      <c r="Q51" s="2"/>
      <c r="S51" s="2"/>
      <c r="U51" s="1"/>
      <c r="V51" s="1"/>
      <c r="W51" s="1"/>
      <c r="X51" s="2"/>
      <c r="Y51" s="2"/>
      <c r="Z51" s="2"/>
      <c r="AA51" s="2"/>
      <c r="AB51" s="2"/>
      <c r="AC51" s="2"/>
      <c r="AD51" s="2"/>
      <c r="AE51" s="2"/>
      <c r="AF51" s="2"/>
      <c r="AG51" s="2"/>
      <c r="AH51" s="2"/>
      <c r="AI51" s="2"/>
      <c r="AJ51" s="2"/>
      <c r="AK51" s="2"/>
      <c r="AL51" s="2"/>
      <c r="AM51" s="2"/>
      <c r="AN51" s="2"/>
      <c r="AO51" s="2"/>
      <c r="AP51" s="2"/>
      <c r="AQ51" s="2"/>
      <c r="AR51" s="2"/>
      <c r="AS51" s="2"/>
      <c r="AV51" s="6"/>
      <c r="AY51" s="13"/>
      <c r="BA51" s="2"/>
      <c r="BB51" s="15"/>
      <c r="BC51" s="2"/>
      <c r="BD51" s="2"/>
      <c r="BE51" s="2"/>
      <c r="BF51" s="2"/>
      <c r="BG51" s="2"/>
      <c r="BH51" s="2"/>
      <c r="BI51" s="2"/>
      <c r="BJ51" s="2"/>
      <c r="BK51" s="2"/>
      <c r="BL51" s="2"/>
      <c r="BM51" s="2"/>
      <c r="BN51" s="2"/>
      <c r="BO51" s="2"/>
      <c r="BP51" s="2"/>
      <c r="BQ51" s="2"/>
      <c r="BR51" s="2"/>
      <c r="BS51" s="2"/>
      <c r="BT51" s="2"/>
      <c r="BU51" s="2"/>
      <c r="BV51" s="2"/>
      <c r="BW51" s="2"/>
    </row>
    <row r="52" spans="4:75">
      <c r="Q52" s="2"/>
      <c r="S52" s="2"/>
      <c r="U52" s="1"/>
      <c r="V52" s="1"/>
      <c r="W52" s="1"/>
      <c r="X52" s="2"/>
      <c r="Y52" s="2"/>
      <c r="Z52" s="2"/>
      <c r="AA52" s="2"/>
      <c r="AB52" s="2"/>
      <c r="AC52" s="2"/>
      <c r="AD52" s="2"/>
      <c r="AE52" s="2"/>
      <c r="AF52" s="2"/>
      <c r="AG52" s="2"/>
      <c r="AH52" s="2"/>
      <c r="AI52" s="2"/>
      <c r="AJ52" s="2"/>
      <c r="AK52" s="2"/>
      <c r="AL52" s="2"/>
      <c r="AM52" s="2"/>
      <c r="AN52" s="2"/>
      <c r="AO52" s="2"/>
      <c r="AP52" s="2"/>
      <c r="AQ52" s="2"/>
      <c r="AR52" s="2"/>
      <c r="AS52" s="2"/>
      <c r="AV52" s="6"/>
      <c r="AY52" s="13"/>
      <c r="BA52" s="2"/>
      <c r="BB52" s="15"/>
      <c r="BC52" s="2"/>
      <c r="BD52" s="2"/>
      <c r="BE52" s="2"/>
      <c r="BF52" s="2"/>
      <c r="BG52" s="2"/>
      <c r="BH52" s="2"/>
      <c r="BI52" s="2"/>
      <c r="BJ52" s="2"/>
      <c r="BK52" s="2"/>
      <c r="BL52" s="2"/>
      <c r="BM52" s="2"/>
      <c r="BN52" s="2"/>
      <c r="BO52" s="2"/>
      <c r="BP52" s="2"/>
      <c r="BQ52" s="2"/>
      <c r="BR52" s="2"/>
      <c r="BS52" s="2"/>
      <c r="BT52" s="2"/>
      <c r="BU52" s="2"/>
      <c r="BV52" s="2"/>
      <c r="BW52" s="2"/>
    </row>
    <row r="53" spans="4:75">
      <c r="Q53" s="2"/>
      <c r="S53" s="2"/>
      <c r="U53" s="1"/>
      <c r="V53" s="1"/>
      <c r="W53" s="1"/>
      <c r="X53" s="2"/>
      <c r="Y53" s="2"/>
      <c r="Z53" s="2"/>
      <c r="AA53" s="2"/>
      <c r="AB53" s="2"/>
      <c r="AC53" s="2"/>
      <c r="AD53" s="2"/>
      <c r="AE53" s="2"/>
      <c r="AF53" s="2"/>
      <c r="AG53" s="2"/>
      <c r="AH53" s="2"/>
      <c r="AI53" s="2"/>
      <c r="AJ53" s="2"/>
      <c r="AK53" s="2"/>
      <c r="AL53" s="2"/>
      <c r="AM53" s="2"/>
      <c r="AN53" s="2"/>
      <c r="AO53" s="2"/>
      <c r="AP53" s="2"/>
      <c r="AQ53" s="2"/>
      <c r="AR53" s="2"/>
      <c r="AS53" s="2"/>
      <c r="AV53" s="6"/>
      <c r="AY53" s="13"/>
      <c r="BA53" s="2"/>
      <c r="BB53" s="15"/>
      <c r="BC53" s="2"/>
      <c r="BD53" s="2"/>
      <c r="BE53" s="2"/>
      <c r="BF53" s="2"/>
      <c r="BG53" s="2"/>
      <c r="BH53" s="2"/>
      <c r="BI53" s="2"/>
      <c r="BJ53" s="2"/>
      <c r="BK53" s="2"/>
      <c r="BL53" s="2"/>
      <c r="BM53" s="2"/>
      <c r="BN53" s="2"/>
      <c r="BO53" s="2"/>
      <c r="BP53" s="2"/>
      <c r="BQ53" s="2"/>
      <c r="BR53" s="2"/>
      <c r="BS53" s="2"/>
      <c r="BT53" s="2"/>
      <c r="BU53" s="2"/>
      <c r="BV53" s="2"/>
      <c r="BW53" s="2"/>
    </row>
    <row r="54" spans="4:75">
      <c r="Q54" s="2"/>
      <c r="S54" s="2"/>
      <c r="U54" s="1"/>
      <c r="V54" s="1"/>
      <c r="W54" s="1"/>
      <c r="X54" s="2"/>
      <c r="Y54" s="2"/>
      <c r="Z54" s="2"/>
      <c r="AA54" s="2"/>
      <c r="AB54" s="2"/>
      <c r="AC54" s="2"/>
      <c r="AD54" s="2"/>
      <c r="AE54" s="2"/>
      <c r="AF54" s="2"/>
      <c r="AG54" s="2"/>
      <c r="AH54" s="2"/>
      <c r="AI54" s="2"/>
      <c r="AJ54" s="2"/>
      <c r="AK54" s="2"/>
      <c r="AL54" s="2"/>
      <c r="AM54" s="2"/>
      <c r="AN54" s="2"/>
      <c r="AO54" s="2"/>
      <c r="AP54" s="2"/>
      <c r="AQ54" s="2"/>
      <c r="AR54" s="2"/>
      <c r="AS54" s="2"/>
      <c r="AV54" s="6"/>
      <c r="AY54" s="13"/>
      <c r="BA54" s="2"/>
      <c r="BB54" s="15"/>
      <c r="BC54" s="2"/>
      <c r="BD54" s="2"/>
      <c r="BE54" s="2"/>
      <c r="BF54" s="2"/>
      <c r="BG54" s="2"/>
      <c r="BH54" s="2"/>
      <c r="BI54" s="2"/>
      <c r="BJ54" s="2"/>
      <c r="BK54" s="2"/>
      <c r="BL54" s="2"/>
      <c r="BM54" s="2"/>
      <c r="BN54" s="2"/>
      <c r="BO54" s="2"/>
      <c r="BP54" s="2"/>
      <c r="BQ54" s="2"/>
      <c r="BR54" s="2"/>
      <c r="BS54" s="2"/>
      <c r="BT54" s="2"/>
      <c r="BU54" s="2"/>
      <c r="BV54" s="2"/>
      <c r="BW54" s="2"/>
    </row>
    <row r="55" spans="4:75">
      <c r="Q55" s="2"/>
      <c r="S55" s="2"/>
      <c r="U55" s="1"/>
      <c r="V55" s="1"/>
      <c r="W55" s="1"/>
      <c r="X55" s="2"/>
      <c r="Y55" s="2"/>
      <c r="Z55" s="2"/>
      <c r="AA55" s="2"/>
      <c r="AB55" s="2"/>
      <c r="AC55" s="2"/>
      <c r="AD55" s="2"/>
      <c r="AE55" s="2"/>
      <c r="AF55" s="2"/>
      <c r="AG55" s="2"/>
      <c r="AH55" s="2"/>
      <c r="AI55" s="2"/>
      <c r="AJ55" s="2"/>
      <c r="AK55" s="2"/>
      <c r="AL55" s="2"/>
      <c r="AM55" s="2"/>
      <c r="AN55" s="2"/>
      <c r="AO55" s="2"/>
      <c r="AP55" s="2"/>
      <c r="AQ55" s="2"/>
      <c r="AR55" s="2"/>
      <c r="AS55" s="2"/>
      <c r="AV55" s="6"/>
      <c r="AY55" s="13"/>
      <c r="BA55" s="2"/>
      <c r="BB55" s="15"/>
      <c r="BC55" s="2"/>
      <c r="BD55" s="2"/>
      <c r="BE55" s="2"/>
      <c r="BF55" s="2"/>
      <c r="BG55" s="2"/>
      <c r="BH55" s="2"/>
      <c r="BI55" s="2"/>
      <c r="BJ55" s="2"/>
      <c r="BK55" s="2"/>
      <c r="BL55" s="2"/>
      <c r="BM55" s="2"/>
      <c r="BN55" s="2"/>
      <c r="BO55" s="2"/>
      <c r="BP55" s="2"/>
      <c r="BQ55" s="2"/>
      <c r="BR55" s="2"/>
      <c r="BS55" s="2"/>
      <c r="BT55" s="2"/>
      <c r="BU55" s="2"/>
      <c r="BV55" s="2"/>
      <c r="BW55" s="2"/>
    </row>
    <row r="56" spans="4:75">
      <c r="Q56" s="2"/>
      <c r="S56" s="2"/>
      <c r="U56" s="1"/>
      <c r="V56" s="1"/>
      <c r="W56" s="1"/>
      <c r="X56" s="2"/>
      <c r="Y56" s="2"/>
      <c r="Z56" s="2"/>
      <c r="AA56" s="2"/>
      <c r="AB56" s="2"/>
      <c r="AC56" s="2"/>
      <c r="AD56" s="2"/>
      <c r="AE56" s="2"/>
      <c r="AF56" s="2"/>
      <c r="AG56" s="2"/>
      <c r="AH56" s="2"/>
      <c r="AI56" s="2"/>
      <c r="AJ56" s="2"/>
      <c r="AK56" s="2"/>
      <c r="AL56" s="2"/>
      <c r="AM56" s="2"/>
      <c r="AN56" s="2"/>
      <c r="AO56" s="2"/>
      <c r="AP56" s="2"/>
      <c r="AQ56" s="2"/>
      <c r="AR56" s="2"/>
      <c r="AS56" s="2"/>
      <c r="AV56" s="6"/>
      <c r="AY56" s="13"/>
      <c r="BA56" s="2"/>
      <c r="BB56" s="15"/>
      <c r="BC56" s="2"/>
      <c r="BD56" s="2"/>
      <c r="BE56" s="2"/>
      <c r="BF56" s="2"/>
      <c r="BG56" s="2"/>
      <c r="BH56" s="2"/>
      <c r="BI56" s="2"/>
      <c r="BJ56" s="2"/>
      <c r="BK56" s="2"/>
      <c r="BL56" s="2"/>
      <c r="BM56" s="2"/>
      <c r="BN56" s="2"/>
      <c r="BO56" s="2"/>
      <c r="BP56" s="2"/>
      <c r="BQ56" s="2"/>
      <c r="BR56" s="2"/>
      <c r="BS56" s="2"/>
      <c r="BT56" s="2"/>
      <c r="BU56" s="2"/>
      <c r="BV56" s="2"/>
      <c r="BW56" s="2"/>
    </row>
    <row r="57" spans="4:75">
      <c r="Q57" s="2"/>
      <c r="S57" s="2"/>
      <c r="U57" s="1"/>
      <c r="V57" s="1"/>
      <c r="W57" s="1"/>
      <c r="X57" s="2"/>
      <c r="Y57" s="2"/>
      <c r="Z57" s="2"/>
      <c r="AA57" s="2"/>
      <c r="AB57" s="2"/>
      <c r="AC57" s="2"/>
      <c r="AD57" s="2"/>
      <c r="AE57" s="2"/>
      <c r="AF57" s="2"/>
      <c r="AG57" s="2"/>
      <c r="AH57" s="2"/>
      <c r="AI57" s="2"/>
      <c r="AJ57" s="2"/>
      <c r="AK57" s="2"/>
      <c r="AL57" s="2"/>
      <c r="AM57" s="2"/>
      <c r="AN57" s="2"/>
      <c r="AO57" s="2"/>
      <c r="AP57" s="2"/>
      <c r="AQ57" s="2"/>
      <c r="AR57" s="2"/>
      <c r="AS57" s="2"/>
      <c r="AV57" s="6"/>
      <c r="AY57" s="13"/>
      <c r="BA57" s="2"/>
      <c r="BB57" s="15"/>
      <c r="BC57" s="2"/>
      <c r="BD57" s="2"/>
      <c r="BE57" s="2"/>
      <c r="BF57" s="2"/>
      <c r="BG57" s="2"/>
      <c r="BH57" s="2"/>
      <c r="BI57" s="2"/>
      <c r="BJ57" s="2"/>
      <c r="BK57" s="2"/>
      <c r="BL57" s="2"/>
      <c r="BM57" s="2"/>
      <c r="BN57" s="2"/>
      <c r="BO57" s="2"/>
      <c r="BP57" s="2"/>
      <c r="BQ57" s="2"/>
      <c r="BR57" s="2"/>
      <c r="BS57" s="2"/>
      <c r="BT57" s="2"/>
      <c r="BU57" s="2"/>
      <c r="BV57" s="2"/>
      <c r="BW57" s="2"/>
    </row>
    <row r="58" spans="4:75">
      <c r="Q58" s="2"/>
      <c r="S58" s="2"/>
      <c r="U58" s="1"/>
      <c r="V58" s="1"/>
      <c r="W58" s="1"/>
      <c r="X58" s="2"/>
      <c r="Y58" s="2"/>
      <c r="Z58" s="2"/>
      <c r="AA58" s="2"/>
      <c r="AB58" s="2"/>
      <c r="AC58" s="2"/>
      <c r="AD58" s="2"/>
      <c r="AE58" s="2"/>
      <c r="AF58" s="2"/>
      <c r="AG58" s="2"/>
      <c r="AH58" s="2"/>
      <c r="AI58" s="2"/>
      <c r="AJ58" s="2"/>
      <c r="AK58" s="2"/>
      <c r="AL58" s="2"/>
      <c r="AM58" s="2"/>
      <c r="AN58" s="2"/>
      <c r="AO58" s="2"/>
      <c r="AP58" s="2"/>
      <c r="AQ58" s="2"/>
      <c r="AR58" s="2"/>
      <c r="AS58" s="2"/>
      <c r="AV58" s="6"/>
      <c r="AY58" s="13"/>
      <c r="BA58" s="2"/>
      <c r="BB58" s="15"/>
      <c r="BC58" s="2"/>
      <c r="BD58" s="2"/>
      <c r="BE58" s="2"/>
      <c r="BF58" s="2"/>
      <c r="BG58" s="2"/>
      <c r="BH58" s="2"/>
      <c r="BI58" s="2"/>
      <c r="BJ58" s="2"/>
      <c r="BK58" s="2"/>
      <c r="BL58" s="2"/>
      <c r="BM58" s="2"/>
      <c r="BN58" s="2"/>
      <c r="BO58" s="2"/>
      <c r="BP58" s="2"/>
      <c r="BQ58" s="2"/>
      <c r="BR58" s="2"/>
      <c r="BS58" s="2"/>
      <c r="BT58" s="2"/>
      <c r="BU58" s="2"/>
      <c r="BV58" s="2"/>
      <c r="BW58" s="2"/>
    </row>
    <row r="59" spans="4:75">
      <c r="Q59" s="2"/>
      <c r="S59" s="2"/>
      <c r="U59" s="1"/>
      <c r="V59" s="1"/>
      <c r="W59" s="1"/>
      <c r="X59" s="2"/>
      <c r="Y59" s="2"/>
      <c r="Z59" s="2"/>
      <c r="AA59" s="2"/>
      <c r="AB59" s="2"/>
      <c r="AC59" s="2"/>
      <c r="AD59" s="2"/>
      <c r="AE59" s="2"/>
      <c r="AF59" s="2"/>
      <c r="AG59" s="2"/>
      <c r="AH59" s="2"/>
      <c r="AI59" s="2"/>
      <c r="AJ59" s="2"/>
      <c r="AK59" s="2"/>
      <c r="AL59" s="2"/>
      <c r="AM59" s="2"/>
      <c r="AN59" s="2"/>
      <c r="AO59" s="2"/>
      <c r="AP59" s="2"/>
      <c r="AQ59" s="2"/>
      <c r="AR59" s="2"/>
      <c r="AS59" s="2"/>
      <c r="AV59" s="6"/>
      <c r="AY59" s="13"/>
      <c r="BA59" s="2"/>
      <c r="BB59" s="15"/>
      <c r="BC59" s="2"/>
      <c r="BD59" s="2"/>
      <c r="BE59" s="2"/>
      <c r="BF59" s="2"/>
      <c r="BG59" s="2"/>
      <c r="BH59" s="2"/>
      <c r="BI59" s="2"/>
      <c r="BJ59" s="2"/>
      <c r="BK59" s="2"/>
      <c r="BL59" s="2"/>
      <c r="BM59" s="2"/>
      <c r="BN59" s="2"/>
      <c r="BO59" s="2"/>
      <c r="BP59" s="2"/>
      <c r="BQ59" s="2"/>
      <c r="BR59" s="2"/>
      <c r="BS59" s="2"/>
      <c r="BT59" s="2"/>
      <c r="BU59" s="2"/>
      <c r="BV59" s="2"/>
      <c r="BW59" s="2"/>
    </row>
    <row r="60" spans="4:75">
      <c r="Q60" s="2"/>
      <c r="S60" s="2"/>
      <c r="U60" s="1"/>
      <c r="V60" s="1"/>
      <c r="W60" s="1"/>
      <c r="X60" s="2"/>
      <c r="Y60" s="2"/>
      <c r="Z60" s="2"/>
      <c r="AA60" s="2"/>
      <c r="AB60" s="2"/>
      <c r="AC60" s="2"/>
      <c r="AD60" s="2"/>
      <c r="AE60" s="2"/>
      <c r="AF60" s="2"/>
      <c r="AG60" s="2"/>
      <c r="AH60" s="2"/>
      <c r="AI60" s="2"/>
      <c r="AJ60" s="2"/>
      <c r="AK60" s="2"/>
      <c r="AL60" s="2"/>
      <c r="AM60" s="2"/>
      <c r="AN60" s="2"/>
      <c r="AO60" s="2"/>
      <c r="AP60" s="2"/>
      <c r="AQ60" s="2"/>
      <c r="AR60" s="2"/>
      <c r="AS60" s="2"/>
      <c r="AV60" s="6"/>
      <c r="AY60" s="13"/>
      <c r="BA60" s="2"/>
      <c r="BB60" s="15"/>
      <c r="BC60" s="2"/>
      <c r="BD60" s="2"/>
      <c r="BE60" s="2"/>
      <c r="BF60" s="2"/>
      <c r="BG60" s="2"/>
      <c r="BH60" s="2"/>
      <c r="BI60" s="2"/>
      <c r="BJ60" s="2"/>
      <c r="BK60" s="2"/>
      <c r="BL60" s="2"/>
      <c r="BM60" s="2"/>
      <c r="BN60" s="2"/>
      <c r="BO60" s="2"/>
      <c r="BP60" s="2"/>
      <c r="BQ60" s="2"/>
      <c r="BR60" s="2"/>
      <c r="BS60" s="2"/>
      <c r="BT60" s="2"/>
      <c r="BU60" s="2"/>
      <c r="BV60" s="2"/>
      <c r="BW60" s="2"/>
    </row>
    <row r="61" spans="4:75">
      <c r="Q61" s="2"/>
      <c r="S61" s="2"/>
      <c r="U61" s="1"/>
      <c r="V61" s="1"/>
      <c r="W61" s="1"/>
      <c r="X61" s="2"/>
      <c r="Y61" s="2"/>
      <c r="Z61" s="2"/>
      <c r="AA61" s="2"/>
      <c r="AB61" s="2"/>
      <c r="AC61" s="2"/>
      <c r="AD61" s="2"/>
      <c r="AE61" s="2"/>
      <c r="AF61" s="2"/>
      <c r="AG61" s="2"/>
      <c r="AH61" s="2"/>
      <c r="AI61" s="2"/>
      <c r="AJ61" s="2"/>
      <c r="AK61" s="2"/>
      <c r="AL61" s="2"/>
      <c r="AM61" s="2"/>
      <c r="AN61" s="2"/>
      <c r="AO61" s="2"/>
      <c r="AP61" s="2"/>
      <c r="AQ61" s="2"/>
      <c r="AR61" s="2"/>
      <c r="AS61" s="2"/>
      <c r="AV61" s="6"/>
      <c r="AY61" s="13"/>
      <c r="BA61" s="2"/>
      <c r="BB61" s="15"/>
      <c r="BC61" s="2"/>
      <c r="BD61" s="2"/>
      <c r="BE61" s="2"/>
      <c r="BF61" s="2"/>
      <c r="BG61" s="2"/>
      <c r="BH61" s="2"/>
      <c r="BI61" s="2"/>
      <c r="BJ61" s="2"/>
      <c r="BK61" s="2"/>
      <c r="BL61" s="2"/>
      <c r="BM61" s="2"/>
      <c r="BN61" s="2"/>
      <c r="BO61" s="2"/>
      <c r="BP61" s="2"/>
      <c r="BQ61" s="2"/>
      <c r="BR61" s="2"/>
      <c r="BS61" s="2"/>
      <c r="BT61" s="2"/>
      <c r="BU61" s="2"/>
      <c r="BV61" s="2"/>
      <c r="BW61" s="2"/>
    </row>
    <row r="62" spans="4:75">
      <c r="D62" s="18" t="str">
        <f>"I finished the "&amp;FileName&amp;" in "&amp;'Timed Results'!E20&amp;" seconds. Sign up for the Microsoft Excel Collegiate Challenge at www.mecc.college and give it a try! #ExcelEsports #MECC #ExcelKnowledge"</f>
        <v>I finished the Report Rescue Mission in 405 seconds. Sign up for the Microsoft Excel Collegiate Challenge at www.mecc.college and give it a try! #ExcelEsports #MECC #ExcelKnowledge</v>
      </c>
      <c r="Q62" s="2"/>
      <c r="S62" s="2"/>
      <c r="U62" s="1"/>
      <c r="V62" s="1"/>
      <c r="W62" s="1"/>
      <c r="X62" s="2"/>
      <c r="Y62" s="2"/>
      <c r="Z62" s="2"/>
      <c r="AA62" s="2"/>
      <c r="AB62" s="2"/>
      <c r="AC62" s="2"/>
      <c r="AD62" s="2"/>
      <c r="AE62" s="2"/>
      <c r="AF62" s="2"/>
      <c r="AG62" s="2"/>
      <c r="AH62" s="2"/>
      <c r="AI62" s="2"/>
      <c r="AJ62" s="2"/>
      <c r="AK62" s="2"/>
      <c r="AL62" s="2"/>
      <c r="AM62" s="2"/>
      <c r="AN62" s="2"/>
      <c r="AO62" s="2"/>
      <c r="AP62" s="2"/>
      <c r="AQ62" s="2"/>
      <c r="AR62" s="2"/>
      <c r="AS62" s="2"/>
      <c r="AV62" s="6"/>
      <c r="AY62" s="13"/>
      <c r="BA62" s="2"/>
      <c r="BB62" s="15"/>
      <c r="BC62" s="2"/>
      <c r="BD62" s="2"/>
      <c r="BE62" s="2"/>
      <c r="BF62" s="2"/>
      <c r="BG62" s="2"/>
      <c r="BH62" s="2"/>
      <c r="BI62" s="2"/>
      <c r="BJ62" s="2"/>
      <c r="BK62" s="2"/>
      <c r="BL62" s="2"/>
      <c r="BM62" s="2"/>
      <c r="BN62" s="2"/>
      <c r="BO62" s="2"/>
      <c r="BP62" s="2"/>
      <c r="BQ62" s="2"/>
      <c r="BR62" s="2"/>
      <c r="BS62" s="2"/>
      <c r="BT62" s="2"/>
      <c r="BU62" s="2"/>
      <c r="BV62" s="2"/>
      <c r="BW62" s="2"/>
    </row>
    <row r="63" spans="4:75">
      <c r="Q63" s="2"/>
      <c r="S63" s="2"/>
      <c r="U63" s="1"/>
      <c r="V63" s="1"/>
      <c r="W63" s="1"/>
      <c r="X63" s="2"/>
      <c r="Y63" s="2"/>
      <c r="Z63" s="2"/>
      <c r="AA63" s="2"/>
      <c r="AB63" s="2"/>
      <c r="AC63" s="2"/>
      <c r="AD63" s="2"/>
      <c r="AE63" s="2"/>
      <c r="AF63" s="2"/>
      <c r="AG63" s="2"/>
      <c r="AH63" s="2"/>
      <c r="AI63" s="2"/>
      <c r="AJ63" s="2"/>
      <c r="AK63" s="2"/>
      <c r="AL63" s="2"/>
      <c r="AM63" s="2"/>
      <c r="AN63" s="2"/>
      <c r="AO63" s="2"/>
      <c r="AP63" s="2"/>
      <c r="AQ63" s="2"/>
      <c r="AR63" s="2"/>
      <c r="AS63" s="2"/>
      <c r="AV63" s="6"/>
      <c r="AY63" s="13"/>
      <c r="BA63" s="2"/>
      <c r="BB63" s="15"/>
      <c r="BC63" s="2"/>
      <c r="BD63" s="2"/>
      <c r="BE63" s="2"/>
      <c r="BF63" s="2"/>
      <c r="BG63" s="2"/>
      <c r="BH63" s="2"/>
      <c r="BI63" s="2"/>
      <c r="BJ63" s="2"/>
      <c r="BK63" s="2"/>
      <c r="BL63" s="2"/>
      <c r="BM63" s="2"/>
      <c r="BN63" s="2"/>
      <c r="BO63" s="2"/>
      <c r="BP63" s="2"/>
      <c r="BQ63" s="2"/>
      <c r="BR63" s="2"/>
      <c r="BS63" s="2"/>
      <c r="BT63" s="2"/>
      <c r="BU63" s="2"/>
      <c r="BV63" s="2"/>
      <c r="BW63" s="2"/>
    </row>
    <row r="64" spans="4:75">
      <c r="D64" s="127"/>
      <c r="Q64" s="2"/>
      <c r="S64" s="2"/>
      <c r="U64" s="1"/>
      <c r="V64" s="1"/>
      <c r="W64" s="1"/>
      <c r="X64" s="2"/>
      <c r="Y64" s="2"/>
      <c r="Z64" s="2"/>
      <c r="AA64" s="2"/>
      <c r="AB64" s="2"/>
      <c r="AC64" s="2"/>
      <c r="AD64" s="2"/>
      <c r="AE64" s="2"/>
      <c r="AF64" s="2"/>
      <c r="AG64" s="2"/>
      <c r="AH64" s="2"/>
      <c r="AI64" s="2"/>
      <c r="AJ64" s="2"/>
      <c r="AK64" s="2"/>
      <c r="AL64" s="2"/>
      <c r="AM64" s="2"/>
      <c r="AN64" s="2"/>
      <c r="AO64" s="2"/>
      <c r="AP64" s="2"/>
      <c r="AQ64" s="2"/>
      <c r="AR64" s="2"/>
      <c r="AS64" s="2"/>
      <c r="AV64" s="6"/>
      <c r="AY64" s="13"/>
      <c r="BA64" s="2"/>
      <c r="BB64" s="15"/>
      <c r="BC64" s="2"/>
      <c r="BD64" s="2"/>
      <c r="BE64" s="2"/>
      <c r="BF64" s="2"/>
      <c r="BG64" s="2"/>
      <c r="BH64" s="2"/>
      <c r="BI64" s="2"/>
      <c r="BJ64" s="2"/>
      <c r="BK64" s="2"/>
      <c r="BL64" s="2"/>
      <c r="BM64" s="2"/>
      <c r="BN64" s="2"/>
      <c r="BO64" s="2"/>
      <c r="BP64" s="2"/>
      <c r="BQ64" s="2"/>
      <c r="BR64" s="2"/>
      <c r="BS64" s="2"/>
      <c r="BT64" s="2"/>
      <c r="BU64" s="2"/>
      <c r="BV64" s="2"/>
      <c r="BW64" s="2"/>
    </row>
    <row r="65" spans="4:75">
      <c r="D65" s="128" t="s">
        <v>117</v>
      </c>
      <c r="Q65" s="2"/>
      <c r="S65" s="2"/>
      <c r="U65" s="1"/>
      <c r="V65" s="1"/>
      <c r="W65" s="1"/>
      <c r="X65" s="2"/>
      <c r="Y65" s="2"/>
      <c r="Z65" s="2"/>
      <c r="AA65" s="2"/>
      <c r="AB65" s="2"/>
      <c r="AC65" s="2"/>
      <c r="AD65" s="2"/>
      <c r="AE65" s="2"/>
      <c r="AF65" s="2"/>
      <c r="AG65" s="2"/>
      <c r="AH65" s="2"/>
      <c r="AI65" s="2"/>
      <c r="AJ65" s="2"/>
      <c r="AK65" s="2"/>
      <c r="AL65" s="2"/>
      <c r="AM65" s="2"/>
      <c r="AN65" s="2"/>
      <c r="AO65" s="2"/>
      <c r="AP65" s="2"/>
      <c r="AQ65" s="2"/>
      <c r="AR65" s="2"/>
      <c r="AS65" s="2"/>
      <c r="AV65" s="6"/>
      <c r="AY65" s="13"/>
      <c r="BA65" s="2"/>
      <c r="BB65" s="15"/>
      <c r="BC65" s="2"/>
      <c r="BD65" s="2"/>
      <c r="BE65" s="2"/>
      <c r="BF65" s="2"/>
      <c r="BG65" s="2"/>
      <c r="BH65" s="2"/>
      <c r="BI65" s="2"/>
      <c r="BJ65" s="2"/>
      <c r="BK65" s="2"/>
      <c r="BL65" s="2"/>
      <c r="BM65" s="2"/>
      <c r="BN65" s="2"/>
      <c r="BO65" s="2"/>
      <c r="BP65" s="2"/>
      <c r="BQ65" s="2"/>
      <c r="BR65" s="2"/>
      <c r="BS65" s="2"/>
      <c r="BT65" s="2"/>
      <c r="BU65" s="2"/>
      <c r="BV65" s="2"/>
      <c r="BW65" s="2"/>
    </row>
    <row r="66" spans="4:75">
      <c r="Q66" s="2"/>
      <c r="S66" s="2"/>
      <c r="U66" s="1"/>
      <c r="V66" s="1"/>
      <c r="W66" s="1"/>
      <c r="X66" s="2"/>
      <c r="Y66" s="2"/>
      <c r="Z66" s="2"/>
      <c r="AA66" s="2"/>
      <c r="AB66" s="2"/>
      <c r="AC66" s="2"/>
      <c r="AD66" s="2"/>
      <c r="AE66" s="2"/>
      <c r="AF66" s="2"/>
      <c r="AG66" s="2"/>
      <c r="AH66" s="2"/>
      <c r="AI66" s="2"/>
      <c r="AJ66" s="2"/>
      <c r="AK66" s="2"/>
      <c r="AL66" s="2"/>
      <c r="AM66" s="2"/>
      <c r="AN66" s="2"/>
      <c r="AO66" s="2"/>
      <c r="AP66" s="2"/>
      <c r="AQ66" s="2"/>
      <c r="AR66" s="2"/>
      <c r="AS66" s="2"/>
      <c r="AV66" s="6"/>
      <c r="AY66" s="13"/>
      <c r="BA66" s="2"/>
      <c r="BB66" s="15"/>
      <c r="BC66" s="2"/>
      <c r="BD66" s="2"/>
      <c r="BE66" s="2"/>
      <c r="BF66" s="2"/>
      <c r="BG66" s="2"/>
      <c r="BH66" s="2"/>
      <c r="BI66" s="2"/>
      <c r="BJ66" s="2"/>
      <c r="BK66" s="2"/>
      <c r="BL66" s="2"/>
      <c r="BM66" s="2"/>
      <c r="BN66" s="2"/>
      <c r="BO66" s="2"/>
      <c r="BP66" s="2"/>
      <c r="BQ66" s="2"/>
      <c r="BR66" s="2"/>
      <c r="BS66" s="2"/>
      <c r="BT66" s="2"/>
      <c r="BU66" s="2"/>
      <c r="BV66" s="2"/>
      <c r="BW66" s="2"/>
    </row>
    <row r="67" spans="4:75">
      <c r="D67" s="18" t="s">
        <v>118</v>
      </c>
      <c r="Q67" s="2"/>
      <c r="S67" s="2"/>
      <c r="U67" s="1"/>
      <c r="V67" s="1"/>
      <c r="W67" s="1"/>
      <c r="X67" s="2"/>
      <c r="Y67" s="2"/>
      <c r="Z67" s="2"/>
      <c r="AA67" s="2"/>
      <c r="AB67" s="2"/>
      <c r="AC67" s="2"/>
      <c r="AD67" s="2"/>
      <c r="AE67" s="2"/>
      <c r="AF67" s="2"/>
      <c r="AG67" s="2"/>
      <c r="AH67" s="2"/>
      <c r="AI67" s="2"/>
      <c r="AJ67" s="2"/>
      <c r="AK67" s="2"/>
      <c r="AL67" s="2"/>
      <c r="AM67" s="2"/>
      <c r="AN67" s="2"/>
      <c r="AO67" s="2"/>
      <c r="AP67" s="2"/>
      <c r="AQ67" s="2"/>
      <c r="AR67" s="2"/>
      <c r="AS67" s="2"/>
      <c r="AV67" s="6"/>
      <c r="AY67" s="13"/>
      <c r="BA67" s="2"/>
      <c r="BB67" s="15"/>
      <c r="BC67" s="2"/>
      <c r="BD67" s="2"/>
      <c r="BE67" s="2"/>
      <c r="BF67" s="2"/>
      <c r="BG67" s="2"/>
      <c r="BH67" s="2"/>
      <c r="BI67" s="2"/>
      <c r="BJ67" s="2"/>
      <c r="BK67" s="2"/>
      <c r="BL67" s="2"/>
      <c r="BM67" s="2"/>
      <c r="BN67" s="2"/>
      <c r="BO67" s="2"/>
      <c r="BP67" s="2"/>
      <c r="BQ67" s="2"/>
      <c r="BR67" s="2"/>
      <c r="BS67" s="2"/>
      <c r="BT67" s="2"/>
      <c r="BU67" s="2"/>
      <c r="BV67" s="2"/>
      <c r="BW67" s="2"/>
    </row>
    <row r="68" spans="4:75">
      <c r="Q68" s="2"/>
      <c r="S68" s="2"/>
      <c r="U68" s="1"/>
      <c r="V68" s="1"/>
      <c r="W68" s="1"/>
      <c r="X68" s="2"/>
      <c r="Y68" s="2"/>
      <c r="Z68" s="2"/>
      <c r="AA68" s="2"/>
      <c r="AB68" s="2"/>
      <c r="AC68" s="2"/>
      <c r="AD68" s="2"/>
      <c r="AE68" s="2"/>
      <c r="AF68" s="2"/>
      <c r="AG68" s="2"/>
      <c r="AH68" s="2"/>
      <c r="AI68" s="2"/>
      <c r="AJ68" s="2"/>
      <c r="AK68" s="2"/>
      <c r="AL68" s="2"/>
      <c r="AM68" s="2"/>
      <c r="AN68" s="2"/>
      <c r="AO68" s="2"/>
      <c r="AP68" s="2"/>
      <c r="AQ68" s="2"/>
      <c r="AR68" s="2"/>
      <c r="AS68" s="2"/>
      <c r="AV68" s="6"/>
      <c r="AY68" s="13"/>
      <c r="BA68" s="2"/>
      <c r="BB68" s="15"/>
      <c r="BC68" s="2"/>
      <c r="BD68" s="2"/>
      <c r="BE68" s="2"/>
      <c r="BF68" s="2"/>
      <c r="BG68" s="2"/>
      <c r="BH68" s="2"/>
      <c r="BI68" s="2"/>
      <c r="BJ68" s="2"/>
      <c r="BK68" s="2"/>
      <c r="BL68" s="2"/>
      <c r="BM68" s="2"/>
      <c r="BN68" s="2"/>
      <c r="BO68" s="2"/>
      <c r="BP68" s="2"/>
      <c r="BQ68" s="2"/>
      <c r="BR68" s="2"/>
      <c r="BS68" s="2"/>
      <c r="BT68" s="2"/>
      <c r="BU68" s="2"/>
      <c r="BV68" s="2"/>
      <c r="BW68" s="2"/>
    </row>
    <row r="69" spans="4:75">
      <c r="D69" s="20"/>
      <c r="Q69" s="2"/>
      <c r="S69" s="2"/>
      <c r="U69" s="1"/>
      <c r="V69" s="1"/>
      <c r="W69" s="1"/>
      <c r="X69" s="2"/>
      <c r="Y69" s="2"/>
      <c r="Z69" s="2"/>
      <c r="AA69" s="2"/>
      <c r="AB69" s="2"/>
      <c r="AC69" s="2"/>
      <c r="AD69" s="2"/>
      <c r="AE69" s="2"/>
      <c r="AF69" s="2"/>
      <c r="AG69" s="2"/>
      <c r="AH69" s="2"/>
      <c r="AI69" s="2"/>
      <c r="AJ69" s="2"/>
      <c r="AK69" s="2"/>
      <c r="AL69" s="2"/>
      <c r="AM69" s="2"/>
      <c r="AN69" s="2"/>
      <c r="AO69" s="2"/>
      <c r="AP69" s="2"/>
      <c r="AQ69" s="2"/>
      <c r="AR69" s="2"/>
      <c r="AS69" s="2"/>
      <c r="AV69" s="6"/>
      <c r="AY69" s="13"/>
      <c r="BA69" s="2"/>
      <c r="BB69" s="15"/>
      <c r="BC69" s="2"/>
      <c r="BD69" s="2"/>
      <c r="BE69" s="2"/>
      <c r="BF69" s="2"/>
      <c r="BG69" s="2"/>
      <c r="BH69" s="2"/>
      <c r="BI69" s="2"/>
      <c r="BJ69" s="2"/>
      <c r="BK69" s="2"/>
      <c r="BL69" s="2"/>
      <c r="BM69" s="2"/>
      <c r="BN69" s="2"/>
      <c r="BO69" s="2"/>
      <c r="BP69" s="2"/>
      <c r="BQ69" s="2"/>
      <c r="BR69" s="2"/>
      <c r="BS69" s="2"/>
      <c r="BT69" s="2"/>
      <c r="BU69" s="2"/>
      <c r="BV69" s="2"/>
      <c r="BW69" s="2"/>
    </row>
    <row r="70" spans="4:75">
      <c r="Q70" s="2"/>
      <c r="S70" s="2"/>
      <c r="U70" s="1"/>
      <c r="V70" s="1"/>
      <c r="W70" s="1"/>
      <c r="X70" s="2"/>
      <c r="Y70" s="2"/>
      <c r="Z70" s="2"/>
      <c r="AA70" s="2"/>
      <c r="AB70" s="2"/>
      <c r="AC70" s="2"/>
      <c r="AD70" s="2"/>
      <c r="AE70" s="2"/>
      <c r="AF70" s="2"/>
      <c r="AG70" s="2"/>
      <c r="AH70" s="2"/>
      <c r="AI70" s="2"/>
      <c r="AJ70" s="2"/>
      <c r="AK70" s="2"/>
      <c r="AL70" s="2"/>
      <c r="AM70" s="2"/>
      <c r="AN70" s="2"/>
      <c r="AO70" s="2"/>
      <c r="AP70" s="2"/>
      <c r="AQ70" s="2"/>
      <c r="AR70" s="2"/>
      <c r="AS70" s="2"/>
      <c r="AV70" s="6"/>
      <c r="AY70" s="13"/>
      <c r="BA70" s="2"/>
      <c r="BB70" s="15"/>
      <c r="BC70" s="2"/>
      <c r="BD70" s="2"/>
      <c r="BE70" s="2"/>
      <c r="BF70" s="2"/>
      <c r="BG70" s="2"/>
      <c r="BH70" s="2"/>
      <c r="BI70" s="2"/>
      <c r="BJ70" s="2"/>
      <c r="BK70" s="2"/>
      <c r="BL70" s="2"/>
      <c r="BM70" s="2"/>
      <c r="BN70" s="2"/>
      <c r="BO70" s="2"/>
      <c r="BP70" s="2"/>
      <c r="BQ70" s="2"/>
      <c r="BR70" s="2"/>
      <c r="BS70" s="2"/>
      <c r="BT70" s="2"/>
      <c r="BU70" s="2"/>
      <c r="BV70" s="2"/>
      <c r="BW70" s="2"/>
    </row>
    <row r="71" spans="4:75">
      <c r="D71" s="18" t="str">
        <f>"https://twitter.com/intent/tweet?text=I+finished+the+MECC+Commission+Calculator+in+"&amp;'Timed Results'!E20&amp;"+seconds.+Sign+up+for+the+Microsoft+Excel+Collegiate+Challenge+and+give+it+a+try!&amp;hashtags=ExcelEsports,ExcelAtEller"</f>
        <v>https://twitter.com/intent/tweet?text=I+finished+the+MECC+Commission+Calculator+in+405+seconds.+Sign+up+for+the+Microsoft+Excel+Collegiate+Challenge+and+give+it+a+try!&amp;hashtags=ExcelEsports,ExcelAtEller</v>
      </c>
      <c r="Q71" s="2"/>
      <c r="S71" s="2"/>
      <c r="U71" s="1"/>
      <c r="V71" s="1"/>
      <c r="W71" s="1"/>
      <c r="X71" s="2"/>
      <c r="Y71" s="2"/>
      <c r="Z71" s="2"/>
      <c r="AA71" s="2"/>
      <c r="AB71" s="2"/>
      <c r="AC71" s="2"/>
      <c r="AD71" s="2"/>
      <c r="AE71" s="2"/>
      <c r="AF71" s="2"/>
      <c r="AG71" s="2"/>
      <c r="AH71" s="2"/>
      <c r="AI71" s="2"/>
      <c r="AJ71" s="2"/>
      <c r="AK71" s="2"/>
      <c r="AL71" s="2"/>
      <c r="AM71" s="2"/>
      <c r="AN71" s="2"/>
      <c r="AO71" s="2"/>
      <c r="AP71" s="2"/>
      <c r="AQ71" s="2"/>
      <c r="AR71" s="2"/>
      <c r="AS71" s="2"/>
      <c r="AV71" s="6"/>
      <c r="AY71" s="13"/>
      <c r="BA71" s="2"/>
      <c r="BB71" s="15"/>
      <c r="BC71" s="2"/>
      <c r="BD71" s="2"/>
      <c r="BE71" s="2"/>
      <c r="BF71" s="2"/>
      <c r="BG71" s="2"/>
      <c r="BH71" s="2"/>
      <c r="BI71" s="2"/>
      <c r="BJ71" s="2"/>
      <c r="BK71" s="2"/>
      <c r="BL71" s="2"/>
      <c r="BM71" s="2"/>
      <c r="BN71" s="2"/>
      <c r="BO71" s="2"/>
      <c r="BP71" s="2"/>
      <c r="BQ71" s="2"/>
      <c r="BR71" s="2"/>
      <c r="BS71" s="2"/>
      <c r="BT71" s="2"/>
      <c r="BU71" s="2"/>
      <c r="BV71" s="2"/>
      <c r="BW71" s="2"/>
    </row>
    <row r="72" spans="4:75">
      <c r="Q72" s="2"/>
      <c r="S72" s="2"/>
      <c r="U72" s="1"/>
      <c r="V72" s="1"/>
      <c r="W72" s="1"/>
      <c r="X72" s="2"/>
      <c r="Y72" s="2"/>
      <c r="Z72" s="2"/>
      <c r="AA72" s="2"/>
      <c r="AB72" s="2"/>
      <c r="AC72" s="2"/>
      <c r="AD72" s="2"/>
      <c r="AE72" s="2"/>
      <c r="AF72" s="2"/>
      <c r="AG72" s="2"/>
      <c r="AH72" s="2"/>
      <c r="AI72" s="2"/>
      <c r="AJ72" s="2"/>
      <c r="AK72" s="2"/>
      <c r="AL72" s="2"/>
      <c r="AM72" s="2"/>
      <c r="AN72" s="2"/>
      <c r="AO72" s="2"/>
      <c r="AP72" s="2"/>
      <c r="AQ72" s="2"/>
      <c r="AR72" s="2"/>
      <c r="AS72" s="2"/>
      <c r="AV72" s="6"/>
      <c r="AY72" s="13"/>
      <c r="BA72" s="2"/>
      <c r="BB72" s="15"/>
      <c r="BC72" s="2"/>
      <c r="BD72" s="2"/>
      <c r="BE72" s="2"/>
      <c r="BF72" s="2"/>
      <c r="BG72" s="2"/>
      <c r="BH72" s="2"/>
      <c r="BI72" s="2"/>
      <c r="BJ72" s="2"/>
      <c r="BK72" s="2"/>
      <c r="BL72" s="2"/>
      <c r="BM72" s="2"/>
      <c r="BN72" s="2"/>
      <c r="BO72" s="2"/>
      <c r="BP72" s="2"/>
      <c r="BQ72" s="2"/>
      <c r="BR72" s="2"/>
      <c r="BS72" s="2"/>
      <c r="BT72" s="2"/>
      <c r="BU72" s="2"/>
      <c r="BV72" s="2"/>
      <c r="BW72" s="2"/>
    </row>
    <row r="73" spans="4:75">
      <c r="Q73" s="2"/>
      <c r="S73" s="2"/>
      <c r="U73" s="1"/>
      <c r="V73" s="1"/>
      <c r="W73" s="1"/>
      <c r="X73" s="2"/>
      <c r="Y73" s="2"/>
      <c r="Z73" s="2"/>
      <c r="AA73" s="2"/>
      <c r="AB73" s="2"/>
      <c r="AC73" s="2"/>
      <c r="AD73" s="2"/>
      <c r="AE73" s="2"/>
      <c r="AF73" s="2"/>
      <c r="AG73" s="2"/>
      <c r="AH73" s="2"/>
      <c r="AI73" s="2"/>
      <c r="AJ73" s="2"/>
      <c r="AK73" s="2"/>
      <c r="AL73" s="2"/>
      <c r="AM73" s="2"/>
      <c r="AN73" s="2"/>
      <c r="AO73" s="2"/>
      <c r="AP73" s="2"/>
      <c r="AQ73" s="2"/>
      <c r="AR73" s="2"/>
      <c r="AS73" s="2"/>
      <c r="AV73" s="6"/>
      <c r="AY73" s="13"/>
      <c r="BA73" s="2"/>
      <c r="BB73" s="15"/>
      <c r="BC73" s="2"/>
      <c r="BD73" s="2"/>
      <c r="BE73" s="2"/>
      <c r="BF73" s="2"/>
      <c r="BG73" s="2"/>
      <c r="BH73" s="2"/>
      <c r="BI73" s="2"/>
      <c r="BJ73" s="2"/>
      <c r="BK73" s="2"/>
      <c r="BL73" s="2"/>
      <c r="BM73" s="2"/>
      <c r="BN73" s="2"/>
      <c r="BO73" s="2"/>
      <c r="BP73" s="2"/>
      <c r="BQ73" s="2"/>
      <c r="BR73" s="2"/>
      <c r="BS73" s="2"/>
      <c r="BT73" s="2"/>
      <c r="BU73" s="2"/>
      <c r="BV73" s="2"/>
      <c r="BW73" s="2"/>
    </row>
    <row r="74" spans="4:75">
      <c r="Q74" s="2"/>
      <c r="S74" s="2"/>
      <c r="U74" s="1"/>
      <c r="V74" s="1"/>
      <c r="W74" s="1"/>
      <c r="X74" s="2"/>
      <c r="Y74" s="2"/>
      <c r="Z74" s="2"/>
      <c r="AA74" s="2"/>
      <c r="AB74" s="2"/>
      <c r="AC74" s="2"/>
      <c r="AD74" s="2"/>
      <c r="AE74" s="2"/>
      <c r="AF74" s="2"/>
      <c r="AG74" s="2"/>
      <c r="AH74" s="2"/>
      <c r="AI74" s="2"/>
      <c r="AJ74" s="2"/>
      <c r="AK74" s="2"/>
      <c r="AL74" s="2"/>
      <c r="AM74" s="2"/>
      <c r="AN74" s="2"/>
      <c r="AO74" s="2"/>
      <c r="AP74" s="2"/>
      <c r="AQ74" s="2"/>
      <c r="AR74" s="2"/>
      <c r="AS74" s="2"/>
      <c r="AV74" s="6"/>
      <c r="AY74" s="13"/>
      <c r="BA74" s="2"/>
      <c r="BB74" s="15"/>
      <c r="BC74" s="2"/>
      <c r="BD74" s="2"/>
      <c r="BE74" s="2"/>
      <c r="BF74" s="2"/>
      <c r="BG74" s="2"/>
      <c r="BH74" s="2"/>
      <c r="BI74" s="2"/>
      <c r="BJ74" s="2"/>
      <c r="BK74" s="2"/>
      <c r="BL74" s="2"/>
      <c r="BM74" s="2"/>
      <c r="BN74" s="2"/>
      <c r="BO74" s="2"/>
      <c r="BP74" s="2"/>
      <c r="BQ74" s="2"/>
      <c r="BR74" s="2"/>
      <c r="BS74" s="2"/>
      <c r="BT74" s="2"/>
      <c r="BU74" s="2"/>
      <c r="BV74" s="2"/>
      <c r="BW74" s="2"/>
    </row>
    <row r="75" spans="4:75">
      <c r="Q75" s="2"/>
      <c r="S75" s="2"/>
      <c r="U75" s="1"/>
      <c r="V75" s="1"/>
      <c r="W75" s="1"/>
      <c r="X75" s="2"/>
      <c r="Y75" s="2"/>
      <c r="Z75" s="2"/>
      <c r="AA75" s="2"/>
      <c r="AB75" s="2"/>
      <c r="AC75" s="2"/>
      <c r="AD75" s="2"/>
      <c r="AE75" s="2"/>
      <c r="AF75" s="2"/>
      <c r="AG75" s="2"/>
      <c r="AH75" s="2"/>
      <c r="AI75" s="2"/>
      <c r="AJ75" s="2"/>
      <c r="AK75" s="2"/>
      <c r="AL75" s="2"/>
      <c r="AM75" s="2"/>
      <c r="AN75" s="2"/>
      <c r="AO75" s="2"/>
      <c r="AP75" s="2"/>
      <c r="AQ75" s="2"/>
      <c r="AR75" s="2"/>
      <c r="AS75" s="2"/>
      <c r="AV75" s="6"/>
      <c r="AY75" s="13"/>
      <c r="BA75" s="2"/>
      <c r="BB75" s="15"/>
      <c r="BC75" s="2"/>
      <c r="BD75" s="2"/>
      <c r="BE75" s="2"/>
      <c r="BF75" s="2"/>
      <c r="BG75" s="2"/>
      <c r="BH75" s="2"/>
      <c r="BI75" s="2"/>
      <c r="BJ75" s="2"/>
      <c r="BK75" s="2"/>
      <c r="BL75" s="2"/>
      <c r="BM75" s="2"/>
      <c r="BN75" s="2"/>
      <c r="BO75" s="2"/>
      <c r="BP75" s="2"/>
      <c r="BQ75" s="2"/>
      <c r="BR75" s="2"/>
      <c r="BS75" s="2"/>
      <c r="BT75" s="2"/>
      <c r="BU75" s="2"/>
      <c r="BV75" s="2"/>
      <c r="BW75" s="2"/>
    </row>
    <row r="76" spans="4:75">
      <c r="Q76" s="2"/>
      <c r="S76" s="2"/>
      <c r="U76" s="1"/>
      <c r="V76" s="1"/>
      <c r="W76" s="1"/>
      <c r="X76" s="2"/>
      <c r="Y76" s="2"/>
      <c r="Z76" s="2"/>
      <c r="AA76" s="2"/>
      <c r="AB76" s="2"/>
      <c r="AC76" s="2"/>
      <c r="AD76" s="2"/>
      <c r="AE76" s="2"/>
      <c r="AF76" s="2"/>
      <c r="AG76" s="2"/>
      <c r="AH76" s="2"/>
      <c r="AI76" s="2"/>
      <c r="AJ76" s="2"/>
      <c r="AK76" s="2"/>
      <c r="AL76" s="2"/>
      <c r="AM76" s="2"/>
      <c r="AN76" s="2"/>
      <c r="AO76" s="2"/>
      <c r="AP76" s="2"/>
      <c r="AQ76" s="2"/>
      <c r="AR76" s="2"/>
      <c r="AS76" s="2"/>
      <c r="AV76" s="6"/>
      <c r="AY76" s="13"/>
      <c r="BA76" s="2"/>
      <c r="BB76" s="15"/>
      <c r="BC76" s="2"/>
      <c r="BD76" s="2"/>
      <c r="BE76" s="2"/>
      <c r="BF76" s="2"/>
      <c r="BG76" s="2"/>
      <c r="BH76" s="2"/>
      <c r="BI76" s="2"/>
      <c r="BJ76" s="2"/>
      <c r="BK76" s="2"/>
      <c r="BL76" s="2"/>
      <c r="BM76" s="2"/>
      <c r="BN76" s="2"/>
      <c r="BO76" s="2"/>
      <c r="BP76" s="2"/>
      <c r="BQ76" s="2"/>
      <c r="BR76" s="2"/>
      <c r="BS76" s="2"/>
      <c r="BT76" s="2"/>
      <c r="BU76" s="2"/>
      <c r="BV76" s="2"/>
      <c r="BW76" s="2"/>
    </row>
    <row r="77" spans="4:75">
      <c r="Q77" s="2"/>
      <c r="S77" s="2"/>
      <c r="U77" s="1"/>
      <c r="V77" s="1"/>
      <c r="W77" s="1"/>
      <c r="X77" s="2"/>
      <c r="Y77" s="2"/>
      <c r="Z77" s="2"/>
      <c r="AA77" s="2"/>
      <c r="AB77" s="2"/>
      <c r="AC77" s="2"/>
      <c r="AD77" s="2"/>
      <c r="AE77" s="2"/>
      <c r="AF77" s="2"/>
      <c r="AG77" s="2"/>
      <c r="AH77" s="2"/>
      <c r="AI77" s="2"/>
      <c r="AJ77" s="2"/>
      <c r="AK77" s="2"/>
      <c r="AL77" s="2"/>
      <c r="AM77" s="2"/>
      <c r="AN77" s="2"/>
      <c r="AO77" s="2"/>
      <c r="AP77" s="2"/>
      <c r="AQ77" s="2"/>
      <c r="AR77" s="2"/>
      <c r="AS77" s="2"/>
      <c r="AV77" s="6"/>
      <c r="AY77" s="13"/>
      <c r="BA77" s="2"/>
      <c r="BB77" s="15"/>
      <c r="BC77" s="2"/>
      <c r="BD77" s="2"/>
      <c r="BE77" s="2"/>
      <c r="BF77" s="2"/>
      <c r="BG77" s="2"/>
      <c r="BH77" s="2"/>
      <c r="BI77" s="2"/>
      <c r="BJ77" s="2"/>
      <c r="BK77" s="2"/>
      <c r="BL77" s="2"/>
      <c r="BM77" s="2"/>
      <c r="BN77" s="2"/>
      <c r="BO77" s="2"/>
      <c r="BP77" s="2"/>
      <c r="BQ77" s="2"/>
      <c r="BR77" s="2"/>
      <c r="BS77" s="2"/>
      <c r="BT77" s="2"/>
      <c r="BU77" s="2"/>
      <c r="BV77" s="2"/>
      <c r="BW77" s="2"/>
    </row>
    <row r="78" spans="4:75">
      <c r="Q78" s="2"/>
      <c r="S78" s="2"/>
      <c r="U78" s="1"/>
      <c r="V78" s="1"/>
      <c r="W78" s="1"/>
      <c r="X78" s="2"/>
      <c r="Y78" s="2"/>
      <c r="Z78" s="2"/>
      <c r="AA78" s="2"/>
      <c r="AB78" s="2"/>
      <c r="AC78" s="2"/>
      <c r="AD78" s="2"/>
      <c r="AE78" s="2"/>
      <c r="AF78" s="2"/>
      <c r="AG78" s="2"/>
      <c r="AH78" s="2"/>
      <c r="AI78" s="2"/>
      <c r="AJ78" s="2"/>
      <c r="AK78" s="2"/>
      <c r="AL78" s="2"/>
      <c r="AM78" s="2"/>
      <c r="AN78" s="2"/>
      <c r="AO78" s="2"/>
      <c r="AP78" s="2"/>
      <c r="AQ78" s="2"/>
      <c r="AR78" s="2"/>
      <c r="AS78" s="2"/>
      <c r="AV78" s="6"/>
      <c r="AY78" s="13"/>
      <c r="BA78" s="2"/>
      <c r="BB78" s="15"/>
      <c r="BC78" s="2"/>
      <c r="BD78" s="2"/>
      <c r="BE78" s="2"/>
      <c r="BF78" s="2"/>
      <c r="BG78" s="2"/>
      <c r="BH78" s="2"/>
      <c r="BI78" s="2"/>
      <c r="BJ78" s="2"/>
      <c r="BK78" s="2"/>
      <c r="BL78" s="2"/>
      <c r="BM78" s="2"/>
      <c r="BN78" s="2"/>
      <c r="BO78" s="2"/>
      <c r="BP78" s="2"/>
      <c r="BQ78" s="2"/>
      <c r="BR78" s="2"/>
      <c r="BS78" s="2"/>
      <c r="BT78" s="2"/>
      <c r="BU78" s="2"/>
      <c r="BV78" s="2"/>
      <c r="BW78" s="2"/>
    </row>
    <row r="79" spans="4:75">
      <c r="Q79" s="2"/>
      <c r="S79" s="2"/>
      <c r="U79" s="1"/>
      <c r="V79" s="1"/>
      <c r="W79" s="1"/>
      <c r="X79" s="2"/>
      <c r="Y79" s="2"/>
      <c r="Z79" s="2"/>
      <c r="AA79" s="2"/>
      <c r="AB79" s="2"/>
      <c r="AC79" s="2"/>
      <c r="AD79" s="2"/>
      <c r="AE79" s="2"/>
      <c r="AF79" s="2"/>
      <c r="AG79" s="2"/>
      <c r="AH79" s="2"/>
      <c r="AI79" s="2"/>
      <c r="AJ79" s="2"/>
      <c r="AK79" s="2"/>
      <c r="AL79" s="2"/>
      <c r="AM79" s="2"/>
      <c r="AN79" s="2"/>
      <c r="AO79" s="2"/>
      <c r="AP79" s="2"/>
      <c r="AQ79" s="2"/>
      <c r="AR79" s="2"/>
      <c r="AS79" s="2"/>
      <c r="AV79" s="6"/>
      <c r="AY79" s="13"/>
      <c r="BA79" s="2"/>
      <c r="BB79" s="15"/>
      <c r="BC79" s="2"/>
      <c r="BD79" s="2"/>
      <c r="BE79" s="2"/>
      <c r="BF79" s="2"/>
      <c r="BG79" s="2"/>
      <c r="BH79" s="2"/>
      <c r="BI79" s="2"/>
      <c r="BJ79" s="2"/>
      <c r="BK79" s="2"/>
      <c r="BL79" s="2"/>
      <c r="BM79" s="2"/>
      <c r="BN79" s="2"/>
      <c r="BO79" s="2"/>
      <c r="BP79" s="2"/>
      <c r="BQ79" s="2"/>
      <c r="BR79" s="2"/>
      <c r="BS79" s="2"/>
      <c r="BT79" s="2"/>
      <c r="BU79" s="2"/>
      <c r="BV79" s="2"/>
      <c r="BW79" s="2"/>
    </row>
    <row r="80" spans="4:75">
      <c r="Q80" s="2"/>
      <c r="S80" s="2"/>
      <c r="U80" s="1"/>
      <c r="V80" s="1"/>
      <c r="W80" s="1"/>
      <c r="X80" s="2"/>
      <c r="Y80" s="2"/>
      <c r="Z80" s="2"/>
      <c r="AA80" s="2"/>
      <c r="AB80" s="2"/>
      <c r="AC80" s="2"/>
      <c r="AD80" s="2"/>
      <c r="AE80" s="2"/>
      <c r="AF80" s="2"/>
      <c r="AG80" s="2"/>
      <c r="AH80" s="2"/>
      <c r="AI80" s="2"/>
      <c r="AJ80" s="2"/>
      <c r="AK80" s="2"/>
      <c r="AL80" s="2"/>
      <c r="AM80" s="2"/>
      <c r="AN80" s="2"/>
      <c r="AO80" s="2"/>
      <c r="AP80" s="2"/>
      <c r="AQ80" s="2"/>
      <c r="AR80" s="2"/>
      <c r="AS80" s="2"/>
      <c r="AV80" s="6"/>
      <c r="AY80" s="13"/>
      <c r="BA80" s="2"/>
      <c r="BB80" s="15"/>
      <c r="BC80" s="2"/>
      <c r="BD80" s="2"/>
      <c r="BE80" s="2"/>
      <c r="BF80" s="2"/>
      <c r="BG80" s="2"/>
      <c r="BH80" s="2"/>
      <c r="BI80" s="2"/>
      <c r="BJ80" s="2"/>
      <c r="BK80" s="2"/>
      <c r="BL80" s="2"/>
      <c r="BM80" s="2"/>
      <c r="BN80" s="2"/>
      <c r="BO80" s="2"/>
      <c r="BP80" s="2"/>
      <c r="BQ80" s="2"/>
      <c r="BR80" s="2"/>
      <c r="BS80" s="2"/>
      <c r="BT80" s="2"/>
      <c r="BU80" s="2"/>
      <c r="BV80" s="2"/>
      <c r="BW80" s="2"/>
    </row>
    <row r="81" spans="17:75">
      <c r="Q81" s="2"/>
      <c r="S81" s="2"/>
      <c r="U81" s="1"/>
      <c r="V81" s="1"/>
      <c r="W81" s="1"/>
      <c r="X81" s="2"/>
      <c r="Y81" s="2"/>
      <c r="Z81" s="2"/>
      <c r="AA81" s="2"/>
      <c r="AB81" s="2"/>
      <c r="AC81" s="2"/>
      <c r="AD81" s="2"/>
      <c r="AE81" s="2"/>
      <c r="AF81" s="2"/>
      <c r="AG81" s="2"/>
      <c r="AH81" s="2"/>
      <c r="AI81" s="2"/>
      <c r="AJ81" s="2"/>
      <c r="AK81" s="2"/>
      <c r="AL81" s="2"/>
      <c r="AM81" s="2"/>
      <c r="AN81" s="2"/>
      <c r="AO81" s="2"/>
      <c r="AP81" s="2"/>
      <c r="AQ81" s="2"/>
      <c r="AR81" s="2"/>
      <c r="AS81" s="2"/>
      <c r="AV81" s="6"/>
      <c r="AY81" s="13"/>
      <c r="BA81" s="2"/>
      <c r="BB81" s="15"/>
      <c r="BC81" s="2"/>
      <c r="BD81" s="2"/>
      <c r="BE81" s="2"/>
      <c r="BF81" s="2"/>
      <c r="BG81" s="2"/>
      <c r="BH81" s="2"/>
      <c r="BI81" s="2"/>
      <c r="BJ81" s="2"/>
      <c r="BK81" s="2"/>
      <c r="BL81" s="2"/>
      <c r="BM81" s="2"/>
      <c r="BN81" s="2"/>
      <c r="BO81" s="2"/>
      <c r="BP81" s="2"/>
      <c r="BQ81" s="2"/>
      <c r="BR81" s="2"/>
      <c r="BS81" s="2"/>
      <c r="BT81" s="2"/>
      <c r="BU81" s="2"/>
      <c r="BV81" s="2"/>
      <c r="BW81" s="2"/>
    </row>
    <row r="82" spans="17:75">
      <c r="Q82" s="2"/>
      <c r="S82" s="2"/>
      <c r="U82" s="1"/>
      <c r="V82" s="1"/>
      <c r="W82" s="1"/>
      <c r="X82" s="2"/>
      <c r="Y82" s="2"/>
      <c r="Z82" s="2"/>
      <c r="AA82" s="2"/>
      <c r="AB82" s="2"/>
      <c r="AC82" s="2"/>
      <c r="AD82" s="2"/>
      <c r="AE82" s="2"/>
      <c r="AF82" s="2"/>
      <c r="AG82" s="2"/>
      <c r="AH82" s="2"/>
      <c r="AI82" s="2"/>
      <c r="AJ82" s="2"/>
      <c r="AK82" s="2"/>
      <c r="AL82" s="2"/>
      <c r="AM82" s="2"/>
      <c r="AN82" s="2"/>
      <c r="AO82" s="2"/>
      <c r="AP82" s="2"/>
      <c r="AQ82" s="2"/>
      <c r="AR82" s="2"/>
      <c r="AS82" s="2"/>
      <c r="AV82" s="6"/>
      <c r="AY82" s="13"/>
      <c r="BA82" s="2"/>
      <c r="BB82" s="15"/>
      <c r="BC82" s="2"/>
      <c r="BD82" s="2"/>
      <c r="BE82" s="2"/>
      <c r="BF82" s="2"/>
      <c r="BG82" s="2"/>
      <c r="BH82" s="2"/>
      <c r="BI82" s="2"/>
      <c r="BJ82" s="2"/>
      <c r="BK82" s="2"/>
      <c r="BL82" s="2"/>
      <c r="BM82" s="2"/>
      <c r="BN82" s="2"/>
      <c r="BO82" s="2"/>
      <c r="BP82" s="2"/>
      <c r="BQ82" s="2"/>
      <c r="BR82" s="2"/>
      <c r="BS82" s="2"/>
      <c r="BT82" s="2"/>
      <c r="BU82" s="2"/>
      <c r="BV82" s="2"/>
      <c r="BW82" s="2"/>
    </row>
    <row r="83" spans="17:75">
      <c r="Q83" s="2"/>
      <c r="S83" s="2"/>
      <c r="U83" s="1"/>
      <c r="V83" s="1"/>
      <c r="W83" s="1"/>
      <c r="X83" s="2"/>
      <c r="Y83" s="2"/>
      <c r="Z83" s="2"/>
      <c r="AA83" s="2"/>
      <c r="AB83" s="2"/>
      <c r="AC83" s="2"/>
      <c r="AD83" s="2"/>
      <c r="AE83" s="2"/>
      <c r="AF83" s="2"/>
      <c r="AG83" s="2"/>
      <c r="AH83" s="2"/>
      <c r="AI83" s="2"/>
      <c r="AJ83" s="2"/>
      <c r="AK83" s="2"/>
      <c r="AL83" s="2"/>
      <c r="AM83" s="2"/>
      <c r="AN83" s="2"/>
      <c r="AO83" s="2"/>
      <c r="AP83" s="2"/>
      <c r="AQ83" s="2"/>
      <c r="AR83" s="2"/>
      <c r="AS83" s="2"/>
      <c r="AV83" s="6"/>
      <c r="AY83" s="13"/>
      <c r="BA83" s="2"/>
      <c r="BB83" s="15"/>
      <c r="BC83" s="2"/>
      <c r="BD83" s="2"/>
      <c r="BE83" s="2"/>
      <c r="BF83" s="2"/>
      <c r="BG83" s="2"/>
      <c r="BH83" s="2"/>
      <c r="BI83" s="2"/>
      <c r="BJ83" s="2"/>
      <c r="BK83" s="2"/>
      <c r="BL83" s="2"/>
      <c r="BM83" s="2"/>
      <c r="BN83" s="2"/>
      <c r="BO83" s="2"/>
      <c r="BP83" s="2"/>
      <c r="BQ83" s="2"/>
      <c r="BR83" s="2"/>
      <c r="BS83" s="2"/>
      <c r="BT83" s="2"/>
      <c r="BU83" s="2"/>
      <c r="BV83" s="2"/>
      <c r="BW83" s="2"/>
    </row>
    <row r="84" spans="17:75">
      <c r="Q84" s="2"/>
      <c r="S84" s="2"/>
      <c r="U84" s="1"/>
      <c r="V84" s="1"/>
      <c r="W84" s="1"/>
      <c r="X84" s="2"/>
      <c r="Y84" s="2"/>
      <c r="Z84" s="2"/>
      <c r="AA84" s="2"/>
      <c r="AB84" s="2"/>
      <c r="AC84" s="2"/>
      <c r="AD84" s="2"/>
      <c r="AE84" s="2"/>
      <c r="AF84" s="2"/>
      <c r="AG84" s="2"/>
      <c r="AH84" s="2"/>
      <c r="AI84" s="2"/>
      <c r="AJ84" s="2"/>
      <c r="AK84" s="2"/>
      <c r="AL84" s="2"/>
      <c r="AM84" s="2"/>
      <c r="AN84" s="2"/>
      <c r="AO84" s="2"/>
      <c r="AP84" s="2"/>
      <c r="AQ84" s="2"/>
      <c r="AR84" s="2"/>
      <c r="AS84" s="2"/>
      <c r="AV84" s="6"/>
      <c r="AY84" s="13"/>
      <c r="BA84" s="2"/>
      <c r="BB84" s="15"/>
      <c r="BC84" s="2"/>
      <c r="BD84" s="2"/>
      <c r="BE84" s="2"/>
      <c r="BF84" s="2"/>
      <c r="BG84" s="2"/>
      <c r="BH84" s="2"/>
      <c r="BI84" s="2"/>
      <c r="BJ84" s="2"/>
      <c r="BK84" s="2"/>
      <c r="BL84" s="2"/>
      <c r="BM84" s="2"/>
      <c r="BN84" s="2"/>
      <c r="BO84" s="2"/>
      <c r="BP84" s="2"/>
      <c r="BQ84" s="2"/>
      <c r="BR84" s="2"/>
      <c r="BS84" s="2"/>
      <c r="BT84" s="2"/>
      <c r="BU84" s="2"/>
      <c r="BV84" s="2"/>
      <c r="BW84" s="2"/>
    </row>
    <row r="85" spans="17:75">
      <c r="Q85" s="2"/>
      <c r="S85" s="2"/>
      <c r="U85" s="1"/>
      <c r="V85" s="1"/>
      <c r="W85" s="1"/>
      <c r="X85" s="2"/>
      <c r="Y85" s="2"/>
      <c r="Z85" s="2"/>
      <c r="AA85" s="2"/>
      <c r="AB85" s="2"/>
      <c r="AC85" s="2"/>
      <c r="AD85" s="2"/>
      <c r="AE85" s="2"/>
      <c r="AF85" s="2"/>
      <c r="AG85" s="2"/>
      <c r="AH85" s="2"/>
      <c r="AI85" s="2"/>
      <c r="AJ85" s="2"/>
      <c r="AK85" s="2"/>
      <c r="AL85" s="2"/>
      <c r="AM85" s="2"/>
      <c r="AN85" s="2"/>
      <c r="AO85" s="2"/>
      <c r="AP85" s="2"/>
      <c r="AQ85" s="2"/>
      <c r="AR85" s="2"/>
      <c r="AS85" s="2"/>
      <c r="AV85" s="6"/>
      <c r="AY85" s="13"/>
      <c r="BA85" s="2"/>
      <c r="BB85" s="15"/>
      <c r="BC85" s="2"/>
      <c r="BD85" s="2"/>
      <c r="BE85" s="2"/>
      <c r="BF85" s="2"/>
      <c r="BG85" s="2"/>
      <c r="BH85" s="2"/>
      <c r="BI85" s="2"/>
      <c r="BJ85" s="2"/>
      <c r="BK85" s="2"/>
      <c r="BL85" s="2"/>
      <c r="BM85" s="2"/>
      <c r="BN85" s="2"/>
      <c r="BO85" s="2"/>
      <c r="BP85" s="2"/>
      <c r="BQ85" s="2"/>
      <c r="BR85" s="2"/>
      <c r="BS85" s="2"/>
      <c r="BT85" s="2"/>
      <c r="BU85" s="2"/>
      <c r="BV85" s="2"/>
      <c r="BW85" s="2"/>
    </row>
    <row r="86" spans="17:75">
      <c r="Q86" s="2"/>
      <c r="S86" s="2"/>
      <c r="U86" s="1"/>
      <c r="V86" s="1"/>
      <c r="W86" s="1"/>
      <c r="X86" s="2"/>
      <c r="Y86" s="2"/>
      <c r="Z86" s="2"/>
      <c r="AA86" s="2"/>
      <c r="AB86" s="2"/>
      <c r="AC86" s="2"/>
      <c r="AD86" s="2"/>
      <c r="AE86" s="2"/>
      <c r="AF86" s="2"/>
      <c r="AG86" s="2"/>
      <c r="AH86" s="2"/>
      <c r="AI86" s="2"/>
      <c r="AJ86" s="2"/>
      <c r="AK86" s="2"/>
      <c r="AL86" s="2"/>
      <c r="AM86" s="2"/>
      <c r="AN86" s="2"/>
      <c r="AO86" s="2"/>
      <c r="AP86" s="2"/>
      <c r="AQ86" s="2"/>
      <c r="AR86" s="2"/>
      <c r="AS86" s="2"/>
      <c r="AV86" s="6"/>
      <c r="AY86" s="13"/>
      <c r="BA86" s="2"/>
      <c r="BB86" s="15"/>
      <c r="BC86" s="2"/>
      <c r="BD86" s="2"/>
      <c r="BE86" s="2"/>
      <c r="BF86" s="2"/>
      <c r="BG86" s="2"/>
      <c r="BH86" s="2"/>
      <c r="BI86" s="2"/>
      <c r="BJ86" s="2"/>
      <c r="BK86" s="2"/>
      <c r="BL86" s="2"/>
      <c r="BM86" s="2"/>
      <c r="BN86" s="2"/>
      <c r="BO86" s="2"/>
      <c r="BP86" s="2"/>
      <c r="BQ86" s="2"/>
      <c r="BR86" s="2"/>
      <c r="BS86" s="2"/>
      <c r="BT86" s="2"/>
      <c r="BU86" s="2"/>
      <c r="BV86" s="2"/>
      <c r="BW86" s="2"/>
    </row>
    <row r="87" spans="17:75">
      <c r="Q87" s="2"/>
      <c r="S87" s="2"/>
      <c r="U87" s="1"/>
      <c r="V87" s="1"/>
      <c r="W87" s="1"/>
      <c r="X87" s="2"/>
      <c r="Y87" s="2"/>
      <c r="Z87" s="2"/>
      <c r="AA87" s="2"/>
      <c r="AB87" s="2"/>
      <c r="AC87" s="2"/>
      <c r="AD87" s="2"/>
      <c r="AE87" s="2"/>
      <c r="AF87" s="2"/>
      <c r="AG87" s="2"/>
      <c r="AH87" s="2"/>
      <c r="AI87" s="2"/>
      <c r="AJ87" s="2"/>
      <c r="AK87" s="2"/>
      <c r="AL87" s="2"/>
      <c r="AM87" s="2"/>
      <c r="AN87" s="2"/>
      <c r="AO87" s="2"/>
      <c r="AP87" s="2"/>
      <c r="AQ87" s="2"/>
      <c r="AR87" s="2"/>
      <c r="AS87" s="2"/>
      <c r="AV87" s="6"/>
      <c r="AY87" s="13"/>
      <c r="BA87" s="2"/>
      <c r="BB87" s="15"/>
      <c r="BC87" s="2"/>
      <c r="BD87" s="2"/>
      <c r="BE87" s="2"/>
      <c r="BF87" s="2"/>
      <c r="BG87" s="2"/>
      <c r="BH87" s="2"/>
      <c r="BI87" s="2"/>
      <c r="BJ87" s="2"/>
      <c r="BK87" s="2"/>
      <c r="BL87" s="2"/>
      <c r="BM87" s="2"/>
      <c r="BN87" s="2"/>
      <c r="BO87" s="2"/>
      <c r="BP87" s="2"/>
      <c r="BQ87" s="2"/>
      <c r="BR87" s="2"/>
      <c r="BS87" s="2"/>
      <c r="BT87" s="2"/>
      <c r="BU87" s="2"/>
      <c r="BV87" s="2"/>
      <c r="BW87" s="2"/>
    </row>
    <row r="88" spans="17:75">
      <c r="Q88" s="2"/>
      <c r="S88" s="2"/>
      <c r="U88" s="1"/>
      <c r="V88" s="1"/>
      <c r="W88" s="1"/>
      <c r="X88" s="2"/>
      <c r="Y88" s="2"/>
      <c r="Z88" s="2"/>
      <c r="AA88" s="2"/>
      <c r="AB88" s="2"/>
      <c r="AC88" s="2"/>
      <c r="AD88" s="2"/>
      <c r="AE88" s="2"/>
      <c r="AF88" s="2"/>
      <c r="AG88" s="2"/>
      <c r="AH88" s="2"/>
      <c r="AI88" s="2"/>
      <c r="AJ88" s="2"/>
      <c r="AK88" s="2"/>
      <c r="AL88" s="2"/>
      <c r="AM88" s="2"/>
      <c r="AN88" s="2"/>
      <c r="AO88" s="2"/>
      <c r="AP88" s="2"/>
      <c r="AQ88" s="2"/>
      <c r="AR88" s="2"/>
      <c r="AS88" s="2"/>
      <c r="AV88" s="6"/>
      <c r="AY88" s="13"/>
      <c r="BA88" s="2"/>
      <c r="BB88" s="15"/>
      <c r="BC88" s="2"/>
      <c r="BD88" s="2"/>
      <c r="BE88" s="2"/>
      <c r="BF88" s="2"/>
      <c r="BG88" s="2"/>
      <c r="BH88" s="2"/>
      <c r="BI88" s="2"/>
      <c r="BJ88" s="2"/>
      <c r="BK88" s="2"/>
      <c r="BL88" s="2"/>
      <c r="BM88" s="2"/>
      <c r="BN88" s="2"/>
      <c r="BO88" s="2"/>
      <c r="BP88" s="2"/>
      <c r="BQ88" s="2"/>
      <c r="BR88" s="2"/>
      <c r="BS88" s="2"/>
      <c r="BT88" s="2"/>
      <c r="BU88" s="2"/>
      <c r="BV88" s="2"/>
      <c r="BW88" s="2"/>
    </row>
    <row r="89" spans="17:75">
      <c r="Q89" s="2"/>
      <c r="S89" s="2"/>
      <c r="U89" s="1"/>
      <c r="V89" s="1"/>
      <c r="W89" s="1"/>
      <c r="X89" s="2"/>
      <c r="Y89" s="2"/>
      <c r="Z89" s="2"/>
      <c r="AA89" s="2"/>
      <c r="AB89" s="2"/>
      <c r="AC89" s="2"/>
      <c r="AD89" s="2"/>
      <c r="AE89" s="2"/>
      <c r="AF89" s="2"/>
      <c r="AG89" s="2"/>
      <c r="AH89" s="2"/>
      <c r="AI89" s="2"/>
      <c r="AJ89" s="2"/>
      <c r="AK89" s="2"/>
      <c r="AL89" s="2"/>
      <c r="AM89" s="2"/>
      <c r="AN89" s="2"/>
      <c r="AO89" s="2"/>
      <c r="AP89" s="2"/>
      <c r="AQ89" s="2"/>
      <c r="AR89" s="2"/>
      <c r="AS89" s="2"/>
      <c r="AV89" s="6"/>
      <c r="AY89" s="13"/>
      <c r="BA89" s="2"/>
      <c r="BB89" s="15"/>
      <c r="BC89" s="2"/>
      <c r="BD89" s="2"/>
      <c r="BE89" s="2"/>
      <c r="BF89" s="2"/>
      <c r="BG89" s="2"/>
      <c r="BH89" s="2"/>
      <c r="BI89" s="2"/>
      <c r="BJ89" s="2"/>
      <c r="BK89" s="2"/>
      <c r="BL89" s="2"/>
      <c r="BM89" s="2"/>
      <c r="BN89" s="2"/>
      <c r="BO89" s="2"/>
      <c r="BP89" s="2"/>
      <c r="BQ89" s="2"/>
      <c r="BR89" s="2"/>
      <c r="BS89" s="2"/>
      <c r="BT89" s="2"/>
      <c r="BU89" s="2"/>
      <c r="BV89" s="2"/>
      <c r="BW89" s="2"/>
    </row>
    <row r="90" spans="17:75">
      <c r="Q90" s="2"/>
      <c r="S90" s="2"/>
      <c r="U90" s="1"/>
      <c r="V90" s="1"/>
      <c r="W90" s="1"/>
      <c r="X90" s="2"/>
      <c r="Y90" s="2"/>
      <c r="Z90" s="2"/>
      <c r="AA90" s="2"/>
      <c r="AB90" s="2"/>
      <c r="AC90" s="2"/>
      <c r="AD90" s="2"/>
      <c r="AE90" s="2"/>
      <c r="AF90" s="2"/>
      <c r="AG90" s="2"/>
      <c r="AH90" s="2"/>
      <c r="AI90" s="2"/>
      <c r="AJ90" s="2"/>
      <c r="AK90" s="2"/>
      <c r="AL90" s="2"/>
      <c r="AM90" s="2"/>
      <c r="AN90" s="2"/>
      <c r="AO90" s="2"/>
      <c r="AP90" s="2"/>
      <c r="AQ90" s="2"/>
      <c r="AR90" s="2"/>
      <c r="AS90" s="2"/>
      <c r="AV90" s="6"/>
      <c r="AY90" s="13"/>
      <c r="BA90" s="2"/>
      <c r="BB90" s="15"/>
      <c r="BC90" s="2"/>
      <c r="BD90" s="2"/>
      <c r="BE90" s="2"/>
      <c r="BF90" s="2"/>
      <c r="BG90" s="2"/>
      <c r="BH90" s="2"/>
      <c r="BI90" s="2"/>
      <c r="BJ90" s="2"/>
      <c r="BK90" s="2"/>
      <c r="BL90" s="2"/>
      <c r="BM90" s="2"/>
      <c r="BN90" s="2"/>
      <c r="BO90" s="2"/>
      <c r="BP90" s="2"/>
      <c r="BQ90" s="2"/>
      <c r="BR90" s="2"/>
      <c r="BS90" s="2"/>
      <c r="BT90" s="2"/>
      <c r="BU90" s="2"/>
      <c r="BV90" s="2"/>
      <c r="BW90" s="2"/>
    </row>
    <row r="91" spans="17:75">
      <c r="Q91" s="2"/>
      <c r="S91" s="2"/>
      <c r="U91" s="1"/>
      <c r="V91" s="1"/>
      <c r="W91" s="1"/>
      <c r="X91" s="2"/>
      <c r="Y91" s="2"/>
      <c r="Z91" s="2"/>
      <c r="AA91" s="2"/>
      <c r="AB91" s="2"/>
      <c r="AC91" s="2"/>
      <c r="AD91" s="2"/>
      <c r="AE91" s="2"/>
      <c r="AF91" s="2"/>
      <c r="AG91" s="2"/>
      <c r="AH91" s="2"/>
      <c r="AI91" s="2"/>
      <c r="AJ91" s="2"/>
      <c r="AK91" s="2"/>
      <c r="AL91" s="2"/>
      <c r="AM91" s="2"/>
      <c r="AN91" s="2"/>
      <c r="AO91" s="2"/>
      <c r="AP91" s="2"/>
      <c r="AQ91" s="2"/>
      <c r="AR91" s="2"/>
      <c r="AS91" s="2"/>
      <c r="AV91" s="6"/>
      <c r="AY91" s="13"/>
      <c r="BA91" s="2"/>
      <c r="BB91" s="15"/>
      <c r="BC91" s="2"/>
      <c r="BD91" s="2"/>
      <c r="BE91" s="2"/>
      <c r="BF91" s="2"/>
      <c r="BG91" s="2"/>
      <c r="BH91" s="2"/>
      <c r="BI91" s="2"/>
      <c r="BJ91" s="2"/>
      <c r="BK91" s="2"/>
      <c r="BL91" s="2"/>
      <c r="BM91" s="2"/>
      <c r="BN91" s="2"/>
      <c r="BO91" s="2"/>
      <c r="BP91" s="2"/>
      <c r="BQ91" s="2"/>
      <c r="BR91" s="2"/>
      <c r="BS91" s="2"/>
      <c r="BT91" s="2"/>
      <c r="BU91" s="2"/>
      <c r="BV91" s="2"/>
      <c r="BW91" s="2"/>
    </row>
    <row r="92" spans="17:75">
      <c r="Q92" s="2"/>
      <c r="S92" s="2"/>
      <c r="U92" s="1"/>
      <c r="V92" s="1"/>
      <c r="W92" s="1"/>
      <c r="X92" s="2"/>
      <c r="Y92" s="2"/>
      <c r="Z92" s="2"/>
      <c r="AA92" s="2"/>
      <c r="AB92" s="2"/>
      <c r="AC92" s="2"/>
      <c r="AD92" s="2"/>
      <c r="AE92" s="2"/>
      <c r="AF92" s="2"/>
      <c r="AG92" s="2"/>
      <c r="AH92" s="2"/>
      <c r="AI92" s="2"/>
      <c r="AJ92" s="2"/>
      <c r="AK92" s="2"/>
      <c r="AL92" s="2"/>
      <c r="AM92" s="2"/>
      <c r="AN92" s="2"/>
      <c r="AO92" s="2"/>
      <c r="AP92" s="2"/>
      <c r="AQ92" s="2"/>
      <c r="AR92" s="2"/>
      <c r="AS92" s="2"/>
      <c r="AV92" s="6"/>
      <c r="AY92" s="13"/>
      <c r="BA92" s="2"/>
      <c r="BB92" s="15"/>
      <c r="BC92" s="2"/>
      <c r="BD92" s="2"/>
      <c r="BE92" s="2"/>
      <c r="BF92" s="2"/>
      <c r="BG92" s="2"/>
      <c r="BH92" s="2"/>
      <c r="BI92" s="2"/>
      <c r="BJ92" s="2"/>
      <c r="BK92" s="2"/>
      <c r="BL92" s="2"/>
      <c r="BM92" s="2"/>
      <c r="BN92" s="2"/>
      <c r="BO92" s="2"/>
      <c r="BP92" s="2"/>
      <c r="BQ92" s="2"/>
      <c r="BR92" s="2"/>
      <c r="BS92" s="2"/>
      <c r="BT92" s="2"/>
      <c r="BU92" s="2"/>
      <c r="BV92" s="2"/>
      <c r="BW92" s="2"/>
    </row>
    <row r="93" spans="17:75">
      <c r="Q93" s="2"/>
      <c r="S93" s="2"/>
      <c r="U93" s="1"/>
      <c r="V93" s="1"/>
      <c r="W93" s="1"/>
      <c r="X93" s="2"/>
      <c r="Y93" s="2"/>
      <c r="Z93" s="2"/>
      <c r="AA93" s="2"/>
      <c r="AB93" s="2"/>
      <c r="AC93" s="2"/>
      <c r="AD93" s="2"/>
      <c r="AE93" s="2"/>
      <c r="AF93" s="2"/>
      <c r="AG93" s="2"/>
      <c r="AH93" s="2"/>
      <c r="AI93" s="2"/>
      <c r="AJ93" s="2"/>
      <c r="AK93" s="2"/>
      <c r="AL93" s="2"/>
      <c r="AM93" s="2"/>
      <c r="AN93" s="2"/>
      <c r="AO93" s="2"/>
      <c r="AP93" s="2"/>
      <c r="AQ93" s="2"/>
      <c r="AR93" s="2"/>
      <c r="AS93" s="2"/>
      <c r="AV93" s="6"/>
      <c r="AY93" s="13"/>
      <c r="BA93" s="2"/>
      <c r="BB93" s="15"/>
      <c r="BC93" s="2"/>
      <c r="BD93" s="2"/>
      <c r="BE93" s="2"/>
      <c r="BF93" s="2"/>
      <c r="BG93" s="2"/>
      <c r="BH93" s="2"/>
      <c r="BI93" s="2"/>
      <c r="BJ93" s="2"/>
      <c r="BK93" s="2"/>
      <c r="BL93" s="2"/>
      <c r="BM93" s="2"/>
      <c r="BN93" s="2"/>
      <c r="BO93" s="2"/>
      <c r="BP93" s="2"/>
      <c r="BQ93" s="2"/>
      <c r="BR93" s="2"/>
      <c r="BS93" s="2"/>
      <c r="BT93" s="2"/>
      <c r="BU93" s="2"/>
      <c r="BV93" s="2"/>
      <c r="BW93" s="2"/>
    </row>
    <row r="94" spans="17:75">
      <c r="Q94" s="2"/>
      <c r="S94" s="2"/>
      <c r="U94" s="1"/>
      <c r="V94" s="1"/>
      <c r="W94" s="1"/>
      <c r="X94" s="2"/>
      <c r="Y94" s="2"/>
      <c r="Z94" s="2"/>
      <c r="AA94" s="2"/>
      <c r="AB94" s="2"/>
      <c r="AC94" s="2"/>
      <c r="AD94" s="2"/>
      <c r="AE94" s="2"/>
      <c r="AF94" s="2"/>
      <c r="AG94" s="2"/>
      <c r="AH94" s="2"/>
      <c r="AI94" s="2"/>
      <c r="AJ94" s="2"/>
      <c r="AK94" s="2"/>
      <c r="AL94" s="2"/>
      <c r="AM94" s="2"/>
      <c r="AN94" s="2"/>
      <c r="AO94" s="2"/>
      <c r="AP94" s="2"/>
      <c r="AQ94" s="2"/>
      <c r="AR94" s="2"/>
      <c r="AS94" s="2"/>
      <c r="AV94" s="6"/>
      <c r="AY94" s="13"/>
      <c r="BA94" s="2"/>
      <c r="BB94" s="15"/>
      <c r="BC94" s="2"/>
      <c r="BD94" s="2"/>
      <c r="BE94" s="2"/>
      <c r="BF94" s="2"/>
      <c r="BG94" s="2"/>
      <c r="BH94" s="2"/>
      <c r="BI94" s="2"/>
      <c r="BJ94" s="2"/>
      <c r="BK94" s="2"/>
      <c r="BL94" s="2"/>
      <c r="BM94" s="2"/>
      <c r="BN94" s="2"/>
      <c r="BO94" s="2"/>
      <c r="BP94" s="2"/>
      <c r="BQ94" s="2"/>
      <c r="BR94" s="2"/>
      <c r="BS94" s="2"/>
      <c r="BT94" s="2"/>
      <c r="BU94" s="2"/>
      <c r="BV94" s="2"/>
      <c r="BW94" s="2"/>
    </row>
    <row r="95" spans="17:75">
      <c r="Q95" s="2"/>
      <c r="S95" s="2"/>
      <c r="U95" s="1"/>
      <c r="V95" s="1"/>
      <c r="W95" s="1"/>
      <c r="X95" s="2"/>
      <c r="Y95" s="2"/>
      <c r="Z95" s="2"/>
      <c r="AA95" s="2"/>
      <c r="AB95" s="2"/>
      <c r="AC95" s="2"/>
      <c r="AD95" s="2"/>
      <c r="AE95" s="2"/>
      <c r="AF95" s="2"/>
      <c r="AG95" s="2"/>
      <c r="AH95" s="2"/>
      <c r="AI95" s="2"/>
      <c r="AJ95" s="2"/>
      <c r="AK95" s="2"/>
      <c r="AL95" s="2"/>
      <c r="AM95" s="2"/>
      <c r="AN95" s="2"/>
      <c r="AO95" s="2"/>
      <c r="AP95" s="2"/>
      <c r="AQ95" s="2"/>
      <c r="AR95" s="2"/>
      <c r="AS95" s="2"/>
      <c r="AV95" s="6"/>
      <c r="AY95" s="13"/>
      <c r="BA95" s="2"/>
      <c r="BB95" s="15"/>
      <c r="BC95" s="2"/>
      <c r="BD95" s="2"/>
      <c r="BE95" s="2"/>
      <c r="BF95" s="2"/>
      <c r="BG95" s="2"/>
      <c r="BH95" s="2"/>
      <c r="BI95" s="2"/>
      <c r="BJ95" s="2"/>
      <c r="BK95" s="2"/>
      <c r="BL95" s="2"/>
      <c r="BM95" s="2"/>
      <c r="BN95" s="2"/>
      <c r="BO95" s="2"/>
      <c r="BP95" s="2"/>
      <c r="BQ95" s="2"/>
      <c r="BR95" s="2"/>
      <c r="BS95" s="2"/>
      <c r="BT95" s="2"/>
      <c r="BU95" s="2"/>
      <c r="BV95" s="2"/>
      <c r="BW95" s="2"/>
    </row>
    <row r="96" spans="17:75">
      <c r="Q96" s="2"/>
      <c r="S96" s="2"/>
      <c r="U96" s="1"/>
      <c r="V96" s="1"/>
      <c r="W96" s="1"/>
      <c r="X96" s="2"/>
      <c r="Y96" s="2"/>
      <c r="Z96" s="2"/>
      <c r="AA96" s="2"/>
      <c r="AB96" s="2"/>
      <c r="AC96" s="2"/>
      <c r="AD96" s="2"/>
      <c r="AE96" s="2"/>
      <c r="AF96" s="2"/>
      <c r="AG96" s="2"/>
      <c r="AH96" s="2"/>
      <c r="AI96" s="2"/>
      <c r="AJ96" s="2"/>
      <c r="AK96" s="2"/>
      <c r="AL96" s="2"/>
      <c r="AM96" s="2"/>
      <c r="AN96" s="2"/>
      <c r="AO96" s="2"/>
      <c r="AP96" s="2"/>
      <c r="AQ96" s="2"/>
      <c r="AR96" s="2"/>
      <c r="AS96" s="2"/>
      <c r="AV96" s="6"/>
      <c r="AY96" s="13"/>
      <c r="BA96" s="2"/>
      <c r="BB96" s="15"/>
      <c r="BC96" s="2"/>
      <c r="BD96" s="2"/>
      <c r="BE96" s="2"/>
      <c r="BF96" s="2"/>
      <c r="BG96" s="2"/>
      <c r="BH96" s="2"/>
      <c r="BI96" s="2"/>
      <c r="BJ96" s="2"/>
      <c r="BK96" s="2"/>
      <c r="BL96" s="2"/>
      <c r="BM96" s="2"/>
      <c r="BN96" s="2"/>
      <c r="BO96" s="2"/>
      <c r="BP96" s="2"/>
      <c r="BQ96" s="2"/>
      <c r="BR96" s="2"/>
      <c r="BS96" s="2"/>
      <c r="BT96" s="2"/>
      <c r="BU96" s="2"/>
      <c r="BV96" s="2"/>
      <c r="BW96" s="2"/>
    </row>
    <row r="97" spans="17:75">
      <c r="Q97" s="2"/>
      <c r="S97" s="2"/>
      <c r="U97" s="1"/>
      <c r="V97" s="1"/>
      <c r="W97" s="1"/>
      <c r="X97" s="2"/>
      <c r="Y97" s="2"/>
      <c r="Z97" s="2"/>
      <c r="AA97" s="2"/>
      <c r="AB97" s="2"/>
      <c r="AC97" s="2"/>
      <c r="AD97" s="2"/>
      <c r="AE97" s="2"/>
      <c r="AF97" s="2"/>
      <c r="AG97" s="2"/>
      <c r="AH97" s="2"/>
      <c r="AI97" s="2"/>
      <c r="AJ97" s="2"/>
      <c r="AK97" s="2"/>
      <c r="AL97" s="2"/>
      <c r="AM97" s="2"/>
      <c r="AN97" s="2"/>
      <c r="AO97" s="2"/>
      <c r="AP97" s="2"/>
      <c r="AQ97" s="2"/>
      <c r="AR97" s="2"/>
      <c r="AS97" s="2"/>
      <c r="AV97" s="6"/>
      <c r="AY97" s="13"/>
      <c r="BA97" s="2"/>
      <c r="BB97" s="15"/>
      <c r="BC97" s="2"/>
      <c r="BD97" s="2"/>
      <c r="BE97" s="2"/>
      <c r="BF97" s="2"/>
      <c r="BG97" s="2"/>
      <c r="BH97" s="2"/>
      <c r="BI97" s="2"/>
      <c r="BJ97" s="2"/>
      <c r="BK97" s="2"/>
      <c r="BL97" s="2"/>
      <c r="BM97" s="2"/>
      <c r="BN97" s="2"/>
      <c r="BO97" s="2"/>
      <c r="BP97" s="2"/>
      <c r="BQ97" s="2"/>
      <c r="BR97" s="2"/>
      <c r="BS97" s="2"/>
      <c r="BT97" s="2"/>
      <c r="BU97" s="2"/>
      <c r="BV97" s="2"/>
      <c r="BW97" s="2"/>
    </row>
    <row r="98" spans="17:75">
      <c r="Q98" s="2"/>
      <c r="S98" s="2"/>
      <c r="U98" s="1"/>
      <c r="V98" s="1"/>
      <c r="W98" s="1"/>
      <c r="X98" s="2"/>
      <c r="Y98" s="2"/>
      <c r="Z98" s="2"/>
      <c r="AA98" s="2"/>
      <c r="AB98" s="2"/>
      <c r="AC98" s="2"/>
      <c r="AD98" s="2"/>
      <c r="AE98" s="2"/>
      <c r="AF98" s="2"/>
      <c r="AG98" s="2"/>
      <c r="AH98" s="2"/>
      <c r="AI98" s="2"/>
      <c r="AJ98" s="2"/>
      <c r="AK98" s="2"/>
      <c r="AL98" s="2"/>
      <c r="AM98" s="2"/>
      <c r="AN98" s="2"/>
      <c r="AO98" s="2"/>
      <c r="AP98" s="2"/>
      <c r="AQ98" s="2"/>
      <c r="AR98" s="2"/>
      <c r="AS98" s="2"/>
      <c r="AV98" s="6"/>
      <c r="AY98" s="13"/>
      <c r="BA98" s="2"/>
      <c r="BB98" s="15"/>
      <c r="BC98" s="2"/>
      <c r="BD98" s="2"/>
      <c r="BE98" s="2"/>
      <c r="BF98" s="2"/>
      <c r="BG98" s="2"/>
      <c r="BH98" s="2"/>
      <c r="BI98" s="2"/>
      <c r="BJ98" s="2"/>
      <c r="BK98" s="2"/>
      <c r="BL98" s="2"/>
      <c r="BM98" s="2"/>
      <c r="BN98" s="2"/>
      <c r="BO98" s="2"/>
      <c r="BP98" s="2"/>
      <c r="BQ98" s="2"/>
      <c r="BR98" s="2"/>
      <c r="BS98" s="2"/>
      <c r="BT98" s="2"/>
      <c r="BU98" s="2"/>
      <c r="BV98" s="2"/>
      <c r="BW98" s="2"/>
    </row>
    <row r="99" spans="17:75">
      <c r="Q99" s="2"/>
      <c r="S99" s="2"/>
      <c r="U99" s="1"/>
      <c r="V99" s="1"/>
      <c r="W99" s="1"/>
      <c r="X99" s="2"/>
      <c r="Y99" s="2"/>
      <c r="Z99" s="2"/>
      <c r="AA99" s="2"/>
      <c r="AB99" s="2"/>
      <c r="AC99" s="2"/>
      <c r="AD99" s="2"/>
      <c r="AE99" s="2"/>
      <c r="AF99" s="2"/>
      <c r="AG99" s="2"/>
      <c r="AH99" s="2"/>
      <c r="AI99" s="2"/>
      <c r="AJ99" s="2"/>
      <c r="AK99" s="2"/>
      <c r="AL99" s="2"/>
      <c r="AM99" s="2"/>
      <c r="AN99" s="2"/>
      <c r="AO99" s="2"/>
      <c r="AP99" s="2"/>
      <c r="AQ99" s="2"/>
      <c r="AR99" s="2"/>
      <c r="AS99" s="2"/>
      <c r="AV99" s="6"/>
      <c r="AY99" s="13"/>
      <c r="BA99" s="2"/>
      <c r="BB99" s="15"/>
      <c r="BC99" s="2"/>
      <c r="BD99" s="2"/>
      <c r="BE99" s="2"/>
      <c r="BF99" s="2"/>
      <c r="BG99" s="2"/>
      <c r="BH99" s="2"/>
      <c r="BI99" s="2"/>
      <c r="BJ99" s="2"/>
      <c r="BK99" s="2"/>
      <c r="BL99" s="2"/>
      <c r="BM99" s="2"/>
      <c r="BN99" s="2"/>
      <c r="BO99" s="2"/>
      <c r="BP99" s="2"/>
      <c r="BQ99" s="2"/>
      <c r="BR99" s="2"/>
      <c r="BS99" s="2"/>
      <c r="BT99" s="2"/>
      <c r="BU99" s="2"/>
      <c r="BV99" s="2"/>
      <c r="BW99" s="2"/>
    </row>
    <row r="100" spans="17:75">
      <c r="Q100" s="2"/>
      <c r="S100" s="2"/>
      <c r="U100" s="1"/>
      <c r="V100" s="1"/>
      <c r="W100" s="1"/>
      <c r="X100" s="2"/>
      <c r="Y100" s="2"/>
      <c r="Z100" s="2"/>
      <c r="AA100" s="2"/>
      <c r="AB100" s="2"/>
      <c r="AC100" s="2"/>
      <c r="AD100" s="2"/>
      <c r="AE100" s="2"/>
      <c r="AF100" s="2"/>
      <c r="AG100" s="2"/>
      <c r="AH100" s="2"/>
      <c r="AI100" s="2"/>
      <c r="AJ100" s="2"/>
      <c r="AK100" s="2"/>
      <c r="AL100" s="2"/>
      <c r="AM100" s="2"/>
      <c r="AN100" s="2"/>
      <c r="AO100" s="2"/>
      <c r="AP100" s="2"/>
      <c r="AQ100" s="2"/>
      <c r="AR100" s="2"/>
      <c r="AS100" s="2"/>
      <c r="AV100" s="6"/>
      <c r="AY100" s="13"/>
      <c r="BA100" s="2"/>
      <c r="BB100" s="15"/>
      <c r="BC100" s="2"/>
      <c r="BD100" s="2"/>
      <c r="BE100" s="2"/>
      <c r="BF100" s="2"/>
      <c r="BG100" s="2"/>
      <c r="BH100" s="2"/>
      <c r="BI100" s="2"/>
      <c r="BJ100" s="2"/>
      <c r="BK100" s="2"/>
      <c r="BL100" s="2"/>
      <c r="BM100" s="2"/>
      <c r="BN100" s="2"/>
      <c r="BO100" s="2"/>
      <c r="BP100" s="2"/>
      <c r="BQ100" s="2"/>
      <c r="BR100" s="2"/>
      <c r="BS100" s="2"/>
      <c r="BT100" s="2"/>
      <c r="BU100" s="2"/>
      <c r="BV100" s="2"/>
      <c r="BW100" s="2"/>
    </row>
    <row r="101" spans="17:75">
      <c r="Q101" s="2"/>
      <c r="S101" s="2"/>
      <c r="U101" s="1"/>
      <c r="V101" s="1"/>
      <c r="W101" s="1"/>
      <c r="X101" s="2"/>
      <c r="AV101" s="6"/>
      <c r="AY101" s="13"/>
      <c r="BA101" s="2"/>
      <c r="BB101" s="15"/>
      <c r="BC101" s="2"/>
      <c r="BD101" s="2"/>
      <c r="BE101" s="2"/>
      <c r="BF101" s="2"/>
      <c r="BG101" s="2"/>
      <c r="BH101" s="2"/>
      <c r="BI101" s="2"/>
      <c r="BJ101" s="2"/>
      <c r="BK101" s="2"/>
      <c r="BL101" s="2"/>
      <c r="BM101" s="2"/>
      <c r="BN101" s="2"/>
      <c r="BO101" s="2"/>
      <c r="BP101" s="2"/>
      <c r="BQ101" s="2"/>
      <c r="BR101" s="2"/>
      <c r="BS101" s="2"/>
      <c r="BT101" s="2"/>
      <c r="BU101" s="2"/>
      <c r="BV101" s="2"/>
      <c r="BW101" s="2"/>
    </row>
    <row r="102" spans="17:75">
      <c r="Q102" s="2"/>
      <c r="S102" s="2"/>
      <c r="U102" s="1"/>
      <c r="V102" s="1"/>
      <c r="W102" s="1"/>
      <c r="X102" s="2"/>
      <c r="AV102" s="6"/>
      <c r="AY102" s="13"/>
      <c r="BA102" s="2"/>
      <c r="BB102" s="15"/>
    </row>
    <row r="103" spans="17:75">
      <c r="Q103" s="2"/>
      <c r="S103" s="2"/>
      <c r="U103" s="1"/>
      <c r="V103" s="1"/>
      <c r="W103" s="1"/>
      <c r="X103" s="2"/>
      <c r="AV103" s="6"/>
      <c r="AY103" s="13"/>
      <c r="BA103" s="2"/>
      <c r="BB103" s="15"/>
    </row>
    <row r="104" spans="17:75">
      <c r="Q104" s="2"/>
      <c r="S104" s="2"/>
      <c r="U104" s="1"/>
      <c r="V104" s="1"/>
      <c r="W104" s="1"/>
      <c r="X104" s="2"/>
      <c r="AV104" s="6"/>
      <c r="AY104" s="13"/>
      <c r="BA104" s="2"/>
      <c r="BB104" s="15"/>
    </row>
    <row r="105" spans="17:75">
      <c r="Q105" s="2"/>
      <c r="S105" s="2"/>
      <c r="U105" s="1"/>
      <c r="V105" s="1"/>
      <c r="W105" s="1"/>
      <c r="X105" s="2"/>
      <c r="AV105" s="6"/>
      <c r="AY105" s="13"/>
      <c r="BA105" s="2"/>
      <c r="BB105" s="15"/>
    </row>
    <row r="106" spans="17:75">
      <c r="Q106" s="2"/>
      <c r="S106" s="2"/>
      <c r="U106" s="1"/>
      <c r="V106" s="1"/>
      <c r="W106" s="1"/>
      <c r="X106" s="2"/>
      <c r="AV106" s="6"/>
      <c r="AY106" s="13"/>
      <c r="BA106" s="2"/>
      <c r="BB106" s="15"/>
    </row>
    <row r="107" spans="17:75">
      <c r="Q107" s="2"/>
      <c r="S107" s="2"/>
      <c r="U107" s="1"/>
      <c r="V107" s="1"/>
      <c r="W107" s="1"/>
      <c r="X107" s="2"/>
      <c r="AV107" s="6"/>
      <c r="AY107" s="13"/>
      <c r="BA107" s="2"/>
      <c r="BB107" s="15"/>
    </row>
    <row r="108" spans="17:75">
      <c r="Q108" s="2"/>
      <c r="S108" s="2"/>
      <c r="U108" s="1"/>
      <c r="V108" s="1"/>
      <c r="W108" s="1"/>
      <c r="X108" s="2"/>
      <c r="AV108" s="6"/>
      <c r="AY108" s="13"/>
      <c r="BA108" s="2"/>
      <c r="BB108" s="15"/>
    </row>
    <row r="109" spans="17:75">
      <c r="Q109" s="2"/>
      <c r="S109" s="2"/>
      <c r="U109" s="1"/>
      <c r="V109" s="1"/>
      <c r="W109" s="1"/>
      <c r="X109" s="2"/>
      <c r="AV109" s="6"/>
      <c r="AY109" s="13"/>
      <c r="BA109" s="2"/>
      <c r="BB109" s="15"/>
    </row>
    <row r="110" spans="17:75">
      <c r="Q110" s="2"/>
      <c r="S110" s="2"/>
      <c r="U110" s="1"/>
      <c r="V110" s="1"/>
      <c r="W110" s="1"/>
      <c r="X110" s="2"/>
      <c r="AV110" s="6"/>
      <c r="AY110" s="13"/>
      <c r="BA110" s="2"/>
      <c r="BB110" s="15"/>
    </row>
    <row r="111" spans="17:75">
      <c r="Q111" s="2"/>
      <c r="S111" s="2"/>
      <c r="U111" s="1"/>
      <c r="V111" s="1"/>
      <c r="W111" s="1"/>
      <c r="X111" s="2"/>
    </row>
    <row r="112" spans="17:75">
      <c r="Q112" s="2"/>
      <c r="S112" s="2"/>
      <c r="U112" s="1"/>
      <c r="V112" s="1"/>
      <c r="W112" s="1"/>
      <c r="X112" s="2"/>
    </row>
    <row r="113" spans="17:24">
      <c r="Q113" s="2"/>
      <c r="S113" s="2"/>
      <c r="U113" s="1"/>
      <c r="V113" s="1"/>
      <c r="W113" s="1"/>
      <c r="X113" s="2"/>
    </row>
    <row r="114" spans="17:24">
      <c r="Q114" s="2"/>
      <c r="S114" s="2"/>
      <c r="U114" s="1"/>
      <c r="V114" s="1"/>
      <c r="W114" s="1"/>
      <c r="X114" s="2"/>
    </row>
    <row r="115" spans="17:24">
      <c r="Q115" s="2"/>
      <c r="S115" s="2"/>
      <c r="U115" s="1"/>
      <c r="V115" s="1"/>
      <c r="W115" s="1"/>
      <c r="X115" s="2"/>
    </row>
    <row r="116" spans="17:24">
      <c r="Q116" s="2"/>
      <c r="S116" s="2"/>
      <c r="U116" s="1"/>
      <c r="V116" s="1"/>
      <c r="W116" s="1"/>
      <c r="X116" s="2"/>
    </row>
    <row r="117" spans="17:24">
      <c r="Q117" s="2"/>
      <c r="S117" s="2"/>
      <c r="U117" s="1"/>
      <c r="V117" s="1"/>
      <c r="W117" s="1"/>
      <c r="X117" s="2"/>
    </row>
    <row r="118" spans="17:24">
      <c r="Q118" s="2"/>
      <c r="S118" s="2"/>
      <c r="U118" s="1"/>
      <c r="V118" s="1"/>
      <c r="W118" s="1"/>
      <c r="X118" s="2"/>
    </row>
    <row r="119" spans="17:24">
      <c r="Q119" s="2"/>
      <c r="S119" s="2"/>
      <c r="U119" s="1"/>
      <c r="V119" s="1"/>
      <c r="W119" s="1"/>
      <c r="X119" s="2"/>
    </row>
    <row r="120" spans="17:24">
      <c r="Q120" s="2"/>
      <c r="S120" s="2"/>
      <c r="U120" s="1"/>
      <c r="V120" s="1"/>
      <c r="W120" s="1"/>
      <c r="X120" s="2"/>
    </row>
    <row r="121" spans="17:24">
      <c r="Q121" s="2"/>
      <c r="S121" s="2"/>
      <c r="U121" s="1"/>
      <c r="V121" s="1"/>
      <c r="W121" s="1"/>
      <c r="X121" s="2"/>
    </row>
    <row r="122" spans="17:24">
      <c r="Q122" s="2"/>
      <c r="S122" s="2"/>
      <c r="U122" s="1"/>
      <c r="V122" s="1"/>
      <c r="W122" s="1"/>
      <c r="X122" s="2"/>
    </row>
    <row r="123" spans="17:24">
      <c r="Q123" s="2"/>
      <c r="S123" s="2"/>
      <c r="U123" s="1"/>
      <c r="V123" s="1"/>
      <c r="W123" s="1"/>
      <c r="X123" s="2"/>
    </row>
    <row r="124" spans="17:24">
      <c r="Q124" s="2"/>
      <c r="S124" s="2"/>
      <c r="U124" s="1"/>
      <c r="V124" s="1"/>
      <c r="W124" s="1"/>
      <c r="X124" s="2"/>
    </row>
    <row r="125" spans="17:24">
      <c r="Q125" s="2"/>
      <c r="S125" s="2"/>
      <c r="U125" s="1"/>
      <c r="V125" s="1"/>
      <c r="W125" s="1"/>
      <c r="X125" s="2"/>
    </row>
    <row r="126" spans="17:24">
      <c r="Q126" s="2"/>
      <c r="S126" s="2"/>
      <c r="U126" s="1"/>
      <c r="V126" s="1"/>
      <c r="W126" s="1"/>
      <c r="X126" s="2"/>
    </row>
    <row r="127" spans="17:24">
      <c r="Q127" s="2"/>
      <c r="S127" s="2"/>
      <c r="U127" s="1"/>
      <c r="V127" s="1"/>
      <c r="W127" s="1"/>
      <c r="X127" s="2"/>
    </row>
    <row r="128" spans="17:24">
      <c r="Q128" s="2"/>
      <c r="S128" s="2"/>
      <c r="U128" s="1"/>
      <c r="V128" s="1"/>
      <c r="W128" s="1"/>
      <c r="X128" s="2"/>
    </row>
    <row r="129" spans="17:24">
      <c r="Q129" s="2"/>
      <c r="S129" s="2"/>
      <c r="U129" s="1"/>
      <c r="V129" s="1"/>
      <c r="W129" s="1"/>
      <c r="X129" s="2"/>
    </row>
    <row r="130" spans="17:24">
      <c r="Q130" s="2"/>
      <c r="S130" s="2"/>
      <c r="U130" s="1"/>
      <c r="V130" s="1"/>
      <c r="W130" s="1"/>
      <c r="X130" s="2"/>
    </row>
    <row r="131" spans="17:24">
      <c r="Q131" s="2"/>
      <c r="S131" s="2"/>
      <c r="U131" s="1"/>
      <c r="V131" s="1"/>
      <c r="W131" s="1"/>
      <c r="X131" s="2"/>
    </row>
    <row r="132" spans="17:24">
      <c r="Q132" s="2"/>
      <c r="S132" s="2"/>
      <c r="U132" s="1"/>
      <c r="V132" s="1"/>
      <c r="W132" s="1"/>
      <c r="X132" s="2"/>
    </row>
    <row r="133" spans="17:24">
      <c r="Q133" s="2"/>
      <c r="S133" s="2"/>
      <c r="U133" s="1"/>
      <c r="V133" s="1"/>
      <c r="W133" s="1"/>
      <c r="X133" s="2"/>
    </row>
    <row r="134" spans="17:24">
      <c r="Q134" s="2"/>
      <c r="S134" s="2"/>
      <c r="U134" s="1"/>
      <c r="V134" s="1"/>
      <c r="W134" s="1"/>
      <c r="X134" s="2"/>
    </row>
    <row r="135" spans="17:24">
      <c r="Q135" s="2"/>
      <c r="S135" s="2"/>
      <c r="U135" s="1"/>
      <c r="V135" s="1"/>
      <c r="W135" s="1"/>
      <c r="X135" s="2"/>
    </row>
    <row r="136" spans="17:24">
      <c r="Q136" s="2"/>
      <c r="S136" s="2"/>
      <c r="U136" s="1"/>
      <c r="V136" s="1"/>
      <c r="W136" s="1"/>
      <c r="X136" s="2"/>
    </row>
    <row r="137" spans="17:24">
      <c r="Q137" s="2"/>
      <c r="S137" s="2"/>
      <c r="U137" s="1"/>
      <c r="V137" s="1"/>
      <c r="W137" s="1"/>
      <c r="X137" s="2"/>
    </row>
    <row r="138" spans="17:24">
      <c r="Q138" s="2"/>
      <c r="S138" s="2"/>
      <c r="U138" s="1"/>
      <c r="V138" s="1"/>
      <c r="W138" s="1"/>
      <c r="X138" s="2"/>
    </row>
    <row r="139" spans="17:24">
      <c r="Q139" s="2"/>
      <c r="S139" s="2"/>
      <c r="U139" s="1"/>
      <c r="V139" s="1"/>
      <c r="W139" s="1"/>
      <c r="X139" s="2"/>
    </row>
    <row r="140" spans="17:24">
      <c r="Q140" s="2"/>
      <c r="S140" s="2"/>
      <c r="U140" s="1"/>
      <c r="V140" s="1"/>
      <c r="W140" s="1"/>
      <c r="X140" s="2"/>
    </row>
    <row r="141" spans="17:24">
      <c r="Q141" s="2"/>
      <c r="S141" s="2"/>
      <c r="U141" s="1"/>
      <c r="V141" s="1"/>
      <c r="W141" s="1"/>
      <c r="X141" s="2"/>
    </row>
    <row r="142" spans="17:24">
      <c r="Q142" s="2"/>
      <c r="S142" s="2"/>
      <c r="U142" s="1"/>
      <c r="V142" s="1"/>
      <c r="W142" s="1"/>
      <c r="X142" s="2"/>
    </row>
    <row r="143" spans="17:24">
      <c r="Q143" s="2"/>
      <c r="S143" s="2"/>
      <c r="U143" s="1"/>
      <c r="V143" s="1"/>
      <c r="W143" s="1"/>
      <c r="X143" s="2"/>
    </row>
    <row r="144" spans="17:24">
      <c r="Q144" s="2"/>
      <c r="S144" s="2"/>
      <c r="U144" s="1"/>
      <c r="V144" s="1"/>
      <c r="W144" s="1"/>
      <c r="X144" s="2"/>
    </row>
    <row r="145" spans="17:24">
      <c r="Q145" s="2"/>
      <c r="S145" s="2"/>
      <c r="U145" s="1"/>
      <c r="V145" s="1"/>
      <c r="W145" s="1"/>
      <c r="X145" s="2"/>
    </row>
    <row r="146" spans="17:24">
      <c r="Q146" s="2"/>
      <c r="S146" s="2"/>
      <c r="U146" s="1"/>
      <c r="V146" s="1"/>
      <c r="W146" s="1"/>
      <c r="X146" s="2"/>
    </row>
    <row r="147" spans="17:24">
      <c r="Q147" s="2"/>
      <c r="S147" s="2"/>
      <c r="U147" s="1"/>
      <c r="V147" s="1"/>
      <c r="W147" s="1"/>
      <c r="X147" s="2"/>
    </row>
    <row r="148" spans="17:24">
      <c r="Q148" s="2"/>
      <c r="S148" s="2"/>
      <c r="U148" s="1"/>
      <c r="V148" s="1"/>
      <c r="W148" s="1"/>
      <c r="X148" s="2"/>
    </row>
    <row r="149" spans="17:24">
      <c r="Q149" s="2"/>
      <c r="S149" s="2"/>
      <c r="U149" s="1"/>
      <c r="V149" s="1"/>
      <c r="W149" s="1"/>
      <c r="X149" s="2"/>
    </row>
    <row r="150" spans="17:24">
      <c r="Q150" s="2"/>
      <c r="S150" s="2"/>
      <c r="U150" s="1"/>
      <c r="V150" s="1"/>
      <c r="W150" s="1"/>
      <c r="X150" s="2"/>
    </row>
    <row r="151" spans="17:24">
      <c r="Q151" s="2"/>
      <c r="S151" s="2"/>
      <c r="U151" s="1"/>
      <c r="V151" s="1"/>
      <c r="W151" s="1"/>
      <c r="X151" s="2"/>
    </row>
    <row r="152" spans="17:24">
      <c r="Q152" s="2"/>
      <c r="S152" s="2"/>
      <c r="U152" s="1"/>
      <c r="V152" s="1"/>
      <c r="W152" s="1"/>
      <c r="X152" s="2"/>
    </row>
    <row r="153" spans="17:24">
      <c r="Q153" s="2"/>
      <c r="S153" s="2"/>
      <c r="U153" s="1"/>
      <c r="V153" s="1"/>
      <c r="W153" s="1"/>
      <c r="X153" s="2"/>
    </row>
    <row r="154" spans="17:24">
      <c r="Q154" s="2"/>
      <c r="S154" s="2"/>
      <c r="U154" s="1"/>
      <c r="V154" s="1"/>
      <c r="W154" s="1"/>
      <c r="X154" s="2"/>
    </row>
    <row r="155" spans="17:24">
      <c r="Q155" s="2"/>
      <c r="S155" s="2"/>
      <c r="U155" s="1"/>
      <c r="V155" s="1"/>
      <c r="W155" s="1"/>
      <c r="X155" s="2"/>
    </row>
    <row r="156" spans="17:24">
      <c r="Q156" s="2"/>
      <c r="S156" s="2"/>
      <c r="U156" s="1"/>
      <c r="V156" s="1"/>
      <c r="W156" s="1"/>
      <c r="X156" s="2"/>
    </row>
    <row r="157" spans="17:24">
      <c r="Q157" s="2"/>
      <c r="S157" s="2"/>
      <c r="U157" s="1"/>
      <c r="V157" s="1"/>
      <c r="W157" s="1"/>
      <c r="X157" s="2"/>
    </row>
    <row r="158" spans="17:24">
      <c r="Q158" s="2"/>
      <c r="S158" s="2"/>
      <c r="U158" s="1"/>
      <c r="V158" s="1"/>
      <c r="W158" s="1"/>
      <c r="X158" s="2"/>
    </row>
    <row r="159" spans="17:24">
      <c r="Q159" s="2"/>
      <c r="S159" s="2"/>
      <c r="U159" s="1"/>
      <c r="V159" s="1"/>
      <c r="W159" s="1"/>
      <c r="X159" s="2"/>
    </row>
    <row r="160" spans="17:24">
      <c r="Q160" s="2"/>
      <c r="S160" s="2"/>
      <c r="U160" s="1"/>
      <c r="V160" s="1"/>
      <c r="W160" s="1"/>
      <c r="X160" s="2"/>
    </row>
    <row r="161" spans="17:24">
      <c r="Q161" s="2"/>
      <c r="S161" s="2"/>
      <c r="U161" s="1"/>
      <c r="V161" s="1"/>
      <c r="W161" s="1"/>
      <c r="X161" s="2"/>
    </row>
    <row r="162" spans="17:24">
      <c r="Q162" s="2"/>
      <c r="S162" s="2"/>
      <c r="U162" s="1"/>
      <c r="V162" s="1"/>
      <c r="W162" s="1"/>
      <c r="X162" s="2"/>
    </row>
    <row r="163" spans="17:24">
      <c r="Q163" s="2"/>
      <c r="S163" s="2"/>
      <c r="U163" s="1"/>
      <c r="V163" s="1"/>
      <c r="W163" s="1"/>
      <c r="X163" s="2"/>
    </row>
    <row r="164" spans="17:24">
      <c r="Q164" s="2"/>
      <c r="S164" s="2"/>
      <c r="U164" s="1"/>
      <c r="V164" s="1"/>
      <c r="W164" s="1"/>
      <c r="X164" s="2"/>
    </row>
    <row r="165" spans="17:24">
      <c r="Q165" s="2"/>
      <c r="S165" s="2"/>
      <c r="U165" s="1"/>
      <c r="V165" s="1"/>
      <c r="W165" s="1"/>
      <c r="X165" s="2"/>
    </row>
    <row r="166" spans="17:24">
      <c r="Q166" s="2"/>
      <c r="S166" s="2"/>
      <c r="U166" s="1"/>
      <c r="V166" s="1"/>
      <c r="W166" s="1"/>
      <c r="X166" s="2"/>
    </row>
    <row r="167" spans="17:24">
      <c r="Q167" s="2"/>
      <c r="S167" s="2"/>
      <c r="U167" s="1"/>
      <c r="V167" s="1"/>
      <c r="W167" s="1"/>
      <c r="X167" s="2"/>
    </row>
    <row r="168" spans="17:24">
      <c r="Q168" s="2"/>
      <c r="S168" s="2"/>
      <c r="U168" s="1"/>
      <c r="V168" s="1"/>
      <c r="W168" s="1"/>
      <c r="X168" s="2"/>
    </row>
    <row r="169" spans="17:24">
      <c r="Q169" s="2"/>
      <c r="S169" s="2"/>
      <c r="U169" s="1"/>
      <c r="V169" s="1"/>
      <c r="W169" s="1"/>
      <c r="X169" s="2"/>
    </row>
    <row r="170" spans="17:24">
      <c r="Q170" s="2"/>
      <c r="S170" s="2"/>
      <c r="U170" s="1"/>
      <c r="V170" s="1"/>
      <c r="W170" s="1"/>
      <c r="X170" s="2"/>
    </row>
    <row r="171" spans="17:24">
      <c r="Q171" s="2"/>
      <c r="S171" s="2"/>
      <c r="U171" s="1"/>
      <c r="V171" s="1"/>
      <c r="W171" s="1"/>
      <c r="X171" s="2"/>
    </row>
    <row r="172" spans="17:24">
      <c r="Q172" s="2"/>
      <c r="S172" s="2"/>
      <c r="U172" s="1"/>
      <c r="V172" s="1"/>
      <c r="W172" s="1"/>
      <c r="X172" s="2"/>
    </row>
    <row r="173" spans="17:24">
      <c r="Q173" s="2"/>
      <c r="S173" s="2"/>
      <c r="U173" s="1"/>
      <c r="V173" s="1"/>
      <c r="W173" s="1"/>
      <c r="X173" s="2"/>
    </row>
    <row r="174" spans="17:24">
      <c r="Q174" s="2"/>
      <c r="S174" s="2"/>
      <c r="U174" s="1"/>
      <c r="V174" s="1"/>
      <c r="W174" s="1"/>
      <c r="X174" s="2"/>
    </row>
    <row r="175" spans="17:24">
      <c r="Q175" s="2"/>
      <c r="S175" s="2"/>
      <c r="U175" s="1"/>
      <c r="V175" s="1"/>
      <c r="W175" s="1"/>
      <c r="X175" s="2"/>
    </row>
    <row r="176" spans="17:24">
      <c r="Q176" s="2"/>
      <c r="S176" s="2"/>
      <c r="U176" s="1"/>
      <c r="V176" s="1"/>
      <c r="W176" s="1"/>
      <c r="X176" s="2"/>
    </row>
    <row r="177" spans="17:24">
      <c r="Q177" s="2"/>
      <c r="S177" s="2"/>
      <c r="U177" s="1"/>
      <c r="V177" s="1"/>
      <c r="W177" s="1"/>
      <c r="X177" s="2"/>
    </row>
    <row r="178" spans="17:24">
      <c r="Q178" s="2"/>
      <c r="S178" s="2"/>
      <c r="U178" s="1"/>
      <c r="V178" s="1"/>
      <c r="W178" s="1"/>
      <c r="X178" s="2"/>
    </row>
    <row r="179" spans="17:24">
      <c r="Q179" s="2"/>
      <c r="S179" s="2"/>
      <c r="U179" s="1"/>
      <c r="V179" s="1"/>
      <c r="W179" s="1"/>
      <c r="X179" s="2"/>
    </row>
    <row r="180" spans="17:24">
      <c r="Q180" s="2"/>
      <c r="S180" s="2"/>
      <c r="U180" s="1"/>
      <c r="V180" s="1"/>
      <c r="W180" s="1"/>
      <c r="X180" s="2"/>
    </row>
    <row r="181" spans="17:24">
      <c r="Q181" s="2"/>
      <c r="S181" s="2"/>
      <c r="U181" s="1"/>
      <c r="V181" s="1"/>
      <c r="W181" s="1"/>
      <c r="X181" s="2"/>
    </row>
    <row r="182" spans="17:24">
      <c r="Q182" s="2"/>
      <c r="S182" s="2"/>
      <c r="U182" s="1"/>
      <c r="V182" s="1"/>
      <c r="W182" s="1"/>
      <c r="X182" s="2"/>
    </row>
    <row r="183" spans="17:24">
      <c r="Q183" s="2"/>
      <c r="S183" s="2"/>
      <c r="U183" s="1"/>
      <c r="V183" s="1"/>
      <c r="W183" s="1"/>
      <c r="X183" s="2"/>
    </row>
    <row r="184" spans="17:24">
      <c r="Q184" s="2"/>
      <c r="S184" s="2"/>
      <c r="U184" s="1"/>
      <c r="V184" s="1"/>
      <c r="W184" s="1"/>
      <c r="X184" s="2"/>
    </row>
    <row r="185" spans="17:24">
      <c r="Q185" s="2"/>
      <c r="S185" s="2"/>
      <c r="U185" s="1"/>
      <c r="V185" s="1"/>
      <c r="W185" s="1"/>
      <c r="X185" s="2"/>
    </row>
    <row r="186" spans="17:24">
      <c r="Q186" s="2"/>
      <c r="S186" s="2"/>
      <c r="U186" s="1"/>
      <c r="V186" s="1"/>
      <c r="W186" s="1"/>
      <c r="X186" s="2"/>
    </row>
    <row r="187" spans="17:24">
      <c r="Q187" s="2"/>
      <c r="S187" s="2"/>
      <c r="U187" s="1"/>
      <c r="V187" s="1"/>
      <c r="W187" s="1"/>
      <c r="X187" s="2"/>
    </row>
    <row r="188" spans="17:24">
      <c r="Q188" s="2"/>
      <c r="S188" s="2"/>
      <c r="U188" s="1"/>
      <c r="V188" s="1"/>
      <c r="W188" s="1"/>
      <c r="X188" s="2"/>
    </row>
    <row r="189" spans="17:24">
      <c r="Q189" s="2"/>
      <c r="S189" s="2"/>
      <c r="U189" s="1"/>
      <c r="V189" s="1"/>
      <c r="W189" s="1"/>
      <c r="X189" s="2"/>
    </row>
    <row r="190" spans="17:24">
      <c r="Q190" s="2"/>
      <c r="S190" s="2"/>
      <c r="U190" s="1"/>
      <c r="V190" s="1"/>
      <c r="W190" s="1"/>
      <c r="X190" s="2"/>
    </row>
    <row r="191" spans="17:24">
      <c r="Q191" s="2"/>
      <c r="S191" s="2"/>
      <c r="U191" s="1"/>
      <c r="V191" s="1"/>
      <c r="W191" s="1"/>
      <c r="X191" s="2"/>
    </row>
    <row r="192" spans="17:24">
      <c r="Q192" s="2"/>
      <c r="S192" s="2"/>
      <c r="U192" s="1"/>
      <c r="V192" s="1"/>
      <c r="W192" s="1"/>
      <c r="X192" s="2"/>
    </row>
    <row r="193" spans="17:24">
      <c r="Q193" s="2"/>
      <c r="S193" s="2"/>
      <c r="U193" s="1"/>
      <c r="V193" s="1"/>
      <c r="W193" s="1"/>
      <c r="X193" s="2"/>
    </row>
    <row r="194" spans="17:24">
      <c r="Q194" s="2"/>
      <c r="S194" s="2"/>
      <c r="U194" s="1"/>
      <c r="V194" s="1"/>
      <c r="W194" s="1"/>
      <c r="X194" s="2"/>
    </row>
    <row r="195" spans="17:24">
      <c r="Q195" s="2"/>
      <c r="S195" s="2"/>
      <c r="U195" s="1"/>
      <c r="V195" s="1"/>
      <c r="W195" s="1"/>
      <c r="X195" s="2"/>
    </row>
    <row r="196" spans="17:24">
      <c r="Q196" s="2"/>
      <c r="S196" s="2"/>
      <c r="U196" s="1"/>
      <c r="V196" s="1"/>
      <c r="W196" s="1"/>
      <c r="X196" s="2"/>
    </row>
    <row r="197" spans="17:24">
      <c r="Q197" s="2"/>
      <c r="S197" s="2"/>
      <c r="U197" s="1"/>
      <c r="V197" s="1"/>
      <c r="W197" s="1"/>
      <c r="X197" s="2"/>
    </row>
    <row r="198" spans="17:24">
      <c r="Q198" s="2"/>
      <c r="S198" s="2"/>
      <c r="U198" s="1"/>
      <c r="V198" s="1"/>
      <c r="W198" s="1"/>
      <c r="X198" s="2"/>
    </row>
    <row r="199" spans="17:24">
      <c r="Q199" s="2"/>
      <c r="S199" s="2"/>
      <c r="U199" s="1"/>
      <c r="V199" s="1"/>
      <c r="W199" s="1"/>
      <c r="X199" s="2"/>
    </row>
    <row r="200" spans="17:24">
      <c r="Q200" s="2"/>
      <c r="S200" s="2"/>
      <c r="U200" s="1"/>
      <c r="V200" s="1"/>
      <c r="W200" s="1"/>
      <c r="X200" s="2"/>
    </row>
    <row r="201" spans="17:24">
      <c r="Q201" s="2"/>
      <c r="S201" s="2"/>
      <c r="U201" s="1"/>
      <c r="V201" s="1"/>
      <c r="W201" s="1"/>
      <c r="X201" s="2"/>
    </row>
    <row r="202" spans="17:24">
      <c r="Q202" s="2"/>
      <c r="S202" s="2"/>
      <c r="U202" s="1"/>
      <c r="V202" s="1"/>
      <c r="W202" s="1"/>
      <c r="X202" s="2"/>
    </row>
    <row r="203" spans="17:24">
      <c r="Q203" s="2"/>
      <c r="S203" s="2"/>
      <c r="U203" s="1"/>
      <c r="V203" s="1"/>
      <c r="W203" s="1"/>
      <c r="X203" s="2"/>
    </row>
    <row r="204" spans="17:24">
      <c r="Q204" s="2"/>
      <c r="S204" s="2"/>
      <c r="U204" s="1"/>
      <c r="V204" s="1"/>
      <c r="W204" s="1"/>
      <c r="X204" s="2"/>
    </row>
    <row r="205" spans="17:24">
      <c r="Q205" s="2"/>
      <c r="S205" s="2"/>
      <c r="U205" s="1"/>
      <c r="V205" s="1"/>
      <c r="W205" s="1"/>
      <c r="X205" s="2"/>
    </row>
    <row r="206" spans="17:24">
      <c r="Q206" s="2"/>
      <c r="S206" s="2"/>
      <c r="U206" s="1"/>
      <c r="V206" s="1"/>
      <c r="W206" s="1"/>
      <c r="X206" s="2"/>
    </row>
    <row r="207" spans="17:24">
      <c r="Q207" s="2"/>
      <c r="S207" s="2"/>
      <c r="U207" s="1"/>
      <c r="V207" s="1"/>
      <c r="W207" s="1"/>
      <c r="X207" s="2"/>
    </row>
    <row r="208" spans="17:24">
      <c r="Q208" s="2"/>
      <c r="S208" s="2"/>
      <c r="U208" s="1"/>
      <c r="V208" s="1"/>
      <c r="W208" s="1"/>
      <c r="X208" s="2"/>
    </row>
    <row r="209" spans="17:24">
      <c r="Q209" s="2"/>
      <c r="S209" s="2"/>
      <c r="U209" s="1"/>
      <c r="V209" s="1"/>
      <c r="W209" s="1"/>
      <c r="X209" s="2"/>
    </row>
    <row r="210" spans="17:24">
      <c r="Q210" s="2"/>
      <c r="S210" s="2"/>
      <c r="U210" s="1"/>
      <c r="V210" s="1"/>
      <c r="W210" s="1"/>
      <c r="X210" s="2"/>
    </row>
    <row r="211" spans="17:24">
      <c r="Q211" s="2"/>
      <c r="S211" s="2"/>
      <c r="U211" s="1"/>
      <c r="V211" s="1"/>
      <c r="W211" s="1"/>
      <c r="X211" s="2"/>
    </row>
    <row r="212" spans="17:24">
      <c r="Q212" s="2"/>
      <c r="S212" s="2"/>
      <c r="U212" s="1"/>
      <c r="V212" s="1"/>
      <c r="W212" s="1"/>
      <c r="X212" s="2"/>
    </row>
    <row r="213" spans="17:24">
      <c r="Q213" s="2"/>
      <c r="S213" s="2"/>
      <c r="U213" s="1"/>
      <c r="V213" s="1"/>
      <c r="W213" s="1"/>
      <c r="X213" s="2"/>
    </row>
    <row r="214" spans="17:24">
      <c r="Q214" s="2"/>
      <c r="S214" s="2"/>
      <c r="U214" s="1"/>
      <c r="V214" s="1"/>
      <c r="W214" s="1"/>
      <c r="X214" s="2"/>
    </row>
    <row r="215" spans="17:24">
      <c r="Q215" s="2"/>
      <c r="S215" s="2"/>
      <c r="U215" s="1"/>
      <c r="V215" s="1"/>
      <c r="W215" s="1"/>
      <c r="X215" s="2"/>
    </row>
    <row r="216" spans="17:24">
      <c r="Q216" s="2"/>
      <c r="S216" s="2"/>
      <c r="U216" s="1"/>
      <c r="V216" s="1"/>
      <c r="W216" s="1"/>
      <c r="X216" s="2"/>
    </row>
    <row r="217" spans="17:24">
      <c r="Q217" s="2"/>
      <c r="S217" s="2"/>
      <c r="U217" s="1"/>
      <c r="V217" s="1"/>
      <c r="W217" s="1"/>
      <c r="X217" s="2"/>
    </row>
    <row r="218" spans="17:24">
      <c r="Q218" s="2"/>
      <c r="S218" s="2"/>
      <c r="U218" s="1"/>
      <c r="V218" s="1"/>
      <c r="W218" s="1"/>
      <c r="X218" s="2"/>
    </row>
    <row r="219" spans="17:24">
      <c r="Q219" s="2"/>
      <c r="S219" s="2"/>
      <c r="U219" s="1"/>
      <c r="V219" s="1"/>
      <c r="W219" s="1"/>
      <c r="X219" s="2"/>
    </row>
    <row r="220" spans="17:24">
      <c r="Q220" s="2"/>
      <c r="S220" s="2"/>
      <c r="U220" s="1"/>
      <c r="V220" s="1"/>
      <c r="W220" s="1"/>
      <c r="X220" s="2"/>
    </row>
    <row r="221" spans="17:24">
      <c r="Q221" s="2"/>
      <c r="S221" s="2"/>
      <c r="U221" s="1"/>
      <c r="V221" s="1"/>
      <c r="W221" s="1"/>
      <c r="X221" s="2"/>
    </row>
    <row r="222" spans="17:24">
      <c r="Q222" s="2"/>
      <c r="S222" s="2"/>
      <c r="U222" s="1"/>
      <c r="V222" s="1"/>
      <c r="W222" s="1"/>
      <c r="X222" s="2"/>
    </row>
    <row r="223" spans="17:24">
      <c r="Q223" s="2"/>
      <c r="S223" s="2"/>
      <c r="U223" s="1"/>
      <c r="V223" s="1"/>
      <c r="W223" s="1"/>
      <c r="X223" s="2"/>
    </row>
    <row r="224" spans="17:24">
      <c r="Q224" s="2"/>
      <c r="S224" s="2"/>
      <c r="U224" s="1"/>
      <c r="V224" s="1"/>
      <c r="W224" s="1"/>
      <c r="X224" s="2"/>
    </row>
    <row r="225" spans="17:24">
      <c r="Q225" s="2"/>
      <c r="S225" s="2"/>
      <c r="U225" s="1"/>
      <c r="V225" s="1"/>
      <c r="W225" s="1"/>
      <c r="X225" s="2"/>
    </row>
  </sheetData>
  <phoneticPr fontId="6" type="noConversion"/>
  <hyperlinks>
    <hyperlink ref="D65" r:id="rId1" xr:uid="{9DBA56ED-5479-4856-9DD1-189E54A1A28B}"/>
  </hyperlinks>
  <pageMargins left="0.7" right="0.7" top="0.75" bottom="0.75" header="0.3" footer="0.3"/>
  <pageSetup orientation="portrait" horizontalDpi="1200" verticalDpi="120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B03C0-38C8-4BD9-AC7F-4C3A2C189A35}">
  <sheetPr codeName="Sheet7"/>
  <dimension ref="A1:XX1000"/>
  <sheetViews>
    <sheetView topLeftCell="A6" workbookViewId="0">
      <selection activeCell="D28" sqref="D28"/>
    </sheetView>
  </sheetViews>
  <sheetFormatPr defaultColWidth="0" defaultRowHeight="15" zeroHeight="1"/>
  <cols>
    <col min="1" max="1" width="3.140625" style="23" customWidth="1"/>
    <col min="2" max="5" width="20.28515625" style="23" customWidth="1"/>
    <col min="6" max="6" width="2.85546875" style="23" customWidth="1"/>
    <col min="7" max="16384" width="8.85546875" style="23" hidden="1"/>
  </cols>
  <sheetData>
    <row r="1" spans="1:8">
      <c r="A1" s="21"/>
      <c r="B1" s="21"/>
      <c r="C1" s="21"/>
      <c r="D1" s="21"/>
      <c r="E1" s="21"/>
      <c r="F1" s="21"/>
      <c r="G1" s="21"/>
    </row>
    <row r="2" spans="1:8" ht="30">
      <c r="A2" s="21"/>
      <c r="B2" s="136" t="s">
        <v>143</v>
      </c>
      <c r="C2" s="136"/>
      <c r="D2" s="136"/>
      <c r="E2" s="136"/>
      <c r="F2" s="21"/>
      <c r="G2" s="137"/>
      <c r="H2" s="132"/>
    </row>
    <row r="3" spans="1:8">
      <c r="A3" s="21"/>
      <c r="B3" s="138"/>
      <c r="C3" s="138"/>
      <c r="D3" s="138"/>
      <c r="E3" s="138"/>
      <c r="F3" s="21"/>
      <c r="G3" s="138"/>
      <c r="H3" s="133"/>
    </row>
    <row r="4" spans="1:8" ht="25.5">
      <c r="A4" s="21"/>
      <c r="B4" s="139" t="str">
        <f>"Results for "&amp;FileName</f>
        <v>Results for Report Rescue Mission</v>
      </c>
      <c r="C4" s="139"/>
      <c r="D4" s="139"/>
      <c r="E4" s="139"/>
      <c r="F4" s="21"/>
      <c r="G4" s="140"/>
      <c r="H4" s="134"/>
    </row>
    <row r="5" spans="1:8" ht="18.75">
      <c r="A5" s="21"/>
      <c r="B5" s="22"/>
      <c r="C5" s="21"/>
      <c r="D5" s="21"/>
      <c r="E5" s="21"/>
      <c r="F5" s="21"/>
      <c r="G5" s="21"/>
    </row>
    <row r="6" spans="1:8" ht="18.75">
      <c r="A6" s="21"/>
      <c r="B6" s="22"/>
      <c r="C6" s="21"/>
      <c r="D6" s="21"/>
      <c r="E6" s="21"/>
      <c r="F6" s="21"/>
      <c r="G6" s="21"/>
    </row>
    <row r="7" spans="1:8">
      <c r="A7" s="21"/>
      <c r="B7" s="24"/>
      <c r="C7" s="21"/>
      <c r="D7" s="21"/>
      <c r="E7" s="21"/>
      <c r="F7" s="21"/>
      <c r="G7" s="21"/>
    </row>
    <row r="8" spans="1:8" ht="16.5" thickBot="1">
      <c r="A8" s="21"/>
      <c r="B8" s="25" t="s">
        <v>113</v>
      </c>
      <c r="C8" s="21"/>
      <c r="D8" s="21"/>
      <c r="E8" s="21"/>
      <c r="F8" s="21"/>
      <c r="G8" s="21"/>
    </row>
    <row r="9" spans="1:8" ht="45.75" thickBot="1">
      <c r="A9" s="21"/>
      <c r="B9" s="26" t="str">
        <f>BackgroundCalcs!D62</f>
        <v>I finished the Report Rescue Mission in 405 seconds. Sign up for the Microsoft Excel Collegiate Challenge at www.mecc.college and give it a try! #ExcelEsports #MECC #ExcelKnowledge</v>
      </c>
      <c r="C9" s="27"/>
      <c r="D9" s="27"/>
      <c r="E9" s="28"/>
      <c r="F9" s="21"/>
      <c r="G9" s="21"/>
    </row>
    <row r="10" spans="1:8" ht="15.75" thickBot="1">
      <c r="A10" s="21"/>
      <c r="B10" s="21"/>
      <c r="C10" s="21"/>
      <c r="D10" s="21"/>
      <c r="E10" s="21"/>
      <c r="F10" s="21"/>
      <c r="G10" s="21"/>
    </row>
    <row r="11" spans="1:8">
      <c r="A11" s="21"/>
      <c r="B11" s="21"/>
      <c r="C11" s="185" t="str">
        <f>HYPERLINK(BackgroundCalcs!D71,"Post to Twitter")</f>
        <v>Post to Twitter</v>
      </c>
      <c r="D11" s="185" t="str">
        <f>HYPERLINK(BackgroundCalcs!D65,"Post to LinkedIn")</f>
        <v>Post to LinkedIn</v>
      </c>
      <c r="E11" s="21"/>
      <c r="F11" s="21"/>
      <c r="G11" s="21"/>
    </row>
    <row r="12" spans="1:8" ht="15.75" thickBot="1">
      <c r="A12" s="21"/>
      <c r="B12" s="21"/>
      <c r="C12" s="186"/>
      <c r="D12" s="186"/>
      <c r="E12" s="21"/>
      <c r="F12" s="21"/>
      <c r="G12" s="21"/>
    </row>
    <row r="13" spans="1:8">
      <c r="A13" s="21"/>
      <c r="B13" s="21"/>
      <c r="C13" s="21"/>
      <c r="D13" s="21"/>
      <c r="E13" s="21"/>
      <c r="F13" s="21"/>
      <c r="G13" s="21"/>
    </row>
    <row r="14" spans="1:8">
      <c r="A14" s="21"/>
      <c r="B14" s="29" t="s">
        <v>18</v>
      </c>
      <c r="C14" s="21"/>
      <c r="D14" s="21"/>
      <c r="E14" s="21"/>
      <c r="F14" s="21"/>
      <c r="G14" s="21"/>
    </row>
    <row r="15" spans="1:8" ht="15.75" thickBot="1">
      <c r="A15" s="21"/>
      <c r="B15" s="30" t="s">
        <v>19</v>
      </c>
      <c r="C15" s="30" t="s">
        <v>114</v>
      </c>
      <c r="D15" s="30" t="s">
        <v>115</v>
      </c>
      <c r="E15" s="30" t="s">
        <v>80</v>
      </c>
      <c r="F15" s="21"/>
      <c r="G15" s="21"/>
    </row>
    <row r="16" spans="1:8">
      <c r="A16" s="21"/>
      <c r="B16" s="31">
        <v>46083.961909722224</v>
      </c>
      <c r="C16" s="32">
        <v>405</v>
      </c>
      <c r="D16" s="32">
        <v>0</v>
      </c>
      <c r="E16" s="33">
        <v>405</v>
      </c>
      <c r="F16" s="21"/>
      <c r="G16" s="21"/>
    </row>
    <row r="17" spans="1:7">
      <c r="A17" s="21"/>
      <c r="B17" s="21"/>
      <c r="C17" s="21"/>
      <c r="D17" s="21"/>
      <c r="E17" s="21"/>
      <c r="F17" s="21"/>
      <c r="G17" s="21"/>
    </row>
    <row r="18" spans="1:7">
      <c r="A18" s="21"/>
      <c r="B18" s="29" t="s">
        <v>20</v>
      </c>
      <c r="C18" s="21"/>
      <c r="D18" s="21"/>
      <c r="E18" s="21"/>
      <c r="F18" s="21"/>
      <c r="G18" s="21"/>
    </row>
    <row r="19" spans="1:7" ht="15.75" thickBot="1">
      <c r="A19" s="21"/>
      <c r="B19" s="30" t="s">
        <v>19</v>
      </c>
      <c r="C19" s="30" t="s">
        <v>114</v>
      </c>
      <c r="D19" s="30" t="s">
        <v>115</v>
      </c>
      <c r="E19" s="30" t="s">
        <v>80</v>
      </c>
      <c r="F19" s="21"/>
      <c r="G19" s="21"/>
    </row>
    <row r="20" spans="1:7">
      <c r="A20" s="21"/>
      <c r="B20" s="31">
        <f>IF(ISBLANK(B24),"",INDEX(B24:B142,MATCH(C20,C24:C142,0)))</f>
        <v>46083.961909722224</v>
      </c>
      <c r="C20" s="32">
        <f>IF(ISBLANK(C24),"",INDEX(C24:C142,MATCH($E$20,$E$24:$E$142,0)))</f>
        <v>405</v>
      </c>
      <c r="D20" s="32">
        <f>IF(ISBLANK(D24),"",INDEX(D24:D142,MATCH($E$20,$E$24:$E$142,0)))</f>
        <v>0</v>
      </c>
      <c r="E20" s="33">
        <f>IF(ISBLANK(E24),"",MIN(E24:E142))</f>
        <v>405</v>
      </c>
      <c r="F20" s="21"/>
      <c r="G20" s="21"/>
    </row>
    <row r="21" spans="1:7">
      <c r="A21" s="21"/>
      <c r="B21" s="21"/>
      <c r="C21" s="21"/>
      <c r="D21" s="21"/>
      <c r="E21" s="21"/>
      <c r="F21" s="21"/>
      <c r="G21" s="21"/>
    </row>
    <row r="22" spans="1:7">
      <c r="A22" s="21"/>
      <c r="B22" s="29" t="s">
        <v>116</v>
      </c>
      <c r="C22" s="21"/>
      <c r="D22" s="21"/>
      <c r="E22" s="21"/>
      <c r="F22" s="21"/>
      <c r="G22" s="21"/>
    </row>
    <row r="23" spans="1:7" ht="15.75" thickBot="1">
      <c r="A23" s="21"/>
      <c r="B23" s="30" t="s">
        <v>19</v>
      </c>
      <c r="C23" s="30" t="s">
        <v>114</v>
      </c>
      <c r="D23" s="30" t="s">
        <v>115</v>
      </c>
      <c r="E23" s="30" t="s">
        <v>80</v>
      </c>
      <c r="F23" s="21"/>
      <c r="G23" s="21"/>
    </row>
    <row r="24" spans="1:7">
      <c r="A24" s="21"/>
      <c r="B24" s="31">
        <v>46083.961909722224</v>
      </c>
      <c r="C24" s="33">
        <v>405</v>
      </c>
      <c r="D24" s="33">
        <v>0</v>
      </c>
      <c r="E24" s="33">
        <v>405</v>
      </c>
      <c r="F24" s="21"/>
      <c r="G24" s="21"/>
    </row>
    <row r="25" spans="1:7">
      <c r="A25" s="21"/>
      <c r="B25" s="31"/>
      <c r="C25" s="33"/>
      <c r="D25" s="33"/>
      <c r="E25" s="33"/>
      <c r="F25" s="21"/>
      <c r="G25" s="21"/>
    </row>
    <row r="26" spans="1:7">
      <c r="A26" s="21"/>
      <c r="B26" s="31"/>
      <c r="C26" s="33"/>
      <c r="D26" s="33"/>
      <c r="E26" s="33"/>
      <c r="F26" s="21"/>
      <c r="G26" s="21"/>
    </row>
    <row r="27" spans="1:7">
      <c r="A27" s="21"/>
      <c r="B27" s="31"/>
      <c r="C27" s="33"/>
      <c r="D27" s="33"/>
      <c r="E27" s="33"/>
      <c r="F27" s="21"/>
      <c r="G27" s="21"/>
    </row>
    <row r="28" spans="1:7">
      <c r="A28" s="21"/>
      <c r="B28" s="31"/>
      <c r="C28" s="33"/>
      <c r="D28" s="33"/>
      <c r="E28" s="33"/>
      <c r="F28" s="21"/>
      <c r="G28" s="21"/>
    </row>
    <row r="29" spans="1:7">
      <c r="A29" s="21"/>
      <c r="B29" s="31"/>
      <c r="C29" s="33"/>
      <c r="D29" s="33"/>
      <c r="E29" s="33"/>
      <c r="F29" s="21"/>
      <c r="G29" s="21"/>
    </row>
    <row r="30" spans="1:7">
      <c r="A30" s="21"/>
      <c r="B30" s="31"/>
      <c r="C30" s="33"/>
      <c r="D30" s="33"/>
      <c r="E30" s="33"/>
      <c r="F30" s="21"/>
      <c r="G30" s="21"/>
    </row>
    <row r="31" spans="1:7">
      <c r="A31" s="21"/>
      <c r="B31" s="31"/>
      <c r="C31" s="33"/>
      <c r="D31" s="33"/>
      <c r="E31" s="33"/>
      <c r="F31" s="21"/>
      <c r="G31" s="21"/>
    </row>
    <row r="32" spans="1:7">
      <c r="A32" s="21"/>
      <c r="B32" s="31"/>
      <c r="C32" s="33"/>
      <c r="D32" s="33"/>
      <c r="E32" s="33"/>
      <c r="F32" s="21"/>
      <c r="G32" s="21"/>
    </row>
    <row r="33" spans="1:7">
      <c r="A33" s="21"/>
      <c r="B33" s="31"/>
      <c r="C33" s="33"/>
      <c r="D33" s="33"/>
      <c r="E33" s="33"/>
      <c r="F33" s="21"/>
      <c r="G33" s="21"/>
    </row>
    <row r="34" spans="1:7">
      <c r="A34" s="21"/>
      <c r="B34" s="31"/>
      <c r="C34" s="33"/>
      <c r="D34" s="33"/>
      <c r="E34" s="33"/>
      <c r="F34" s="21"/>
      <c r="G34" s="21"/>
    </row>
    <row r="35" spans="1:7">
      <c r="A35" s="21"/>
      <c r="B35" s="31"/>
      <c r="C35" s="33"/>
      <c r="D35" s="33"/>
      <c r="E35" s="33"/>
      <c r="F35" s="21"/>
      <c r="G35" s="21"/>
    </row>
    <row r="36" spans="1:7">
      <c r="A36" s="21"/>
      <c r="B36" s="31"/>
      <c r="C36" s="33"/>
      <c r="D36" s="33"/>
      <c r="E36" s="33"/>
      <c r="F36" s="21"/>
      <c r="G36" s="21"/>
    </row>
    <row r="37" spans="1:7">
      <c r="A37" s="21"/>
      <c r="B37" s="31"/>
      <c r="C37" s="33"/>
      <c r="D37" s="33"/>
      <c r="E37" s="33"/>
      <c r="F37" s="21"/>
      <c r="G37" s="21"/>
    </row>
    <row r="38" spans="1:7">
      <c r="A38" s="21"/>
      <c r="B38" s="31"/>
      <c r="C38" s="33"/>
      <c r="D38" s="33"/>
      <c r="E38" s="33"/>
      <c r="F38" s="21"/>
      <c r="G38" s="21"/>
    </row>
    <row r="39" spans="1:7">
      <c r="A39" s="21"/>
      <c r="B39" s="31"/>
      <c r="C39" s="33"/>
      <c r="D39" s="33"/>
      <c r="E39" s="33"/>
      <c r="F39" s="21"/>
      <c r="G39" s="21"/>
    </row>
    <row r="40" spans="1:7">
      <c r="A40" s="21"/>
      <c r="B40" s="31"/>
      <c r="C40" s="33"/>
      <c r="D40" s="33"/>
      <c r="E40" s="33"/>
      <c r="F40" s="21"/>
      <c r="G40" s="21"/>
    </row>
    <row r="41" spans="1:7">
      <c r="A41" s="21"/>
      <c r="B41" s="31"/>
      <c r="C41" s="33"/>
      <c r="D41" s="33"/>
      <c r="E41" s="33"/>
      <c r="F41" s="21"/>
      <c r="G41" s="21"/>
    </row>
    <row r="42" spans="1:7">
      <c r="A42" s="21"/>
      <c r="B42" s="31"/>
      <c r="C42" s="33"/>
      <c r="D42" s="33"/>
      <c r="E42" s="33"/>
      <c r="F42" s="21"/>
      <c r="G42" s="21"/>
    </row>
    <row r="43" spans="1:7">
      <c r="A43" s="21"/>
      <c r="B43" s="31"/>
      <c r="C43" s="33"/>
      <c r="D43" s="33"/>
      <c r="E43" s="33"/>
      <c r="F43" s="21"/>
      <c r="G43" s="21"/>
    </row>
    <row r="44" spans="1:7">
      <c r="A44" s="21"/>
      <c r="B44" s="31"/>
      <c r="C44" s="33"/>
      <c r="D44" s="33"/>
      <c r="E44" s="33"/>
      <c r="F44" s="21"/>
      <c r="G44" s="21"/>
    </row>
    <row r="45" spans="1:7">
      <c r="A45" s="21"/>
      <c r="B45" s="31"/>
      <c r="C45" s="33"/>
      <c r="D45" s="33"/>
      <c r="E45" s="33"/>
      <c r="F45" s="21"/>
      <c r="G45" s="21"/>
    </row>
    <row r="46" spans="1:7">
      <c r="A46" s="21"/>
      <c r="B46" s="31"/>
      <c r="C46" s="33"/>
      <c r="D46" s="33"/>
      <c r="E46" s="33"/>
      <c r="F46" s="21"/>
      <c r="G46" s="21"/>
    </row>
    <row r="47" spans="1:7">
      <c r="A47" s="21"/>
      <c r="B47" s="31"/>
      <c r="C47" s="33"/>
      <c r="D47" s="33"/>
      <c r="E47" s="33"/>
      <c r="F47" s="21"/>
      <c r="G47" s="21"/>
    </row>
    <row r="48" spans="1:7">
      <c r="A48" s="21"/>
      <c r="B48" s="31"/>
      <c r="C48" s="33"/>
      <c r="D48" s="33"/>
      <c r="E48" s="33"/>
      <c r="F48" s="21"/>
      <c r="G48" s="21"/>
    </row>
    <row r="49" spans="1:7">
      <c r="A49" s="21"/>
      <c r="B49" s="31"/>
      <c r="C49" s="33"/>
      <c r="D49" s="33"/>
      <c r="E49" s="33"/>
      <c r="F49" s="21"/>
      <c r="G49" s="21"/>
    </row>
    <row r="50" spans="1:7">
      <c r="A50" s="21"/>
      <c r="B50" s="31"/>
      <c r="C50" s="33"/>
      <c r="D50" s="33"/>
      <c r="E50" s="33"/>
      <c r="F50" s="21"/>
      <c r="G50" s="21"/>
    </row>
    <row r="51" spans="1:7">
      <c r="A51" s="21"/>
      <c r="B51" s="31"/>
      <c r="C51" s="33"/>
      <c r="D51" s="33"/>
      <c r="E51" s="33"/>
      <c r="F51" s="21"/>
      <c r="G51" s="21"/>
    </row>
    <row r="52" spans="1:7">
      <c r="A52" s="21"/>
      <c r="B52" s="31"/>
      <c r="C52" s="33"/>
      <c r="D52" s="33"/>
      <c r="E52" s="33"/>
      <c r="F52" s="21"/>
      <c r="G52" s="21"/>
    </row>
    <row r="53" spans="1:7">
      <c r="A53" s="21"/>
      <c r="B53" s="31"/>
      <c r="C53" s="33"/>
      <c r="D53" s="33"/>
      <c r="E53" s="33"/>
      <c r="F53" s="21"/>
      <c r="G53" s="21"/>
    </row>
    <row r="54" spans="1:7">
      <c r="A54" s="21"/>
      <c r="B54" s="31"/>
      <c r="C54" s="33"/>
      <c r="D54" s="33"/>
      <c r="E54" s="33"/>
      <c r="F54" s="21"/>
      <c r="G54" s="21"/>
    </row>
    <row r="55" spans="1:7">
      <c r="A55" s="21"/>
      <c r="B55" s="31"/>
      <c r="C55" s="33"/>
      <c r="D55" s="33"/>
      <c r="E55" s="33"/>
      <c r="F55" s="21"/>
      <c r="G55" s="21"/>
    </row>
    <row r="56" spans="1:7">
      <c r="A56" s="21"/>
      <c r="B56" s="31"/>
      <c r="C56" s="33"/>
      <c r="D56" s="33"/>
      <c r="E56" s="33"/>
      <c r="F56" s="21"/>
      <c r="G56" s="21"/>
    </row>
    <row r="57" spans="1:7">
      <c r="A57" s="21"/>
      <c r="B57" s="31"/>
      <c r="C57" s="33"/>
      <c r="D57" s="33"/>
      <c r="E57" s="33"/>
      <c r="F57" s="21"/>
      <c r="G57" s="21"/>
    </row>
    <row r="58" spans="1:7">
      <c r="A58" s="21"/>
      <c r="B58" s="31"/>
      <c r="C58" s="33"/>
      <c r="D58" s="33"/>
      <c r="E58" s="33"/>
      <c r="F58" s="21"/>
      <c r="G58" s="21"/>
    </row>
    <row r="59" spans="1:7">
      <c r="A59" s="21"/>
      <c r="B59" s="31"/>
      <c r="C59" s="33"/>
      <c r="D59" s="33"/>
      <c r="E59" s="33"/>
      <c r="F59" s="21"/>
      <c r="G59" s="21"/>
    </row>
    <row r="60" spans="1:7">
      <c r="A60" s="21"/>
      <c r="B60" s="31"/>
      <c r="C60" s="33"/>
      <c r="D60" s="33"/>
      <c r="E60" s="33"/>
      <c r="F60" s="21"/>
      <c r="G60" s="21"/>
    </row>
    <row r="61" spans="1:7">
      <c r="A61" s="21"/>
      <c r="B61" s="31"/>
      <c r="C61" s="33"/>
      <c r="D61" s="33"/>
      <c r="E61" s="33"/>
      <c r="F61" s="21"/>
      <c r="G61" s="21"/>
    </row>
    <row r="62" spans="1:7">
      <c r="A62" s="21"/>
      <c r="B62" s="31"/>
      <c r="C62" s="33"/>
      <c r="D62" s="33"/>
      <c r="E62" s="33"/>
      <c r="F62" s="21"/>
      <c r="G62" s="21"/>
    </row>
    <row r="63" spans="1:7">
      <c r="A63" s="21"/>
      <c r="B63" s="31"/>
      <c r="C63" s="33"/>
      <c r="D63" s="33"/>
      <c r="E63" s="33"/>
      <c r="F63" s="21"/>
      <c r="G63" s="21"/>
    </row>
    <row r="64" spans="1:7">
      <c r="A64" s="21"/>
      <c r="B64" s="31"/>
      <c r="C64" s="33"/>
      <c r="D64" s="33"/>
      <c r="E64" s="33"/>
      <c r="F64" s="21"/>
      <c r="G64" s="21"/>
    </row>
    <row r="65" spans="1:7">
      <c r="A65" s="21"/>
      <c r="B65" s="31"/>
      <c r="C65" s="33"/>
      <c r="D65" s="33"/>
      <c r="E65" s="33"/>
      <c r="F65" s="21"/>
      <c r="G65" s="21"/>
    </row>
    <row r="66" spans="1:7">
      <c r="A66" s="21"/>
      <c r="B66" s="31"/>
      <c r="C66" s="33"/>
      <c r="D66" s="33"/>
      <c r="E66" s="33"/>
      <c r="F66" s="21"/>
      <c r="G66" s="21"/>
    </row>
    <row r="67" spans="1:7">
      <c r="A67" s="21"/>
      <c r="B67" s="31"/>
      <c r="C67" s="33"/>
      <c r="D67" s="33"/>
      <c r="E67" s="33"/>
      <c r="F67" s="21"/>
      <c r="G67" s="21"/>
    </row>
    <row r="68" spans="1:7">
      <c r="A68" s="21"/>
      <c r="B68" s="31"/>
      <c r="C68" s="33"/>
      <c r="D68" s="33"/>
      <c r="E68" s="33"/>
      <c r="F68" s="21"/>
      <c r="G68" s="21"/>
    </row>
    <row r="69" spans="1:7">
      <c r="A69" s="21"/>
      <c r="B69" s="31"/>
      <c r="C69" s="33"/>
      <c r="D69" s="33"/>
      <c r="E69" s="33"/>
      <c r="F69" s="21"/>
      <c r="G69" s="21"/>
    </row>
    <row r="70" spans="1:7">
      <c r="A70" s="21"/>
      <c r="B70" s="31"/>
      <c r="C70" s="33"/>
      <c r="D70" s="33"/>
      <c r="E70" s="33"/>
      <c r="F70" s="21"/>
      <c r="G70" s="21"/>
    </row>
    <row r="71" spans="1:7">
      <c r="A71" s="21"/>
      <c r="B71" s="31"/>
      <c r="C71" s="33"/>
      <c r="D71" s="33"/>
      <c r="E71" s="33"/>
      <c r="F71" s="21"/>
      <c r="G71" s="21"/>
    </row>
    <row r="72" spans="1:7">
      <c r="A72" s="21"/>
      <c r="B72" s="31"/>
      <c r="C72" s="33"/>
      <c r="D72" s="33"/>
      <c r="E72" s="33"/>
      <c r="F72" s="21"/>
      <c r="G72" s="21"/>
    </row>
    <row r="73" spans="1:7">
      <c r="A73" s="21"/>
      <c r="B73" s="31"/>
      <c r="C73" s="33"/>
      <c r="D73" s="33"/>
      <c r="E73" s="33"/>
      <c r="F73" s="21"/>
      <c r="G73" s="21"/>
    </row>
    <row r="74" spans="1:7">
      <c r="A74" s="21"/>
      <c r="B74" s="31"/>
      <c r="C74" s="33"/>
      <c r="D74" s="33"/>
      <c r="E74" s="33"/>
      <c r="F74" s="21"/>
      <c r="G74" s="21"/>
    </row>
    <row r="75" spans="1:7">
      <c r="A75" s="21"/>
      <c r="B75" s="31"/>
      <c r="C75" s="33"/>
      <c r="D75" s="33"/>
      <c r="E75" s="33"/>
      <c r="F75" s="21"/>
      <c r="G75" s="21"/>
    </row>
    <row r="76" spans="1:7">
      <c r="A76" s="21"/>
      <c r="B76" s="31"/>
      <c r="C76" s="33"/>
      <c r="D76" s="33"/>
      <c r="E76" s="33"/>
      <c r="F76" s="21"/>
      <c r="G76" s="21"/>
    </row>
    <row r="77" spans="1:7">
      <c r="A77" s="21"/>
      <c r="B77" s="31"/>
      <c r="C77" s="33"/>
      <c r="D77" s="33"/>
      <c r="E77" s="33"/>
      <c r="F77" s="21"/>
      <c r="G77" s="21"/>
    </row>
    <row r="78" spans="1:7">
      <c r="A78" s="21"/>
      <c r="B78" s="31"/>
      <c r="C78" s="33"/>
      <c r="D78" s="33"/>
      <c r="E78" s="33"/>
      <c r="F78" s="21"/>
      <c r="G78" s="21"/>
    </row>
    <row r="79" spans="1:7">
      <c r="A79" s="21"/>
      <c r="B79" s="31"/>
      <c r="C79" s="33"/>
      <c r="D79" s="33"/>
      <c r="E79" s="33"/>
      <c r="F79" s="21"/>
      <c r="G79" s="21"/>
    </row>
    <row r="80" spans="1:7">
      <c r="A80" s="21"/>
      <c r="B80" s="31"/>
      <c r="C80" s="33"/>
      <c r="D80" s="33"/>
      <c r="E80" s="33"/>
      <c r="F80" s="21"/>
      <c r="G80" s="21"/>
    </row>
    <row r="81" spans="1:7">
      <c r="A81" s="21"/>
      <c r="B81" s="31"/>
      <c r="C81" s="33"/>
      <c r="D81" s="33"/>
      <c r="E81" s="33"/>
      <c r="F81" s="21"/>
      <c r="G81" s="21"/>
    </row>
    <row r="82" spans="1:7">
      <c r="A82" s="21"/>
      <c r="B82" s="31"/>
      <c r="C82" s="33"/>
      <c r="D82" s="33"/>
      <c r="E82" s="33"/>
      <c r="F82" s="21"/>
      <c r="G82" s="21"/>
    </row>
    <row r="83" spans="1:7">
      <c r="A83" s="21"/>
      <c r="B83" s="31"/>
      <c r="C83" s="33"/>
      <c r="D83" s="33"/>
      <c r="E83" s="33"/>
      <c r="F83" s="21"/>
      <c r="G83" s="21"/>
    </row>
    <row r="84" spans="1:7">
      <c r="A84" s="21"/>
      <c r="B84" s="31"/>
      <c r="C84" s="33"/>
      <c r="D84" s="33"/>
      <c r="E84" s="33"/>
      <c r="F84" s="21"/>
      <c r="G84" s="21"/>
    </row>
    <row r="85" spans="1:7">
      <c r="A85" s="21"/>
      <c r="B85" s="31"/>
      <c r="C85" s="33"/>
      <c r="D85" s="33"/>
      <c r="E85" s="33"/>
      <c r="F85" s="21"/>
      <c r="G85" s="21"/>
    </row>
    <row r="86" spans="1:7">
      <c r="A86" s="21"/>
      <c r="B86" s="31"/>
      <c r="C86" s="33"/>
      <c r="D86" s="33"/>
      <c r="E86" s="33"/>
      <c r="F86" s="21"/>
      <c r="G86" s="21"/>
    </row>
    <row r="87" spans="1:7">
      <c r="A87" s="21"/>
      <c r="B87" s="31"/>
      <c r="C87" s="33"/>
      <c r="D87" s="33"/>
      <c r="E87" s="33"/>
      <c r="F87" s="21"/>
      <c r="G87" s="21"/>
    </row>
    <row r="88" spans="1:7">
      <c r="A88" s="21"/>
      <c r="B88" s="31"/>
      <c r="C88" s="33"/>
      <c r="D88" s="33"/>
      <c r="E88" s="33"/>
      <c r="F88" s="21"/>
      <c r="G88" s="21"/>
    </row>
    <row r="89" spans="1:7">
      <c r="A89" s="21"/>
      <c r="B89" s="31"/>
      <c r="C89" s="33"/>
      <c r="D89" s="33"/>
      <c r="E89" s="33"/>
      <c r="F89" s="21"/>
      <c r="G89" s="21"/>
    </row>
    <row r="90" spans="1:7">
      <c r="A90" s="21"/>
      <c r="B90" s="31"/>
      <c r="C90" s="33"/>
      <c r="D90" s="33"/>
      <c r="E90" s="33"/>
      <c r="F90" s="21"/>
      <c r="G90" s="21"/>
    </row>
    <row r="91" spans="1:7">
      <c r="A91" s="21"/>
      <c r="B91" s="31"/>
      <c r="C91" s="33"/>
      <c r="D91" s="33"/>
      <c r="E91" s="33"/>
      <c r="F91" s="21"/>
      <c r="G91" s="21"/>
    </row>
    <row r="92" spans="1:7">
      <c r="A92" s="21"/>
      <c r="B92" s="31"/>
      <c r="C92" s="33"/>
      <c r="D92" s="33"/>
      <c r="E92" s="33"/>
      <c r="F92" s="21"/>
      <c r="G92" s="21"/>
    </row>
    <row r="93" spans="1:7">
      <c r="A93" s="21"/>
      <c r="B93" s="31"/>
      <c r="C93" s="33"/>
      <c r="D93" s="33"/>
      <c r="E93" s="33"/>
      <c r="F93" s="21"/>
      <c r="G93" s="21"/>
    </row>
    <row r="94" spans="1:7">
      <c r="A94" s="21"/>
      <c r="B94" s="31"/>
      <c r="C94" s="33"/>
      <c r="D94" s="33"/>
      <c r="E94" s="33"/>
      <c r="F94" s="21"/>
      <c r="G94" s="21"/>
    </row>
    <row r="95" spans="1:7">
      <c r="A95" s="21"/>
      <c r="B95" s="31"/>
      <c r="C95" s="33"/>
      <c r="D95" s="33"/>
      <c r="E95" s="33"/>
      <c r="F95" s="21"/>
      <c r="G95" s="21"/>
    </row>
    <row r="96" spans="1:7">
      <c r="A96" s="21"/>
      <c r="B96" s="31"/>
      <c r="C96" s="33"/>
      <c r="D96" s="33"/>
      <c r="E96" s="33"/>
      <c r="F96" s="21"/>
      <c r="G96" s="21"/>
    </row>
    <row r="97" spans="1:7">
      <c r="A97" s="21"/>
      <c r="B97" s="31"/>
      <c r="C97" s="33"/>
      <c r="D97" s="33"/>
      <c r="E97" s="33"/>
      <c r="F97" s="21"/>
      <c r="G97" s="21"/>
    </row>
    <row r="98" spans="1:7">
      <c r="A98" s="21"/>
      <c r="B98" s="31"/>
      <c r="C98" s="33"/>
      <c r="D98" s="33"/>
      <c r="E98" s="33"/>
      <c r="F98" s="21"/>
      <c r="G98" s="21"/>
    </row>
    <row r="99" spans="1:7">
      <c r="A99" s="21"/>
      <c r="B99" s="31"/>
      <c r="C99" s="33"/>
      <c r="D99" s="33"/>
      <c r="E99" s="33"/>
      <c r="F99" s="21"/>
      <c r="G99" s="21"/>
    </row>
    <row r="100" spans="1:7">
      <c r="A100" s="21"/>
      <c r="B100" s="31"/>
      <c r="C100" s="33"/>
      <c r="D100" s="33"/>
      <c r="E100" s="33"/>
      <c r="F100" s="21"/>
      <c r="G100" s="21"/>
    </row>
    <row r="101" spans="1:7">
      <c r="A101" s="21"/>
      <c r="B101" s="31"/>
      <c r="C101" s="33"/>
      <c r="D101" s="33"/>
      <c r="E101" s="33"/>
      <c r="F101" s="21"/>
      <c r="G101" s="21"/>
    </row>
    <row r="102" spans="1:7">
      <c r="A102" s="21"/>
      <c r="B102" s="31"/>
      <c r="C102" s="33"/>
      <c r="D102" s="33"/>
      <c r="E102" s="33"/>
      <c r="F102" s="21"/>
      <c r="G102" s="21"/>
    </row>
    <row r="103" spans="1:7">
      <c r="A103" s="21"/>
      <c r="B103" s="31"/>
      <c r="C103" s="33"/>
      <c r="D103" s="33"/>
      <c r="E103" s="33"/>
      <c r="F103" s="21"/>
      <c r="G103" s="21"/>
    </row>
    <row r="104" spans="1:7">
      <c r="A104" s="21"/>
      <c r="B104" s="31"/>
      <c r="C104" s="33"/>
      <c r="D104" s="33"/>
      <c r="E104" s="33"/>
      <c r="F104" s="21"/>
      <c r="G104" s="21"/>
    </row>
    <row r="105" spans="1:7">
      <c r="A105" s="21"/>
      <c r="B105" s="31"/>
      <c r="C105" s="33"/>
      <c r="D105" s="33"/>
      <c r="E105" s="33"/>
      <c r="F105" s="21"/>
      <c r="G105" s="21"/>
    </row>
    <row r="106" spans="1:7">
      <c r="A106" s="21"/>
      <c r="B106" s="31"/>
      <c r="C106" s="33"/>
      <c r="D106" s="33"/>
      <c r="E106" s="33"/>
      <c r="F106" s="21"/>
      <c r="G106" s="21"/>
    </row>
    <row r="107" spans="1:7">
      <c r="A107" s="21"/>
      <c r="B107" s="31"/>
      <c r="C107" s="33"/>
      <c r="D107" s="33"/>
      <c r="E107" s="33"/>
      <c r="F107" s="21"/>
      <c r="G107" s="21"/>
    </row>
    <row r="108" spans="1:7">
      <c r="A108" s="21"/>
      <c r="B108" s="31"/>
      <c r="C108" s="33"/>
      <c r="D108" s="33"/>
      <c r="E108" s="33"/>
      <c r="F108" s="21"/>
      <c r="G108" s="21"/>
    </row>
    <row r="109" spans="1:7">
      <c r="A109" s="21"/>
      <c r="B109" s="31"/>
      <c r="C109" s="33"/>
      <c r="D109" s="33"/>
      <c r="E109" s="33"/>
      <c r="F109" s="21"/>
      <c r="G109" s="21"/>
    </row>
    <row r="110" spans="1:7">
      <c r="A110" s="21"/>
      <c r="B110" s="31"/>
      <c r="C110" s="33"/>
      <c r="D110" s="33"/>
      <c r="E110" s="33"/>
      <c r="F110" s="21"/>
      <c r="G110" s="21"/>
    </row>
    <row r="111" spans="1:7">
      <c r="A111" s="21"/>
      <c r="B111" s="31"/>
      <c r="C111" s="33"/>
      <c r="D111" s="33"/>
      <c r="E111" s="33"/>
      <c r="F111" s="21"/>
      <c r="G111" s="21"/>
    </row>
    <row r="112" spans="1:7">
      <c r="A112" s="21"/>
      <c r="B112" s="31"/>
      <c r="C112" s="33"/>
      <c r="D112" s="33"/>
      <c r="E112" s="33"/>
      <c r="F112" s="21"/>
      <c r="G112" s="21"/>
    </row>
    <row r="113" spans="1:7">
      <c r="A113" s="21"/>
      <c r="B113" s="31"/>
      <c r="C113" s="33"/>
      <c r="D113" s="33"/>
      <c r="E113" s="33"/>
      <c r="F113" s="21"/>
      <c r="G113" s="21"/>
    </row>
    <row r="114" spans="1:7">
      <c r="A114" s="21"/>
      <c r="B114" s="31"/>
      <c r="C114" s="33"/>
      <c r="D114" s="33"/>
      <c r="E114" s="33"/>
      <c r="F114" s="21"/>
      <c r="G114" s="21"/>
    </row>
    <row r="115" spans="1:7">
      <c r="A115" s="21"/>
      <c r="B115" s="31"/>
      <c r="C115" s="33"/>
      <c r="D115" s="33"/>
      <c r="E115" s="33"/>
      <c r="F115" s="21"/>
      <c r="G115" s="21"/>
    </row>
    <row r="116" spans="1:7">
      <c r="A116" s="21"/>
      <c r="B116" s="31"/>
      <c r="C116" s="33"/>
      <c r="D116" s="33"/>
      <c r="E116" s="33"/>
      <c r="F116" s="21"/>
      <c r="G116" s="21"/>
    </row>
    <row r="117" spans="1:7">
      <c r="A117" s="21"/>
      <c r="B117" s="31"/>
      <c r="C117" s="33"/>
      <c r="D117" s="33"/>
      <c r="E117" s="33"/>
      <c r="F117" s="21"/>
      <c r="G117" s="21"/>
    </row>
    <row r="118" spans="1:7">
      <c r="A118" s="21"/>
      <c r="B118" s="31"/>
      <c r="C118" s="33"/>
      <c r="D118" s="33"/>
      <c r="E118" s="33"/>
      <c r="F118" s="21"/>
      <c r="G118" s="21"/>
    </row>
    <row r="119" spans="1:7">
      <c r="A119" s="21"/>
      <c r="B119" s="31"/>
      <c r="C119" s="33"/>
      <c r="D119" s="33"/>
      <c r="E119" s="33"/>
      <c r="F119" s="21"/>
      <c r="G119" s="21"/>
    </row>
    <row r="120" spans="1:7">
      <c r="A120" s="21"/>
      <c r="B120" s="31"/>
      <c r="C120" s="33"/>
      <c r="D120" s="33"/>
      <c r="E120" s="33"/>
      <c r="F120" s="21"/>
      <c r="G120" s="21"/>
    </row>
    <row r="121" spans="1:7">
      <c r="A121" s="21"/>
      <c r="B121" s="31"/>
      <c r="C121" s="33"/>
      <c r="D121" s="33"/>
      <c r="E121" s="33"/>
      <c r="F121" s="21"/>
      <c r="G121" s="21"/>
    </row>
    <row r="122" spans="1:7">
      <c r="A122" s="21"/>
      <c r="B122" s="31"/>
      <c r="C122" s="33"/>
      <c r="D122" s="33"/>
      <c r="E122" s="33"/>
      <c r="F122" s="21"/>
      <c r="G122" s="21"/>
    </row>
    <row r="123" spans="1:7">
      <c r="A123" s="21"/>
      <c r="B123" s="31"/>
      <c r="C123" s="33"/>
      <c r="D123" s="33"/>
      <c r="E123" s="33"/>
      <c r="F123" s="21"/>
      <c r="G123" s="21"/>
    </row>
    <row r="124" spans="1:7">
      <c r="A124" s="21"/>
      <c r="B124" s="31"/>
      <c r="C124" s="33"/>
      <c r="D124" s="33"/>
      <c r="E124" s="33"/>
      <c r="F124" s="21"/>
      <c r="G124" s="21"/>
    </row>
    <row r="125" spans="1:7">
      <c r="A125" s="21"/>
      <c r="B125" s="31"/>
      <c r="C125" s="33"/>
      <c r="D125" s="33"/>
      <c r="E125" s="33"/>
      <c r="F125" s="21"/>
      <c r="G125" s="21"/>
    </row>
    <row r="126" spans="1:7">
      <c r="A126" s="21"/>
      <c r="B126" s="31"/>
      <c r="C126" s="33"/>
      <c r="D126" s="33"/>
      <c r="E126" s="33"/>
      <c r="F126" s="21"/>
      <c r="G126" s="21"/>
    </row>
    <row r="127" spans="1:7">
      <c r="A127" s="21"/>
      <c r="B127" s="31"/>
      <c r="C127" s="33"/>
      <c r="D127" s="33"/>
      <c r="E127" s="33"/>
      <c r="F127" s="21"/>
      <c r="G127" s="21"/>
    </row>
    <row r="128" spans="1:7">
      <c r="A128" s="21"/>
      <c r="B128" s="31"/>
      <c r="C128" s="33"/>
      <c r="D128" s="33"/>
      <c r="E128" s="33"/>
      <c r="F128" s="21"/>
      <c r="G128" s="21"/>
    </row>
    <row r="129" spans="1:7">
      <c r="A129" s="21"/>
      <c r="B129" s="31"/>
      <c r="C129" s="33"/>
      <c r="D129" s="33"/>
      <c r="E129" s="33"/>
      <c r="F129" s="21"/>
      <c r="G129" s="21"/>
    </row>
    <row r="130" spans="1:7">
      <c r="A130" s="21"/>
      <c r="B130" s="31"/>
      <c r="C130" s="33"/>
      <c r="D130" s="33"/>
      <c r="E130" s="33"/>
      <c r="F130" s="21"/>
      <c r="G130" s="21"/>
    </row>
    <row r="131" spans="1:7">
      <c r="A131" s="21"/>
      <c r="B131" s="31"/>
      <c r="C131" s="33"/>
      <c r="D131" s="33"/>
      <c r="E131" s="33"/>
      <c r="F131" s="21"/>
      <c r="G131" s="21"/>
    </row>
    <row r="132" spans="1:7">
      <c r="A132" s="21"/>
      <c r="B132" s="31"/>
      <c r="C132" s="33"/>
      <c r="D132" s="33"/>
      <c r="E132" s="33"/>
      <c r="F132" s="21"/>
      <c r="G132" s="21"/>
    </row>
    <row r="133" spans="1:7">
      <c r="A133" s="21"/>
      <c r="B133" s="31"/>
      <c r="C133" s="33"/>
      <c r="D133" s="33"/>
      <c r="E133" s="33"/>
      <c r="F133" s="21"/>
      <c r="G133" s="21"/>
    </row>
    <row r="134" spans="1:7">
      <c r="A134" s="21"/>
      <c r="B134" s="31"/>
      <c r="C134" s="33"/>
      <c r="D134" s="33"/>
      <c r="E134" s="33"/>
      <c r="F134" s="21"/>
      <c r="G134" s="21"/>
    </row>
    <row r="135" spans="1:7">
      <c r="A135" s="21"/>
      <c r="B135" s="31"/>
      <c r="C135" s="33"/>
      <c r="D135" s="33"/>
      <c r="E135" s="33"/>
      <c r="F135" s="21"/>
      <c r="G135" s="21"/>
    </row>
    <row r="136" spans="1:7">
      <c r="A136" s="21"/>
      <c r="B136" s="31"/>
      <c r="C136" s="33"/>
      <c r="D136" s="33"/>
      <c r="E136" s="33"/>
      <c r="F136" s="21"/>
      <c r="G136" s="21"/>
    </row>
    <row r="137" spans="1:7">
      <c r="A137" s="21"/>
      <c r="B137" s="31"/>
      <c r="C137" s="33"/>
      <c r="D137" s="33"/>
      <c r="E137" s="33"/>
      <c r="F137" s="21"/>
      <c r="G137" s="21"/>
    </row>
    <row r="138" spans="1:7">
      <c r="A138" s="21"/>
      <c r="B138" s="31"/>
      <c r="C138" s="33"/>
      <c r="D138" s="33"/>
      <c r="E138" s="33"/>
      <c r="F138" s="21"/>
      <c r="G138" s="21"/>
    </row>
    <row r="139" spans="1:7">
      <c r="A139" s="21"/>
      <c r="B139" s="31"/>
      <c r="C139" s="33"/>
      <c r="D139" s="33"/>
      <c r="E139" s="33"/>
      <c r="F139" s="21"/>
      <c r="G139" s="21"/>
    </row>
    <row r="140" spans="1:7">
      <c r="A140" s="21"/>
      <c r="B140" s="31"/>
      <c r="C140" s="33"/>
      <c r="D140" s="33"/>
      <c r="E140" s="33"/>
      <c r="F140" s="21"/>
      <c r="G140" s="21"/>
    </row>
    <row r="141" spans="1:7">
      <c r="A141" s="21"/>
      <c r="B141" s="31"/>
      <c r="C141" s="33"/>
      <c r="D141" s="33"/>
      <c r="E141" s="33"/>
      <c r="F141" s="21"/>
      <c r="G141" s="21"/>
    </row>
    <row r="142" spans="1:7">
      <c r="B142" s="131"/>
      <c r="C142" s="130"/>
      <c r="D142" s="130"/>
      <c r="E142" s="130"/>
    </row>
    <row r="143" spans="1:7">
      <c r="B143" s="131"/>
      <c r="C143" s="130"/>
      <c r="D143" s="130"/>
      <c r="E143" s="130"/>
    </row>
    <row r="144" spans="1:7">
      <c r="B144" s="131"/>
      <c r="C144" s="130"/>
      <c r="D144" s="130"/>
      <c r="E144" s="130"/>
    </row>
    <row r="145" spans="2:5">
      <c r="B145" s="131"/>
      <c r="C145" s="130"/>
      <c r="D145" s="130"/>
      <c r="E145" s="130"/>
    </row>
    <row r="146" spans="2:5">
      <c r="B146" s="131"/>
      <c r="C146" s="130"/>
      <c r="D146" s="130"/>
      <c r="E146" s="130"/>
    </row>
    <row r="147" spans="2:5"/>
    <row r="148" spans="2:5"/>
    <row r="149" spans="2:5"/>
    <row r="150" spans="2:5"/>
    <row r="151" spans="2:5"/>
    <row r="1000" spans="648:648" ht="15.75">
      <c r="XX1000" s="171">
        <v>125713</v>
      </c>
    </row>
  </sheetData>
  <sheetProtection algorithmName="SHA-512" hashValue="racjifJnvcQwwbS8EVNuekFs0dNZ5gvYtsqv4llW8bs3l/T4R2E96ZxSh6DORLm9Qnnrpx2iO4ntvbsX9VWjcA==" saltValue="YdHaFV+jSuxQX+fwK2qojw==" spinCount="100000" sheet="1" objects="1" scenarios="1"/>
  <mergeCells count="2">
    <mergeCell ref="C11:C12"/>
    <mergeCell ref="D11:D1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H76"/>
  <sheetViews>
    <sheetView workbookViewId="0">
      <selection activeCell="A2" sqref="A2"/>
    </sheetView>
  </sheetViews>
  <sheetFormatPr defaultColWidth="8.85546875" defaultRowHeight="15"/>
  <cols>
    <col min="1" max="3" width="21" style="4" customWidth="1"/>
    <col min="4" max="4" width="24.28515625" style="4" bestFit="1" customWidth="1"/>
    <col min="5" max="16384" width="8.85546875" style="3"/>
  </cols>
  <sheetData>
    <row r="1" spans="1:8">
      <c r="A1" s="5" t="s">
        <v>119</v>
      </c>
      <c r="B1" s="5" t="s">
        <v>120</v>
      </c>
      <c r="C1" s="5" t="s">
        <v>121</v>
      </c>
      <c r="D1" s="5" t="s">
        <v>122</v>
      </c>
    </row>
    <row r="2" spans="1:8">
      <c r="A2" s="2">
        <f>'Timed Results'!C20</f>
        <v>405</v>
      </c>
      <c r="B2" s="2">
        <f>'Timed Results'!D20</f>
        <v>0</v>
      </c>
      <c r="C2" s="2">
        <f>'Timed Results'!E20</f>
        <v>405</v>
      </c>
      <c r="D2" s="2">
        <f>ROUND(BackgroundCalcs!D32,0)</f>
        <v>1184</v>
      </c>
    </row>
    <row r="10" spans="1:8">
      <c r="H10" s="8"/>
    </row>
    <row r="11" spans="1:8">
      <c r="H11" s="9"/>
    </row>
    <row r="12" spans="1:8">
      <c r="H12" s="9"/>
    </row>
    <row r="14" spans="1:8">
      <c r="H14" s="8"/>
    </row>
    <row r="15" spans="1:8">
      <c r="H15" s="8"/>
    </row>
    <row r="16" spans="1:8">
      <c r="H16" s="8"/>
    </row>
    <row r="17" spans="8:8">
      <c r="H17" s="8"/>
    </row>
    <row r="18" spans="8:8">
      <c r="H18" s="8"/>
    </row>
    <row r="20" spans="8:8">
      <c r="H20" s="9"/>
    </row>
    <row r="21" spans="8:8">
      <c r="H21" s="10"/>
    </row>
    <row r="22" spans="8:8">
      <c r="H22" s="10"/>
    </row>
    <row r="23" spans="8:8">
      <c r="H23" s="10"/>
    </row>
    <row r="25" spans="8:8">
      <c r="H25" s="9"/>
    </row>
    <row r="26" spans="8:8">
      <c r="H26" s="10"/>
    </row>
    <row r="28" spans="8:8">
      <c r="H28" s="10"/>
    </row>
    <row r="29" spans="8:8">
      <c r="H29" s="10"/>
    </row>
    <row r="30" spans="8:8">
      <c r="H30" s="10"/>
    </row>
    <row r="31" spans="8:8">
      <c r="H31" s="10"/>
    </row>
    <row r="32" spans="8:8">
      <c r="H32" s="10"/>
    </row>
    <row r="33" spans="8:8">
      <c r="H33" s="10"/>
    </row>
    <row r="35" spans="8:8">
      <c r="H35" s="9"/>
    </row>
    <row r="36" spans="8:8">
      <c r="H36" s="10"/>
    </row>
    <row r="37" spans="8:8">
      <c r="H37" s="10"/>
    </row>
    <row r="38" spans="8:8">
      <c r="H38" s="10"/>
    </row>
    <row r="40" spans="8:8">
      <c r="H40" s="9"/>
    </row>
    <row r="41" spans="8:8">
      <c r="H41" s="10"/>
    </row>
    <row r="43" spans="8:8">
      <c r="H43" s="9"/>
    </row>
    <row r="44" spans="8:8">
      <c r="H44" s="10"/>
    </row>
    <row r="46" spans="8:8">
      <c r="H46" s="9"/>
    </row>
    <row r="47" spans="8:8">
      <c r="H47" s="10"/>
    </row>
    <row r="48" spans="8:8">
      <c r="H48" s="10"/>
    </row>
    <row r="49" spans="8:8">
      <c r="H49" s="10"/>
    </row>
    <row r="50" spans="8:8">
      <c r="H50" s="10"/>
    </row>
    <row r="51" spans="8:8">
      <c r="H51" s="10"/>
    </row>
    <row r="52" spans="8:8">
      <c r="H52" s="10"/>
    </row>
    <row r="53" spans="8:8">
      <c r="H53" s="10"/>
    </row>
    <row r="54" spans="8:8">
      <c r="H54" s="10"/>
    </row>
    <row r="55" spans="8:8">
      <c r="H55" s="10"/>
    </row>
    <row r="56" spans="8:8">
      <c r="H56" s="10"/>
    </row>
    <row r="57" spans="8:8">
      <c r="H57" s="10"/>
    </row>
    <row r="58" spans="8:8">
      <c r="H58" s="10"/>
    </row>
    <row r="59" spans="8:8">
      <c r="H59" s="10"/>
    </row>
    <row r="60" spans="8:8">
      <c r="H60" s="10"/>
    </row>
    <row r="61" spans="8:8">
      <c r="H61" s="10"/>
    </row>
    <row r="63" spans="8:8">
      <c r="H63" s="10"/>
    </row>
    <row r="64" spans="8:8">
      <c r="H64" s="10"/>
    </row>
    <row r="65" spans="8:8">
      <c r="H65" s="10"/>
    </row>
    <row r="67" spans="8:8">
      <c r="H67" s="9"/>
    </row>
    <row r="68" spans="8:8">
      <c r="H68" s="10"/>
    </row>
    <row r="70" spans="8:8">
      <c r="H70" s="10"/>
    </row>
    <row r="71" spans="8:8">
      <c r="H71" s="10"/>
    </row>
    <row r="72" spans="8:8">
      <c r="H72" s="10"/>
    </row>
    <row r="73" spans="8:8">
      <c r="H73" s="10"/>
    </row>
    <row r="74" spans="8:8">
      <c r="H74" s="10"/>
    </row>
    <row r="75" spans="8:8">
      <c r="H75" s="8"/>
    </row>
    <row r="76" spans="8:8">
      <c r="H76" s="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5224E-72C2-4F12-B2FE-1EF749A48837}">
  <sheetPr codeName="Sheet8"/>
  <dimension ref="A1:B2"/>
  <sheetViews>
    <sheetView workbookViewId="0">
      <selection activeCell="B2" sqref="B2"/>
    </sheetView>
  </sheetViews>
  <sheetFormatPr defaultColWidth="8.85546875" defaultRowHeight="15"/>
  <cols>
    <col min="1" max="1" width="14" style="3" bestFit="1" customWidth="1"/>
    <col min="2" max="16384" width="8.85546875" style="3"/>
  </cols>
  <sheetData>
    <row r="1" spans="1:2">
      <c r="A1" s="3" t="s">
        <v>1839</v>
      </c>
      <c r="B1" s="135">
        <f>'Timed Results'!E20</f>
        <v>405</v>
      </c>
    </row>
    <row r="2" spans="1:2">
      <c r="A2" s="3" t="s">
        <v>1840</v>
      </c>
      <c r="B2" s="3">
        <f>IF(ISNUMBER(B1),IF(B1&lt;3600,B1,3600),0)</f>
        <v>405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61055-155C-445F-BBD4-3909BBE38A7E}">
  <sheetPr codeName="Sheet3"/>
  <dimension ref="A1:H500"/>
  <sheetViews>
    <sheetView zoomScale="130" zoomScaleNormal="130" workbookViewId="0">
      <selection activeCell="E22" sqref="E22"/>
    </sheetView>
  </sheetViews>
  <sheetFormatPr defaultColWidth="8.85546875" defaultRowHeight="15"/>
  <cols>
    <col min="1" max="1" width="8.85546875" style="3"/>
    <col min="2" max="2" width="12.140625" style="4" bestFit="1" customWidth="1"/>
    <col min="3" max="3" width="21.85546875" style="3" bestFit="1" customWidth="1"/>
    <col min="4" max="4" width="7.140625" style="3" customWidth="1"/>
    <col min="5" max="5" width="31.85546875" style="3" customWidth="1"/>
    <col min="6" max="6" width="5.85546875" style="3" bestFit="1" customWidth="1"/>
    <col min="7" max="7" width="41.140625" style="3" bestFit="1" customWidth="1"/>
    <col min="8" max="8" width="16.85546875" style="3" bestFit="1" customWidth="1"/>
    <col min="9" max="16384" width="8.85546875" style="3"/>
  </cols>
  <sheetData>
    <row r="1" spans="1:8">
      <c r="B1" s="4" t="s">
        <v>93</v>
      </c>
      <c r="C1" s="3" t="s">
        <v>94</v>
      </c>
      <c r="D1" s="3" t="s">
        <v>95</v>
      </c>
      <c r="E1" s="3" t="s">
        <v>96</v>
      </c>
      <c r="F1" s="3" t="s">
        <v>97</v>
      </c>
      <c r="G1" s="3" t="s">
        <v>98</v>
      </c>
      <c r="H1" s="3" t="s">
        <v>99</v>
      </c>
    </row>
    <row r="2" spans="1:8">
      <c r="A2" s="4">
        <v>1</v>
      </c>
      <c r="B2" s="4" t="str">
        <f>IF(ISNUMBER(A2),"CELL","")</f>
        <v>CELL</v>
      </c>
      <c r="C2" s="19" t="str" cm="1">
        <f t="array" ref="C2">IF(ISNUMBER(A2),IF(A2=A1,INDEX(BackgroundCalcs!$AV$2:$AV$500,'Grading Formulas'!$A2),"Question Results"),"")</f>
        <v>Question Results</v>
      </c>
      <c r="D2" s="6" t="str" cm="1">
        <f t="array" ref="D2">IF(ISNUMBER($A2),IF(A2=A1,INDEX(BackgroundCalcs!$AW$2:$AW$500,'Grading Formulas'!$A2),"C"&amp;A2+9),"")</f>
        <v>C10</v>
      </c>
      <c r="E2" s="3" t="str" cm="1">
        <f t="array" ref="E2">IF(ISNUMBER($A2),IF(A2=A1,"Reference2(False,True,"&amp;INDEX(BackgroundCalcs!$AX$2:$AX$500,'Grading Formulas'!$A2)&amp;")","MOEValue(.0001)"),"")</f>
        <v>MOEValue(.0001)</v>
      </c>
      <c r="F2" s="3">
        <f>IF(ISNUMBER($A2),IF(A2=A1,-1000,1),"")</f>
        <v>1</v>
      </c>
      <c r="G2" s="3" t="str">
        <f>IF(ISNUMBER($A2),IF(A2=A1,"You should not be referencing the answer cell","Correct"),"")</f>
        <v>Correct</v>
      </c>
      <c r="H2" s="3" t="str">
        <f>IF(ISNUMBER($A2),IF(A2=A1,"N/A","Incorrect"),"")</f>
        <v>Incorrect</v>
      </c>
    </row>
    <row r="3" spans="1:8">
      <c r="A3" s="4">
        <v>2</v>
      </c>
      <c r="B3" s="4" t="str">
        <f t="shared" ref="B3:B257" si="0">IF(ISNUMBER(A3),"CELL","")</f>
        <v>CELL</v>
      </c>
      <c r="C3" s="19" t="str" cm="1">
        <f t="array" ref="C3">IF(ISNUMBER(A3),IF(A3=A2,INDEX(BackgroundCalcs!$AV$2:$AV$500,'Grading Formulas'!$A3),"Question Results"),"")</f>
        <v>Question Results</v>
      </c>
      <c r="D3" s="6" t="str" cm="1">
        <f t="array" ref="D3">IF(ISNUMBER($A3),IF(A3=A2,INDEX(BackgroundCalcs!$AW$2:$AW$500,'Grading Formulas'!$A3),"C"&amp;A3+9),"")</f>
        <v>C11</v>
      </c>
      <c r="E3" s="3" t="str" cm="1">
        <f t="array" ref="E3">IF(ISNUMBER($A3),IF(A3=A2,"Reference2(False,True,"&amp;INDEX(BackgroundCalcs!$AX$2:$AX$500,'Grading Formulas'!$A3)&amp;")","MOEValue(.0001)"),"")</f>
        <v>MOEValue(.0001)</v>
      </c>
      <c r="F3" s="3">
        <f t="shared" ref="F3:F66" si="1">IF(ISNUMBER($A3),IF(A3=A2,-1000,1),"")</f>
        <v>1</v>
      </c>
      <c r="G3" s="3" t="str">
        <f t="shared" ref="G3:G66" si="2">IF(ISNUMBER($A3),IF(A3=A2,"You should not be referencing the answer cell","Correct"),"")</f>
        <v>Correct</v>
      </c>
      <c r="H3" s="3" t="str">
        <f t="shared" ref="H3:H66" si="3">IF(ISNUMBER($A3),IF(A3=A2,"N/A","Incorrect"),"")</f>
        <v>Incorrect</v>
      </c>
    </row>
    <row r="4" spans="1:8">
      <c r="A4" s="4">
        <v>3</v>
      </c>
      <c r="B4" s="4" t="str">
        <f t="shared" si="0"/>
        <v>CELL</v>
      </c>
      <c r="C4" s="19" t="str" cm="1">
        <f t="array" ref="C4">IF(ISNUMBER(A4),IF(A4=A3,INDEX(BackgroundCalcs!$AV$2:$AV$500,'Grading Formulas'!$A4),"Question Results"),"")</f>
        <v>Question Results</v>
      </c>
      <c r="D4" s="6" t="str" cm="1">
        <f t="array" ref="D4">IF(ISNUMBER($A4),IF(A4=A3,INDEX(BackgroundCalcs!$AW$2:$AW$500,'Grading Formulas'!$A4),"C"&amp;A4+9),"")</f>
        <v>C12</v>
      </c>
      <c r="E4" s="3" t="str" cm="1">
        <f t="array" ref="E4">IF(ISNUMBER($A4),IF(A4=A3,"Reference2(False,True,"&amp;INDEX(BackgroundCalcs!$AX$2:$AX$500,'Grading Formulas'!$A4)&amp;")","MOEValue(.0001)"),"")</f>
        <v>MOEValue(.0001)</v>
      </c>
      <c r="F4" s="3">
        <f t="shared" si="1"/>
        <v>1</v>
      </c>
      <c r="G4" s="3" t="str">
        <f t="shared" si="2"/>
        <v>Correct</v>
      </c>
      <c r="H4" s="3" t="str">
        <f t="shared" si="3"/>
        <v>Incorrect</v>
      </c>
    </row>
    <row r="5" spans="1:8">
      <c r="A5" s="4">
        <v>4</v>
      </c>
      <c r="B5" s="4" t="str">
        <f t="shared" si="0"/>
        <v>CELL</v>
      </c>
      <c r="C5" s="19" t="str" cm="1">
        <f t="array" ref="C5">IF(ISNUMBER(A5),IF(A5=A4,INDEX(BackgroundCalcs!$AV$2:$AV$500,'Grading Formulas'!$A5),"Question Results"),"")</f>
        <v>Question Results</v>
      </c>
      <c r="D5" s="6" t="str" cm="1">
        <f t="array" ref="D5">IF(ISNUMBER($A5),IF(A5=A4,INDEX(BackgroundCalcs!$AW$2:$AW$500,'Grading Formulas'!$A5),"C"&amp;A5+9),"")</f>
        <v>C13</v>
      </c>
      <c r="E5" s="3" t="str" cm="1">
        <f t="array" ref="E5">IF(ISNUMBER($A5),IF(A5=A4,"Reference2(False,True,"&amp;INDEX(BackgroundCalcs!$AX$2:$AX$500,'Grading Formulas'!$A5)&amp;")","MOEValue(.0001)"),"")</f>
        <v>MOEValue(.0001)</v>
      </c>
      <c r="F5" s="3">
        <f t="shared" si="1"/>
        <v>1</v>
      </c>
      <c r="G5" s="3" t="str">
        <f t="shared" si="2"/>
        <v>Correct</v>
      </c>
      <c r="H5" s="3" t="str">
        <f t="shared" si="3"/>
        <v>Incorrect</v>
      </c>
    </row>
    <row r="6" spans="1:8">
      <c r="A6" s="4">
        <v>5</v>
      </c>
      <c r="B6" s="4" t="str">
        <f t="shared" si="0"/>
        <v>CELL</v>
      </c>
      <c r="C6" s="19" t="str" cm="1">
        <f t="array" ref="C6">IF(ISNUMBER(A6),IF(A6=A5,INDEX(BackgroundCalcs!$AV$2:$AV$500,'Grading Formulas'!$A6),"Question Results"),"")</f>
        <v>Question Results</v>
      </c>
      <c r="D6" s="6" t="str" cm="1">
        <f t="array" ref="D6">IF(ISNUMBER($A6),IF(A6=A5,INDEX(BackgroundCalcs!$AW$2:$AW$500,'Grading Formulas'!$A6),"C"&amp;A6+9),"")</f>
        <v>C14</v>
      </c>
      <c r="E6" s="3" t="str" cm="1">
        <f t="array" ref="E6">IF(ISNUMBER($A6),IF(A6=A5,"Reference2(False,True,"&amp;INDEX(BackgroundCalcs!$AX$2:$AX$500,'Grading Formulas'!$A6)&amp;")","MOEValue(.0001)"),"")</f>
        <v>MOEValue(.0001)</v>
      </c>
      <c r="F6" s="3">
        <f t="shared" si="1"/>
        <v>1</v>
      </c>
      <c r="G6" s="3" t="str">
        <f t="shared" si="2"/>
        <v>Correct</v>
      </c>
      <c r="H6" s="3" t="str">
        <f t="shared" si="3"/>
        <v>Incorrect</v>
      </c>
    </row>
    <row r="7" spans="1:8">
      <c r="A7" s="4">
        <v>6</v>
      </c>
      <c r="B7" s="4" t="str">
        <f t="shared" si="0"/>
        <v>CELL</v>
      </c>
      <c r="C7" s="19" t="str" cm="1">
        <f t="array" ref="C7">IF(ISNUMBER(A7),IF(A7=A6,INDEX(BackgroundCalcs!$AV$2:$AV$500,'Grading Formulas'!$A7),"Question Results"),"")</f>
        <v>Question Results</v>
      </c>
      <c r="D7" s="6" t="str" cm="1">
        <f t="array" ref="D7">IF(ISNUMBER($A7),IF(A7=A6,INDEX(BackgroundCalcs!$AW$2:$AW$500,'Grading Formulas'!$A7),"C"&amp;A7+9),"")</f>
        <v>C15</v>
      </c>
      <c r="E7" s="3" t="str" cm="1">
        <f t="array" ref="E7">IF(ISNUMBER($A7),IF(A7=A6,"Reference2(False,True,"&amp;INDEX(BackgroundCalcs!$AX$2:$AX$500,'Grading Formulas'!$A7)&amp;")","MOEValue(.0001)"),"")</f>
        <v>MOEValue(.0001)</v>
      </c>
      <c r="F7" s="3">
        <f t="shared" si="1"/>
        <v>1</v>
      </c>
      <c r="G7" s="3" t="str">
        <f t="shared" si="2"/>
        <v>Correct</v>
      </c>
      <c r="H7" s="3" t="str">
        <f t="shared" si="3"/>
        <v>Incorrect</v>
      </c>
    </row>
    <row r="8" spans="1:8">
      <c r="A8" s="4">
        <v>7</v>
      </c>
      <c r="B8" s="4" t="str">
        <f t="shared" si="0"/>
        <v>CELL</v>
      </c>
      <c r="C8" s="19" t="str" cm="1">
        <f t="array" ref="C8">IF(ISNUMBER(A8),IF(A8=A7,INDEX(BackgroundCalcs!$AV$2:$AV$500,'Grading Formulas'!$A8),"Question Results"),"")</f>
        <v>Question Results</v>
      </c>
      <c r="D8" s="6" t="str" cm="1">
        <f t="array" ref="D8">IF(ISNUMBER($A8),IF(A8=A7,INDEX(BackgroundCalcs!$AW$2:$AW$500,'Grading Formulas'!$A8),"C"&amp;A8+9),"")</f>
        <v>C16</v>
      </c>
      <c r="E8" s="3" t="str" cm="1">
        <f t="array" ref="E8">IF(ISNUMBER($A8),IF(A8=A7,"Reference2(False,True,"&amp;INDEX(BackgroundCalcs!$AX$2:$AX$500,'Grading Formulas'!$A8)&amp;")","MOEValue(.0001)"),"")</f>
        <v>MOEValue(.0001)</v>
      </c>
      <c r="F8" s="3">
        <f t="shared" si="1"/>
        <v>1</v>
      </c>
      <c r="G8" s="3" t="str">
        <f t="shared" si="2"/>
        <v>Correct</v>
      </c>
      <c r="H8" s="3" t="str">
        <f t="shared" si="3"/>
        <v>Incorrect</v>
      </c>
    </row>
    <row r="9" spans="1:8">
      <c r="A9" s="4">
        <v>8</v>
      </c>
      <c r="B9" s="4" t="str">
        <f t="shared" si="0"/>
        <v>CELL</v>
      </c>
      <c r="C9" s="19" t="str" cm="1">
        <f t="array" ref="C9">IF(ISNUMBER(A9),IF(A9=A8,INDEX(BackgroundCalcs!$AV$2:$AV$500,'Grading Formulas'!$A9),"Question Results"),"")</f>
        <v>Question Results</v>
      </c>
      <c r="D9" s="6" t="str" cm="1">
        <f t="array" ref="D9">IF(ISNUMBER($A9),IF(A9=A8,INDEX(BackgroundCalcs!$AW$2:$AW$500,'Grading Formulas'!$A9),"C"&amp;A9+9),"")</f>
        <v>C17</v>
      </c>
      <c r="E9" s="3" t="str" cm="1">
        <f t="array" ref="E9">IF(ISNUMBER($A9),IF(A9=A8,"Reference2(False,True,"&amp;INDEX(BackgroundCalcs!$AX$2:$AX$500,'Grading Formulas'!$A9)&amp;")","MOEValue(.0001)"),"")</f>
        <v>MOEValue(.0001)</v>
      </c>
      <c r="F9" s="3">
        <f t="shared" si="1"/>
        <v>1</v>
      </c>
      <c r="G9" s="3" t="str">
        <f t="shared" si="2"/>
        <v>Correct</v>
      </c>
      <c r="H9" s="3" t="str">
        <f t="shared" si="3"/>
        <v>Incorrect</v>
      </c>
    </row>
    <row r="10" spans="1:8">
      <c r="A10" s="4">
        <v>9</v>
      </c>
      <c r="B10" s="4" t="str">
        <f t="shared" si="0"/>
        <v>CELL</v>
      </c>
      <c r="C10" s="19" t="str" cm="1">
        <f t="array" ref="C10">IF(ISNUMBER(A10),IF(A10=A9,INDEX(BackgroundCalcs!$AV$2:$AV$500,'Grading Formulas'!$A10),"Question Results"),"")</f>
        <v>Question Results</v>
      </c>
      <c r="D10" s="6" t="str" cm="1">
        <f t="array" ref="D10">IF(ISNUMBER($A10),IF(A10=A9,INDEX(BackgroundCalcs!$AW$2:$AW$500,'Grading Formulas'!$A10),"C"&amp;A10+9),"")</f>
        <v>C18</v>
      </c>
      <c r="E10" s="3" t="str" cm="1">
        <f t="array" ref="E10">IF(ISNUMBER($A10),IF(A10=A9,"Reference2(False,True,"&amp;INDEX(BackgroundCalcs!$AX$2:$AX$500,'Grading Formulas'!$A10)&amp;")","MOEValue(.0001)"),"")</f>
        <v>MOEValue(.0001)</v>
      </c>
      <c r="F10" s="3">
        <f t="shared" si="1"/>
        <v>1</v>
      </c>
      <c r="G10" s="3" t="str">
        <f t="shared" si="2"/>
        <v>Correct</v>
      </c>
      <c r="H10" s="3" t="str">
        <f t="shared" si="3"/>
        <v>Incorrect</v>
      </c>
    </row>
    <row r="11" spans="1:8">
      <c r="A11" s="4">
        <v>10</v>
      </c>
      <c r="B11" s="4" t="str">
        <f t="shared" si="0"/>
        <v>CELL</v>
      </c>
      <c r="C11" s="19" t="str" cm="1">
        <f t="array" ref="C11">IF(ISNUMBER(A11),IF(A11=A10,INDEX(BackgroundCalcs!$AV$2:$AV$500,'Grading Formulas'!$A11),"Question Results"),"")</f>
        <v>Question Results</v>
      </c>
      <c r="D11" s="6" t="str" cm="1">
        <f t="array" ref="D11">IF(ISNUMBER($A11),IF(A11=A10,INDEX(BackgroundCalcs!$AW$2:$AW$500,'Grading Formulas'!$A11),"C"&amp;A11+9),"")</f>
        <v>C19</v>
      </c>
      <c r="E11" s="3" t="str" cm="1">
        <f t="array" ref="E11">IF(ISNUMBER($A11),IF(A11=A10,"Reference2(False,True,"&amp;INDEX(BackgroundCalcs!$AX$2:$AX$500,'Grading Formulas'!$A11)&amp;")","MOEValue(.0001)"),"")</f>
        <v>MOEValue(.0001)</v>
      </c>
      <c r="F11" s="3">
        <f t="shared" si="1"/>
        <v>1</v>
      </c>
      <c r="G11" s="3" t="str">
        <f t="shared" si="2"/>
        <v>Correct</v>
      </c>
      <c r="H11" s="3" t="str">
        <f t="shared" si="3"/>
        <v>Incorrect</v>
      </c>
    </row>
    <row r="12" spans="1:8">
      <c r="A12" s="4">
        <v>11</v>
      </c>
      <c r="B12" s="4" t="str">
        <f t="shared" si="0"/>
        <v>CELL</v>
      </c>
      <c r="C12" s="19" t="str" cm="1">
        <f t="array" ref="C12">IF(ISNUMBER(A12),IF(A12=A11,INDEX(BackgroundCalcs!$AV$2:$AV$500,'Grading Formulas'!$A12),"Question Results"),"")</f>
        <v>Question Results</v>
      </c>
      <c r="D12" s="6" t="str" cm="1">
        <f t="array" ref="D12">IF(ISNUMBER($A12),IF(A12=A11,INDEX(BackgroundCalcs!$AW$2:$AW$500,'Grading Formulas'!$A12),"C"&amp;A12+9),"")</f>
        <v>C20</v>
      </c>
      <c r="E12" s="3" t="str" cm="1">
        <f t="array" ref="E12">IF(ISNUMBER($A12),IF(A12=A11,"Reference2(False,True,"&amp;INDEX(BackgroundCalcs!$AX$2:$AX$500,'Grading Formulas'!$A12)&amp;")","MOEValue(.0001)"),"")</f>
        <v>MOEValue(.0001)</v>
      </c>
      <c r="F12" s="3">
        <f t="shared" si="1"/>
        <v>1</v>
      </c>
      <c r="G12" s="3" t="str">
        <f t="shared" si="2"/>
        <v>Correct</v>
      </c>
      <c r="H12" s="3" t="str">
        <f t="shared" si="3"/>
        <v>Incorrect</v>
      </c>
    </row>
    <row r="13" spans="1:8">
      <c r="A13" s="4">
        <v>12</v>
      </c>
      <c r="B13" s="4" t="str">
        <f t="shared" si="0"/>
        <v>CELL</v>
      </c>
      <c r="C13" s="19" t="str" cm="1">
        <f t="array" ref="C13">IF(ISNUMBER(A13),IF(A13=A12,INDEX(BackgroundCalcs!$AV$2:$AV$500,'Grading Formulas'!$A13),"Question Results"),"")</f>
        <v>Question Results</v>
      </c>
      <c r="D13" s="6" t="str" cm="1">
        <f t="array" ref="D13">IF(ISNUMBER($A13),IF(A13=A12,INDEX(BackgroundCalcs!$AW$2:$AW$500,'Grading Formulas'!$A13),"C"&amp;A13+9),"")</f>
        <v>C21</v>
      </c>
      <c r="E13" s="3" t="str" cm="1">
        <f t="array" ref="E13">IF(ISNUMBER($A13),IF(A13=A12,"Reference2(False,True,"&amp;INDEX(BackgroundCalcs!$AX$2:$AX$500,'Grading Formulas'!$A13)&amp;")","MOEValue(.0001)"),"")</f>
        <v>MOEValue(.0001)</v>
      </c>
      <c r="F13" s="3">
        <f t="shared" si="1"/>
        <v>1</v>
      </c>
      <c r="G13" s="3" t="str">
        <f t="shared" si="2"/>
        <v>Correct</v>
      </c>
      <c r="H13" s="3" t="str">
        <f t="shared" si="3"/>
        <v>Incorrect</v>
      </c>
    </row>
    <row r="14" spans="1:8">
      <c r="A14" s="4">
        <v>13</v>
      </c>
      <c r="B14" s="4" t="str">
        <f t="shared" si="0"/>
        <v>CELL</v>
      </c>
      <c r="C14" s="19" t="str" cm="1">
        <f t="array" ref="C14">IF(ISNUMBER(A14),IF(A14=A13,INDEX(BackgroundCalcs!$AV$2:$AV$500,'Grading Formulas'!$A14),"Question Results"),"")</f>
        <v>Question Results</v>
      </c>
      <c r="D14" s="6" t="str" cm="1">
        <f t="array" ref="D14">IF(ISNUMBER($A14),IF(A14=A13,INDEX(BackgroundCalcs!$AW$2:$AW$500,'Grading Formulas'!$A14),"C"&amp;A14+9),"")</f>
        <v>C22</v>
      </c>
      <c r="E14" s="3" t="str" cm="1">
        <f t="array" ref="E14">IF(ISNUMBER($A14),IF(A14=A13,"Reference2(False,True,"&amp;INDEX(BackgroundCalcs!$AX$2:$AX$500,'Grading Formulas'!$A14)&amp;")","MOEValue(.0001)"),"")</f>
        <v>MOEValue(.0001)</v>
      </c>
      <c r="F14" s="3">
        <f t="shared" si="1"/>
        <v>1</v>
      </c>
      <c r="G14" s="3" t="str">
        <f t="shared" si="2"/>
        <v>Correct</v>
      </c>
      <c r="H14" s="3" t="str">
        <f t="shared" si="3"/>
        <v>Incorrect</v>
      </c>
    </row>
    <row r="15" spans="1:8">
      <c r="A15" s="4">
        <v>14</v>
      </c>
      <c r="B15" s="4" t="str">
        <f t="shared" si="0"/>
        <v>CELL</v>
      </c>
      <c r="C15" s="19" t="str" cm="1">
        <f t="array" ref="C15">IF(ISNUMBER(A15),IF(A15=A14,INDEX(BackgroundCalcs!$AV$2:$AV$500,'Grading Formulas'!$A15),"Question Results"),"")</f>
        <v>Question Results</v>
      </c>
      <c r="D15" s="6" t="str" cm="1">
        <f t="array" ref="D15">IF(ISNUMBER($A15),IF(A15=A14,INDEX(BackgroundCalcs!$AW$2:$AW$500,'Grading Formulas'!$A15),"C"&amp;A15+9),"")</f>
        <v>C23</v>
      </c>
      <c r="E15" s="3" t="str" cm="1">
        <f t="array" ref="E15">IF(ISNUMBER($A15),IF(A15=A14,"Reference2(False,True,"&amp;INDEX(BackgroundCalcs!$AX$2:$AX$500,'Grading Formulas'!$A15)&amp;")","MOEValue(.0001)"),"")</f>
        <v>MOEValue(.0001)</v>
      </c>
      <c r="F15" s="3">
        <f t="shared" si="1"/>
        <v>1</v>
      </c>
      <c r="G15" s="3" t="str">
        <f t="shared" si="2"/>
        <v>Correct</v>
      </c>
      <c r="H15" s="3" t="str">
        <f t="shared" si="3"/>
        <v>Incorrect</v>
      </c>
    </row>
    <row r="16" spans="1:8">
      <c r="A16" s="4">
        <v>15</v>
      </c>
      <c r="B16" s="4" t="str">
        <f t="shared" si="0"/>
        <v>CELL</v>
      </c>
      <c r="C16" s="19" t="str" cm="1">
        <f t="array" ref="C16">IF(ISNUMBER(A16),IF(A16=A15,INDEX(BackgroundCalcs!$AV$2:$AV$500,'Grading Formulas'!$A16),"Question Results"),"")</f>
        <v>Question Results</v>
      </c>
      <c r="D16" s="6" t="str" cm="1">
        <f t="array" ref="D16">IF(ISNUMBER($A16),IF(A16=A15,INDEX(BackgroundCalcs!$AW$2:$AW$500,'Grading Formulas'!$A16),"C"&amp;A16+9),"")</f>
        <v>C24</v>
      </c>
      <c r="E16" s="3" t="str" cm="1">
        <f t="array" ref="E16">IF(ISNUMBER($A16),IF(A16=A15,"Reference2(False,True,"&amp;INDEX(BackgroundCalcs!$AX$2:$AX$500,'Grading Formulas'!$A16)&amp;")","MOEValue(.0001)"),"")</f>
        <v>MOEValue(.0001)</v>
      </c>
      <c r="F16" s="3">
        <f t="shared" si="1"/>
        <v>1</v>
      </c>
      <c r="G16" s="3" t="str">
        <f t="shared" si="2"/>
        <v>Correct</v>
      </c>
      <c r="H16" s="3" t="str">
        <f t="shared" si="3"/>
        <v>Incorrect</v>
      </c>
    </row>
    <row r="17" spans="1:8">
      <c r="A17" s="4"/>
      <c r="B17" s="4" t="str">
        <f t="shared" si="0"/>
        <v/>
      </c>
      <c r="C17" s="19" t="str" cm="1">
        <f t="array" ref="C17">IF(ISNUMBER(A17),IF(A17=A16,INDEX(BackgroundCalcs!$AV$2:$AV$500,'Grading Formulas'!$A17),"Question Results"),"")</f>
        <v/>
      </c>
      <c r="D17" s="6" t="str" cm="1">
        <f t="array" ref="D17">IF(ISNUMBER($A17),IF(A17=A16,INDEX(BackgroundCalcs!$AW$2:$AW$500,'Grading Formulas'!$A17),"C"&amp;A17+9),"")</f>
        <v/>
      </c>
      <c r="E17" s="3" t="str" cm="1">
        <f t="array" ref="E17">IF(ISNUMBER($A17),IF(A17=A16,"Reference2(False,True,"&amp;INDEX(BackgroundCalcs!$AX$2:$AX$500,'Grading Formulas'!$A17)&amp;")","MOEValue(.0001)"),"")</f>
        <v/>
      </c>
      <c r="F17" s="3" t="str">
        <f t="shared" si="1"/>
        <v/>
      </c>
      <c r="G17" s="3" t="str">
        <f t="shared" si="2"/>
        <v/>
      </c>
      <c r="H17" s="3" t="str">
        <f t="shared" si="3"/>
        <v/>
      </c>
    </row>
    <row r="18" spans="1:8">
      <c r="A18" s="4"/>
      <c r="B18" s="4" t="str">
        <f t="shared" si="0"/>
        <v/>
      </c>
      <c r="C18" s="19" t="str" cm="1">
        <f t="array" ref="C18">IF(ISNUMBER(A18),IF(A18=A17,INDEX(BackgroundCalcs!$AV$2:$AV$500,'Grading Formulas'!$A18),"Question Results"),"")</f>
        <v/>
      </c>
      <c r="D18" s="6" t="str" cm="1">
        <f t="array" ref="D18">IF(ISNUMBER($A18),IF(A18=A17,INDEX(BackgroundCalcs!$AW$2:$AW$500,'Grading Formulas'!$A18),"C"&amp;A18+9),"")</f>
        <v/>
      </c>
      <c r="E18" s="3" t="str" cm="1">
        <f t="array" ref="E18">IF(ISNUMBER($A18),IF(A18=A17,"Reference2(False,True,"&amp;INDEX(BackgroundCalcs!$AX$2:$AX$500,'Grading Formulas'!$A18)&amp;")","MOEValue(.0001)"),"")</f>
        <v/>
      </c>
      <c r="F18" s="3" t="str">
        <f t="shared" si="1"/>
        <v/>
      </c>
      <c r="G18" s="3" t="str">
        <f t="shared" si="2"/>
        <v/>
      </c>
      <c r="H18" s="3" t="str">
        <f t="shared" si="3"/>
        <v/>
      </c>
    </row>
    <row r="19" spans="1:8">
      <c r="A19" s="4"/>
      <c r="B19" s="4" t="str">
        <f t="shared" si="0"/>
        <v/>
      </c>
      <c r="C19" s="19" t="str" cm="1">
        <f t="array" ref="C19">IF(ISNUMBER(A19),IF(A19=A18,INDEX(BackgroundCalcs!$AV$2:$AV$500,'Grading Formulas'!$A19),"Question Results"),"")</f>
        <v/>
      </c>
      <c r="D19" s="6" t="str" cm="1">
        <f t="array" ref="D19">IF(ISNUMBER($A19),IF(A19=A18,INDEX(BackgroundCalcs!$AW$2:$AW$500,'Grading Formulas'!$A19),"C"&amp;A19+9),"")</f>
        <v/>
      </c>
      <c r="E19" s="3" t="str" cm="1">
        <f t="array" ref="E19">IF(ISNUMBER($A19),IF(A19=A18,"Reference2(False,True,"&amp;INDEX(BackgroundCalcs!$AX$2:$AX$500,'Grading Formulas'!$A19)&amp;")","MOEValue(.0001)"),"")</f>
        <v/>
      </c>
      <c r="F19" s="3" t="str">
        <f t="shared" si="1"/>
        <v/>
      </c>
      <c r="G19" s="3" t="str">
        <f t="shared" si="2"/>
        <v/>
      </c>
      <c r="H19" s="3" t="str">
        <f t="shared" si="3"/>
        <v/>
      </c>
    </row>
    <row r="20" spans="1:8">
      <c r="A20" s="4"/>
      <c r="B20" s="4" t="str">
        <f t="shared" si="0"/>
        <v/>
      </c>
      <c r="C20" s="19" t="str" cm="1">
        <f t="array" ref="C20">IF(ISNUMBER(A20),IF(A20=A19,INDEX(BackgroundCalcs!$AV$2:$AV$500,'Grading Formulas'!$A20),"Question Results"),"")</f>
        <v/>
      </c>
      <c r="D20" s="6" t="str" cm="1">
        <f t="array" ref="D20">IF(ISNUMBER($A20),IF(A20=A19,INDEX(BackgroundCalcs!$AW$2:$AW$500,'Grading Formulas'!$A20),"C"&amp;A20+9),"")</f>
        <v/>
      </c>
      <c r="E20" s="3" t="str" cm="1">
        <f t="array" ref="E20">IF(ISNUMBER($A20),IF(A20=A19,"Reference2(False,True,"&amp;INDEX(BackgroundCalcs!$AX$2:$AX$500,'Grading Formulas'!$A20)&amp;")","MOEValue(.0001)"),"")</f>
        <v/>
      </c>
      <c r="F20" s="3" t="str">
        <f t="shared" si="1"/>
        <v/>
      </c>
      <c r="G20" s="3" t="str">
        <f t="shared" si="2"/>
        <v/>
      </c>
      <c r="H20" s="3" t="str">
        <f t="shared" si="3"/>
        <v/>
      </c>
    </row>
    <row r="21" spans="1:8">
      <c r="A21" s="4"/>
      <c r="B21" s="4" t="str">
        <f t="shared" si="0"/>
        <v/>
      </c>
      <c r="C21" s="19" t="str" cm="1">
        <f t="array" ref="C21">IF(ISNUMBER(A21),IF(A21=A20,INDEX(BackgroundCalcs!$AV$2:$AV$500,'Grading Formulas'!$A21),"Question Results"),"")</f>
        <v/>
      </c>
      <c r="D21" s="6" t="str" cm="1">
        <f t="array" ref="D21">IF(ISNUMBER($A21),IF(A21=A20,INDEX(BackgroundCalcs!$AW$2:$AW$500,'Grading Formulas'!$A21),"C"&amp;A21+9),"")</f>
        <v/>
      </c>
      <c r="E21" s="3" t="str" cm="1">
        <f t="array" ref="E21">IF(ISNUMBER($A21),IF(A21=A20,"Reference2(False,True,"&amp;INDEX(BackgroundCalcs!$AX$2:$AX$500,'Grading Formulas'!$A21)&amp;")","MOEValue(.0001)"),"")</f>
        <v/>
      </c>
      <c r="F21" s="3" t="str">
        <f t="shared" si="1"/>
        <v/>
      </c>
      <c r="G21" s="3" t="str">
        <f t="shared" si="2"/>
        <v/>
      </c>
      <c r="H21" s="3" t="str">
        <f t="shared" si="3"/>
        <v/>
      </c>
    </row>
    <row r="22" spans="1:8">
      <c r="A22" s="4"/>
      <c r="B22" s="4" t="str">
        <f t="shared" si="0"/>
        <v/>
      </c>
      <c r="C22" s="19" t="str" cm="1">
        <f t="array" ref="C22">IF(ISNUMBER(A22),IF(A22=A21,INDEX(BackgroundCalcs!$AV$2:$AV$500,'Grading Formulas'!$A22),"Question Results"),"")</f>
        <v/>
      </c>
      <c r="D22" s="6" t="str" cm="1">
        <f t="array" ref="D22">IF(ISNUMBER($A22),IF(A22=A21,INDEX(BackgroundCalcs!$AW$2:$AW$500,'Grading Formulas'!$A22),"C"&amp;A22+9),"")</f>
        <v/>
      </c>
      <c r="E22" s="3" t="str" cm="1">
        <f t="array" ref="E22">IF(ISNUMBER($A22),IF(A22=A21,"Reference2(False,True,"&amp;INDEX(BackgroundCalcs!$AX$2:$AX$500,'Grading Formulas'!$A22)&amp;")","MOEValue(.0001)"),"")</f>
        <v/>
      </c>
      <c r="F22" s="3" t="str">
        <f t="shared" si="1"/>
        <v/>
      </c>
      <c r="G22" s="3" t="str">
        <f t="shared" si="2"/>
        <v/>
      </c>
      <c r="H22" s="3" t="str">
        <f t="shared" si="3"/>
        <v/>
      </c>
    </row>
    <row r="23" spans="1:8">
      <c r="A23" s="4"/>
      <c r="B23" s="4" t="str">
        <f t="shared" si="0"/>
        <v/>
      </c>
      <c r="C23" s="19" t="str" cm="1">
        <f t="array" ref="C23">IF(ISNUMBER(A23),IF(A23=A22,INDEX(BackgroundCalcs!$AV$2:$AV$500,'Grading Formulas'!$A23),"Question Results"),"")</f>
        <v/>
      </c>
      <c r="D23" s="6" t="str" cm="1">
        <f t="array" ref="D23">IF(ISNUMBER($A23),IF(A23=A22,INDEX(BackgroundCalcs!$AW$2:$AW$500,'Grading Formulas'!$A23),"C"&amp;A23+9),"")</f>
        <v/>
      </c>
      <c r="E23" s="3" t="str" cm="1">
        <f t="array" ref="E23">IF(ISNUMBER($A23),IF(A23=A22,"Reference2(False,True,"&amp;INDEX(BackgroundCalcs!$AX$2:$AX$500,'Grading Formulas'!$A23)&amp;")","MOEValue(.0001)"),"")</f>
        <v/>
      </c>
      <c r="F23" s="3" t="str">
        <f t="shared" si="1"/>
        <v/>
      </c>
      <c r="G23" s="3" t="str">
        <f t="shared" si="2"/>
        <v/>
      </c>
      <c r="H23" s="3" t="str">
        <f t="shared" si="3"/>
        <v/>
      </c>
    </row>
    <row r="24" spans="1:8">
      <c r="A24" s="4"/>
      <c r="B24" s="4" t="str">
        <f t="shared" si="0"/>
        <v/>
      </c>
      <c r="C24" s="19" t="str" cm="1">
        <f t="array" ref="C24">IF(ISNUMBER(A24),IF(A24=A23,INDEX(BackgroundCalcs!$AV$2:$AV$500,'Grading Formulas'!$A24),"Question Results"),"")</f>
        <v/>
      </c>
      <c r="D24" s="6" t="str" cm="1">
        <f t="array" ref="D24">IF(ISNUMBER($A24),IF(A24=A23,INDEX(BackgroundCalcs!$AW$2:$AW$500,'Grading Formulas'!$A24),"C"&amp;A24+9),"")</f>
        <v/>
      </c>
      <c r="E24" s="3" t="str" cm="1">
        <f t="array" ref="E24">IF(ISNUMBER($A24),IF(A24=A23,"Reference2(False,True,"&amp;INDEX(BackgroundCalcs!$AX$2:$AX$500,'Grading Formulas'!$A24)&amp;")","MOEValue(.0001)"),"")</f>
        <v/>
      </c>
      <c r="F24" s="3" t="str">
        <f t="shared" si="1"/>
        <v/>
      </c>
      <c r="G24" s="3" t="str">
        <f t="shared" si="2"/>
        <v/>
      </c>
      <c r="H24" s="3" t="str">
        <f t="shared" si="3"/>
        <v/>
      </c>
    </row>
    <row r="25" spans="1:8">
      <c r="A25" s="4"/>
      <c r="B25" s="4" t="str">
        <f t="shared" si="0"/>
        <v/>
      </c>
      <c r="C25" s="19" t="str" cm="1">
        <f t="array" ref="C25">IF(ISNUMBER(A25),IF(A25=A24,INDEX(BackgroundCalcs!$AV$2:$AV$500,'Grading Formulas'!$A25),"Question Results"),"")</f>
        <v/>
      </c>
      <c r="D25" s="6" t="str" cm="1">
        <f t="array" ref="D25">IF(ISNUMBER($A25),IF(A25=A24,INDEX(BackgroundCalcs!$AW$2:$AW$500,'Grading Formulas'!$A25),"C"&amp;A25+9),"")</f>
        <v/>
      </c>
      <c r="E25" s="3" t="str" cm="1">
        <f t="array" ref="E25">IF(ISNUMBER($A25),IF(A25=A24,"Reference2(False,True,"&amp;INDEX(BackgroundCalcs!$AX$2:$AX$500,'Grading Formulas'!$A25)&amp;")","MOEValue(.0001)"),"")</f>
        <v/>
      </c>
      <c r="F25" s="3" t="str">
        <f t="shared" si="1"/>
        <v/>
      </c>
      <c r="G25" s="3" t="str">
        <f t="shared" si="2"/>
        <v/>
      </c>
      <c r="H25" s="3" t="str">
        <f t="shared" si="3"/>
        <v/>
      </c>
    </row>
    <row r="26" spans="1:8">
      <c r="A26" s="4"/>
      <c r="B26" s="4" t="str">
        <f t="shared" si="0"/>
        <v/>
      </c>
      <c r="C26" s="19" t="str" cm="1">
        <f t="array" ref="C26">IF(ISNUMBER(A26),IF(A26=A25,INDEX(BackgroundCalcs!$AV$2:$AV$500,'Grading Formulas'!$A26),"Question Results"),"")</f>
        <v/>
      </c>
      <c r="D26" s="6" t="str" cm="1">
        <f t="array" ref="D26">IF(ISNUMBER($A26),IF(A26=A25,INDEX(BackgroundCalcs!$AW$2:$AW$500,'Grading Formulas'!$A26),"C"&amp;A26+9),"")</f>
        <v/>
      </c>
      <c r="E26" s="3" t="str" cm="1">
        <f t="array" ref="E26">IF(ISNUMBER($A26),IF(A26=A25,"Reference2(False,True,"&amp;INDEX(BackgroundCalcs!$AX$2:$AX$500,'Grading Formulas'!$A26)&amp;")","MOEValue(.0001)"),"")</f>
        <v/>
      </c>
      <c r="F26" s="3" t="str">
        <f t="shared" si="1"/>
        <v/>
      </c>
      <c r="G26" s="3" t="str">
        <f t="shared" si="2"/>
        <v/>
      </c>
      <c r="H26" s="3" t="str">
        <f t="shared" si="3"/>
        <v/>
      </c>
    </row>
    <row r="27" spans="1:8">
      <c r="A27" s="4"/>
      <c r="B27" s="4" t="str">
        <f t="shared" si="0"/>
        <v/>
      </c>
      <c r="C27" s="19" t="str" cm="1">
        <f t="array" ref="C27">IF(ISNUMBER(A27),IF(A27=A26,INDEX(BackgroundCalcs!$AV$2:$AV$500,'Grading Formulas'!$A27),"Question Results"),"")</f>
        <v/>
      </c>
      <c r="D27" s="6" t="str" cm="1">
        <f t="array" ref="D27">IF(ISNUMBER($A27),IF(A27=A26,INDEX(BackgroundCalcs!$AW$2:$AW$500,'Grading Formulas'!$A27),"C"&amp;A27+9),"")</f>
        <v/>
      </c>
      <c r="E27" s="3" t="str" cm="1">
        <f t="array" ref="E27">IF(ISNUMBER($A27),IF(A27=A26,"Reference2(False,True,"&amp;INDEX(BackgroundCalcs!$AX$2:$AX$500,'Grading Formulas'!$A27)&amp;")","MOEValue(.0001)"),"")</f>
        <v/>
      </c>
      <c r="F27" s="3" t="str">
        <f t="shared" si="1"/>
        <v/>
      </c>
      <c r="G27" s="3" t="str">
        <f t="shared" si="2"/>
        <v/>
      </c>
      <c r="H27" s="3" t="str">
        <f t="shared" si="3"/>
        <v/>
      </c>
    </row>
    <row r="28" spans="1:8">
      <c r="A28" s="4"/>
      <c r="B28" s="4" t="str">
        <f t="shared" si="0"/>
        <v/>
      </c>
      <c r="C28" s="19" t="str" cm="1">
        <f t="array" ref="C28">IF(ISNUMBER(A28),IF(A28=A27,INDEX(BackgroundCalcs!$AV$2:$AV$500,'Grading Formulas'!$A28),"Question Results"),"")</f>
        <v/>
      </c>
      <c r="D28" s="6" t="str" cm="1">
        <f t="array" ref="D28">IF(ISNUMBER($A28),IF(A28=A27,INDEX(BackgroundCalcs!$AW$2:$AW$500,'Grading Formulas'!$A28),"C"&amp;A28+9),"")</f>
        <v/>
      </c>
      <c r="E28" s="3" t="str" cm="1">
        <f t="array" ref="E28">IF(ISNUMBER($A28),IF(A28=A27,"Reference2(False,True,"&amp;INDEX(BackgroundCalcs!$AX$2:$AX$500,'Grading Formulas'!$A28)&amp;")","MOEValue(.0001)"),"")</f>
        <v/>
      </c>
      <c r="F28" s="3" t="str">
        <f t="shared" si="1"/>
        <v/>
      </c>
      <c r="G28" s="3" t="str">
        <f t="shared" si="2"/>
        <v/>
      </c>
      <c r="H28" s="3" t="str">
        <f t="shared" si="3"/>
        <v/>
      </c>
    </row>
    <row r="29" spans="1:8">
      <c r="A29" s="4"/>
      <c r="B29" s="4" t="str">
        <f t="shared" si="0"/>
        <v/>
      </c>
      <c r="C29" s="19" t="str" cm="1">
        <f t="array" ref="C29">IF(ISNUMBER(A29),IF(A29=A28,INDEX(BackgroundCalcs!$AV$2:$AV$500,'Grading Formulas'!$A29),"Question Results"),"")</f>
        <v/>
      </c>
      <c r="D29" s="6" t="str" cm="1">
        <f t="array" ref="D29">IF(ISNUMBER($A29),IF(A29=A28,INDEX(BackgroundCalcs!$AW$2:$AW$500,'Grading Formulas'!$A29),"C"&amp;A29+9),"")</f>
        <v/>
      </c>
      <c r="E29" s="3" t="str" cm="1">
        <f t="array" ref="E29">IF(ISNUMBER($A29),IF(A29=A28,"Reference2(False,True,"&amp;INDEX(BackgroundCalcs!$AX$2:$AX$500,'Grading Formulas'!$A29)&amp;")","MOEValue(.0001)"),"")</f>
        <v/>
      </c>
      <c r="F29" s="3" t="str">
        <f t="shared" si="1"/>
        <v/>
      </c>
      <c r="G29" s="3" t="str">
        <f t="shared" si="2"/>
        <v/>
      </c>
      <c r="H29" s="3" t="str">
        <f t="shared" si="3"/>
        <v/>
      </c>
    </row>
    <row r="30" spans="1:8">
      <c r="A30" s="4"/>
      <c r="B30" s="4" t="str">
        <f t="shared" si="0"/>
        <v/>
      </c>
      <c r="C30" s="19" t="str" cm="1">
        <f t="array" ref="C30">IF(ISNUMBER(A30),IF(A30=A29,INDEX(BackgroundCalcs!$AV$2:$AV$500,'Grading Formulas'!$A30),"Question Results"),"")</f>
        <v/>
      </c>
      <c r="D30" s="6" t="str" cm="1">
        <f t="array" ref="D30">IF(ISNUMBER($A30),IF(A30=A29,INDEX(BackgroundCalcs!$AW$2:$AW$500,'Grading Formulas'!$A30),"C"&amp;A30+9),"")</f>
        <v/>
      </c>
      <c r="E30" s="3" t="str" cm="1">
        <f t="array" ref="E30">IF(ISNUMBER($A30),IF(A30=A29,"Reference2(False,True,"&amp;INDEX(BackgroundCalcs!$AX$2:$AX$500,'Grading Formulas'!$A30)&amp;")","MOEValue(.0001)"),"")</f>
        <v/>
      </c>
      <c r="F30" s="3" t="str">
        <f t="shared" si="1"/>
        <v/>
      </c>
      <c r="G30" s="3" t="str">
        <f t="shared" si="2"/>
        <v/>
      </c>
      <c r="H30" s="3" t="str">
        <f t="shared" si="3"/>
        <v/>
      </c>
    </row>
    <row r="31" spans="1:8">
      <c r="A31" s="4"/>
      <c r="B31" s="4" t="str">
        <f t="shared" si="0"/>
        <v/>
      </c>
      <c r="C31" s="19" t="str" cm="1">
        <f t="array" ref="C31">IF(ISNUMBER(A31),IF(A31=A30,INDEX(BackgroundCalcs!$AV$2:$AV$500,'Grading Formulas'!$A31),"Question Results"),"")</f>
        <v/>
      </c>
      <c r="D31" s="6" t="str" cm="1">
        <f t="array" ref="D31">IF(ISNUMBER($A31),IF(A31=A30,INDEX(BackgroundCalcs!$AW$2:$AW$500,'Grading Formulas'!$A31),"C"&amp;A31+9),"")</f>
        <v/>
      </c>
      <c r="E31" s="3" t="str" cm="1">
        <f t="array" ref="E31">IF(ISNUMBER($A31),IF(A31=A30,"Reference2(False,True,"&amp;INDEX(BackgroundCalcs!$AX$2:$AX$500,'Grading Formulas'!$A31)&amp;")","MOEValue(.0001)"),"")</f>
        <v/>
      </c>
      <c r="F31" s="3" t="str">
        <f t="shared" si="1"/>
        <v/>
      </c>
      <c r="G31" s="3" t="str">
        <f t="shared" si="2"/>
        <v/>
      </c>
      <c r="H31" s="3" t="str">
        <f t="shared" si="3"/>
        <v/>
      </c>
    </row>
    <row r="32" spans="1:8">
      <c r="A32" s="4"/>
      <c r="B32" s="4" t="str">
        <f t="shared" si="0"/>
        <v/>
      </c>
      <c r="C32" s="19" t="str" cm="1">
        <f t="array" ref="C32">IF(ISNUMBER(A32),IF(A32=A31,INDEX(BackgroundCalcs!$AV$2:$AV$500,'Grading Formulas'!$A32),"Question Results"),"")</f>
        <v/>
      </c>
      <c r="D32" s="6" t="str" cm="1">
        <f t="array" ref="D32">IF(ISNUMBER($A32),IF(A32=A31,INDEX(BackgroundCalcs!$AW$2:$AW$500,'Grading Formulas'!$A32),"C"&amp;A32+9),"")</f>
        <v/>
      </c>
      <c r="E32" s="3" t="str" cm="1">
        <f t="array" ref="E32">IF(ISNUMBER($A32),IF(A32=A31,"Reference2(False,True,"&amp;INDEX(BackgroundCalcs!$AX$2:$AX$500,'Grading Formulas'!$A32)&amp;")","MOEValue(.0001)"),"")</f>
        <v/>
      </c>
      <c r="F32" s="3" t="str">
        <f t="shared" si="1"/>
        <v/>
      </c>
      <c r="G32" s="3" t="str">
        <f t="shared" si="2"/>
        <v/>
      </c>
      <c r="H32" s="3" t="str">
        <f t="shared" si="3"/>
        <v/>
      </c>
    </row>
    <row r="33" spans="1:8">
      <c r="A33" s="4"/>
      <c r="B33" s="4" t="str">
        <f t="shared" si="0"/>
        <v/>
      </c>
      <c r="C33" s="19" t="str" cm="1">
        <f t="array" ref="C33">IF(ISNUMBER(A33),IF(A33=A32,INDEX(BackgroundCalcs!$AV$2:$AV$500,'Grading Formulas'!$A33),"Question Results"),"")</f>
        <v/>
      </c>
      <c r="D33" s="6" t="str" cm="1">
        <f t="array" ref="D33">IF(ISNUMBER($A33),IF(A33=A32,INDEX(BackgroundCalcs!$AW$2:$AW$500,'Grading Formulas'!$A33),"C"&amp;A33+9),"")</f>
        <v/>
      </c>
      <c r="E33" s="3" t="str" cm="1">
        <f t="array" ref="E33">IF(ISNUMBER($A33),IF(A33=A32,"Reference2(False,True,"&amp;INDEX(BackgroundCalcs!$AX$2:$AX$500,'Grading Formulas'!$A33)&amp;")","MOEValue(.0001)"),"")</f>
        <v/>
      </c>
      <c r="F33" s="3" t="str">
        <f t="shared" si="1"/>
        <v/>
      </c>
      <c r="G33" s="3" t="str">
        <f t="shared" si="2"/>
        <v/>
      </c>
      <c r="H33" s="3" t="str">
        <f t="shared" si="3"/>
        <v/>
      </c>
    </row>
    <row r="34" spans="1:8">
      <c r="A34" s="4"/>
      <c r="B34" s="4" t="str">
        <f t="shared" si="0"/>
        <v/>
      </c>
      <c r="C34" s="19" t="str" cm="1">
        <f t="array" ref="C34">IF(ISNUMBER(A34),IF(A34=A33,INDEX(BackgroundCalcs!$AV$2:$AV$500,'Grading Formulas'!$A34),"Question Results"),"")</f>
        <v/>
      </c>
      <c r="D34" s="6" t="str" cm="1">
        <f t="array" ref="D34">IF(ISNUMBER($A34),IF(A34=A33,INDEX(BackgroundCalcs!$AW$2:$AW$500,'Grading Formulas'!$A34),"C"&amp;A34+9),"")</f>
        <v/>
      </c>
      <c r="E34" s="3" t="str" cm="1">
        <f t="array" ref="E34">IF(ISNUMBER($A34),IF(A34=A33,"Reference2(False,True,"&amp;INDEX(BackgroundCalcs!$AX$2:$AX$500,'Grading Formulas'!$A34)&amp;")","MOEValue(.0001)"),"")</f>
        <v/>
      </c>
      <c r="F34" s="3" t="str">
        <f t="shared" si="1"/>
        <v/>
      </c>
      <c r="G34" s="3" t="str">
        <f t="shared" si="2"/>
        <v/>
      </c>
      <c r="H34" s="3" t="str">
        <f t="shared" si="3"/>
        <v/>
      </c>
    </row>
    <row r="35" spans="1:8">
      <c r="A35" s="4"/>
      <c r="B35" s="4" t="str">
        <f t="shared" si="0"/>
        <v/>
      </c>
      <c r="C35" s="19" t="str" cm="1">
        <f t="array" ref="C35">IF(ISNUMBER(A35),IF(A35=A34,INDEX(BackgroundCalcs!$AV$2:$AV$500,'Grading Formulas'!$A35),"Question Results"),"")</f>
        <v/>
      </c>
      <c r="D35" s="6" t="str" cm="1">
        <f t="array" ref="D35">IF(ISNUMBER($A35),IF(A35=A34,INDEX(BackgroundCalcs!$AW$2:$AW$500,'Grading Formulas'!$A35),"C"&amp;A35+9),"")</f>
        <v/>
      </c>
      <c r="E35" s="3" t="str" cm="1">
        <f t="array" ref="E35">IF(ISNUMBER($A35),IF(A35=A34,"Reference2(False,True,"&amp;INDEX(BackgroundCalcs!$AX$2:$AX$500,'Grading Formulas'!$A35)&amp;")","MOEValue(.0001)"),"")</f>
        <v/>
      </c>
      <c r="F35" s="3" t="str">
        <f t="shared" si="1"/>
        <v/>
      </c>
      <c r="G35" s="3" t="str">
        <f t="shared" si="2"/>
        <v/>
      </c>
      <c r="H35" s="3" t="str">
        <f t="shared" si="3"/>
        <v/>
      </c>
    </row>
    <row r="36" spans="1:8">
      <c r="A36" s="4"/>
      <c r="B36" s="4" t="str">
        <f t="shared" si="0"/>
        <v/>
      </c>
      <c r="C36" s="19" t="str" cm="1">
        <f t="array" ref="C36">IF(ISNUMBER(A36),IF(A36=A35,INDEX(BackgroundCalcs!$AV$2:$AV$500,'Grading Formulas'!$A36),"Question Results"),"")</f>
        <v/>
      </c>
      <c r="D36" s="6" t="str" cm="1">
        <f t="array" ref="D36">IF(ISNUMBER($A36),IF(A36=A35,INDEX(BackgroundCalcs!$AW$2:$AW$500,'Grading Formulas'!$A36),"C"&amp;A36+9),"")</f>
        <v/>
      </c>
      <c r="E36" s="3" t="str" cm="1">
        <f t="array" ref="E36">IF(ISNUMBER($A36),IF(A36=A35,"Reference2(False,True,"&amp;INDEX(BackgroundCalcs!$AX$2:$AX$500,'Grading Formulas'!$A36)&amp;")","MOEValue(.0001)"),"")</f>
        <v/>
      </c>
      <c r="F36" s="3" t="str">
        <f t="shared" si="1"/>
        <v/>
      </c>
      <c r="G36" s="3" t="str">
        <f t="shared" si="2"/>
        <v/>
      </c>
      <c r="H36" s="3" t="str">
        <f t="shared" si="3"/>
        <v/>
      </c>
    </row>
    <row r="37" spans="1:8">
      <c r="A37" s="4"/>
      <c r="B37" s="4" t="str">
        <f t="shared" si="0"/>
        <v/>
      </c>
      <c r="C37" s="19" t="str" cm="1">
        <f t="array" ref="C37">IF(ISNUMBER(A37),IF(A37=A36,INDEX(BackgroundCalcs!$AV$2:$AV$500,'Grading Formulas'!$A37),"Question Results"),"")</f>
        <v/>
      </c>
      <c r="D37" s="6" t="str" cm="1">
        <f t="array" ref="D37">IF(ISNUMBER($A37),IF(A37=A36,INDEX(BackgroundCalcs!$AW$2:$AW$500,'Grading Formulas'!$A37),"C"&amp;A37+9),"")</f>
        <v/>
      </c>
      <c r="E37" s="3" t="str" cm="1">
        <f t="array" ref="E37">IF(ISNUMBER($A37),IF(A37=A36,"Reference2(False,True,"&amp;INDEX(BackgroundCalcs!$AX$2:$AX$500,'Grading Formulas'!$A37)&amp;")","MOEValue(.0001)"),"")</f>
        <v/>
      </c>
      <c r="F37" s="3" t="str">
        <f t="shared" si="1"/>
        <v/>
      </c>
      <c r="G37" s="3" t="str">
        <f t="shared" si="2"/>
        <v/>
      </c>
      <c r="H37" s="3" t="str">
        <f t="shared" si="3"/>
        <v/>
      </c>
    </row>
    <row r="38" spans="1:8">
      <c r="A38" s="4"/>
      <c r="B38" s="4" t="str">
        <f t="shared" si="0"/>
        <v/>
      </c>
      <c r="C38" s="19" t="str" cm="1">
        <f t="array" ref="C38">IF(ISNUMBER(A38),IF(A38=A37,INDEX(BackgroundCalcs!$AV$2:$AV$500,'Grading Formulas'!$A38),"Question Results"),"")</f>
        <v/>
      </c>
      <c r="D38" s="6" t="str" cm="1">
        <f t="array" ref="D38">IF(ISNUMBER($A38),IF(A38=A37,INDEX(BackgroundCalcs!$AW$2:$AW$500,'Grading Formulas'!$A38),"C"&amp;A38+9),"")</f>
        <v/>
      </c>
      <c r="E38" s="3" t="str" cm="1">
        <f t="array" ref="E38">IF(ISNUMBER($A38),IF(A38=A37,"Reference2(False,True,"&amp;INDEX(BackgroundCalcs!$AX$2:$AX$500,'Grading Formulas'!$A38)&amp;")","MOEValue(.0001)"),"")</f>
        <v/>
      </c>
      <c r="F38" s="3" t="str">
        <f t="shared" si="1"/>
        <v/>
      </c>
      <c r="G38" s="3" t="str">
        <f t="shared" si="2"/>
        <v/>
      </c>
      <c r="H38" s="3" t="str">
        <f t="shared" si="3"/>
        <v/>
      </c>
    </row>
    <row r="39" spans="1:8">
      <c r="A39" s="4"/>
      <c r="B39" s="4" t="str">
        <f t="shared" si="0"/>
        <v/>
      </c>
      <c r="C39" s="19" t="str" cm="1">
        <f t="array" ref="C39">IF(ISNUMBER(A39),IF(A39=A38,INDEX(BackgroundCalcs!$AV$2:$AV$500,'Grading Formulas'!$A39),"Question Results"),"")</f>
        <v/>
      </c>
      <c r="D39" s="6" t="str" cm="1">
        <f t="array" ref="D39">IF(ISNUMBER($A39),IF(A39=A38,INDEX(BackgroundCalcs!$AW$2:$AW$500,'Grading Formulas'!$A39),"C"&amp;A39+9),"")</f>
        <v/>
      </c>
      <c r="E39" s="3" t="str" cm="1">
        <f t="array" ref="E39">IF(ISNUMBER($A39),IF(A39=A38,"Reference2(False,True,"&amp;INDEX(BackgroundCalcs!$AX$2:$AX$500,'Grading Formulas'!$A39)&amp;")","MOEValue(.0001)"),"")</f>
        <v/>
      </c>
      <c r="F39" s="3" t="str">
        <f t="shared" si="1"/>
        <v/>
      </c>
      <c r="G39" s="3" t="str">
        <f t="shared" si="2"/>
        <v/>
      </c>
      <c r="H39" s="3" t="str">
        <f t="shared" si="3"/>
        <v/>
      </c>
    </row>
    <row r="40" spans="1:8">
      <c r="A40" s="4"/>
      <c r="B40" s="4" t="str">
        <f t="shared" si="0"/>
        <v/>
      </c>
      <c r="C40" s="19" t="str" cm="1">
        <f t="array" ref="C40">IF(ISNUMBER(A40),IF(A40=A39,INDEX(BackgroundCalcs!$AV$2:$AV$500,'Grading Formulas'!$A40),"Question Results"),"")</f>
        <v/>
      </c>
      <c r="D40" s="6" t="str" cm="1">
        <f t="array" ref="D40">IF(ISNUMBER($A40),IF(A40=A39,INDEX(BackgroundCalcs!$AW$2:$AW$500,'Grading Formulas'!$A40),"C"&amp;A40+9),"")</f>
        <v/>
      </c>
      <c r="E40" s="3" t="str" cm="1">
        <f t="array" ref="E40">IF(ISNUMBER($A40),IF(A40=A39,"Reference2(False,True,"&amp;INDEX(BackgroundCalcs!$AX$2:$AX$500,'Grading Formulas'!$A40)&amp;")","MOEValue(.0001)"),"")</f>
        <v/>
      </c>
      <c r="F40" s="3" t="str">
        <f t="shared" si="1"/>
        <v/>
      </c>
      <c r="G40" s="3" t="str">
        <f t="shared" si="2"/>
        <v/>
      </c>
      <c r="H40" s="3" t="str">
        <f t="shared" si="3"/>
        <v/>
      </c>
    </row>
    <row r="41" spans="1:8">
      <c r="A41" s="4"/>
      <c r="B41" s="4" t="str">
        <f t="shared" si="0"/>
        <v/>
      </c>
      <c r="C41" s="19" t="str" cm="1">
        <f t="array" ref="C41">IF(ISNUMBER(A41),IF(A41=A40,INDEX(BackgroundCalcs!$AV$2:$AV$500,'Grading Formulas'!$A41),"Question Results"),"")</f>
        <v/>
      </c>
      <c r="D41" s="6" t="str" cm="1">
        <f t="array" ref="D41">IF(ISNUMBER($A41),IF(A41=A40,INDEX(BackgroundCalcs!$AW$2:$AW$500,'Grading Formulas'!$A41),"C"&amp;A41+9),"")</f>
        <v/>
      </c>
      <c r="E41" s="3" t="str" cm="1">
        <f t="array" ref="E41">IF(ISNUMBER($A41),IF(A41=A40,"Reference2(False,True,"&amp;INDEX(BackgroundCalcs!$AX$2:$AX$500,'Grading Formulas'!$A41)&amp;")","MOEValue(.0001)"),"")</f>
        <v/>
      </c>
      <c r="F41" s="3" t="str">
        <f t="shared" si="1"/>
        <v/>
      </c>
      <c r="G41" s="3" t="str">
        <f t="shared" si="2"/>
        <v/>
      </c>
      <c r="H41" s="3" t="str">
        <f t="shared" si="3"/>
        <v/>
      </c>
    </row>
    <row r="42" spans="1:8">
      <c r="A42" s="4"/>
      <c r="B42" s="4" t="str">
        <f t="shared" si="0"/>
        <v/>
      </c>
      <c r="C42" s="19" t="str" cm="1">
        <f t="array" ref="C42">IF(ISNUMBER(A42),IF(A42=A41,INDEX(BackgroundCalcs!$AV$2:$AV$500,'Grading Formulas'!$A42),"Question Results"),"")</f>
        <v/>
      </c>
      <c r="D42" s="6" t="str" cm="1">
        <f t="array" ref="D42">IF(ISNUMBER($A42),IF(A42=A41,INDEX(BackgroundCalcs!$AW$2:$AW$500,'Grading Formulas'!$A42),"C"&amp;A42+9),"")</f>
        <v/>
      </c>
      <c r="E42" s="3" t="str" cm="1">
        <f t="array" ref="E42">IF(ISNUMBER($A42),IF(A42=A41,"Reference2(False,True,"&amp;INDEX(BackgroundCalcs!$AX$2:$AX$500,'Grading Formulas'!$A42)&amp;")","MOEValue(.0001)"),"")</f>
        <v/>
      </c>
      <c r="F42" s="3" t="str">
        <f t="shared" si="1"/>
        <v/>
      </c>
      <c r="G42" s="3" t="str">
        <f t="shared" si="2"/>
        <v/>
      </c>
      <c r="H42" s="3" t="str">
        <f t="shared" si="3"/>
        <v/>
      </c>
    </row>
    <row r="43" spans="1:8">
      <c r="A43" s="4"/>
      <c r="B43" s="4" t="str">
        <f t="shared" si="0"/>
        <v/>
      </c>
      <c r="C43" s="19" t="str" cm="1">
        <f t="array" ref="C43">IF(ISNUMBER(A43),IF(A43=A42,INDEX(BackgroundCalcs!$AV$2:$AV$500,'Grading Formulas'!$A43),"Question Results"),"")</f>
        <v/>
      </c>
      <c r="D43" s="6" t="str" cm="1">
        <f t="array" ref="D43">IF(ISNUMBER($A43),IF(A43=A42,INDEX(BackgroundCalcs!$AW$2:$AW$500,'Grading Formulas'!$A43),"C"&amp;A43+9),"")</f>
        <v/>
      </c>
      <c r="E43" s="3" t="str" cm="1">
        <f t="array" ref="E43">IF(ISNUMBER($A43),IF(A43=A42,"Reference2(False,True,"&amp;INDEX(BackgroundCalcs!$AX$2:$AX$500,'Grading Formulas'!$A43)&amp;")","MOEValue(.0001)"),"")</f>
        <v/>
      </c>
      <c r="F43" s="3" t="str">
        <f t="shared" si="1"/>
        <v/>
      </c>
      <c r="G43" s="3" t="str">
        <f t="shared" si="2"/>
        <v/>
      </c>
      <c r="H43" s="3" t="str">
        <f t="shared" si="3"/>
        <v/>
      </c>
    </row>
    <row r="44" spans="1:8">
      <c r="A44" s="4"/>
      <c r="B44" s="4" t="str">
        <f t="shared" si="0"/>
        <v/>
      </c>
      <c r="C44" s="19" t="str" cm="1">
        <f t="array" ref="C44">IF(ISNUMBER(A44),IF(A44=A43,INDEX(BackgroundCalcs!$AV$2:$AV$500,'Grading Formulas'!$A44),"Question Results"),"")</f>
        <v/>
      </c>
      <c r="D44" s="6" t="str" cm="1">
        <f t="array" ref="D44">IF(ISNUMBER($A44),IF(A44=A43,INDEX(BackgroundCalcs!$AW$2:$AW$500,'Grading Formulas'!$A44),"C"&amp;A44+9),"")</f>
        <v/>
      </c>
      <c r="E44" s="3" t="str" cm="1">
        <f t="array" ref="E44">IF(ISNUMBER($A44),IF(A44=A43,"Reference2(False,True,"&amp;INDEX(BackgroundCalcs!$AX$2:$AX$500,'Grading Formulas'!$A44)&amp;")","MOEValue(.0001)"),"")</f>
        <v/>
      </c>
      <c r="F44" s="3" t="str">
        <f t="shared" si="1"/>
        <v/>
      </c>
      <c r="G44" s="3" t="str">
        <f t="shared" si="2"/>
        <v/>
      </c>
      <c r="H44" s="3" t="str">
        <f t="shared" si="3"/>
        <v/>
      </c>
    </row>
    <row r="45" spans="1:8">
      <c r="A45" s="4"/>
      <c r="B45" s="4" t="str">
        <f t="shared" si="0"/>
        <v/>
      </c>
      <c r="C45" s="19" t="str" cm="1">
        <f t="array" ref="C45">IF(ISNUMBER(A45),IF(A45=A44,INDEX(BackgroundCalcs!$AV$2:$AV$500,'Grading Formulas'!$A45),"Question Results"),"")</f>
        <v/>
      </c>
      <c r="D45" s="6" t="str" cm="1">
        <f t="array" ref="D45">IF(ISNUMBER($A45),IF(A45=A44,INDEX(BackgroundCalcs!$AW$2:$AW$500,'Grading Formulas'!$A45),"C"&amp;A45+9),"")</f>
        <v/>
      </c>
      <c r="E45" s="3" t="str" cm="1">
        <f t="array" ref="E45">IF(ISNUMBER($A45),IF(A45=A44,"Reference2(False,True,"&amp;INDEX(BackgroundCalcs!$AX$2:$AX$500,'Grading Formulas'!$A45)&amp;")","MOEValue(.0001)"),"")</f>
        <v/>
      </c>
      <c r="F45" s="3" t="str">
        <f t="shared" si="1"/>
        <v/>
      </c>
      <c r="G45" s="3" t="str">
        <f t="shared" si="2"/>
        <v/>
      </c>
      <c r="H45" s="3" t="str">
        <f t="shared" si="3"/>
        <v/>
      </c>
    </row>
    <row r="46" spans="1:8">
      <c r="A46" s="4"/>
      <c r="B46" s="4" t="str">
        <f t="shared" si="0"/>
        <v/>
      </c>
      <c r="C46" s="19" t="str" cm="1">
        <f t="array" ref="C46">IF(ISNUMBER(A46),IF(A46=A45,INDEX(BackgroundCalcs!$AV$2:$AV$500,'Grading Formulas'!$A46),"Question Results"),"")</f>
        <v/>
      </c>
      <c r="D46" s="6" t="str" cm="1">
        <f t="array" ref="D46">IF(ISNUMBER($A46),IF(A46=A45,INDEX(BackgroundCalcs!$AW$2:$AW$500,'Grading Formulas'!$A46),"C"&amp;A46+9),"")</f>
        <v/>
      </c>
      <c r="E46" s="3" t="str" cm="1">
        <f t="array" ref="E46">IF(ISNUMBER($A46),IF(A46=A45,"Reference2(False,True,"&amp;INDEX(BackgroundCalcs!$AX$2:$AX$500,'Grading Formulas'!$A46)&amp;")","MOEValue(.0001)"),"")</f>
        <v/>
      </c>
      <c r="F46" s="3" t="str">
        <f t="shared" si="1"/>
        <v/>
      </c>
      <c r="G46" s="3" t="str">
        <f t="shared" si="2"/>
        <v/>
      </c>
      <c r="H46" s="3" t="str">
        <f t="shared" si="3"/>
        <v/>
      </c>
    </row>
    <row r="47" spans="1:8">
      <c r="A47" s="4"/>
      <c r="B47" s="4" t="str">
        <f t="shared" si="0"/>
        <v/>
      </c>
      <c r="C47" s="19" t="str" cm="1">
        <f t="array" ref="C47">IF(ISNUMBER(A47),IF(A47=A46,INDEX(BackgroundCalcs!$AV$2:$AV$500,'Grading Formulas'!$A47),"Question Results"),"")</f>
        <v/>
      </c>
      <c r="D47" s="6" t="str" cm="1">
        <f t="array" ref="D47">IF(ISNUMBER($A47),IF(A47=A46,INDEX(BackgroundCalcs!$AW$2:$AW$500,'Grading Formulas'!$A47),"C"&amp;A47+9),"")</f>
        <v/>
      </c>
      <c r="E47" s="3" t="str" cm="1">
        <f t="array" ref="E47">IF(ISNUMBER($A47),IF(A47=A46,"Reference2(False,True,"&amp;INDEX(BackgroundCalcs!$AX$2:$AX$500,'Grading Formulas'!$A47)&amp;")","MOEValue(.0001)"),"")</f>
        <v/>
      </c>
      <c r="F47" s="3" t="str">
        <f t="shared" si="1"/>
        <v/>
      </c>
      <c r="G47" s="3" t="str">
        <f t="shared" si="2"/>
        <v/>
      </c>
      <c r="H47" s="3" t="str">
        <f t="shared" si="3"/>
        <v/>
      </c>
    </row>
    <row r="48" spans="1:8">
      <c r="A48" s="4"/>
      <c r="B48" s="4" t="str">
        <f t="shared" si="0"/>
        <v/>
      </c>
      <c r="C48" s="19" t="str" cm="1">
        <f t="array" ref="C48">IF(ISNUMBER(A48),IF(A48=A47,INDEX(BackgroundCalcs!$AV$2:$AV$500,'Grading Formulas'!$A48),"Question Results"),"")</f>
        <v/>
      </c>
      <c r="D48" s="6" t="str" cm="1">
        <f t="array" ref="D48">IF(ISNUMBER($A48),IF(A48=A47,INDEX(BackgroundCalcs!$AW$2:$AW$500,'Grading Formulas'!$A48),"C"&amp;A48+9),"")</f>
        <v/>
      </c>
      <c r="E48" s="3" t="str" cm="1">
        <f t="array" ref="E48">IF(ISNUMBER($A48),IF(A48=A47,"Reference2(False,True,"&amp;INDEX(BackgroundCalcs!$AX$2:$AX$500,'Grading Formulas'!$A48)&amp;")","MOEValue(.0001)"),"")</f>
        <v/>
      </c>
      <c r="F48" s="3" t="str">
        <f t="shared" si="1"/>
        <v/>
      </c>
      <c r="G48" s="3" t="str">
        <f t="shared" si="2"/>
        <v/>
      </c>
      <c r="H48" s="3" t="str">
        <f t="shared" si="3"/>
        <v/>
      </c>
    </row>
    <row r="49" spans="1:8">
      <c r="A49" s="4"/>
      <c r="B49" s="4" t="str">
        <f t="shared" si="0"/>
        <v/>
      </c>
      <c r="C49" s="19" t="str" cm="1">
        <f t="array" ref="C49">IF(ISNUMBER(A49),IF(A49=A48,INDEX(BackgroundCalcs!$AV$2:$AV$500,'Grading Formulas'!$A49),"Question Results"),"")</f>
        <v/>
      </c>
      <c r="D49" s="6" t="str" cm="1">
        <f t="array" ref="D49">IF(ISNUMBER($A49),IF(A49=A48,INDEX(BackgroundCalcs!$AW$2:$AW$500,'Grading Formulas'!$A49),"C"&amp;A49+9),"")</f>
        <v/>
      </c>
      <c r="E49" s="3" t="str" cm="1">
        <f t="array" ref="E49">IF(ISNUMBER($A49),IF(A49=A48,"Reference2(False,True,"&amp;INDEX(BackgroundCalcs!$AX$2:$AX$500,'Grading Formulas'!$A49)&amp;")","MOEValue(.0001)"),"")</f>
        <v/>
      </c>
      <c r="F49" s="3" t="str">
        <f t="shared" si="1"/>
        <v/>
      </c>
      <c r="G49" s="3" t="str">
        <f t="shared" si="2"/>
        <v/>
      </c>
      <c r="H49" s="3" t="str">
        <f t="shared" si="3"/>
        <v/>
      </c>
    </row>
    <row r="50" spans="1:8">
      <c r="A50" s="4"/>
      <c r="B50" s="4" t="str">
        <f t="shared" si="0"/>
        <v/>
      </c>
      <c r="C50" s="19" t="str" cm="1">
        <f t="array" ref="C50">IF(ISNUMBER(A50),IF(A50=A49,INDEX(BackgroundCalcs!$AV$2:$AV$500,'Grading Formulas'!$A50),"Question Results"),"")</f>
        <v/>
      </c>
      <c r="D50" s="6" t="str" cm="1">
        <f t="array" ref="D50">IF(ISNUMBER($A50),IF(A50=A49,INDEX(BackgroundCalcs!$AW$2:$AW$500,'Grading Formulas'!$A50),"C"&amp;A50+9),"")</f>
        <v/>
      </c>
      <c r="E50" s="3" t="str" cm="1">
        <f t="array" ref="E50">IF(ISNUMBER($A50),IF(A50=A49,"Reference2(False,True,"&amp;INDEX(BackgroundCalcs!$AX$2:$AX$500,'Grading Formulas'!$A50)&amp;")","MOEValue(.0001)"),"")</f>
        <v/>
      </c>
      <c r="F50" s="3" t="str">
        <f t="shared" si="1"/>
        <v/>
      </c>
      <c r="G50" s="3" t="str">
        <f t="shared" si="2"/>
        <v/>
      </c>
      <c r="H50" s="3" t="str">
        <f t="shared" si="3"/>
        <v/>
      </c>
    </row>
    <row r="51" spans="1:8">
      <c r="A51" s="4"/>
      <c r="B51" s="4" t="str">
        <f t="shared" si="0"/>
        <v/>
      </c>
      <c r="C51" s="19" t="str" cm="1">
        <f t="array" ref="C51">IF(ISNUMBER(A51),IF(A51=A50,INDEX(BackgroundCalcs!$AV$2:$AV$500,'Grading Formulas'!$A51),"Question Results"),"")</f>
        <v/>
      </c>
      <c r="D51" s="6" t="str" cm="1">
        <f t="array" ref="D51">IF(ISNUMBER($A51),IF(A51=A50,INDEX(BackgroundCalcs!$AW$2:$AW$500,'Grading Formulas'!$A51),"C"&amp;A51+9),"")</f>
        <v/>
      </c>
      <c r="E51" s="3" t="str" cm="1">
        <f t="array" ref="E51">IF(ISNUMBER($A51),IF(A51=A50,"Reference2(False,True,"&amp;INDEX(BackgroundCalcs!$AX$2:$AX$500,'Grading Formulas'!$A51)&amp;")","MOEValue(.0001)"),"")</f>
        <v/>
      </c>
      <c r="F51" s="3" t="str">
        <f t="shared" si="1"/>
        <v/>
      </c>
      <c r="G51" s="3" t="str">
        <f t="shared" si="2"/>
        <v/>
      </c>
      <c r="H51" s="3" t="str">
        <f t="shared" si="3"/>
        <v/>
      </c>
    </row>
    <row r="52" spans="1:8">
      <c r="A52" s="4"/>
      <c r="B52" s="4" t="str">
        <f t="shared" si="0"/>
        <v/>
      </c>
      <c r="C52" s="19" t="str" cm="1">
        <f t="array" ref="C52">IF(ISNUMBER(A52),IF(A52=A51,INDEX(BackgroundCalcs!$AV$2:$AV$500,'Grading Formulas'!$A52),"Question Results"),"")</f>
        <v/>
      </c>
      <c r="D52" s="6" t="str" cm="1">
        <f t="array" ref="D52">IF(ISNUMBER($A52),IF(A52=A51,INDEX(BackgroundCalcs!$AW$2:$AW$500,'Grading Formulas'!$A52),"C"&amp;A52+9),"")</f>
        <v/>
      </c>
      <c r="E52" s="3" t="str" cm="1">
        <f t="array" ref="E52">IF(ISNUMBER($A52),IF(A52=A51,"Reference2(False,True,"&amp;INDEX(BackgroundCalcs!$AX$2:$AX$500,'Grading Formulas'!$A52)&amp;")","MOEValue(.0001)"),"")</f>
        <v/>
      </c>
      <c r="F52" s="3" t="str">
        <f t="shared" si="1"/>
        <v/>
      </c>
      <c r="G52" s="3" t="str">
        <f t="shared" si="2"/>
        <v/>
      </c>
      <c r="H52" s="3" t="str">
        <f t="shared" si="3"/>
        <v/>
      </c>
    </row>
    <row r="53" spans="1:8">
      <c r="A53" s="4"/>
      <c r="B53" s="4" t="str">
        <f t="shared" si="0"/>
        <v/>
      </c>
      <c r="C53" s="19" t="str" cm="1">
        <f t="array" ref="C53">IF(ISNUMBER(A53),IF(A53=A52,INDEX(BackgroundCalcs!$AV$2:$AV$500,'Grading Formulas'!$A53),"Question Results"),"")</f>
        <v/>
      </c>
      <c r="D53" s="6" t="str" cm="1">
        <f t="array" ref="D53">IF(ISNUMBER($A53),IF(A53=A52,INDEX(BackgroundCalcs!$AW$2:$AW$500,'Grading Formulas'!$A53),"C"&amp;A53+9),"")</f>
        <v/>
      </c>
      <c r="E53" s="3" t="str" cm="1">
        <f t="array" ref="E53">IF(ISNUMBER($A53),IF(A53=A52,"Reference2(False,True,"&amp;INDEX(BackgroundCalcs!$AX$2:$AX$500,'Grading Formulas'!$A53)&amp;")","MOEValue(.0001)"),"")</f>
        <v/>
      </c>
      <c r="F53" s="3" t="str">
        <f t="shared" si="1"/>
        <v/>
      </c>
      <c r="G53" s="3" t="str">
        <f t="shared" si="2"/>
        <v/>
      </c>
      <c r="H53" s="3" t="str">
        <f t="shared" si="3"/>
        <v/>
      </c>
    </row>
    <row r="54" spans="1:8">
      <c r="A54" s="4"/>
      <c r="B54" s="4" t="str">
        <f t="shared" si="0"/>
        <v/>
      </c>
      <c r="C54" s="19" t="str" cm="1">
        <f t="array" ref="C54">IF(ISNUMBER(A54),IF(A54=A53,INDEX(BackgroundCalcs!$AV$2:$AV$500,'Grading Formulas'!$A54),"Question Results"),"")</f>
        <v/>
      </c>
      <c r="D54" s="6" t="str" cm="1">
        <f t="array" ref="D54">IF(ISNUMBER($A54),IF(A54=A53,INDEX(BackgroundCalcs!$AW$2:$AW$500,'Grading Formulas'!$A54),"C"&amp;A54+9),"")</f>
        <v/>
      </c>
      <c r="E54" s="3" t="str" cm="1">
        <f t="array" ref="E54">IF(ISNUMBER($A54),IF(A54=A53,"Reference2(False,True,"&amp;INDEX(BackgroundCalcs!$AX$2:$AX$500,'Grading Formulas'!$A54)&amp;")","MOEValue(.0001)"),"")</f>
        <v/>
      </c>
      <c r="F54" s="3" t="str">
        <f t="shared" si="1"/>
        <v/>
      </c>
      <c r="G54" s="3" t="str">
        <f t="shared" si="2"/>
        <v/>
      </c>
      <c r="H54" s="3" t="str">
        <f t="shared" si="3"/>
        <v/>
      </c>
    </row>
    <row r="55" spans="1:8">
      <c r="A55" s="4"/>
      <c r="B55" s="4" t="str">
        <f t="shared" si="0"/>
        <v/>
      </c>
      <c r="C55" s="19" t="str" cm="1">
        <f t="array" ref="C55">IF(ISNUMBER(A55),IF(A55=A54,INDEX(BackgroundCalcs!$AV$2:$AV$500,'Grading Formulas'!$A55),"Question Results"),"")</f>
        <v/>
      </c>
      <c r="D55" s="6" t="str" cm="1">
        <f t="array" ref="D55">IF(ISNUMBER($A55),IF(A55=A54,INDEX(BackgroundCalcs!$AW$2:$AW$500,'Grading Formulas'!$A55),"C"&amp;A55+9),"")</f>
        <v/>
      </c>
      <c r="E55" s="3" t="str" cm="1">
        <f t="array" ref="E55">IF(ISNUMBER($A55),IF(A55=A54,"Reference2(False,True,"&amp;INDEX(BackgroundCalcs!$AX$2:$AX$500,'Grading Formulas'!$A55)&amp;")","MOEValue(.0001)"),"")</f>
        <v/>
      </c>
      <c r="F55" s="3" t="str">
        <f t="shared" si="1"/>
        <v/>
      </c>
      <c r="G55" s="3" t="str">
        <f t="shared" si="2"/>
        <v/>
      </c>
      <c r="H55" s="3" t="str">
        <f t="shared" si="3"/>
        <v/>
      </c>
    </row>
    <row r="56" spans="1:8">
      <c r="A56" s="4"/>
      <c r="B56" s="4" t="str">
        <f t="shared" si="0"/>
        <v/>
      </c>
      <c r="C56" s="19" t="str" cm="1">
        <f t="array" ref="C56">IF(ISNUMBER(A56),IF(A56=A55,INDEX(BackgroundCalcs!$AV$2:$AV$500,'Grading Formulas'!$A56),"Question Results"),"")</f>
        <v/>
      </c>
      <c r="D56" s="6" t="str" cm="1">
        <f t="array" ref="D56">IF(ISNUMBER($A56),IF(A56=A55,INDEX(BackgroundCalcs!$AW$2:$AW$500,'Grading Formulas'!$A56),"C"&amp;A56+9),"")</f>
        <v/>
      </c>
      <c r="E56" s="3" t="str" cm="1">
        <f t="array" ref="E56">IF(ISNUMBER($A56),IF(A56=A55,"Reference2(False,True,"&amp;INDEX(BackgroundCalcs!$AX$2:$AX$500,'Grading Formulas'!$A56)&amp;")","MOEValue(.0001)"),"")</f>
        <v/>
      </c>
      <c r="F56" s="3" t="str">
        <f t="shared" si="1"/>
        <v/>
      </c>
      <c r="G56" s="3" t="str">
        <f t="shared" si="2"/>
        <v/>
      </c>
      <c r="H56" s="3" t="str">
        <f t="shared" si="3"/>
        <v/>
      </c>
    </row>
    <row r="57" spans="1:8">
      <c r="A57" s="4"/>
      <c r="B57" s="4" t="str">
        <f t="shared" si="0"/>
        <v/>
      </c>
      <c r="C57" s="19" t="str" cm="1">
        <f t="array" ref="C57">IF(ISNUMBER(A57),IF(A57=A56,INDEX(BackgroundCalcs!$AV$2:$AV$500,'Grading Formulas'!$A57),"Question Results"),"")</f>
        <v/>
      </c>
      <c r="D57" s="6" t="str" cm="1">
        <f t="array" ref="D57">IF(ISNUMBER($A57),IF(A57=A56,INDEX(BackgroundCalcs!$AW$2:$AW$500,'Grading Formulas'!$A57),"C"&amp;A57+9),"")</f>
        <v/>
      </c>
      <c r="E57" s="3" t="str" cm="1">
        <f t="array" ref="E57">IF(ISNUMBER($A57),IF(A57=A56,"Reference2(False,True,"&amp;INDEX(BackgroundCalcs!$AX$2:$AX$500,'Grading Formulas'!$A57)&amp;")","MOEValue(.0001)"),"")</f>
        <v/>
      </c>
      <c r="F57" s="3" t="str">
        <f t="shared" si="1"/>
        <v/>
      </c>
      <c r="G57" s="3" t="str">
        <f t="shared" si="2"/>
        <v/>
      </c>
      <c r="H57" s="3" t="str">
        <f t="shared" si="3"/>
        <v/>
      </c>
    </row>
    <row r="58" spans="1:8">
      <c r="A58" s="4"/>
      <c r="B58" s="4" t="str">
        <f t="shared" si="0"/>
        <v/>
      </c>
      <c r="C58" s="19" t="str" cm="1">
        <f t="array" ref="C58">IF(ISNUMBER(A58),IF(A58=A57,INDEX(BackgroundCalcs!$AV$2:$AV$500,'Grading Formulas'!$A58),"Question Results"),"")</f>
        <v/>
      </c>
      <c r="D58" s="6" t="str" cm="1">
        <f t="array" ref="D58">IF(ISNUMBER($A58),IF(A58=A57,INDEX(BackgroundCalcs!$AW$2:$AW$500,'Grading Formulas'!$A58),"C"&amp;A58+9),"")</f>
        <v/>
      </c>
      <c r="E58" s="3" t="str" cm="1">
        <f t="array" ref="E58">IF(ISNUMBER($A58),IF(A58=A57,"Reference2(False,True,"&amp;INDEX(BackgroundCalcs!$AX$2:$AX$500,'Grading Formulas'!$A58)&amp;")","MOEValue(.0001)"),"")</f>
        <v/>
      </c>
      <c r="F58" s="3" t="str">
        <f t="shared" si="1"/>
        <v/>
      </c>
      <c r="G58" s="3" t="str">
        <f t="shared" si="2"/>
        <v/>
      </c>
      <c r="H58" s="3" t="str">
        <f t="shared" si="3"/>
        <v/>
      </c>
    </row>
    <row r="59" spans="1:8">
      <c r="A59" s="4"/>
      <c r="B59" s="4" t="str">
        <f t="shared" si="0"/>
        <v/>
      </c>
      <c r="C59" s="19" t="str" cm="1">
        <f t="array" ref="C59">IF(ISNUMBER(A59),IF(A59=A58,INDEX(BackgroundCalcs!$AV$2:$AV$500,'Grading Formulas'!$A59),"Question Results"),"")</f>
        <v/>
      </c>
      <c r="D59" s="6" t="str" cm="1">
        <f t="array" ref="D59">IF(ISNUMBER($A59),IF(A59=A58,INDEX(BackgroundCalcs!$AW$2:$AW$500,'Grading Formulas'!$A59),"C"&amp;A59+9),"")</f>
        <v/>
      </c>
      <c r="E59" s="3" t="str" cm="1">
        <f t="array" ref="E59">IF(ISNUMBER($A59),IF(A59=A58,"Reference2(False,True,"&amp;INDEX(BackgroundCalcs!$AX$2:$AX$500,'Grading Formulas'!$A59)&amp;")","MOEValue(.0001)"),"")</f>
        <v/>
      </c>
      <c r="F59" s="3" t="str">
        <f t="shared" si="1"/>
        <v/>
      </c>
      <c r="G59" s="3" t="str">
        <f t="shared" si="2"/>
        <v/>
      </c>
      <c r="H59" s="3" t="str">
        <f t="shared" si="3"/>
        <v/>
      </c>
    </row>
    <row r="60" spans="1:8">
      <c r="A60" s="4"/>
      <c r="B60" s="4" t="str">
        <f t="shared" si="0"/>
        <v/>
      </c>
      <c r="C60" s="19" t="str" cm="1">
        <f t="array" ref="C60">IF(ISNUMBER(A60),IF(A60=A59,INDEX(BackgroundCalcs!$AV$2:$AV$500,'Grading Formulas'!$A60),"Question Results"),"")</f>
        <v/>
      </c>
      <c r="D60" s="6" t="str" cm="1">
        <f t="array" ref="D60">IF(ISNUMBER($A60),IF(A60=A59,INDEX(BackgroundCalcs!$AW$2:$AW$500,'Grading Formulas'!$A60),"C"&amp;A60+9),"")</f>
        <v/>
      </c>
      <c r="E60" s="3" t="str" cm="1">
        <f t="array" ref="E60">IF(ISNUMBER($A60),IF(A60=A59,"Reference2(False,True,"&amp;INDEX(BackgroundCalcs!$AX$2:$AX$500,'Grading Formulas'!$A60)&amp;")","MOEValue(.0001)"),"")</f>
        <v/>
      </c>
      <c r="F60" s="3" t="str">
        <f t="shared" si="1"/>
        <v/>
      </c>
      <c r="G60" s="3" t="str">
        <f t="shared" si="2"/>
        <v/>
      </c>
      <c r="H60" s="3" t="str">
        <f t="shared" si="3"/>
        <v/>
      </c>
    </row>
    <row r="61" spans="1:8">
      <c r="A61" s="4"/>
      <c r="B61" s="4" t="str">
        <f t="shared" si="0"/>
        <v/>
      </c>
      <c r="C61" s="19" t="str" cm="1">
        <f t="array" ref="C61">IF(ISNUMBER(A61),IF(A61=A60,INDEX(BackgroundCalcs!$AV$2:$AV$500,'Grading Formulas'!$A61),"Question Results"),"")</f>
        <v/>
      </c>
      <c r="D61" s="6" t="str" cm="1">
        <f t="array" ref="D61">IF(ISNUMBER($A61),IF(A61=A60,INDEX(BackgroundCalcs!$AW$2:$AW$500,'Grading Formulas'!$A61),"C"&amp;A61+9),"")</f>
        <v/>
      </c>
      <c r="E61" s="3" t="str" cm="1">
        <f t="array" ref="E61">IF(ISNUMBER($A61),IF(A61=A60,"Reference2(False,True,"&amp;INDEX(BackgroundCalcs!$AX$2:$AX$500,'Grading Formulas'!$A61)&amp;")","MOEValue(.0001)"),"")</f>
        <v/>
      </c>
      <c r="F61" s="3" t="str">
        <f t="shared" si="1"/>
        <v/>
      </c>
      <c r="G61" s="3" t="str">
        <f t="shared" si="2"/>
        <v/>
      </c>
      <c r="H61" s="3" t="str">
        <f t="shared" si="3"/>
        <v/>
      </c>
    </row>
    <row r="62" spans="1:8">
      <c r="A62" s="4"/>
      <c r="B62" s="4" t="str">
        <f t="shared" si="0"/>
        <v/>
      </c>
      <c r="C62" s="19" t="str" cm="1">
        <f t="array" ref="C62">IF(ISNUMBER(A62),IF(A62=A61,INDEX(BackgroundCalcs!$AV$2:$AV$500,'Grading Formulas'!$A62),"Question Results"),"")</f>
        <v/>
      </c>
      <c r="D62" s="6" t="str" cm="1">
        <f t="array" ref="D62">IF(ISNUMBER($A62),IF(A62=A61,INDEX(BackgroundCalcs!$AW$2:$AW$500,'Grading Formulas'!$A62),"C"&amp;A62+9),"")</f>
        <v/>
      </c>
      <c r="E62" s="3" t="str" cm="1">
        <f t="array" ref="E62">IF(ISNUMBER($A62),IF(A62=A61,"Reference2(False,True,"&amp;INDEX(BackgroundCalcs!$AX$2:$AX$500,'Grading Formulas'!$A62)&amp;")","MOEValue(.0001)"),"")</f>
        <v/>
      </c>
      <c r="F62" s="3" t="str">
        <f t="shared" si="1"/>
        <v/>
      </c>
      <c r="G62" s="3" t="str">
        <f t="shared" si="2"/>
        <v/>
      </c>
      <c r="H62" s="3" t="str">
        <f t="shared" si="3"/>
        <v/>
      </c>
    </row>
    <row r="63" spans="1:8">
      <c r="A63" s="4"/>
      <c r="B63" s="4" t="str">
        <f t="shared" si="0"/>
        <v/>
      </c>
      <c r="C63" s="19" t="str" cm="1">
        <f t="array" ref="C63">IF(ISNUMBER(A63),IF(A63=A62,INDEX(BackgroundCalcs!$AV$2:$AV$500,'Grading Formulas'!$A63),"Question Results"),"")</f>
        <v/>
      </c>
      <c r="D63" s="6" t="str" cm="1">
        <f t="array" ref="D63">IF(ISNUMBER($A63),IF(A63=A62,INDEX(BackgroundCalcs!$AW$2:$AW$500,'Grading Formulas'!$A63),"C"&amp;A63+9),"")</f>
        <v/>
      </c>
      <c r="E63" s="3" t="str" cm="1">
        <f t="array" ref="E63">IF(ISNUMBER($A63),IF(A63=A62,"Reference2(False,True,"&amp;INDEX(BackgroundCalcs!$AX$2:$AX$500,'Grading Formulas'!$A63)&amp;")","MOEValue(.0001)"),"")</f>
        <v/>
      </c>
      <c r="F63" s="3" t="str">
        <f t="shared" si="1"/>
        <v/>
      </c>
      <c r="G63" s="3" t="str">
        <f t="shared" si="2"/>
        <v/>
      </c>
      <c r="H63" s="3" t="str">
        <f t="shared" si="3"/>
        <v/>
      </c>
    </row>
    <row r="64" spans="1:8">
      <c r="A64" s="4"/>
      <c r="B64" s="4" t="str">
        <f t="shared" si="0"/>
        <v/>
      </c>
      <c r="C64" s="19" t="str" cm="1">
        <f t="array" ref="C64">IF(ISNUMBER(A64),IF(A64=A63,INDEX(BackgroundCalcs!$AV$2:$AV$500,'Grading Formulas'!$A64),"Question Results"),"")</f>
        <v/>
      </c>
      <c r="D64" s="6" t="str" cm="1">
        <f t="array" ref="D64">IF(ISNUMBER($A64),IF(A64=A63,INDEX(BackgroundCalcs!$AW$2:$AW$500,'Grading Formulas'!$A64),"C"&amp;A64+9),"")</f>
        <v/>
      </c>
      <c r="E64" s="3" t="str" cm="1">
        <f t="array" ref="E64">IF(ISNUMBER($A64),IF(A64=A63,"Reference2(False,True,"&amp;INDEX(BackgroundCalcs!$AX$2:$AX$500,'Grading Formulas'!$A64)&amp;")","MOEValue(.0001)"),"")</f>
        <v/>
      </c>
      <c r="F64" s="3" t="str">
        <f t="shared" si="1"/>
        <v/>
      </c>
      <c r="G64" s="3" t="str">
        <f t="shared" si="2"/>
        <v/>
      </c>
      <c r="H64" s="3" t="str">
        <f t="shared" si="3"/>
        <v/>
      </c>
    </row>
    <row r="65" spans="1:8">
      <c r="A65" s="4"/>
      <c r="B65" s="4" t="str">
        <f t="shared" si="0"/>
        <v/>
      </c>
      <c r="C65" s="19" t="str" cm="1">
        <f t="array" ref="C65">IF(ISNUMBER(A65),IF(A65=A64,INDEX(BackgroundCalcs!$AV$2:$AV$500,'Grading Formulas'!$A65),"Question Results"),"")</f>
        <v/>
      </c>
      <c r="D65" s="6" t="str" cm="1">
        <f t="array" ref="D65">IF(ISNUMBER($A65),IF(A65=A64,INDEX(BackgroundCalcs!$AW$2:$AW$500,'Grading Formulas'!$A65),"C"&amp;A65+9),"")</f>
        <v/>
      </c>
      <c r="E65" s="3" t="str" cm="1">
        <f t="array" ref="E65">IF(ISNUMBER($A65),IF(A65=A64,"Reference2(False,True,"&amp;INDEX(BackgroundCalcs!$AX$2:$AX$500,'Grading Formulas'!$A65)&amp;")","MOEValue(.0001)"),"")</f>
        <v/>
      </c>
      <c r="F65" s="3" t="str">
        <f t="shared" si="1"/>
        <v/>
      </c>
      <c r="G65" s="3" t="str">
        <f t="shared" si="2"/>
        <v/>
      </c>
      <c r="H65" s="3" t="str">
        <f t="shared" si="3"/>
        <v/>
      </c>
    </row>
    <row r="66" spans="1:8">
      <c r="A66" s="4"/>
      <c r="B66" s="4" t="str">
        <f t="shared" si="0"/>
        <v/>
      </c>
      <c r="C66" s="19" t="str" cm="1">
        <f t="array" ref="C66">IF(ISNUMBER(A66),IF(A66=A65,INDEX(BackgroundCalcs!$AV$2:$AV$500,'Grading Formulas'!$A66),"Question Results"),"")</f>
        <v/>
      </c>
      <c r="D66" s="6" t="str" cm="1">
        <f t="array" ref="D66">IF(ISNUMBER($A66),IF(A66=A65,INDEX(BackgroundCalcs!$AW$2:$AW$500,'Grading Formulas'!$A66),"C"&amp;A66+9),"")</f>
        <v/>
      </c>
      <c r="E66" s="3" t="str" cm="1">
        <f t="array" ref="E66">IF(ISNUMBER($A66),IF(A66=A65,"Reference2(False,True,"&amp;INDEX(BackgroundCalcs!$AX$2:$AX$500,'Grading Formulas'!$A66)&amp;")","MOEValue(.0001)"),"")</f>
        <v/>
      </c>
      <c r="F66" s="3" t="str">
        <f t="shared" si="1"/>
        <v/>
      </c>
      <c r="G66" s="3" t="str">
        <f t="shared" si="2"/>
        <v/>
      </c>
      <c r="H66" s="3" t="str">
        <f t="shared" si="3"/>
        <v/>
      </c>
    </row>
    <row r="67" spans="1:8">
      <c r="A67" s="4"/>
      <c r="B67" s="4" t="str">
        <f t="shared" si="0"/>
        <v/>
      </c>
      <c r="C67" s="19" t="str" cm="1">
        <f t="array" ref="C67">IF(ISNUMBER(A67),IF(A67=A66,INDEX(BackgroundCalcs!$AV$2:$AV$500,'Grading Formulas'!$A67),"Question Results"),"")</f>
        <v/>
      </c>
      <c r="D67" s="6" t="str" cm="1">
        <f t="array" ref="D67">IF(ISNUMBER($A67),IF(A67=A66,INDEX(BackgroundCalcs!$AW$2:$AW$500,'Grading Formulas'!$A67),"C"&amp;A67+9),"")</f>
        <v/>
      </c>
      <c r="E67" s="3" t="str" cm="1">
        <f t="array" ref="E67">IF(ISNUMBER($A67),IF(A67=A66,"Reference2(False,True,"&amp;INDEX(BackgroundCalcs!$AX$2:$AX$500,'Grading Formulas'!$A67)&amp;")","MOEValue(.0001)"),"")</f>
        <v/>
      </c>
      <c r="F67" s="3" t="str">
        <f t="shared" ref="F67:F130" si="4">IF(ISNUMBER($A67),IF(A67=A66,-1000,1),"")</f>
        <v/>
      </c>
      <c r="G67" s="3" t="str">
        <f t="shared" ref="G67:G130" si="5">IF(ISNUMBER($A67),IF(A67=A66,"You should not be referencing the answer cell","Correct"),"")</f>
        <v/>
      </c>
      <c r="H67" s="3" t="str">
        <f t="shared" ref="H67:H130" si="6">IF(ISNUMBER($A67),IF(A67=A66,"N/A","Incorrect"),"")</f>
        <v/>
      </c>
    </row>
    <row r="68" spans="1:8">
      <c r="A68" s="4"/>
      <c r="B68" s="4" t="str">
        <f t="shared" si="0"/>
        <v/>
      </c>
      <c r="C68" s="19" t="str" cm="1">
        <f t="array" ref="C68">IF(ISNUMBER(A68),IF(A68=A67,INDEX(BackgroundCalcs!$AV$2:$AV$500,'Grading Formulas'!$A68),"Question Results"),"")</f>
        <v/>
      </c>
      <c r="D68" s="6" t="str" cm="1">
        <f t="array" ref="D68">IF(ISNUMBER($A68),IF(A68=A67,INDEX(BackgroundCalcs!$AW$2:$AW$500,'Grading Formulas'!$A68),"C"&amp;A68+9),"")</f>
        <v/>
      </c>
      <c r="E68" s="3" t="str" cm="1">
        <f t="array" ref="E68">IF(ISNUMBER($A68),IF(A68=A67,"Reference2(False,True,"&amp;INDEX(BackgroundCalcs!$AX$2:$AX$500,'Grading Formulas'!$A68)&amp;")","MOEValue(.0001)"),"")</f>
        <v/>
      </c>
      <c r="F68" s="3" t="str">
        <f t="shared" si="4"/>
        <v/>
      </c>
      <c r="G68" s="3" t="str">
        <f t="shared" si="5"/>
        <v/>
      </c>
      <c r="H68" s="3" t="str">
        <f t="shared" si="6"/>
        <v/>
      </c>
    </row>
    <row r="69" spans="1:8">
      <c r="A69" s="4"/>
      <c r="B69" s="4" t="str">
        <f t="shared" si="0"/>
        <v/>
      </c>
      <c r="C69" s="19" t="str" cm="1">
        <f t="array" ref="C69">IF(ISNUMBER(A69),IF(A69=A68,INDEX(BackgroundCalcs!$AV$2:$AV$500,'Grading Formulas'!$A69),"Question Results"),"")</f>
        <v/>
      </c>
      <c r="D69" s="6" t="str" cm="1">
        <f t="array" ref="D69">IF(ISNUMBER($A69),IF(A69=A68,INDEX(BackgroundCalcs!$AW$2:$AW$500,'Grading Formulas'!$A69),"C"&amp;A69+9),"")</f>
        <v/>
      </c>
      <c r="E69" s="3" t="str" cm="1">
        <f t="array" ref="E69">IF(ISNUMBER($A69),IF(A69=A68,"Reference2(False,True,"&amp;INDEX(BackgroundCalcs!$AX$2:$AX$500,'Grading Formulas'!$A69)&amp;")","MOEValue(.0001)"),"")</f>
        <v/>
      </c>
      <c r="F69" s="3" t="str">
        <f t="shared" si="4"/>
        <v/>
      </c>
      <c r="G69" s="3" t="str">
        <f t="shared" si="5"/>
        <v/>
      </c>
      <c r="H69" s="3" t="str">
        <f t="shared" si="6"/>
        <v/>
      </c>
    </row>
    <row r="70" spans="1:8">
      <c r="A70" s="4"/>
      <c r="B70" s="4" t="str">
        <f t="shared" si="0"/>
        <v/>
      </c>
      <c r="C70" s="19" t="str" cm="1">
        <f t="array" ref="C70">IF(ISNUMBER(A70),IF(A70=A69,INDEX(BackgroundCalcs!$AV$2:$AV$500,'Grading Formulas'!$A70),"Question Results"),"")</f>
        <v/>
      </c>
      <c r="D70" s="6" t="str" cm="1">
        <f t="array" ref="D70">IF(ISNUMBER($A70),IF(A70=A69,INDEX(BackgroundCalcs!$AW$2:$AW$500,'Grading Formulas'!$A70),"C"&amp;A70+9),"")</f>
        <v/>
      </c>
      <c r="E70" s="3" t="str" cm="1">
        <f t="array" ref="E70">IF(ISNUMBER($A70),IF(A70=A69,"Reference2(False,True,"&amp;INDEX(BackgroundCalcs!$AX$2:$AX$500,'Grading Formulas'!$A70)&amp;")","MOEValue(.0001)"),"")</f>
        <v/>
      </c>
      <c r="F70" s="3" t="str">
        <f t="shared" si="4"/>
        <v/>
      </c>
      <c r="G70" s="3" t="str">
        <f t="shared" si="5"/>
        <v/>
      </c>
      <c r="H70" s="3" t="str">
        <f t="shared" si="6"/>
        <v/>
      </c>
    </row>
    <row r="71" spans="1:8">
      <c r="A71" s="4"/>
      <c r="B71" s="4" t="str">
        <f t="shared" si="0"/>
        <v/>
      </c>
      <c r="C71" s="19" t="str" cm="1">
        <f t="array" ref="C71">IF(ISNUMBER(A71),IF(A71=A70,INDEX(BackgroundCalcs!$AV$2:$AV$500,'Grading Formulas'!$A71),"Question Results"),"")</f>
        <v/>
      </c>
      <c r="D71" s="6" t="str" cm="1">
        <f t="array" ref="D71">IF(ISNUMBER($A71),IF(A71=A70,INDEX(BackgroundCalcs!$AW$2:$AW$500,'Grading Formulas'!$A71),"C"&amp;A71+9),"")</f>
        <v/>
      </c>
      <c r="E71" s="3" t="str" cm="1">
        <f t="array" ref="E71">IF(ISNUMBER($A71),IF(A71=A70,"Reference2(False,True,"&amp;INDEX(BackgroundCalcs!$AX$2:$AX$500,'Grading Formulas'!$A71)&amp;")","MOEValue(.0001)"),"")</f>
        <v/>
      </c>
      <c r="F71" s="3" t="str">
        <f t="shared" si="4"/>
        <v/>
      </c>
      <c r="G71" s="3" t="str">
        <f t="shared" si="5"/>
        <v/>
      </c>
      <c r="H71" s="3" t="str">
        <f t="shared" si="6"/>
        <v/>
      </c>
    </row>
    <row r="72" spans="1:8">
      <c r="A72" s="4"/>
      <c r="B72" s="4" t="str">
        <f t="shared" si="0"/>
        <v/>
      </c>
      <c r="C72" s="19" t="str" cm="1">
        <f t="array" ref="C72">IF(ISNUMBER(A72),IF(A72=A71,INDEX(BackgroundCalcs!$AV$2:$AV$500,'Grading Formulas'!$A72),"Question Results"),"")</f>
        <v/>
      </c>
      <c r="D72" s="6" t="str" cm="1">
        <f t="array" ref="D72">IF(ISNUMBER($A72),IF(A72=A71,INDEX(BackgroundCalcs!$AW$2:$AW$500,'Grading Formulas'!$A72),"C"&amp;A72+9),"")</f>
        <v/>
      </c>
      <c r="E72" s="3" t="str" cm="1">
        <f t="array" ref="E72">IF(ISNUMBER($A72),IF(A72=A71,"Reference2(False,True,"&amp;INDEX(BackgroundCalcs!$AX$2:$AX$500,'Grading Formulas'!$A72)&amp;")","MOEValue(.0001)"),"")</f>
        <v/>
      </c>
      <c r="F72" s="3" t="str">
        <f t="shared" si="4"/>
        <v/>
      </c>
      <c r="G72" s="3" t="str">
        <f t="shared" si="5"/>
        <v/>
      </c>
      <c r="H72" s="3" t="str">
        <f t="shared" si="6"/>
        <v/>
      </c>
    </row>
    <row r="73" spans="1:8">
      <c r="A73" s="4"/>
      <c r="B73" s="4" t="str">
        <f t="shared" si="0"/>
        <v/>
      </c>
      <c r="C73" s="19" t="str" cm="1">
        <f t="array" ref="C73">IF(ISNUMBER(A73),IF(A73=A72,INDEX(BackgroundCalcs!$AV$2:$AV$500,'Grading Formulas'!$A73),"Question Results"),"")</f>
        <v/>
      </c>
      <c r="D73" s="6" t="str" cm="1">
        <f t="array" ref="D73">IF(ISNUMBER($A73),IF(A73=A72,INDEX(BackgroundCalcs!$AW$2:$AW$500,'Grading Formulas'!$A73),"C"&amp;A73+9),"")</f>
        <v/>
      </c>
      <c r="E73" s="3" t="str" cm="1">
        <f t="array" ref="E73">IF(ISNUMBER($A73),IF(A73=A72,"Reference2(False,True,"&amp;INDEX(BackgroundCalcs!$AX$2:$AX$500,'Grading Formulas'!$A73)&amp;")","MOEValue(.0001)"),"")</f>
        <v/>
      </c>
      <c r="F73" s="3" t="str">
        <f t="shared" si="4"/>
        <v/>
      </c>
      <c r="G73" s="3" t="str">
        <f t="shared" si="5"/>
        <v/>
      </c>
      <c r="H73" s="3" t="str">
        <f t="shared" si="6"/>
        <v/>
      </c>
    </row>
    <row r="74" spans="1:8">
      <c r="A74" s="4"/>
      <c r="B74" s="4" t="str">
        <f t="shared" si="0"/>
        <v/>
      </c>
      <c r="C74" s="19" t="str" cm="1">
        <f t="array" ref="C74">IF(ISNUMBER(A74),IF(A74=A73,INDEX(BackgroundCalcs!$AV$2:$AV$500,'Grading Formulas'!$A74),"Question Results"),"")</f>
        <v/>
      </c>
      <c r="D74" s="6" t="str" cm="1">
        <f t="array" ref="D74">IF(ISNUMBER($A74),IF(A74=A73,INDEX(BackgroundCalcs!$AW$2:$AW$500,'Grading Formulas'!$A74),"C"&amp;A74+9),"")</f>
        <v/>
      </c>
      <c r="E74" s="3" t="str" cm="1">
        <f t="array" ref="E74">IF(ISNUMBER($A74),IF(A74=A73,"Reference2(False,True,"&amp;INDEX(BackgroundCalcs!$AX$2:$AX$500,'Grading Formulas'!$A74)&amp;")","MOEValue(.0001)"),"")</f>
        <v/>
      </c>
      <c r="F74" s="3" t="str">
        <f t="shared" si="4"/>
        <v/>
      </c>
      <c r="G74" s="3" t="str">
        <f t="shared" si="5"/>
        <v/>
      </c>
      <c r="H74" s="3" t="str">
        <f t="shared" si="6"/>
        <v/>
      </c>
    </row>
    <row r="75" spans="1:8">
      <c r="A75" s="4"/>
      <c r="B75" s="4" t="str">
        <f t="shared" si="0"/>
        <v/>
      </c>
      <c r="C75" s="19" t="str" cm="1">
        <f t="array" ref="C75">IF(ISNUMBER(A75),IF(A75=A74,INDEX(BackgroundCalcs!$AV$2:$AV$500,'Grading Formulas'!$A75),"Question Results"),"")</f>
        <v/>
      </c>
      <c r="D75" s="6" t="str" cm="1">
        <f t="array" ref="D75">IF(ISNUMBER($A75),IF(A75=A74,INDEX(BackgroundCalcs!$AW$2:$AW$500,'Grading Formulas'!$A75),"C"&amp;A75+9),"")</f>
        <v/>
      </c>
      <c r="E75" s="3" t="str" cm="1">
        <f t="array" ref="E75">IF(ISNUMBER($A75),IF(A75=A74,"Reference2(False,True,"&amp;INDEX(BackgroundCalcs!$AX$2:$AX$500,'Grading Formulas'!$A75)&amp;")","MOEValue(.0001)"),"")</f>
        <v/>
      </c>
      <c r="F75" s="3" t="str">
        <f t="shared" si="4"/>
        <v/>
      </c>
      <c r="G75" s="3" t="str">
        <f t="shared" si="5"/>
        <v/>
      </c>
      <c r="H75" s="3" t="str">
        <f t="shared" si="6"/>
        <v/>
      </c>
    </row>
    <row r="76" spans="1:8">
      <c r="A76" s="4"/>
      <c r="B76" s="4" t="str">
        <f t="shared" si="0"/>
        <v/>
      </c>
      <c r="C76" s="19" t="str" cm="1">
        <f t="array" ref="C76">IF(ISNUMBER(A76),IF(A76=A75,INDEX(BackgroundCalcs!$AV$2:$AV$500,'Grading Formulas'!$A76),"Question Results"),"")</f>
        <v/>
      </c>
      <c r="D76" s="6" t="str" cm="1">
        <f t="array" ref="D76">IF(ISNUMBER($A76),IF(A76=A75,INDEX(BackgroundCalcs!$AW$2:$AW$500,'Grading Formulas'!$A76),"C"&amp;A76+9),"")</f>
        <v/>
      </c>
      <c r="E76" s="3" t="str" cm="1">
        <f t="array" ref="E76">IF(ISNUMBER($A76),IF(A76=A75,"Reference2(False,True,"&amp;INDEX(BackgroundCalcs!$AX$2:$AX$500,'Grading Formulas'!$A76)&amp;")","MOEValue(.0001)"),"")</f>
        <v/>
      </c>
      <c r="F76" s="3" t="str">
        <f t="shared" si="4"/>
        <v/>
      </c>
      <c r="G76" s="3" t="str">
        <f t="shared" si="5"/>
        <v/>
      </c>
      <c r="H76" s="3" t="str">
        <f t="shared" si="6"/>
        <v/>
      </c>
    </row>
    <row r="77" spans="1:8">
      <c r="A77" s="4"/>
      <c r="B77" s="4" t="str">
        <f t="shared" si="0"/>
        <v/>
      </c>
      <c r="C77" s="19" t="str" cm="1">
        <f t="array" ref="C77">IF(ISNUMBER(A77),IF(A77=A76,INDEX(BackgroundCalcs!$AV$2:$AV$500,'Grading Formulas'!$A77),"Question Results"),"")</f>
        <v/>
      </c>
      <c r="D77" s="6" t="str" cm="1">
        <f t="array" ref="D77">IF(ISNUMBER($A77),IF(A77=A76,INDEX(BackgroundCalcs!$AW$2:$AW$500,'Grading Formulas'!$A77),"C"&amp;A77+9),"")</f>
        <v/>
      </c>
      <c r="E77" s="3" t="str" cm="1">
        <f t="array" ref="E77">IF(ISNUMBER($A77),IF(A77=A76,"Reference2(False,True,"&amp;INDEX(BackgroundCalcs!$AX$2:$AX$500,'Grading Formulas'!$A77)&amp;")","MOEValue(.0001)"),"")</f>
        <v/>
      </c>
      <c r="F77" s="3" t="str">
        <f t="shared" si="4"/>
        <v/>
      </c>
      <c r="G77" s="3" t="str">
        <f t="shared" si="5"/>
        <v/>
      </c>
      <c r="H77" s="3" t="str">
        <f t="shared" si="6"/>
        <v/>
      </c>
    </row>
    <row r="78" spans="1:8">
      <c r="A78" s="4"/>
      <c r="B78" s="4" t="str">
        <f t="shared" si="0"/>
        <v/>
      </c>
      <c r="C78" s="19" t="str" cm="1">
        <f t="array" ref="C78">IF(ISNUMBER(A78),IF(A78=A77,INDEX(BackgroundCalcs!$AV$2:$AV$500,'Grading Formulas'!$A78),"Question Results"),"")</f>
        <v/>
      </c>
      <c r="D78" s="6" t="str" cm="1">
        <f t="array" ref="D78">IF(ISNUMBER($A78),IF(A78=A77,INDEX(BackgroundCalcs!$AW$2:$AW$500,'Grading Formulas'!$A78),"C"&amp;A78+9),"")</f>
        <v/>
      </c>
      <c r="E78" s="3" t="str" cm="1">
        <f t="array" ref="E78">IF(ISNUMBER($A78),IF(A78=A77,"Reference2(False,True,"&amp;INDEX(BackgroundCalcs!$AX$2:$AX$500,'Grading Formulas'!$A78)&amp;")","MOEValue(.0001)"),"")</f>
        <v/>
      </c>
      <c r="F78" s="3" t="str">
        <f t="shared" si="4"/>
        <v/>
      </c>
      <c r="G78" s="3" t="str">
        <f t="shared" si="5"/>
        <v/>
      </c>
      <c r="H78" s="3" t="str">
        <f t="shared" si="6"/>
        <v/>
      </c>
    </row>
    <row r="79" spans="1:8">
      <c r="A79" s="4"/>
      <c r="B79" s="4" t="str">
        <f t="shared" si="0"/>
        <v/>
      </c>
      <c r="C79" s="19" t="str" cm="1">
        <f t="array" ref="C79">IF(ISNUMBER(A79),IF(A79=A78,INDEX(BackgroundCalcs!$AV$2:$AV$500,'Grading Formulas'!$A79),"Question Results"),"")</f>
        <v/>
      </c>
      <c r="D79" s="6" t="str" cm="1">
        <f t="array" ref="D79">IF(ISNUMBER($A79),IF(A79=A78,INDEX(BackgroundCalcs!$AW$2:$AW$500,'Grading Formulas'!$A79),"C"&amp;A79+9),"")</f>
        <v/>
      </c>
      <c r="E79" s="3" t="str" cm="1">
        <f t="array" ref="E79">IF(ISNUMBER($A79),IF(A79=A78,"Reference2(False,True,"&amp;INDEX(BackgroundCalcs!$AX$2:$AX$500,'Grading Formulas'!$A79)&amp;")","MOEValue(.0001)"),"")</f>
        <v/>
      </c>
      <c r="F79" s="3" t="str">
        <f t="shared" si="4"/>
        <v/>
      </c>
      <c r="G79" s="3" t="str">
        <f t="shared" si="5"/>
        <v/>
      </c>
      <c r="H79" s="3" t="str">
        <f t="shared" si="6"/>
        <v/>
      </c>
    </row>
    <row r="80" spans="1:8">
      <c r="A80" s="4"/>
      <c r="B80" s="4" t="str">
        <f t="shared" si="0"/>
        <v/>
      </c>
      <c r="C80" s="19" t="str" cm="1">
        <f t="array" ref="C80">IF(ISNUMBER(A80),IF(A80=A79,INDEX(BackgroundCalcs!$AV$2:$AV$500,'Grading Formulas'!$A80),"Question Results"),"")</f>
        <v/>
      </c>
      <c r="D80" s="6" t="str" cm="1">
        <f t="array" ref="D80">IF(ISNUMBER($A80),IF(A80=A79,INDEX(BackgroundCalcs!$AW$2:$AW$500,'Grading Formulas'!$A80),"C"&amp;A80+9),"")</f>
        <v/>
      </c>
      <c r="E80" s="3" t="str" cm="1">
        <f t="array" ref="E80">IF(ISNUMBER($A80),IF(A80=A79,"Reference2(False,True,"&amp;INDEX(BackgroundCalcs!$AX$2:$AX$500,'Grading Formulas'!$A80)&amp;")","MOEValue(.0001)"),"")</f>
        <v/>
      </c>
      <c r="F80" s="3" t="str">
        <f t="shared" si="4"/>
        <v/>
      </c>
      <c r="G80" s="3" t="str">
        <f t="shared" si="5"/>
        <v/>
      </c>
      <c r="H80" s="3" t="str">
        <f t="shared" si="6"/>
        <v/>
      </c>
    </row>
    <row r="81" spans="1:8">
      <c r="A81" s="4"/>
      <c r="B81" s="4" t="str">
        <f t="shared" si="0"/>
        <v/>
      </c>
      <c r="C81" s="19" t="str" cm="1">
        <f t="array" ref="C81">IF(ISNUMBER(A81),IF(A81=A80,INDEX(BackgroundCalcs!$AV$2:$AV$500,'Grading Formulas'!$A81),"Question Results"),"")</f>
        <v/>
      </c>
      <c r="D81" s="6" t="str" cm="1">
        <f t="array" ref="D81">IF(ISNUMBER($A81),IF(A81=A80,INDEX(BackgroundCalcs!$AW$2:$AW$500,'Grading Formulas'!$A81),"C"&amp;A81+9),"")</f>
        <v/>
      </c>
      <c r="E81" s="3" t="str" cm="1">
        <f t="array" ref="E81">IF(ISNUMBER($A81),IF(A81=A80,"Reference2(False,True,"&amp;INDEX(BackgroundCalcs!$AX$2:$AX$500,'Grading Formulas'!$A81)&amp;")","MOEValue(.0001)"),"")</f>
        <v/>
      </c>
      <c r="F81" s="3" t="str">
        <f t="shared" si="4"/>
        <v/>
      </c>
      <c r="G81" s="3" t="str">
        <f t="shared" si="5"/>
        <v/>
      </c>
      <c r="H81" s="3" t="str">
        <f t="shared" si="6"/>
        <v/>
      </c>
    </row>
    <row r="82" spans="1:8">
      <c r="A82" s="4"/>
      <c r="B82" s="4" t="str">
        <f t="shared" si="0"/>
        <v/>
      </c>
      <c r="C82" s="19" t="str" cm="1">
        <f t="array" ref="C82">IF(ISNUMBER(A82),IF(A82=A81,INDEX(BackgroundCalcs!$AV$2:$AV$500,'Grading Formulas'!$A82),"Question Results"),"")</f>
        <v/>
      </c>
      <c r="D82" s="6" t="str" cm="1">
        <f t="array" ref="D82">IF(ISNUMBER($A82),IF(A82=A81,INDEX(BackgroundCalcs!$AW$2:$AW$500,'Grading Formulas'!$A82),"C"&amp;A82+9),"")</f>
        <v/>
      </c>
      <c r="E82" s="3" t="str" cm="1">
        <f t="array" ref="E82">IF(ISNUMBER($A82),IF(A82=A81,"Reference2(False,True,"&amp;INDEX(BackgroundCalcs!$AX$2:$AX$500,'Grading Formulas'!$A82)&amp;")","MOEValue(.0001)"),"")</f>
        <v/>
      </c>
      <c r="F82" s="3" t="str">
        <f t="shared" si="4"/>
        <v/>
      </c>
      <c r="G82" s="3" t="str">
        <f t="shared" si="5"/>
        <v/>
      </c>
      <c r="H82" s="3" t="str">
        <f t="shared" si="6"/>
        <v/>
      </c>
    </row>
    <row r="83" spans="1:8">
      <c r="A83" s="4"/>
      <c r="B83" s="4" t="str">
        <f t="shared" si="0"/>
        <v/>
      </c>
      <c r="C83" s="19" t="str" cm="1">
        <f t="array" ref="C83">IF(ISNUMBER(A83),IF(A83=A82,INDEX(BackgroundCalcs!$AV$2:$AV$500,'Grading Formulas'!$A83),"Question Results"),"")</f>
        <v/>
      </c>
      <c r="D83" s="6" t="str" cm="1">
        <f t="array" ref="D83">IF(ISNUMBER($A83),IF(A83=A82,INDEX(BackgroundCalcs!$AW$2:$AW$500,'Grading Formulas'!$A83),"C"&amp;A83+9),"")</f>
        <v/>
      </c>
      <c r="E83" s="3" t="str" cm="1">
        <f t="array" ref="E83">IF(ISNUMBER($A83),IF(A83=A82,"Reference2(False,True,"&amp;INDEX(BackgroundCalcs!$AX$2:$AX$500,'Grading Formulas'!$A83)&amp;")","MOEValue(.0001)"),"")</f>
        <v/>
      </c>
      <c r="F83" s="3" t="str">
        <f t="shared" si="4"/>
        <v/>
      </c>
      <c r="G83" s="3" t="str">
        <f t="shared" si="5"/>
        <v/>
      </c>
      <c r="H83" s="3" t="str">
        <f t="shared" si="6"/>
        <v/>
      </c>
    </row>
    <row r="84" spans="1:8">
      <c r="A84" s="4"/>
      <c r="B84" s="4" t="str">
        <f t="shared" si="0"/>
        <v/>
      </c>
      <c r="C84" s="19" t="str" cm="1">
        <f t="array" ref="C84">IF(ISNUMBER(A84),IF(A84=A83,INDEX(BackgroundCalcs!$AV$2:$AV$500,'Grading Formulas'!$A84),"Question Results"),"")</f>
        <v/>
      </c>
      <c r="D84" s="6" t="str" cm="1">
        <f t="array" ref="D84">IF(ISNUMBER($A84),IF(A84=A83,INDEX(BackgroundCalcs!$AW$2:$AW$500,'Grading Formulas'!$A84),"C"&amp;A84+9),"")</f>
        <v/>
      </c>
      <c r="E84" s="3" t="str" cm="1">
        <f t="array" ref="E84">IF(ISNUMBER($A84),IF(A84=A83,"Reference2(False,True,"&amp;INDEX(BackgroundCalcs!$AX$2:$AX$500,'Grading Formulas'!$A84)&amp;")","MOEValue(.0001)"),"")</f>
        <v/>
      </c>
      <c r="F84" s="3" t="str">
        <f t="shared" si="4"/>
        <v/>
      </c>
      <c r="G84" s="3" t="str">
        <f t="shared" si="5"/>
        <v/>
      </c>
      <c r="H84" s="3" t="str">
        <f t="shared" si="6"/>
        <v/>
      </c>
    </row>
    <row r="85" spans="1:8">
      <c r="A85" s="4"/>
      <c r="B85" s="4" t="str">
        <f t="shared" si="0"/>
        <v/>
      </c>
      <c r="C85" s="19" t="str" cm="1">
        <f t="array" ref="C85">IF(ISNUMBER(A85),IF(A85=A84,INDEX(BackgroundCalcs!$AV$2:$AV$500,'Grading Formulas'!$A85),"Question Results"),"")</f>
        <v/>
      </c>
      <c r="D85" s="6" t="str" cm="1">
        <f t="array" ref="D85">IF(ISNUMBER($A85),IF(A85=A84,INDEX(BackgroundCalcs!$AW$2:$AW$500,'Grading Formulas'!$A85),"C"&amp;A85+9),"")</f>
        <v/>
      </c>
      <c r="E85" s="3" t="str" cm="1">
        <f t="array" ref="E85">IF(ISNUMBER($A85),IF(A85=A84,"Reference2(False,True,"&amp;INDEX(BackgroundCalcs!$AX$2:$AX$500,'Grading Formulas'!$A85)&amp;")","MOEValue(.0001)"),"")</f>
        <v/>
      </c>
      <c r="F85" s="3" t="str">
        <f t="shared" si="4"/>
        <v/>
      </c>
      <c r="G85" s="3" t="str">
        <f t="shared" si="5"/>
        <v/>
      </c>
      <c r="H85" s="3" t="str">
        <f t="shared" si="6"/>
        <v/>
      </c>
    </row>
    <row r="86" spans="1:8">
      <c r="A86" s="4"/>
      <c r="B86" s="4" t="str">
        <f t="shared" si="0"/>
        <v/>
      </c>
      <c r="C86" s="19" t="str" cm="1">
        <f t="array" ref="C86">IF(ISNUMBER(A86),IF(A86=A85,INDEX(BackgroundCalcs!$AV$2:$AV$500,'Grading Formulas'!$A86),"Question Results"),"")</f>
        <v/>
      </c>
      <c r="D86" s="6" t="str" cm="1">
        <f t="array" ref="D86">IF(ISNUMBER($A86),IF(A86=A85,INDEX(BackgroundCalcs!$AW$2:$AW$500,'Grading Formulas'!$A86),"C"&amp;A86+9),"")</f>
        <v/>
      </c>
      <c r="E86" s="3" t="str" cm="1">
        <f t="array" ref="E86">IF(ISNUMBER($A86),IF(A86=A85,"Reference2(False,True,"&amp;INDEX(BackgroundCalcs!$AX$2:$AX$500,'Grading Formulas'!$A86)&amp;")","MOEValue(.0001)"),"")</f>
        <v/>
      </c>
      <c r="F86" s="3" t="str">
        <f t="shared" si="4"/>
        <v/>
      </c>
      <c r="G86" s="3" t="str">
        <f t="shared" si="5"/>
        <v/>
      </c>
      <c r="H86" s="3" t="str">
        <f t="shared" si="6"/>
        <v/>
      </c>
    </row>
    <row r="87" spans="1:8">
      <c r="A87" s="4"/>
      <c r="B87" s="4" t="str">
        <f t="shared" si="0"/>
        <v/>
      </c>
      <c r="C87" s="19" t="str" cm="1">
        <f t="array" ref="C87">IF(ISNUMBER(A87),IF(A87=A86,INDEX(BackgroundCalcs!$AV$2:$AV$500,'Grading Formulas'!$A87),"Question Results"),"")</f>
        <v/>
      </c>
      <c r="D87" s="6" t="str" cm="1">
        <f t="array" ref="D87">IF(ISNUMBER($A87),IF(A87=A86,INDEX(BackgroundCalcs!$AW$2:$AW$500,'Grading Formulas'!$A87),"C"&amp;A87+9),"")</f>
        <v/>
      </c>
      <c r="E87" s="3" t="str" cm="1">
        <f t="array" ref="E87">IF(ISNUMBER($A87),IF(A87=A86,"Reference2(False,True,"&amp;INDEX(BackgroundCalcs!$AX$2:$AX$500,'Grading Formulas'!$A87)&amp;")","MOEValue(.0001)"),"")</f>
        <v/>
      </c>
      <c r="F87" s="3" t="str">
        <f t="shared" si="4"/>
        <v/>
      </c>
      <c r="G87" s="3" t="str">
        <f t="shared" si="5"/>
        <v/>
      </c>
      <c r="H87" s="3" t="str">
        <f t="shared" si="6"/>
        <v/>
      </c>
    </row>
    <row r="88" spans="1:8">
      <c r="A88" s="4"/>
      <c r="B88" s="4" t="str">
        <f t="shared" si="0"/>
        <v/>
      </c>
      <c r="C88" s="19" t="str" cm="1">
        <f t="array" ref="C88">IF(ISNUMBER(A88),IF(A88=A87,INDEX(BackgroundCalcs!$AV$2:$AV$500,'Grading Formulas'!$A88),"Question Results"),"")</f>
        <v/>
      </c>
      <c r="D88" s="6" t="str" cm="1">
        <f t="array" ref="D88">IF(ISNUMBER($A88),IF(A88=A87,INDEX(BackgroundCalcs!$AW$2:$AW$500,'Grading Formulas'!$A88),"C"&amp;A88+9),"")</f>
        <v/>
      </c>
      <c r="E88" s="3" t="str" cm="1">
        <f t="array" ref="E88">IF(ISNUMBER($A88),IF(A88=A87,"Reference2(False,True,"&amp;INDEX(BackgroundCalcs!$AX$2:$AX$500,'Grading Formulas'!$A88)&amp;")","MOEValue(.0001)"),"")</f>
        <v/>
      </c>
      <c r="F88" s="3" t="str">
        <f t="shared" si="4"/>
        <v/>
      </c>
      <c r="G88" s="3" t="str">
        <f t="shared" si="5"/>
        <v/>
      </c>
      <c r="H88" s="3" t="str">
        <f t="shared" si="6"/>
        <v/>
      </c>
    </row>
    <row r="89" spans="1:8">
      <c r="A89" s="4"/>
      <c r="B89" s="4" t="str">
        <f t="shared" si="0"/>
        <v/>
      </c>
      <c r="C89" s="19" t="str" cm="1">
        <f t="array" ref="C89">IF(ISNUMBER(A89),IF(A89=A88,INDEX(BackgroundCalcs!$AV$2:$AV$500,'Grading Formulas'!$A89),"Question Results"),"")</f>
        <v/>
      </c>
      <c r="D89" s="6" t="str" cm="1">
        <f t="array" ref="D89">IF(ISNUMBER($A89),IF(A89=A88,INDEX(BackgroundCalcs!$AW$2:$AW$500,'Grading Formulas'!$A89),"C"&amp;A89+9),"")</f>
        <v/>
      </c>
      <c r="E89" s="3" t="str" cm="1">
        <f t="array" ref="E89">IF(ISNUMBER($A89),IF(A89=A88,"Reference2(False,True,"&amp;INDEX(BackgroundCalcs!$AX$2:$AX$500,'Grading Formulas'!$A89)&amp;")","MOEValue(.0001)"),"")</f>
        <v/>
      </c>
      <c r="F89" s="3" t="str">
        <f t="shared" si="4"/>
        <v/>
      </c>
      <c r="G89" s="3" t="str">
        <f t="shared" si="5"/>
        <v/>
      </c>
      <c r="H89" s="3" t="str">
        <f t="shared" si="6"/>
        <v/>
      </c>
    </row>
    <row r="90" spans="1:8">
      <c r="A90" s="4"/>
      <c r="B90" s="4" t="str">
        <f t="shared" si="0"/>
        <v/>
      </c>
      <c r="C90" s="19" t="str" cm="1">
        <f t="array" ref="C90">IF(ISNUMBER(A90),IF(A90=A89,INDEX(BackgroundCalcs!$AV$2:$AV$500,'Grading Formulas'!$A90),"Question Results"),"")</f>
        <v/>
      </c>
      <c r="D90" s="6" t="str" cm="1">
        <f t="array" ref="D90">IF(ISNUMBER($A90),IF(A90=A89,INDEX(BackgroundCalcs!$AW$2:$AW$500,'Grading Formulas'!$A90),"C"&amp;A90+9),"")</f>
        <v/>
      </c>
      <c r="E90" s="3" t="str" cm="1">
        <f t="array" ref="E90">IF(ISNUMBER($A90),IF(A90=A89,"Reference2(False,True,"&amp;INDEX(BackgroundCalcs!$AX$2:$AX$500,'Grading Formulas'!$A90)&amp;")","MOEValue(.0001)"),"")</f>
        <v/>
      </c>
      <c r="F90" s="3" t="str">
        <f t="shared" si="4"/>
        <v/>
      </c>
      <c r="G90" s="3" t="str">
        <f t="shared" si="5"/>
        <v/>
      </c>
      <c r="H90" s="3" t="str">
        <f t="shared" si="6"/>
        <v/>
      </c>
    </row>
    <row r="91" spans="1:8">
      <c r="A91" s="4"/>
      <c r="B91" s="4" t="str">
        <f t="shared" si="0"/>
        <v/>
      </c>
      <c r="C91" s="19" t="str" cm="1">
        <f t="array" ref="C91">IF(ISNUMBER(A91),IF(A91=A90,INDEX(BackgroundCalcs!$AV$2:$AV$500,'Grading Formulas'!$A91),"Question Results"),"")</f>
        <v/>
      </c>
      <c r="D91" s="6" t="str" cm="1">
        <f t="array" ref="D91">IF(ISNUMBER($A91),IF(A91=A90,INDEX(BackgroundCalcs!$AW$2:$AW$500,'Grading Formulas'!$A91),"C"&amp;A91+9),"")</f>
        <v/>
      </c>
      <c r="E91" s="3" t="str" cm="1">
        <f t="array" ref="E91">IF(ISNUMBER($A91),IF(A91=A90,"Reference2(False,True,"&amp;INDEX(BackgroundCalcs!$AX$2:$AX$500,'Grading Formulas'!$A91)&amp;")","MOEValue(.0001)"),"")</f>
        <v/>
      </c>
      <c r="F91" s="3" t="str">
        <f t="shared" si="4"/>
        <v/>
      </c>
      <c r="G91" s="3" t="str">
        <f t="shared" si="5"/>
        <v/>
      </c>
      <c r="H91" s="3" t="str">
        <f t="shared" si="6"/>
        <v/>
      </c>
    </row>
    <row r="92" spans="1:8">
      <c r="A92" s="4"/>
      <c r="B92" s="4" t="str">
        <f t="shared" si="0"/>
        <v/>
      </c>
      <c r="C92" s="19" t="str" cm="1">
        <f t="array" ref="C92">IF(ISNUMBER(A92),IF(A92=A91,INDEX(BackgroundCalcs!$AV$2:$AV$500,'Grading Formulas'!$A92),"Question Results"),"")</f>
        <v/>
      </c>
      <c r="D92" s="6" t="str" cm="1">
        <f t="array" ref="D92">IF(ISNUMBER($A92),IF(A92=A91,INDEX(BackgroundCalcs!$AW$2:$AW$500,'Grading Formulas'!$A92),"C"&amp;A92+9),"")</f>
        <v/>
      </c>
      <c r="E92" s="3" t="str" cm="1">
        <f t="array" ref="E92">IF(ISNUMBER($A92),IF(A92=A91,"Reference2(False,True,"&amp;INDEX(BackgroundCalcs!$AX$2:$AX$500,'Grading Formulas'!$A92)&amp;")","MOEValue(.0001)"),"")</f>
        <v/>
      </c>
      <c r="F92" s="3" t="str">
        <f t="shared" si="4"/>
        <v/>
      </c>
      <c r="G92" s="3" t="str">
        <f t="shared" si="5"/>
        <v/>
      </c>
      <c r="H92" s="3" t="str">
        <f t="shared" si="6"/>
        <v/>
      </c>
    </row>
    <row r="93" spans="1:8">
      <c r="A93" s="4"/>
      <c r="B93" s="4" t="str">
        <f t="shared" si="0"/>
        <v/>
      </c>
      <c r="C93" s="19" t="str" cm="1">
        <f t="array" ref="C93">IF(ISNUMBER(A93),IF(A93=A92,INDEX(BackgroundCalcs!$AV$2:$AV$500,'Grading Formulas'!$A93),"Question Results"),"")</f>
        <v/>
      </c>
      <c r="D93" s="6" t="str" cm="1">
        <f t="array" ref="D93">IF(ISNUMBER($A93),IF(A93=A92,INDEX(BackgroundCalcs!$AW$2:$AW$500,'Grading Formulas'!$A93),"C"&amp;A93+9),"")</f>
        <v/>
      </c>
      <c r="E93" s="3" t="str" cm="1">
        <f t="array" ref="E93">IF(ISNUMBER($A93),IF(A93=A92,"Reference2(False,True,"&amp;INDEX(BackgroundCalcs!$AX$2:$AX$500,'Grading Formulas'!$A93)&amp;")","MOEValue(.0001)"),"")</f>
        <v/>
      </c>
      <c r="F93" s="3" t="str">
        <f t="shared" si="4"/>
        <v/>
      </c>
      <c r="G93" s="3" t="str">
        <f t="shared" si="5"/>
        <v/>
      </c>
      <c r="H93" s="3" t="str">
        <f t="shared" si="6"/>
        <v/>
      </c>
    </row>
    <row r="94" spans="1:8">
      <c r="A94" s="4"/>
      <c r="B94" s="4" t="str">
        <f t="shared" si="0"/>
        <v/>
      </c>
      <c r="C94" s="19" t="str" cm="1">
        <f t="array" ref="C94">IF(ISNUMBER(A94),IF(A94=A93,INDEX(BackgroundCalcs!$AV$2:$AV$500,'Grading Formulas'!$A94),"Question Results"),"")</f>
        <v/>
      </c>
      <c r="D94" s="6" t="str" cm="1">
        <f t="array" ref="D94">IF(ISNUMBER($A94),IF(A94=A93,INDEX(BackgroundCalcs!$AW$2:$AW$500,'Grading Formulas'!$A94),"C"&amp;A94+9),"")</f>
        <v/>
      </c>
      <c r="E94" s="3" t="str" cm="1">
        <f t="array" ref="E94">IF(ISNUMBER($A94),IF(A94=A93,"Reference2(False,True,"&amp;INDEX(BackgroundCalcs!$AX$2:$AX$500,'Grading Formulas'!$A94)&amp;")","MOEValue(.0001)"),"")</f>
        <v/>
      </c>
      <c r="F94" s="3" t="str">
        <f t="shared" si="4"/>
        <v/>
      </c>
      <c r="G94" s="3" t="str">
        <f t="shared" si="5"/>
        <v/>
      </c>
      <c r="H94" s="3" t="str">
        <f t="shared" si="6"/>
        <v/>
      </c>
    </row>
    <row r="95" spans="1:8">
      <c r="A95" s="4"/>
      <c r="B95" s="4" t="str">
        <f t="shared" si="0"/>
        <v/>
      </c>
      <c r="C95" s="19" t="str" cm="1">
        <f t="array" ref="C95">IF(ISNUMBER(A95),IF(A95=A94,INDEX(BackgroundCalcs!$AV$2:$AV$500,'Grading Formulas'!$A95),"Question Results"),"")</f>
        <v/>
      </c>
      <c r="D95" s="6" t="str" cm="1">
        <f t="array" ref="D95">IF(ISNUMBER($A95),IF(A95=A94,INDEX(BackgroundCalcs!$AW$2:$AW$500,'Grading Formulas'!$A95),"C"&amp;A95+9),"")</f>
        <v/>
      </c>
      <c r="E95" s="3" t="str" cm="1">
        <f t="array" ref="E95">IF(ISNUMBER($A95),IF(A95=A94,"Reference2(False,True,"&amp;INDEX(BackgroundCalcs!$AX$2:$AX$500,'Grading Formulas'!$A95)&amp;")","MOEValue(.0001)"),"")</f>
        <v/>
      </c>
      <c r="F95" s="3" t="str">
        <f t="shared" si="4"/>
        <v/>
      </c>
      <c r="G95" s="3" t="str">
        <f t="shared" si="5"/>
        <v/>
      </c>
      <c r="H95" s="3" t="str">
        <f t="shared" si="6"/>
        <v/>
      </c>
    </row>
    <row r="96" spans="1:8">
      <c r="A96" s="4"/>
      <c r="B96" s="4" t="str">
        <f t="shared" si="0"/>
        <v/>
      </c>
      <c r="C96" s="19" t="str" cm="1">
        <f t="array" ref="C96">IF(ISNUMBER(A96),IF(A96=A95,INDEX(BackgroundCalcs!$AV$2:$AV$500,'Grading Formulas'!$A96),"Question Results"),"")</f>
        <v/>
      </c>
      <c r="D96" s="6" t="str" cm="1">
        <f t="array" ref="D96">IF(ISNUMBER($A96),IF(A96=A95,INDEX(BackgroundCalcs!$AW$2:$AW$500,'Grading Formulas'!$A96),"C"&amp;A96+9),"")</f>
        <v/>
      </c>
      <c r="E96" s="3" t="str" cm="1">
        <f t="array" ref="E96">IF(ISNUMBER($A96),IF(A96=A95,"Reference2(False,True,"&amp;INDEX(BackgroundCalcs!$AX$2:$AX$500,'Grading Formulas'!$A96)&amp;")","MOEValue(.0001)"),"")</f>
        <v/>
      </c>
      <c r="F96" s="3" t="str">
        <f t="shared" si="4"/>
        <v/>
      </c>
      <c r="G96" s="3" t="str">
        <f t="shared" si="5"/>
        <v/>
      </c>
      <c r="H96" s="3" t="str">
        <f t="shared" si="6"/>
        <v/>
      </c>
    </row>
    <row r="97" spans="1:8">
      <c r="A97" s="4"/>
      <c r="B97" s="4" t="str">
        <f t="shared" si="0"/>
        <v/>
      </c>
      <c r="C97" s="19" t="str" cm="1">
        <f t="array" ref="C97">IF(ISNUMBER(A97),IF(A97=A96,INDEX(BackgroundCalcs!$AV$2:$AV$500,'Grading Formulas'!$A97),"Question Results"),"")</f>
        <v/>
      </c>
      <c r="D97" s="6" t="str" cm="1">
        <f t="array" ref="D97">IF(ISNUMBER($A97),IF(A97=A96,INDEX(BackgroundCalcs!$AW$2:$AW$500,'Grading Formulas'!$A97),"C"&amp;A97+9),"")</f>
        <v/>
      </c>
      <c r="E97" s="3" t="str" cm="1">
        <f t="array" ref="E97">IF(ISNUMBER($A97),IF(A97=A96,"Reference2(False,True,"&amp;INDEX(BackgroundCalcs!$AX$2:$AX$500,'Grading Formulas'!$A97)&amp;")","MOEValue(.0001)"),"")</f>
        <v/>
      </c>
      <c r="F97" s="3" t="str">
        <f t="shared" si="4"/>
        <v/>
      </c>
      <c r="G97" s="3" t="str">
        <f t="shared" si="5"/>
        <v/>
      </c>
      <c r="H97" s="3" t="str">
        <f t="shared" si="6"/>
        <v/>
      </c>
    </row>
    <row r="98" spans="1:8">
      <c r="A98" s="4"/>
      <c r="B98" s="4" t="str">
        <f t="shared" si="0"/>
        <v/>
      </c>
      <c r="C98" s="19" t="str" cm="1">
        <f t="array" ref="C98">IF(ISNUMBER(A98),IF(A98=A97,INDEX(BackgroundCalcs!$AV$2:$AV$500,'Grading Formulas'!$A98),"Question Results"),"")</f>
        <v/>
      </c>
      <c r="D98" s="6" t="str" cm="1">
        <f t="array" ref="D98">IF(ISNUMBER($A98),IF(A98=A97,INDEX(BackgroundCalcs!$AW$2:$AW$500,'Grading Formulas'!$A98),"C"&amp;A98+9),"")</f>
        <v/>
      </c>
      <c r="E98" s="3" t="str" cm="1">
        <f t="array" ref="E98">IF(ISNUMBER($A98),IF(A98=A97,"Reference2(False,True,"&amp;INDEX(BackgroundCalcs!$AX$2:$AX$500,'Grading Formulas'!$A98)&amp;")","MOEValue(.0001)"),"")</f>
        <v/>
      </c>
      <c r="F98" s="3" t="str">
        <f t="shared" si="4"/>
        <v/>
      </c>
      <c r="G98" s="3" t="str">
        <f t="shared" si="5"/>
        <v/>
      </c>
      <c r="H98" s="3" t="str">
        <f t="shared" si="6"/>
        <v/>
      </c>
    </row>
    <row r="99" spans="1:8">
      <c r="A99" s="4"/>
      <c r="B99" s="4" t="str">
        <f t="shared" si="0"/>
        <v/>
      </c>
      <c r="C99" s="19" t="str" cm="1">
        <f t="array" ref="C99">IF(ISNUMBER(A99),IF(A99=A98,INDEX(BackgroundCalcs!$AV$2:$AV$500,'Grading Formulas'!$A99),"Question Results"),"")</f>
        <v/>
      </c>
      <c r="D99" s="6" t="str" cm="1">
        <f t="array" ref="D99">IF(ISNUMBER($A99),IF(A99=A98,INDEX(BackgroundCalcs!$AW$2:$AW$500,'Grading Formulas'!$A99),"C"&amp;A99+9),"")</f>
        <v/>
      </c>
      <c r="E99" s="3" t="str" cm="1">
        <f t="array" ref="E99">IF(ISNUMBER($A99),IF(A99=A98,"Reference2(False,True,"&amp;INDEX(BackgroundCalcs!$AX$2:$AX$500,'Grading Formulas'!$A99)&amp;")","MOEValue(.0001)"),"")</f>
        <v/>
      </c>
      <c r="F99" s="3" t="str">
        <f t="shared" si="4"/>
        <v/>
      </c>
      <c r="G99" s="3" t="str">
        <f t="shared" si="5"/>
        <v/>
      </c>
      <c r="H99" s="3" t="str">
        <f t="shared" si="6"/>
        <v/>
      </c>
    </row>
    <row r="100" spans="1:8">
      <c r="A100" s="4"/>
      <c r="B100" s="4" t="str">
        <f t="shared" si="0"/>
        <v/>
      </c>
      <c r="C100" s="19" t="str" cm="1">
        <f t="array" ref="C100">IF(ISNUMBER(A100),IF(A100=A99,INDEX(BackgroundCalcs!$AV$2:$AV$500,'Grading Formulas'!$A100),"Question Results"),"")</f>
        <v/>
      </c>
      <c r="D100" s="6" t="str" cm="1">
        <f t="array" ref="D100">IF(ISNUMBER($A100),IF(A100=A99,INDEX(BackgroundCalcs!$AW$2:$AW$500,'Grading Formulas'!$A100),"C"&amp;A100+9),"")</f>
        <v/>
      </c>
      <c r="E100" s="3" t="str" cm="1">
        <f t="array" ref="E100">IF(ISNUMBER($A100),IF(A100=A99,"Reference2(False,True,"&amp;INDEX(BackgroundCalcs!$AX$2:$AX$500,'Grading Formulas'!$A100)&amp;")","MOEValue(.0001)"),"")</f>
        <v/>
      </c>
      <c r="F100" s="3" t="str">
        <f t="shared" si="4"/>
        <v/>
      </c>
      <c r="G100" s="3" t="str">
        <f t="shared" si="5"/>
        <v/>
      </c>
      <c r="H100" s="3" t="str">
        <f t="shared" si="6"/>
        <v/>
      </c>
    </row>
    <row r="101" spans="1:8">
      <c r="A101" s="4"/>
      <c r="B101" s="4" t="str">
        <f t="shared" si="0"/>
        <v/>
      </c>
      <c r="C101" s="19" t="str" cm="1">
        <f t="array" ref="C101">IF(ISNUMBER(A101),IF(A101=A100,INDEX(BackgroundCalcs!$AV$2:$AV$500,'Grading Formulas'!$A101),"Question Results"),"")</f>
        <v/>
      </c>
      <c r="D101" s="6" t="str" cm="1">
        <f t="array" ref="D101">IF(ISNUMBER($A101),IF(A101=A100,INDEX(BackgroundCalcs!$AW$2:$AW$500,'Grading Formulas'!$A101),"C"&amp;A101+9),"")</f>
        <v/>
      </c>
      <c r="E101" s="3" t="str" cm="1">
        <f t="array" ref="E101">IF(ISNUMBER($A101),IF(A101=A100,"Reference2(False,True,"&amp;INDEX(BackgroundCalcs!$AX$2:$AX$500,'Grading Formulas'!$A101)&amp;")","MOEValue(.0001)"),"")</f>
        <v/>
      </c>
      <c r="F101" s="3" t="str">
        <f t="shared" si="4"/>
        <v/>
      </c>
      <c r="G101" s="3" t="str">
        <f t="shared" si="5"/>
        <v/>
      </c>
      <c r="H101" s="3" t="str">
        <f t="shared" si="6"/>
        <v/>
      </c>
    </row>
    <row r="102" spans="1:8">
      <c r="A102" s="4"/>
      <c r="B102" s="4" t="str">
        <f t="shared" si="0"/>
        <v/>
      </c>
      <c r="C102" s="19" t="str" cm="1">
        <f t="array" ref="C102">IF(ISNUMBER(A102),IF(A102=A101,INDEX(BackgroundCalcs!$AV$2:$AV$500,'Grading Formulas'!$A102),"Question Results"),"")</f>
        <v/>
      </c>
      <c r="D102" s="6" t="str" cm="1">
        <f t="array" ref="D102">IF(ISNUMBER($A102),IF(A102=A101,INDEX(BackgroundCalcs!$AW$2:$AW$500,'Grading Formulas'!$A102),"C"&amp;A102+9),"")</f>
        <v/>
      </c>
      <c r="E102" s="3" t="str" cm="1">
        <f t="array" ref="E102">IF(ISNUMBER($A102),IF(A102=A101,"Reference2(False,True,"&amp;INDEX(BackgroundCalcs!$AX$2:$AX$500,'Grading Formulas'!$A102)&amp;")","MOEValue(.0001)"),"")</f>
        <v/>
      </c>
      <c r="F102" s="3" t="str">
        <f t="shared" si="4"/>
        <v/>
      </c>
      <c r="G102" s="3" t="str">
        <f t="shared" si="5"/>
        <v/>
      </c>
      <c r="H102" s="3" t="str">
        <f t="shared" si="6"/>
        <v/>
      </c>
    </row>
    <row r="103" spans="1:8">
      <c r="A103" s="4"/>
      <c r="B103" s="4" t="str">
        <f t="shared" si="0"/>
        <v/>
      </c>
      <c r="C103" s="19" t="str" cm="1">
        <f t="array" ref="C103">IF(ISNUMBER(A103),IF(A103=A102,INDEX(BackgroundCalcs!$AV$2:$AV$500,'Grading Formulas'!$A103),"Question Results"),"")</f>
        <v/>
      </c>
      <c r="D103" s="6" t="str" cm="1">
        <f t="array" ref="D103">IF(ISNUMBER($A103),IF(A103=A102,INDEX(BackgroundCalcs!$AW$2:$AW$500,'Grading Formulas'!$A103),"C"&amp;A103+9),"")</f>
        <v/>
      </c>
      <c r="E103" s="3" t="str" cm="1">
        <f t="array" ref="E103">IF(ISNUMBER($A103),IF(A103=A102,"Reference2(False,True,"&amp;INDEX(BackgroundCalcs!$AX$2:$AX$500,'Grading Formulas'!$A103)&amp;")","MOEValue(.0001)"),"")</f>
        <v/>
      </c>
      <c r="F103" s="3" t="str">
        <f t="shared" si="4"/>
        <v/>
      </c>
      <c r="G103" s="3" t="str">
        <f t="shared" si="5"/>
        <v/>
      </c>
      <c r="H103" s="3" t="str">
        <f t="shared" si="6"/>
        <v/>
      </c>
    </row>
    <row r="104" spans="1:8">
      <c r="A104" s="4"/>
      <c r="B104" s="4" t="str">
        <f t="shared" si="0"/>
        <v/>
      </c>
      <c r="C104" s="19" t="str" cm="1">
        <f t="array" ref="C104">IF(ISNUMBER(A104),IF(A104=A103,INDEX(BackgroundCalcs!$AV$2:$AV$500,'Grading Formulas'!$A104),"Question Results"),"")</f>
        <v/>
      </c>
      <c r="D104" s="6" t="str" cm="1">
        <f t="array" ref="D104">IF(ISNUMBER($A104),IF(A104=A103,INDEX(BackgroundCalcs!$AW$2:$AW$500,'Grading Formulas'!$A104),"C"&amp;A104+9),"")</f>
        <v/>
      </c>
      <c r="E104" s="3" t="str" cm="1">
        <f t="array" ref="E104">IF(ISNUMBER($A104),IF(A104=A103,"Reference2(False,True,"&amp;INDEX(BackgroundCalcs!$AX$2:$AX$500,'Grading Formulas'!$A104)&amp;")","MOEValue(.0001)"),"")</f>
        <v/>
      </c>
      <c r="F104" s="3" t="str">
        <f t="shared" si="4"/>
        <v/>
      </c>
      <c r="G104" s="3" t="str">
        <f t="shared" si="5"/>
        <v/>
      </c>
      <c r="H104" s="3" t="str">
        <f t="shared" si="6"/>
        <v/>
      </c>
    </row>
    <row r="105" spans="1:8">
      <c r="A105" s="4"/>
      <c r="B105" s="4" t="str">
        <f t="shared" si="0"/>
        <v/>
      </c>
      <c r="C105" s="19" t="str" cm="1">
        <f t="array" ref="C105">IF(ISNUMBER(A105),IF(A105=A104,INDEX(BackgroundCalcs!$AV$2:$AV$500,'Grading Formulas'!$A105),"Question Results"),"")</f>
        <v/>
      </c>
      <c r="D105" s="6" t="str" cm="1">
        <f t="array" ref="D105">IF(ISNUMBER($A105),IF(A105=A104,INDEX(BackgroundCalcs!$AW$2:$AW$500,'Grading Formulas'!$A105),"C"&amp;A105+9),"")</f>
        <v/>
      </c>
      <c r="E105" s="3" t="str" cm="1">
        <f t="array" ref="E105">IF(ISNUMBER($A105),IF(A105=A104,"Reference2(False,True,"&amp;INDEX(BackgroundCalcs!$AX$2:$AX$500,'Grading Formulas'!$A105)&amp;")","MOEValue(.0001)"),"")</f>
        <v/>
      </c>
      <c r="F105" s="3" t="str">
        <f t="shared" si="4"/>
        <v/>
      </c>
      <c r="G105" s="3" t="str">
        <f t="shared" si="5"/>
        <v/>
      </c>
      <c r="H105" s="3" t="str">
        <f t="shared" si="6"/>
        <v/>
      </c>
    </row>
    <row r="106" spans="1:8">
      <c r="A106" s="4"/>
      <c r="B106" s="4" t="str">
        <f t="shared" si="0"/>
        <v/>
      </c>
      <c r="C106" s="19" t="str" cm="1">
        <f t="array" ref="C106">IF(ISNUMBER(A106),IF(A106=A105,INDEX(BackgroundCalcs!$AV$2:$AV$500,'Grading Formulas'!$A106),"Question Results"),"")</f>
        <v/>
      </c>
      <c r="D106" s="6" t="str" cm="1">
        <f t="array" ref="D106">IF(ISNUMBER($A106),IF(A106=A105,INDEX(BackgroundCalcs!$AW$2:$AW$500,'Grading Formulas'!$A106),"C"&amp;A106+9),"")</f>
        <v/>
      </c>
      <c r="E106" s="3" t="str" cm="1">
        <f t="array" ref="E106">IF(ISNUMBER($A106),IF(A106=A105,"Reference2(False,True,"&amp;INDEX(BackgroundCalcs!$AX$2:$AX$500,'Grading Formulas'!$A106)&amp;")","MOEValue(.0001)"),"")</f>
        <v/>
      </c>
      <c r="F106" s="3" t="str">
        <f t="shared" si="4"/>
        <v/>
      </c>
      <c r="G106" s="3" t="str">
        <f t="shared" si="5"/>
        <v/>
      </c>
      <c r="H106" s="3" t="str">
        <f t="shared" si="6"/>
        <v/>
      </c>
    </row>
    <row r="107" spans="1:8">
      <c r="A107" s="4"/>
      <c r="B107" s="4" t="str">
        <f t="shared" si="0"/>
        <v/>
      </c>
      <c r="C107" s="19" t="str" cm="1">
        <f t="array" ref="C107">IF(ISNUMBER(A107),IF(A107=A106,INDEX(BackgroundCalcs!$AV$2:$AV$500,'Grading Formulas'!$A107),"Question Results"),"")</f>
        <v/>
      </c>
      <c r="D107" s="6" t="str" cm="1">
        <f t="array" ref="D107">IF(ISNUMBER($A107),IF(A107=A106,INDEX(BackgroundCalcs!$AW$2:$AW$500,'Grading Formulas'!$A107),"C"&amp;A107+9),"")</f>
        <v/>
      </c>
      <c r="E107" s="3" t="str" cm="1">
        <f t="array" ref="E107">IF(ISNUMBER($A107),IF(A107=A106,"Reference2(False,True,"&amp;INDEX(BackgroundCalcs!$AX$2:$AX$500,'Grading Formulas'!$A107)&amp;")","MOEValue(.0001)"),"")</f>
        <v/>
      </c>
      <c r="F107" s="3" t="str">
        <f t="shared" si="4"/>
        <v/>
      </c>
      <c r="G107" s="3" t="str">
        <f t="shared" si="5"/>
        <v/>
      </c>
      <c r="H107" s="3" t="str">
        <f t="shared" si="6"/>
        <v/>
      </c>
    </row>
    <row r="108" spans="1:8">
      <c r="A108" s="4"/>
      <c r="B108" s="4" t="str">
        <f t="shared" si="0"/>
        <v/>
      </c>
      <c r="C108" s="19" t="str" cm="1">
        <f t="array" ref="C108">IF(ISNUMBER(A108),IF(A108=A107,INDEX(BackgroundCalcs!$AV$2:$AV$500,'Grading Formulas'!$A108),"Question Results"),"")</f>
        <v/>
      </c>
      <c r="D108" s="6" t="str" cm="1">
        <f t="array" ref="D108">IF(ISNUMBER($A108),IF(A108=A107,INDEX(BackgroundCalcs!$AW$2:$AW$500,'Grading Formulas'!$A108),"C"&amp;A108+9),"")</f>
        <v/>
      </c>
      <c r="E108" s="3" t="str" cm="1">
        <f t="array" ref="E108">IF(ISNUMBER($A108),IF(A108=A107,"Reference2(False,True,"&amp;INDEX(BackgroundCalcs!$AX$2:$AX$500,'Grading Formulas'!$A108)&amp;")","MOEValue(.0001)"),"")</f>
        <v/>
      </c>
      <c r="F108" s="3" t="str">
        <f t="shared" si="4"/>
        <v/>
      </c>
      <c r="G108" s="3" t="str">
        <f t="shared" si="5"/>
        <v/>
      </c>
      <c r="H108" s="3" t="str">
        <f t="shared" si="6"/>
        <v/>
      </c>
    </row>
    <row r="109" spans="1:8">
      <c r="A109" s="4"/>
      <c r="B109" s="4" t="str">
        <f t="shared" si="0"/>
        <v/>
      </c>
      <c r="C109" s="19" t="str" cm="1">
        <f t="array" ref="C109">IF(ISNUMBER(A109),IF(A109=A108,INDEX(BackgroundCalcs!$AV$2:$AV$500,'Grading Formulas'!$A109),"Question Results"),"")</f>
        <v/>
      </c>
      <c r="D109" s="6" t="str" cm="1">
        <f t="array" ref="D109">IF(ISNUMBER($A109),IF(A109=A108,INDEX(BackgroundCalcs!$AW$2:$AW$500,'Grading Formulas'!$A109),"C"&amp;A109+9),"")</f>
        <v/>
      </c>
      <c r="E109" s="3" t="str" cm="1">
        <f t="array" ref="E109">IF(ISNUMBER($A109),IF(A109=A108,"Reference2(False,True,"&amp;INDEX(BackgroundCalcs!$AX$2:$AX$500,'Grading Formulas'!$A109)&amp;")","MOEValue(.0001)"),"")</f>
        <v/>
      </c>
      <c r="F109" s="3" t="str">
        <f t="shared" si="4"/>
        <v/>
      </c>
      <c r="G109" s="3" t="str">
        <f t="shared" si="5"/>
        <v/>
      </c>
      <c r="H109" s="3" t="str">
        <f t="shared" si="6"/>
        <v/>
      </c>
    </row>
    <row r="110" spans="1:8">
      <c r="A110" s="4"/>
      <c r="B110" s="4" t="str">
        <f t="shared" si="0"/>
        <v/>
      </c>
      <c r="C110" s="19" t="str" cm="1">
        <f t="array" ref="C110">IF(ISNUMBER(A110),IF(A110=A109,INDEX(BackgroundCalcs!$AV$2:$AV$500,'Grading Formulas'!$A110),"Question Results"),"")</f>
        <v/>
      </c>
      <c r="D110" s="6" t="str" cm="1">
        <f t="array" ref="D110">IF(ISNUMBER($A110),IF(A110=A109,INDEX(BackgroundCalcs!$AW$2:$AW$500,'Grading Formulas'!$A110),"C"&amp;A110+9),"")</f>
        <v/>
      </c>
      <c r="E110" s="3" t="str" cm="1">
        <f t="array" ref="E110">IF(ISNUMBER($A110),IF(A110=A109,"Reference2(False,True,"&amp;INDEX(BackgroundCalcs!$AX$2:$AX$500,'Grading Formulas'!$A110)&amp;")","MOEValue(.0001)"),"")</f>
        <v/>
      </c>
      <c r="F110" s="3" t="str">
        <f t="shared" si="4"/>
        <v/>
      </c>
      <c r="G110" s="3" t="str">
        <f t="shared" si="5"/>
        <v/>
      </c>
      <c r="H110" s="3" t="str">
        <f t="shared" si="6"/>
        <v/>
      </c>
    </row>
    <row r="111" spans="1:8">
      <c r="A111" s="4"/>
      <c r="B111" s="4" t="str">
        <f t="shared" si="0"/>
        <v/>
      </c>
      <c r="C111" s="19" t="str" cm="1">
        <f t="array" ref="C111">IF(ISNUMBER(A111),IF(A111=A110,INDEX(BackgroundCalcs!$AV$2:$AV$500,'Grading Formulas'!$A111),"Question Results"),"")</f>
        <v/>
      </c>
      <c r="D111" s="6" t="str" cm="1">
        <f t="array" ref="D111">IF(ISNUMBER($A111),IF(A111=A110,INDEX(BackgroundCalcs!$AW$2:$AW$500,'Grading Formulas'!$A111),"C"&amp;A111+9),"")</f>
        <v/>
      </c>
      <c r="E111" s="3" t="str" cm="1">
        <f t="array" ref="E111">IF(ISNUMBER($A111),IF(A111=A110,"Reference2(False,True,"&amp;INDEX(BackgroundCalcs!$AX$2:$AX$500,'Grading Formulas'!$A111)&amp;")","MOEValue(.0001)"),"")</f>
        <v/>
      </c>
      <c r="F111" s="3" t="str">
        <f t="shared" si="4"/>
        <v/>
      </c>
      <c r="G111" s="3" t="str">
        <f t="shared" si="5"/>
        <v/>
      </c>
      <c r="H111" s="3" t="str">
        <f t="shared" si="6"/>
        <v/>
      </c>
    </row>
    <row r="112" spans="1:8">
      <c r="A112" s="4"/>
      <c r="B112" s="4" t="str">
        <f t="shared" si="0"/>
        <v/>
      </c>
      <c r="C112" s="19" t="str" cm="1">
        <f t="array" ref="C112">IF(ISNUMBER(A112),IF(A112=A111,INDEX(BackgroundCalcs!$AV$2:$AV$500,'Grading Formulas'!$A112),"Question Results"),"")</f>
        <v/>
      </c>
      <c r="D112" s="6" t="str" cm="1">
        <f t="array" ref="D112">IF(ISNUMBER($A112),IF(A112=A111,INDEX(BackgroundCalcs!$AW$2:$AW$500,'Grading Formulas'!$A112),"C"&amp;A112+9),"")</f>
        <v/>
      </c>
      <c r="E112" s="3" t="str" cm="1">
        <f t="array" ref="E112">IF(ISNUMBER($A112),IF(A112=A111,"Reference2(False,True,"&amp;INDEX(BackgroundCalcs!$AX$2:$AX$500,'Grading Formulas'!$A112)&amp;")","MOEValue(.0001)"),"")</f>
        <v/>
      </c>
      <c r="F112" s="3" t="str">
        <f t="shared" si="4"/>
        <v/>
      </c>
      <c r="G112" s="3" t="str">
        <f t="shared" si="5"/>
        <v/>
      </c>
      <c r="H112" s="3" t="str">
        <f t="shared" si="6"/>
        <v/>
      </c>
    </row>
    <row r="113" spans="1:8">
      <c r="A113" s="4"/>
      <c r="B113" s="4" t="str">
        <f t="shared" si="0"/>
        <v/>
      </c>
      <c r="C113" s="19" t="str" cm="1">
        <f t="array" ref="C113">IF(ISNUMBER(A113),IF(A113=A112,INDEX(BackgroundCalcs!$AV$2:$AV$500,'Grading Formulas'!$A113),"Question Results"),"")</f>
        <v/>
      </c>
      <c r="D113" s="6" t="str" cm="1">
        <f t="array" ref="D113">IF(ISNUMBER($A113),IF(A113=A112,INDEX(BackgroundCalcs!$AW$2:$AW$500,'Grading Formulas'!$A113),"C"&amp;A113+9),"")</f>
        <v/>
      </c>
      <c r="E113" s="3" t="str" cm="1">
        <f t="array" ref="E113">IF(ISNUMBER($A113),IF(A113=A112,"Reference2(False,True,"&amp;INDEX(BackgroundCalcs!$AX$2:$AX$500,'Grading Formulas'!$A113)&amp;")","MOEValue(.0001)"),"")</f>
        <v/>
      </c>
      <c r="F113" s="3" t="str">
        <f t="shared" si="4"/>
        <v/>
      </c>
      <c r="G113" s="3" t="str">
        <f t="shared" si="5"/>
        <v/>
      </c>
      <c r="H113" s="3" t="str">
        <f t="shared" si="6"/>
        <v/>
      </c>
    </row>
    <row r="114" spans="1:8">
      <c r="A114" s="4"/>
      <c r="B114" s="4" t="str">
        <f t="shared" si="0"/>
        <v/>
      </c>
      <c r="C114" s="19" t="str" cm="1">
        <f t="array" ref="C114">IF(ISNUMBER(A114),IF(A114=A113,INDEX(BackgroundCalcs!$AV$2:$AV$500,'Grading Formulas'!$A114),"Question Results"),"")</f>
        <v/>
      </c>
      <c r="D114" s="6" t="str" cm="1">
        <f t="array" ref="D114">IF(ISNUMBER($A114),IF(A114=A113,INDEX(BackgroundCalcs!$AW$2:$AW$500,'Grading Formulas'!$A114),"C"&amp;A114+9),"")</f>
        <v/>
      </c>
      <c r="E114" s="3" t="str" cm="1">
        <f t="array" ref="E114">IF(ISNUMBER($A114),IF(A114=A113,"Reference2(False,True,"&amp;INDEX(BackgroundCalcs!$AX$2:$AX$500,'Grading Formulas'!$A114)&amp;")","MOEValue(.0001)"),"")</f>
        <v/>
      </c>
      <c r="F114" s="3" t="str">
        <f t="shared" si="4"/>
        <v/>
      </c>
      <c r="G114" s="3" t="str">
        <f t="shared" si="5"/>
        <v/>
      </c>
      <c r="H114" s="3" t="str">
        <f t="shared" si="6"/>
        <v/>
      </c>
    </row>
    <row r="115" spans="1:8">
      <c r="A115" s="4"/>
      <c r="B115" s="4" t="str">
        <f t="shared" si="0"/>
        <v/>
      </c>
      <c r="C115" s="19" t="str" cm="1">
        <f t="array" ref="C115">IF(ISNUMBER(A115),IF(A115=A114,INDEX(BackgroundCalcs!$AV$2:$AV$500,'Grading Formulas'!$A115),"Question Results"),"")</f>
        <v/>
      </c>
      <c r="D115" s="6" t="str" cm="1">
        <f t="array" ref="D115">IF(ISNUMBER($A115),IF(A115=A114,INDEX(BackgroundCalcs!$AW$2:$AW$500,'Grading Formulas'!$A115),"C"&amp;A115+9),"")</f>
        <v/>
      </c>
      <c r="E115" s="3" t="str" cm="1">
        <f t="array" ref="E115">IF(ISNUMBER($A115),IF(A115=A114,"Reference2(False,True,"&amp;INDEX(BackgroundCalcs!$AX$2:$AX$500,'Grading Formulas'!$A115)&amp;")","MOEValue(.0001)"),"")</f>
        <v/>
      </c>
      <c r="F115" s="3" t="str">
        <f t="shared" si="4"/>
        <v/>
      </c>
      <c r="G115" s="3" t="str">
        <f t="shared" si="5"/>
        <v/>
      </c>
      <c r="H115" s="3" t="str">
        <f t="shared" si="6"/>
        <v/>
      </c>
    </row>
    <row r="116" spans="1:8">
      <c r="A116" s="4"/>
      <c r="B116" s="4" t="str">
        <f t="shared" si="0"/>
        <v/>
      </c>
      <c r="C116" s="19" t="str" cm="1">
        <f t="array" ref="C116">IF(ISNUMBER(A116),IF(A116=A115,INDEX(BackgroundCalcs!$AV$2:$AV$500,'Grading Formulas'!$A116),"Question Results"),"")</f>
        <v/>
      </c>
      <c r="D116" s="6" t="str" cm="1">
        <f t="array" ref="D116">IF(ISNUMBER($A116),IF(A116=A115,INDEX(BackgroundCalcs!$AW$2:$AW$500,'Grading Formulas'!$A116),"C"&amp;A116+9),"")</f>
        <v/>
      </c>
      <c r="E116" s="3" t="str" cm="1">
        <f t="array" ref="E116">IF(ISNUMBER($A116),IF(A116=A115,"Reference2(False,True,"&amp;INDEX(BackgroundCalcs!$AX$2:$AX$500,'Grading Formulas'!$A116)&amp;")","MOEValue(.0001)"),"")</f>
        <v/>
      </c>
      <c r="F116" s="3" t="str">
        <f t="shared" si="4"/>
        <v/>
      </c>
      <c r="G116" s="3" t="str">
        <f t="shared" si="5"/>
        <v/>
      </c>
      <c r="H116" s="3" t="str">
        <f t="shared" si="6"/>
        <v/>
      </c>
    </row>
    <row r="117" spans="1:8">
      <c r="A117" s="4"/>
      <c r="B117" s="4" t="str">
        <f t="shared" si="0"/>
        <v/>
      </c>
      <c r="C117" s="19" t="str" cm="1">
        <f t="array" ref="C117">IF(ISNUMBER(A117),IF(A117=A116,INDEX(BackgroundCalcs!$AV$2:$AV$500,'Grading Formulas'!$A117),"Question Results"),"")</f>
        <v/>
      </c>
      <c r="D117" s="6" t="str" cm="1">
        <f t="array" ref="D117">IF(ISNUMBER($A117),IF(A117=A116,INDEX(BackgroundCalcs!$AW$2:$AW$500,'Grading Formulas'!$A117),"C"&amp;A117+9),"")</f>
        <v/>
      </c>
      <c r="E117" s="3" t="str" cm="1">
        <f t="array" ref="E117">IF(ISNUMBER($A117),IF(A117=A116,"Reference2(False,True,"&amp;INDEX(BackgroundCalcs!$AX$2:$AX$500,'Grading Formulas'!$A117)&amp;")","MOEValue(.0001)"),"")</f>
        <v/>
      </c>
      <c r="F117" s="3" t="str">
        <f t="shared" si="4"/>
        <v/>
      </c>
      <c r="G117" s="3" t="str">
        <f t="shared" si="5"/>
        <v/>
      </c>
      <c r="H117" s="3" t="str">
        <f t="shared" si="6"/>
        <v/>
      </c>
    </row>
    <row r="118" spans="1:8">
      <c r="A118" s="4"/>
      <c r="B118" s="4" t="str">
        <f t="shared" si="0"/>
        <v/>
      </c>
      <c r="C118" s="19" t="str" cm="1">
        <f t="array" ref="C118">IF(ISNUMBER(A118),IF(A118=A117,INDEX(BackgroundCalcs!$AV$2:$AV$500,'Grading Formulas'!$A118),"Question Results"),"")</f>
        <v/>
      </c>
      <c r="D118" s="6" t="str" cm="1">
        <f t="array" ref="D118">IF(ISNUMBER($A118),IF(A118=A117,INDEX(BackgroundCalcs!$AW$2:$AW$500,'Grading Formulas'!$A118),"C"&amp;A118+9),"")</f>
        <v/>
      </c>
      <c r="E118" s="3" t="str" cm="1">
        <f t="array" ref="E118">IF(ISNUMBER($A118),IF(A118=A117,"Reference2(False,True,"&amp;INDEX(BackgroundCalcs!$AX$2:$AX$500,'Grading Formulas'!$A118)&amp;")","MOEValue(.0001)"),"")</f>
        <v/>
      </c>
      <c r="F118" s="3" t="str">
        <f t="shared" si="4"/>
        <v/>
      </c>
      <c r="G118" s="3" t="str">
        <f t="shared" si="5"/>
        <v/>
      </c>
      <c r="H118" s="3" t="str">
        <f t="shared" si="6"/>
        <v/>
      </c>
    </row>
    <row r="119" spans="1:8">
      <c r="A119" s="4"/>
      <c r="B119" s="4" t="str">
        <f t="shared" si="0"/>
        <v/>
      </c>
      <c r="C119" s="19" t="str" cm="1">
        <f t="array" ref="C119">IF(ISNUMBER(A119),IF(A119=A118,INDEX(BackgroundCalcs!$AV$2:$AV$500,'Grading Formulas'!$A119),"Question Results"),"")</f>
        <v/>
      </c>
      <c r="D119" s="6" t="str" cm="1">
        <f t="array" ref="D119">IF(ISNUMBER($A119),IF(A119=A118,INDEX(BackgroundCalcs!$AW$2:$AW$500,'Grading Formulas'!$A119),"C"&amp;A119+9),"")</f>
        <v/>
      </c>
      <c r="E119" s="3" t="str" cm="1">
        <f t="array" ref="E119">IF(ISNUMBER($A119),IF(A119=A118,"Reference2(False,True,"&amp;INDEX(BackgroundCalcs!$AX$2:$AX$500,'Grading Formulas'!$A119)&amp;")","MOEValue(.0001)"),"")</f>
        <v/>
      </c>
      <c r="F119" s="3" t="str">
        <f t="shared" si="4"/>
        <v/>
      </c>
      <c r="G119" s="3" t="str">
        <f t="shared" si="5"/>
        <v/>
      </c>
      <c r="H119" s="3" t="str">
        <f t="shared" si="6"/>
        <v/>
      </c>
    </row>
    <row r="120" spans="1:8">
      <c r="A120" s="4"/>
      <c r="B120" s="4" t="str">
        <f t="shared" si="0"/>
        <v/>
      </c>
      <c r="C120" s="19" t="str" cm="1">
        <f t="array" ref="C120">IF(ISNUMBER(A120),IF(A120=A119,INDEX(BackgroundCalcs!$AV$2:$AV$500,'Grading Formulas'!$A120),"Question Results"),"")</f>
        <v/>
      </c>
      <c r="D120" s="6" t="str" cm="1">
        <f t="array" ref="D120">IF(ISNUMBER($A120),IF(A120=A119,INDEX(BackgroundCalcs!$AW$2:$AW$500,'Grading Formulas'!$A120),"C"&amp;A120+9),"")</f>
        <v/>
      </c>
      <c r="E120" s="3" t="str" cm="1">
        <f t="array" ref="E120">IF(ISNUMBER($A120),IF(A120=A119,"Reference2(False,True,"&amp;INDEX(BackgroundCalcs!$AX$2:$AX$500,'Grading Formulas'!$A120)&amp;")","MOEValue(.0001)"),"")</f>
        <v/>
      </c>
      <c r="F120" s="3" t="str">
        <f t="shared" si="4"/>
        <v/>
      </c>
      <c r="G120" s="3" t="str">
        <f t="shared" si="5"/>
        <v/>
      </c>
      <c r="H120" s="3" t="str">
        <f t="shared" si="6"/>
        <v/>
      </c>
    </row>
    <row r="121" spans="1:8">
      <c r="A121" s="4"/>
      <c r="B121" s="4" t="str">
        <f t="shared" si="0"/>
        <v/>
      </c>
      <c r="C121" s="19" t="str" cm="1">
        <f t="array" ref="C121">IF(ISNUMBER(A121),IF(A121=A120,INDEX(BackgroundCalcs!$AV$2:$AV$500,'Grading Formulas'!$A121),"Question Results"),"")</f>
        <v/>
      </c>
      <c r="D121" s="6" t="str" cm="1">
        <f t="array" ref="D121">IF(ISNUMBER($A121),IF(A121=A120,INDEX(BackgroundCalcs!$AW$2:$AW$500,'Grading Formulas'!$A121),"C"&amp;A121+9),"")</f>
        <v/>
      </c>
      <c r="E121" s="3" t="str" cm="1">
        <f t="array" ref="E121">IF(ISNUMBER($A121),IF(A121=A120,"Reference2(False,True,"&amp;INDEX(BackgroundCalcs!$AX$2:$AX$500,'Grading Formulas'!$A121)&amp;")","MOEValue(.0001)"),"")</f>
        <v/>
      </c>
      <c r="F121" s="3" t="str">
        <f t="shared" si="4"/>
        <v/>
      </c>
      <c r="G121" s="3" t="str">
        <f t="shared" si="5"/>
        <v/>
      </c>
      <c r="H121" s="3" t="str">
        <f t="shared" si="6"/>
        <v/>
      </c>
    </row>
    <row r="122" spans="1:8">
      <c r="A122" s="4"/>
      <c r="B122" s="4" t="str">
        <f t="shared" si="0"/>
        <v/>
      </c>
      <c r="C122" s="19" t="str" cm="1">
        <f t="array" ref="C122">IF(ISNUMBER(A122),IF(A122=A121,INDEX(BackgroundCalcs!$AV$2:$AV$500,'Grading Formulas'!$A122),"Question Results"),"")</f>
        <v/>
      </c>
      <c r="D122" s="6" t="str" cm="1">
        <f t="array" ref="D122">IF(ISNUMBER($A122),IF(A122=A121,INDEX(BackgroundCalcs!$AW$2:$AW$500,'Grading Formulas'!$A122),"C"&amp;A122+9),"")</f>
        <v/>
      </c>
      <c r="E122" s="3" t="str" cm="1">
        <f t="array" ref="E122">IF(ISNUMBER($A122),IF(A122=A121,"Reference2(False,True,"&amp;INDEX(BackgroundCalcs!$AX$2:$AX$500,'Grading Formulas'!$A122)&amp;")","MOEValue(.0001)"),"")</f>
        <v/>
      </c>
      <c r="F122" s="3" t="str">
        <f t="shared" si="4"/>
        <v/>
      </c>
      <c r="G122" s="3" t="str">
        <f t="shared" si="5"/>
        <v/>
      </c>
      <c r="H122" s="3" t="str">
        <f t="shared" si="6"/>
        <v/>
      </c>
    </row>
    <row r="123" spans="1:8">
      <c r="A123" s="4"/>
      <c r="B123" s="4" t="str">
        <f t="shared" si="0"/>
        <v/>
      </c>
      <c r="C123" s="19" t="str" cm="1">
        <f t="array" ref="C123">IF(ISNUMBER(A123),IF(A123=A122,INDEX(BackgroundCalcs!$AV$2:$AV$500,'Grading Formulas'!$A123),"Question Results"),"")</f>
        <v/>
      </c>
      <c r="D123" s="6" t="str" cm="1">
        <f t="array" ref="D123">IF(ISNUMBER($A123),IF(A123=A122,INDEX(BackgroundCalcs!$AW$2:$AW$500,'Grading Formulas'!$A123),"C"&amp;A123+9),"")</f>
        <v/>
      </c>
      <c r="E123" s="3" t="str" cm="1">
        <f t="array" ref="E123">IF(ISNUMBER($A123),IF(A123=A122,"Reference2(False,True,"&amp;INDEX(BackgroundCalcs!$AX$2:$AX$500,'Grading Formulas'!$A123)&amp;")","MOEValue(.0001)"),"")</f>
        <v/>
      </c>
      <c r="F123" s="3" t="str">
        <f t="shared" si="4"/>
        <v/>
      </c>
      <c r="G123" s="3" t="str">
        <f t="shared" si="5"/>
        <v/>
      </c>
      <c r="H123" s="3" t="str">
        <f t="shared" si="6"/>
        <v/>
      </c>
    </row>
    <row r="124" spans="1:8">
      <c r="A124" s="4"/>
      <c r="B124" s="4" t="str">
        <f t="shared" si="0"/>
        <v/>
      </c>
      <c r="C124" s="19" t="str" cm="1">
        <f t="array" ref="C124">IF(ISNUMBER(A124),IF(A124=A123,INDEX(BackgroundCalcs!$AV$2:$AV$500,'Grading Formulas'!$A124),"Question Results"),"")</f>
        <v/>
      </c>
      <c r="D124" s="6" t="str" cm="1">
        <f t="array" ref="D124">IF(ISNUMBER($A124),IF(A124=A123,INDEX(BackgroundCalcs!$AW$2:$AW$500,'Grading Formulas'!$A124),"C"&amp;A124+9),"")</f>
        <v/>
      </c>
      <c r="E124" s="3" t="str" cm="1">
        <f t="array" ref="E124">IF(ISNUMBER($A124),IF(A124=A123,"Reference2(False,True,"&amp;INDEX(BackgroundCalcs!$AX$2:$AX$500,'Grading Formulas'!$A124)&amp;")","MOEValue(.0001)"),"")</f>
        <v/>
      </c>
      <c r="F124" s="3" t="str">
        <f t="shared" si="4"/>
        <v/>
      </c>
      <c r="G124" s="3" t="str">
        <f t="shared" si="5"/>
        <v/>
      </c>
      <c r="H124" s="3" t="str">
        <f t="shared" si="6"/>
        <v/>
      </c>
    </row>
    <row r="125" spans="1:8">
      <c r="A125" s="4"/>
      <c r="B125" s="4" t="str">
        <f t="shared" si="0"/>
        <v/>
      </c>
      <c r="C125" s="19" t="str" cm="1">
        <f t="array" ref="C125">IF(ISNUMBER(A125),IF(A125=A124,INDEX(BackgroundCalcs!$AV$2:$AV$500,'Grading Formulas'!$A125),"Question Results"),"")</f>
        <v/>
      </c>
      <c r="D125" s="6" t="str" cm="1">
        <f t="array" ref="D125">IF(ISNUMBER($A125),IF(A125=A124,INDEX(BackgroundCalcs!$AW$2:$AW$500,'Grading Formulas'!$A125),"C"&amp;A125+9),"")</f>
        <v/>
      </c>
      <c r="E125" s="3" t="str" cm="1">
        <f t="array" ref="E125">IF(ISNUMBER($A125),IF(A125=A124,"Reference2(False,True,"&amp;INDEX(BackgroundCalcs!$AX$2:$AX$500,'Grading Formulas'!$A125)&amp;")","MOEValue(.0001)"),"")</f>
        <v/>
      </c>
      <c r="F125" s="3" t="str">
        <f t="shared" si="4"/>
        <v/>
      </c>
      <c r="G125" s="3" t="str">
        <f t="shared" si="5"/>
        <v/>
      </c>
      <c r="H125" s="3" t="str">
        <f t="shared" si="6"/>
        <v/>
      </c>
    </row>
    <row r="126" spans="1:8">
      <c r="A126" s="4"/>
      <c r="B126" s="4" t="str">
        <f t="shared" si="0"/>
        <v/>
      </c>
      <c r="C126" s="19" t="str" cm="1">
        <f t="array" ref="C126">IF(ISNUMBER(A126),IF(A126=A125,INDEX(BackgroundCalcs!$AV$2:$AV$500,'Grading Formulas'!$A126),"Question Results"),"")</f>
        <v/>
      </c>
      <c r="D126" s="6" t="str" cm="1">
        <f t="array" ref="D126">IF(ISNUMBER($A126),IF(A126=A125,INDEX(BackgroundCalcs!$AW$2:$AW$500,'Grading Formulas'!$A126),"C"&amp;A126+9),"")</f>
        <v/>
      </c>
      <c r="E126" s="3" t="str" cm="1">
        <f t="array" ref="E126">IF(ISNUMBER($A126),IF(A126=A125,"Reference2(False,True,"&amp;INDEX(BackgroundCalcs!$AX$2:$AX$500,'Grading Formulas'!$A126)&amp;")","MOEValue(.0001)"),"")</f>
        <v/>
      </c>
      <c r="F126" s="3" t="str">
        <f t="shared" si="4"/>
        <v/>
      </c>
      <c r="G126" s="3" t="str">
        <f t="shared" si="5"/>
        <v/>
      </c>
      <c r="H126" s="3" t="str">
        <f t="shared" si="6"/>
        <v/>
      </c>
    </row>
    <row r="127" spans="1:8">
      <c r="A127" s="4"/>
      <c r="B127" s="4" t="str">
        <f t="shared" si="0"/>
        <v/>
      </c>
      <c r="C127" s="19" t="str" cm="1">
        <f t="array" ref="C127">IF(ISNUMBER(A127),IF(A127=A126,INDEX(BackgroundCalcs!$AV$2:$AV$500,'Grading Formulas'!$A127),"Question Results"),"")</f>
        <v/>
      </c>
      <c r="D127" s="6" t="str" cm="1">
        <f t="array" ref="D127">IF(ISNUMBER($A127),IF(A127=A126,INDEX(BackgroundCalcs!$AW$2:$AW$500,'Grading Formulas'!$A127),"C"&amp;A127+9),"")</f>
        <v/>
      </c>
      <c r="E127" s="3" t="str" cm="1">
        <f t="array" ref="E127">IF(ISNUMBER($A127),IF(A127=A126,"Reference2(False,True,"&amp;INDEX(BackgroundCalcs!$AX$2:$AX$500,'Grading Formulas'!$A127)&amp;")","MOEValue(.0001)"),"")</f>
        <v/>
      </c>
      <c r="F127" s="3" t="str">
        <f t="shared" si="4"/>
        <v/>
      </c>
      <c r="G127" s="3" t="str">
        <f t="shared" si="5"/>
        <v/>
      </c>
      <c r="H127" s="3" t="str">
        <f t="shared" si="6"/>
        <v/>
      </c>
    </row>
    <row r="128" spans="1:8">
      <c r="A128" s="4"/>
      <c r="B128" s="4" t="str">
        <f t="shared" si="0"/>
        <v/>
      </c>
      <c r="C128" s="19" t="str" cm="1">
        <f t="array" ref="C128">IF(ISNUMBER(A128),IF(A128=A127,INDEX(BackgroundCalcs!$AV$2:$AV$500,'Grading Formulas'!$A128),"Question Results"),"")</f>
        <v/>
      </c>
      <c r="D128" s="6" t="str" cm="1">
        <f t="array" ref="D128">IF(ISNUMBER($A128),IF(A128=A127,INDEX(BackgroundCalcs!$AW$2:$AW$500,'Grading Formulas'!$A128),"C"&amp;A128+9),"")</f>
        <v/>
      </c>
      <c r="E128" s="3" t="str" cm="1">
        <f t="array" ref="E128">IF(ISNUMBER($A128),IF(A128=A127,"Reference2(False,True,"&amp;INDEX(BackgroundCalcs!$AX$2:$AX$500,'Grading Formulas'!$A128)&amp;")","MOEValue(.0001)"),"")</f>
        <v/>
      </c>
      <c r="F128" s="3" t="str">
        <f t="shared" si="4"/>
        <v/>
      </c>
      <c r="G128" s="3" t="str">
        <f t="shared" si="5"/>
        <v/>
      </c>
      <c r="H128" s="3" t="str">
        <f t="shared" si="6"/>
        <v/>
      </c>
    </row>
    <row r="129" spans="1:8">
      <c r="A129" s="4"/>
      <c r="B129" s="4" t="str">
        <f t="shared" si="0"/>
        <v/>
      </c>
      <c r="C129" s="19" t="str" cm="1">
        <f t="array" ref="C129">IF(ISNUMBER(A129),IF(A129=A128,INDEX(BackgroundCalcs!$AV$2:$AV$500,'Grading Formulas'!$A129),"Question Results"),"")</f>
        <v/>
      </c>
      <c r="D129" s="6" t="str" cm="1">
        <f t="array" ref="D129">IF(ISNUMBER($A129),IF(A129=A128,INDEX(BackgroundCalcs!$AW$2:$AW$500,'Grading Formulas'!$A129),"C"&amp;A129+9),"")</f>
        <v/>
      </c>
      <c r="E129" s="3" t="str" cm="1">
        <f t="array" ref="E129">IF(ISNUMBER($A129),IF(A129=A128,"Reference2(False,True,"&amp;INDEX(BackgroundCalcs!$AX$2:$AX$500,'Grading Formulas'!$A129)&amp;")","MOEValue(.0001)"),"")</f>
        <v/>
      </c>
      <c r="F129" s="3" t="str">
        <f t="shared" si="4"/>
        <v/>
      </c>
      <c r="G129" s="3" t="str">
        <f t="shared" si="5"/>
        <v/>
      </c>
      <c r="H129" s="3" t="str">
        <f t="shared" si="6"/>
        <v/>
      </c>
    </row>
    <row r="130" spans="1:8">
      <c r="A130" s="4"/>
      <c r="B130" s="4" t="str">
        <f t="shared" si="0"/>
        <v/>
      </c>
      <c r="C130" s="19" t="str" cm="1">
        <f t="array" ref="C130">IF(ISNUMBER(A130),IF(A130=A129,INDEX(BackgroundCalcs!$AV$2:$AV$500,'Grading Formulas'!$A130),"Question Results"),"")</f>
        <v/>
      </c>
      <c r="D130" s="6" t="str" cm="1">
        <f t="array" ref="D130">IF(ISNUMBER($A130),IF(A130=A129,INDEX(BackgroundCalcs!$AW$2:$AW$500,'Grading Formulas'!$A130),"C"&amp;A130+9),"")</f>
        <v/>
      </c>
      <c r="E130" s="3" t="str" cm="1">
        <f t="array" ref="E130">IF(ISNUMBER($A130),IF(A130=A129,"Reference2(False,True,"&amp;INDEX(BackgroundCalcs!$AX$2:$AX$500,'Grading Formulas'!$A130)&amp;")","MOEValue(.0001)"),"")</f>
        <v/>
      </c>
      <c r="F130" s="3" t="str">
        <f t="shared" si="4"/>
        <v/>
      </c>
      <c r="G130" s="3" t="str">
        <f t="shared" si="5"/>
        <v/>
      </c>
      <c r="H130" s="3" t="str">
        <f t="shared" si="6"/>
        <v/>
      </c>
    </row>
    <row r="131" spans="1:8">
      <c r="A131" s="4"/>
      <c r="B131" s="4" t="str">
        <f t="shared" si="0"/>
        <v/>
      </c>
      <c r="C131" s="19" t="str" cm="1">
        <f t="array" ref="C131">IF(ISNUMBER(A131),IF(A131=A130,INDEX(BackgroundCalcs!$AV$2:$AV$500,'Grading Formulas'!$A131),"Question Results"),"")</f>
        <v/>
      </c>
      <c r="D131" s="6" t="str" cm="1">
        <f t="array" ref="D131">IF(ISNUMBER($A131),IF(A131=A130,INDEX(BackgroundCalcs!$AW$2:$AW$500,'Grading Formulas'!$A131),"C"&amp;A131+9),"")</f>
        <v/>
      </c>
      <c r="E131" s="3" t="str" cm="1">
        <f t="array" ref="E131">IF(ISNUMBER($A131),IF(A131=A130,"Reference2(False,True,"&amp;INDEX(BackgroundCalcs!$AX$2:$AX$500,'Grading Formulas'!$A131)&amp;")","MOEValue(.0001)"),"")</f>
        <v/>
      </c>
      <c r="F131" s="3" t="str">
        <f t="shared" ref="F131:F194" si="7">IF(ISNUMBER($A131),IF(A131=A130,-1000,1),"")</f>
        <v/>
      </c>
      <c r="G131" s="3" t="str">
        <f t="shared" ref="G131:G194" si="8">IF(ISNUMBER($A131),IF(A131=A130,"You should not be referencing the answer cell","Correct"),"")</f>
        <v/>
      </c>
      <c r="H131" s="3" t="str">
        <f t="shared" ref="H131:H194" si="9">IF(ISNUMBER($A131),IF(A131=A130,"N/A","Incorrect"),"")</f>
        <v/>
      </c>
    </row>
    <row r="132" spans="1:8">
      <c r="A132" s="4"/>
      <c r="B132" s="4" t="str">
        <f t="shared" si="0"/>
        <v/>
      </c>
      <c r="C132" s="19" t="str" cm="1">
        <f t="array" ref="C132">IF(ISNUMBER(A132),IF(A132=A131,INDEX(BackgroundCalcs!$AV$2:$AV$500,'Grading Formulas'!$A132),"Question Results"),"")</f>
        <v/>
      </c>
      <c r="D132" s="6" t="str" cm="1">
        <f t="array" ref="D132">IF(ISNUMBER($A132),IF(A132=A131,INDEX(BackgroundCalcs!$AW$2:$AW$500,'Grading Formulas'!$A132),"C"&amp;A132+9),"")</f>
        <v/>
      </c>
      <c r="E132" s="3" t="str" cm="1">
        <f t="array" ref="E132">IF(ISNUMBER($A132),IF(A132=A131,"Reference2(False,True,"&amp;INDEX(BackgroundCalcs!$AX$2:$AX$500,'Grading Formulas'!$A132)&amp;")","MOEValue(.0001)"),"")</f>
        <v/>
      </c>
      <c r="F132" s="3" t="str">
        <f t="shared" si="7"/>
        <v/>
      </c>
      <c r="G132" s="3" t="str">
        <f t="shared" si="8"/>
        <v/>
      </c>
      <c r="H132" s="3" t="str">
        <f t="shared" si="9"/>
        <v/>
      </c>
    </row>
    <row r="133" spans="1:8">
      <c r="A133" s="4"/>
      <c r="B133" s="4" t="str">
        <f t="shared" si="0"/>
        <v/>
      </c>
      <c r="C133" s="19" t="str" cm="1">
        <f t="array" ref="C133">IF(ISNUMBER(A133),IF(A133=A132,INDEX(BackgroundCalcs!$AV$2:$AV$500,'Grading Formulas'!$A133),"Question Results"),"")</f>
        <v/>
      </c>
      <c r="D133" s="6" t="str" cm="1">
        <f t="array" ref="D133">IF(ISNUMBER($A133),IF(A133=A132,INDEX(BackgroundCalcs!$AW$2:$AW$500,'Grading Formulas'!$A133),"C"&amp;A133+9),"")</f>
        <v/>
      </c>
      <c r="E133" s="3" t="str" cm="1">
        <f t="array" ref="E133">IF(ISNUMBER($A133),IF(A133=A132,"Reference2(False,True,"&amp;INDEX(BackgroundCalcs!$AX$2:$AX$500,'Grading Formulas'!$A133)&amp;")","MOEValue(.0001)"),"")</f>
        <v/>
      </c>
      <c r="F133" s="3" t="str">
        <f t="shared" si="7"/>
        <v/>
      </c>
      <c r="G133" s="3" t="str">
        <f t="shared" si="8"/>
        <v/>
      </c>
      <c r="H133" s="3" t="str">
        <f t="shared" si="9"/>
        <v/>
      </c>
    </row>
    <row r="134" spans="1:8">
      <c r="A134" s="4"/>
      <c r="B134" s="4" t="str">
        <f t="shared" si="0"/>
        <v/>
      </c>
      <c r="C134" s="19" t="str" cm="1">
        <f t="array" ref="C134">IF(ISNUMBER(A134),IF(A134=A133,INDEX(BackgroundCalcs!$AV$2:$AV$500,'Grading Formulas'!$A134),"Question Results"),"")</f>
        <v/>
      </c>
      <c r="D134" s="6" t="str" cm="1">
        <f t="array" ref="D134">IF(ISNUMBER($A134),IF(A134=A133,INDEX(BackgroundCalcs!$AW$2:$AW$500,'Grading Formulas'!$A134),"C"&amp;A134+9),"")</f>
        <v/>
      </c>
      <c r="E134" s="3" t="str" cm="1">
        <f t="array" ref="E134">IF(ISNUMBER($A134),IF(A134=A133,"Reference2(False,True,"&amp;INDEX(BackgroundCalcs!$AX$2:$AX$500,'Grading Formulas'!$A134)&amp;")","MOEValue(.0001)"),"")</f>
        <v/>
      </c>
      <c r="F134" s="3" t="str">
        <f t="shared" si="7"/>
        <v/>
      </c>
      <c r="G134" s="3" t="str">
        <f t="shared" si="8"/>
        <v/>
      </c>
      <c r="H134" s="3" t="str">
        <f t="shared" si="9"/>
        <v/>
      </c>
    </row>
    <row r="135" spans="1:8">
      <c r="A135" s="4"/>
      <c r="B135" s="4" t="str">
        <f t="shared" si="0"/>
        <v/>
      </c>
      <c r="C135" s="19" t="str" cm="1">
        <f t="array" ref="C135">IF(ISNUMBER(A135),IF(A135=A134,INDEX(BackgroundCalcs!$AV$2:$AV$500,'Grading Formulas'!$A135),"Question Results"),"")</f>
        <v/>
      </c>
      <c r="D135" s="6" t="str" cm="1">
        <f t="array" ref="D135">IF(ISNUMBER($A135),IF(A135=A134,INDEX(BackgroundCalcs!$AW$2:$AW$500,'Grading Formulas'!$A135),"C"&amp;A135+9),"")</f>
        <v/>
      </c>
      <c r="E135" s="3" t="str" cm="1">
        <f t="array" ref="E135">IF(ISNUMBER($A135),IF(A135=A134,"Reference2(False,True,"&amp;INDEX(BackgroundCalcs!$AX$2:$AX$500,'Grading Formulas'!$A135)&amp;")","MOEValue(.0001)"),"")</f>
        <v/>
      </c>
      <c r="F135" s="3" t="str">
        <f t="shared" si="7"/>
        <v/>
      </c>
      <c r="G135" s="3" t="str">
        <f t="shared" si="8"/>
        <v/>
      </c>
      <c r="H135" s="3" t="str">
        <f t="shared" si="9"/>
        <v/>
      </c>
    </row>
    <row r="136" spans="1:8">
      <c r="A136" s="4"/>
      <c r="B136" s="4" t="str">
        <f t="shared" si="0"/>
        <v/>
      </c>
      <c r="C136" s="19" t="str" cm="1">
        <f t="array" ref="C136">IF(ISNUMBER(A136),IF(A136=A135,INDEX(BackgroundCalcs!$AV$2:$AV$500,'Grading Formulas'!$A136),"Question Results"),"")</f>
        <v/>
      </c>
      <c r="D136" s="6" t="str" cm="1">
        <f t="array" ref="D136">IF(ISNUMBER($A136),IF(A136=A135,INDEX(BackgroundCalcs!$AW$2:$AW$500,'Grading Formulas'!$A136),"C"&amp;A136+9),"")</f>
        <v/>
      </c>
      <c r="E136" s="3" t="str" cm="1">
        <f t="array" ref="E136">IF(ISNUMBER($A136),IF(A136=A135,"Reference2(False,True,"&amp;INDEX(BackgroundCalcs!$AX$2:$AX$500,'Grading Formulas'!$A136)&amp;")","MOEValue(.0001)"),"")</f>
        <v/>
      </c>
      <c r="F136" s="3" t="str">
        <f t="shared" si="7"/>
        <v/>
      </c>
      <c r="G136" s="3" t="str">
        <f t="shared" si="8"/>
        <v/>
      </c>
      <c r="H136" s="3" t="str">
        <f t="shared" si="9"/>
        <v/>
      </c>
    </row>
    <row r="137" spans="1:8">
      <c r="A137" s="4"/>
      <c r="B137" s="4" t="str">
        <f t="shared" si="0"/>
        <v/>
      </c>
      <c r="C137" s="19" t="str" cm="1">
        <f t="array" ref="C137">IF(ISNUMBER(A137),IF(A137=A136,INDEX(BackgroundCalcs!$AV$2:$AV$500,'Grading Formulas'!$A137),"Question Results"),"")</f>
        <v/>
      </c>
      <c r="D137" s="6" t="str" cm="1">
        <f t="array" ref="D137">IF(ISNUMBER($A137),IF(A137=A136,INDEX(BackgroundCalcs!$AW$2:$AW$500,'Grading Formulas'!$A137),"C"&amp;A137+9),"")</f>
        <v/>
      </c>
      <c r="E137" s="3" t="str" cm="1">
        <f t="array" ref="E137">IF(ISNUMBER($A137),IF(A137=A136,"Reference2(False,True,"&amp;INDEX(BackgroundCalcs!$AX$2:$AX$500,'Grading Formulas'!$A137)&amp;")","MOEValue(.0001)"),"")</f>
        <v/>
      </c>
      <c r="F137" s="3" t="str">
        <f t="shared" si="7"/>
        <v/>
      </c>
      <c r="G137" s="3" t="str">
        <f t="shared" si="8"/>
        <v/>
      </c>
      <c r="H137" s="3" t="str">
        <f t="shared" si="9"/>
        <v/>
      </c>
    </row>
    <row r="138" spans="1:8">
      <c r="A138" s="4"/>
      <c r="B138" s="4" t="str">
        <f t="shared" si="0"/>
        <v/>
      </c>
      <c r="C138" s="19" t="str" cm="1">
        <f t="array" ref="C138">IF(ISNUMBER(A138),IF(A138=A137,INDEX(BackgroundCalcs!$AV$2:$AV$500,'Grading Formulas'!$A138),"Question Results"),"")</f>
        <v/>
      </c>
      <c r="D138" s="6" t="str" cm="1">
        <f t="array" ref="D138">IF(ISNUMBER($A138),IF(A138=A137,INDEX(BackgroundCalcs!$AW$2:$AW$500,'Grading Formulas'!$A138),"C"&amp;A138+9),"")</f>
        <v/>
      </c>
      <c r="E138" s="3" t="str" cm="1">
        <f t="array" ref="E138">IF(ISNUMBER($A138),IF(A138=A137,"Reference2(False,True,"&amp;INDEX(BackgroundCalcs!$AX$2:$AX$500,'Grading Formulas'!$A138)&amp;")","MOEValue(.0001)"),"")</f>
        <v/>
      </c>
      <c r="F138" s="3" t="str">
        <f t="shared" si="7"/>
        <v/>
      </c>
      <c r="G138" s="3" t="str">
        <f t="shared" si="8"/>
        <v/>
      </c>
      <c r="H138" s="3" t="str">
        <f t="shared" si="9"/>
        <v/>
      </c>
    </row>
    <row r="139" spans="1:8">
      <c r="A139" s="4"/>
      <c r="B139" s="4" t="str">
        <f t="shared" si="0"/>
        <v/>
      </c>
      <c r="C139" s="19" t="str" cm="1">
        <f t="array" ref="C139">IF(ISNUMBER(A139),IF(A139=A138,INDEX(BackgroundCalcs!$AV$2:$AV$500,'Grading Formulas'!$A139),"Question Results"),"")</f>
        <v/>
      </c>
      <c r="D139" s="6" t="str" cm="1">
        <f t="array" ref="D139">IF(ISNUMBER($A139),IF(A139=A138,INDEX(BackgroundCalcs!$AW$2:$AW$500,'Grading Formulas'!$A139),"C"&amp;A139+9),"")</f>
        <v/>
      </c>
      <c r="E139" s="3" t="str" cm="1">
        <f t="array" ref="E139">IF(ISNUMBER($A139),IF(A139=A138,"Reference2(False,True,"&amp;INDEX(BackgroundCalcs!$AX$2:$AX$500,'Grading Formulas'!$A139)&amp;")","MOEValue(.0001)"),"")</f>
        <v/>
      </c>
      <c r="F139" s="3" t="str">
        <f t="shared" si="7"/>
        <v/>
      </c>
      <c r="G139" s="3" t="str">
        <f t="shared" si="8"/>
        <v/>
      </c>
      <c r="H139" s="3" t="str">
        <f t="shared" si="9"/>
        <v/>
      </c>
    </row>
    <row r="140" spans="1:8">
      <c r="A140" s="4"/>
      <c r="B140" s="4" t="str">
        <f t="shared" si="0"/>
        <v/>
      </c>
      <c r="C140" s="19" t="str" cm="1">
        <f t="array" ref="C140">IF(ISNUMBER(A140),IF(A140=A139,INDEX(BackgroundCalcs!$AV$2:$AV$500,'Grading Formulas'!$A140),"Question Results"),"")</f>
        <v/>
      </c>
      <c r="D140" s="6" t="str" cm="1">
        <f t="array" ref="D140">IF(ISNUMBER($A140),IF(A140=A139,INDEX(BackgroundCalcs!$AW$2:$AW$500,'Grading Formulas'!$A140),"C"&amp;A140+9),"")</f>
        <v/>
      </c>
      <c r="E140" s="3" t="str" cm="1">
        <f t="array" ref="E140">IF(ISNUMBER($A140),IF(A140=A139,"Reference2(False,True,"&amp;INDEX(BackgroundCalcs!$AX$2:$AX$500,'Grading Formulas'!$A140)&amp;")","MOEValue(.0001)"),"")</f>
        <v/>
      </c>
      <c r="F140" s="3" t="str">
        <f t="shared" si="7"/>
        <v/>
      </c>
      <c r="G140" s="3" t="str">
        <f t="shared" si="8"/>
        <v/>
      </c>
      <c r="H140" s="3" t="str">
        <f t="shared" si="9"/>
        <v/>
      </c>
    </row>
    <row r="141" spans="1:8">
      <c r="A141" s="4"/>
      <c r="B141" s="4" t="str">
        <f t="shared" si="0"/>
        <v/>
      </c>
      <c r="C141" s="19" t="str" cm="1">
        <f t="array" ref="C141">IF(ISNUMBER(A141),IF(A141=A140,INDEX(BackgroundCalcs!$AV$2:$AV$500,'Grading Formulas'!$A141),"Question Results"),"")</f>
        <v/>
      </c>
      <c r="D141" s="6" t="str" cm="1">
        <f t="array" ref="D141">IF(ISNUMBER($A141),IF(A141=A140,INDEX(BackgroundCalcs!$AW$2:$AW$500,'Grading Formulas'!$A141),"C"&amp;A141+9),"")</f>
        <v/>
      </c>
      <c r="E141" s="3" t="str" cm="1">
        <f t="array" ref="E141">IF(ISNUMBER($A141),IF(A141=A140,"Reference2(False,True,"&amp;INDEX(BackgroundCalcs!$AX$2:$AX$500,'Grading Formulas'!$A141)&amp;")","MOEValue(.0001)"),"")</f>
        <v/>
      </c>
      <c r="F141" s="3" t="str">
        <f t="shared" si="7"/>
        <v/>
      </c>
      <c r="G141" s="3" t="str">
        <f t="shared" si="8"/>
        <v/>
      </c>
      <c r="H141" s="3" t="str">
        <f t="shared" si="9"/>
        <v/>
      </c>
    </row>
    <row r="142" spans="1:8">
      <c r="A142" s="4"/>
      <c r="B142" s="4" t="str">
        <f t="shared" si="0"/>
        <v/>
      </c>
      <c r="C142" s="19" t="str" cm="1">
        <f t="array" ref="C142">IF(ISNUMBER(A142),IF(A142=A141,INDEX(BackgroundCalcs!$AV$2:$AV$500,'Grading Formulas'!$A142),"Question Results"),"")</f>
        <v/>
      </c>
      <c r="D142" s="6" t="str" cm="1">
        <f t="array" ref="D142">IF(ISNUMBER($A142),IF(A142=A141,INDEX(BackgroundCalcs!$AW$2:$AW$500,'Grading Formulas'!$A142),"C"&amp;A142+9),"")</f>
        <v/>
      </c>
      <c r="E142" s="3" t="str" cm="1">
        <f t="array" ref="E142">IF(ISNUMBER($A142),IF(A142=A141,"Reference2(False,True,"&amp;INDEX(BackgroundCalcs!$AX$2:$AX$500,'Grading Formulas'!$A142)&amp;")","MOEValue(.0001)"),"")</f>
        <v/>
      </c>
      <c r="F142" s="3" t="str">
        <f t="shared" si="7"/>
        <v/>
      </c>
      <c r="G142" s="3" t="str">
        <f t="shared" si="8"/>
        <v/>
      </c>
      <c r="H142" s="3" t="str">
        <f t="shared" si="9"/>
        <v/>
      </c>
    </row>
    <row r="143" spans="1:8">
      <c r="A143" s="4"/>
      <c r="B143" s="4" t="str">
        <f t="shared" si="0"/>
        <v/>
      </c>
      <c r="C143" s="19" t="str" cm="1">
        <f t="array" ref="C143">IF(ISNUMBER(A143),IF(A143=A142,INDEX(BackgroundCalcs!$AV$2:$AV$500,'Grading Formulas'!$A143),"Question Results"),"")</f>
        <v/>
      </c>
      <c r="D143" s="6" t="str" cm="1">
        <f t="array" ref="D143">IF(ISNUMBER($A143),IF(A143=A142,INDEX(BackgroundCalcs!$AW$2:$AW$500,'Grading Formulas'!$A143),"C"&amp;A143+9),"")</f>
        <v/>
      </c>
      <c r="E143" s="3" t="str" cm="1">
        <f t="array" ref="E143">IF(ISNUMBER($A143),IF(A143=A142,"Reference2(False,True,"&amp;INDEX(BackgroundCalcs!$AX$2:$AX$500,'Grading Formulas'!$A143)&amp;")","MOEValue(.0001)"),"")</f>
        <v/>
      </c>
      <c r="F143" s="3" t="str">
        <f t="shared" si="7"/>
        <v/>
      </c>
      <c r="G143" s="3" t="str">
        <f t="shared" si="8"/>
        <v/>
      </c>
      <c r="H143" s="3" t="str">
        <f t="shared" si="9"/>
        <v/>
      </c>
    </row>
    <row r="144" spans="1:8">
      <c r="A144" s="4"/>
      <c r="B144" s="4" t="str">
        <f t="shared" si="0"/>
        <v/>
      </c>
      <c r="C144" s="19" t="str" cm="1">
        <f t="array" ref="C144">IF(ISNUMBER(A144),IF(A144=A143,INDEX(BackgroundCalcs!$AV$2:$AV$500,'Grading Formulas'!$A144),"Question Results"),"")</f>
        <v/>
      </c>
      <c r="D144" s="6" t="str" cm="1">
        <f t="array" ref="D144">IF(ISNUMBER($A144),IF(A144=A143,INDEX(BackgroundCalcs!$AW$2:$AW$500,'Grading Formulas'!$A144),"C"&amp;A144+9),"")</f>
        <v/>
      </c>
      <c r="E144" s="3" t="str" cm="1">
        <f t="array" ref="E144">IF(ISNUMBER($A144),IF(A144=A143,"Reference2(False,True,"&amp;INDEX(BackgroundCalcs!$AX$2:$AX$500,'Grading Formulas'!$A144)&amp;")","MOEValue(.0001)"),"")</f>
        <v/>
      </c>
      <c r="F144" s="3" t="str">
        <f t="shared" si="7"/>
        <v/>
      </c>
      <c r="G144" s="3" t="str">
        <f t="shared" si="8"/>
        <v/>
      </c>
      <c r="H144" s="3" t="str">
        <f t="shared" si="9"/>
        <v/>
      </c>
    </row>
    <row r="145" spans="1:8">
      <c r="A145" s="4"/>
      <c r="B145" s="4" t="str">
        <f t="shared" si="0"/>
        <v/>
      </c>
      <c r="C145" s="19" t="str" cm="1">
        <f t="array" ref="C145">IF(ISNUMBER(A145),IF(A145=A144,INDEX(BackgroundCalcs!$AV$2:$AV$500,'Grading Formulas'!$A145),"Question Results"),"")</f>
        <v/>
      </c>
      <c r="D145" s="6" t="str" cm="1">
        <f t="array" ref="D145">IF(ISNUMBER($A145),IF(A145=A144,INDEX(BackgroundCalcs!$AW$2:$AW$500,'Grading Formulas'!$A145),"C"&amp;A145+9),"")</f>
        <v/>
      </c>
      <c r="E145" s="3" t="str" cm="1">
        <f t="array" ref="E145">IF(ISNUMBER($A145),IF(A145=A144,"Reference2(False,True,"&amp;INDEX(BackgroundCalcs!$AX$2:$AX$500,'Grading Formulas'!$A145)&amp;")","MOEValue(.0001)"),"")</f>
        <v/>
      </c>
      <c r="F145" s="3" t="str">
        <f t="shared" si="7"/>
        <v/>
      </c>
      <c r="G145" s="3" t="str">
        <f t="shared" si="8"/>
        <v/>
      </c>
      <c r="H145" s="3" t="str">
        <f t="shared" si="9"/>
        <v/>
      </c>
    </row>
    <row r="146" spans="1:8">
      <c r="A146" s="4"/>
      <c r="B146" s="4" t="str">
        <f t="shared" si="0"/>
        <v/>
      </c>
      <c r="C146" s="19" t="str" cm="1">
        <f t="array" ref="C146">IF(ISNUMBER(A146),IF(A146=A145,INDEX(BackgroundCalcs!$AV$2:$AV$500,'Grading Formulas'!$A146),"Question Results"),"")</f>
        <v/>
      </c>
      <c r="D146" s="6" t="str" cm="1">
        <f t="array" ref="D146">IF(ISNUMBER($A146),IF(A146=A145,INDEX(BackgroundCalcs!$AW$2:$AW$500,'Grading Formulas'!$A146),"C"&amp;A146+9),"")</f>
        <v/>
      </c>
      <c r="E146" s="3" t="str" cm="1">
        <f t="array" ref="E146">IF(ISNUMBER($A146),IF(A146=A145,"Reference2(False,True,"&amp;INDEX(BackgroundCalcs!$AX$2:$AX$500,'Grading Formulas'!$A146)&amp;")","MOEValue(.0001)"),"")</f>
        <v/>
      </c>
      <c r="F146" s="3" t="str">
        <f t="shared" si="7"/>
        <v/>
      </c>
      <c r="G146" s="3" t="str">
        <f t="shared" si="8"/>
        <v/>
      </c>
      <c r="H146" s="3" t="str">
        <f t="shared" si="9"/>
        <v/>
      </c>
    </row>
    <row r="147" spans="1:8">
      <c r="A147" s="4"/>
      <c r="B147" s="4" t="str">
        <f t="shared" si="0"/>
        <v/>
      </c>
      <c r="C147" s="19" t="str" cm="1">
        <f t="array" ref="C147">IF(ISNUMBER(A147),IF(A147=A146,INDEX(BackgroundCalcs!$AV$2:$AV$500,'Grading Formulas'!$A147),"Question Results"),"")</f>
        <v/>
      </c>
      <c r="D147" s="6" t="str" cm="1">
        <f t="array" ref="D147">IF(ISNUMBER($A147),IF(A147=A146,INDEX(BackgroundCalcs!$AW$2:$AW$500,'Grading Formulas'!$A147),"C"&amp;A147+9),"")</f>
        <v/>
      </c>
      <c r="E147" s="3" t="str" cm="1">
        <f t="array" ref="E147">IF(ISNUMBER($A147),IF(A147=A146,"Reference2(False,True,"&amp;INDEX(BackgroundCalcs!$AX$2:$AX$500,'Grading Formulas'!$A147)&amp;")","MOEValue(.0001)"),"")</f>
        <v/>
      </c>
      <c r="F147" s="3" t="str">
        <f t="shared" si="7"/>
        <v/>
      </c>
      <c r="G147" s="3" t="str">
        <f t="shared" si="8"/>
        <v/>
      </c>
      <c r="H147" s="3" t="str">
        <f t="shared" si="9"/>
        <v/>
      </c>
    </row>
    <row r="148" spans="1:8">
      <c r="A148" s="4"/>
      <c r="B148" s="4" t="str">
        <f t="shared" si="0"/>
        <v/>
      </c>
      <c r="C148" s="19" t="str" cm="1">
        <f t="array" ref="C148">IF(ISNUMBER(A148),IF(A148=A147,INDEX(BackgroundCalcs!$AV$2:$AV$500,'Grading Formulas'!$A148),"Question Results"),"")</f>
        <v/>
      </c>
      <c r="D148" s="6" t="str" cm="1">
        <f t="array" ref="D148">IF(ISNUMBER($A148),IF(A148=A147,INDEX(BackgroundCalcs!$AW$2:$AW$500,'Grading Formulas'!$A148),"C"&amp;A148+9),"")</f>
        <v/>
      </c>
      <c r="E148" s="3" t="str" cm="1">
        <f t="array" ref="E148">IF(ISNUMBER($A148),IF(A148=A147,"Reference2(False,True,"&amp;INDEX(BackgroundCalcs!$AX$2:$AX$500,'Grading Formulas'!$A148)&amp;")","MOEValue(.0001)"),"")</f>
        <v/>
      </c>
      <c r="F148" s="3" t="str">
        <f t="shared" si="7"/>
        <v/>
      </c>
      <c r="G148" s="3" t="str">
        <f t="shared" si="8"/>
        <v/>
      </c>
      <c r="H148" s="3" t="str">
        <f t="shared" si="9"/>
        <v/>
      </c>
    </row>
    <row r="149" spans="1:8">
      <c r="A149" s="4"/>
      <c r="B149" s="4" t="str">
        <f t="shared" si="0"/>
        <v/>
      </c>
      <c r="C149" s="19" t="str" cm="1">
        <f t="array" ref="C149">IF(ISNUMBER(A149),IF(A149=A148,INDEX(BackgroundCalcs!$AV$2:$AV$500,'Grading Formulas'!$A149),"Question Results"),"")</f>
        <v/>
      </c>
      <c r="D149" s="6" t="str" cm="1">
        <f t="array" ref="D149">IF(ISNUMBER($A149),IF(A149=A148,INDEX(BackgroundCalcs!$AW$2:$AW$500,'Grading Formulas'!$A149),"C"&amp;A149+9),"")</f>
        <v/>
      </c>
      <c r="E149" s="3" t="str" cm="1">
        <f t="array" ref="E149">IF(ISNUMBER($A149),IF(A149=A148,"Reference2(False,True,"&amp;INDEX(BackgroundCalcs!$AX$2:$AX$500,'Grading Formulas'!$A149)&amp;")","MOEValue(.0001)"),"")</f>
        <v/>
      </c>
      <c r="F149" s="3" t="str">
        <f t="shared" si="7"/>
        <v/>
      </c>
      <c r="G149" s="3" t="str">
        <f t="shared" si="8"/>
        <v/>
      </c>
      <c r="H149" s="3" t="str">
        <f t="shared" si="9"/>
        <v/>
      </c>
    </row>
    <row r="150" spans="1:8">
      <c r="A150" s="4"/>
      <c r="B150" s="4" t="str">
        <f t="shared" si="0"/>
        <v/>
      </c>
      <c r="C150" s="19" t="str" cm="1">
        <f t="array" ref="C150">IF(ISNUMBER(A150),IF(A150=A149,INDEX(BackgroundCalcs!$AV$2:$AV$500,'Grading Formulas'!$A150),"Question Results"),"")</f>
        <v/>
      </c>
      <c r="D150" s="6" t="str" cm="1">
        <f t="array" ref="D150">IF(ISNUMBER($A150),IF(A150=A149,INDEX(BackgroundCalcs!$AW$2:$AW$500,'Grading Formulas'!$A150),"C"&amp;A150+9),"")</f>
        <v/>
      </c>
      <c r="E150" s="3" t="str" cm="1">
        <f t="array" ref="E150">IF(ISNUMBER($A150),IF(A150=A149,"Reference2(False,True,"&amp;INDEX(BackgroundCalcs!$AX$2:$AX$500,'Grading Formulas'!$A150)&amp;")","MOEValue(.0001)"),"")</f>
        <v/>
      </c>
      <c r="F150" s="3" t="str">
        <f t="shared" si="7"/>
        <v/>
      </c>
      <c r="G150" s="3" t="str">
        <f t="shared" si="8"/>
        <v/>
      </c>
      <c r="H150" s="3" t="str">
        <f t="shared" si="9"/>
        <v/>
      </c>
    </row>
    <row r="151" spans="1:8">
      <c r="A151" s="4"/>
      <c r="B151" s="4" t="str">
        <f t="shared" si="0"/>
        <v/>
      </c>
      <c r="C151" s="19" t="str" cm="1">
        <f t="array" ref="C151">IF(ISNUMBER(A151),IF(A151=A150,INDEX(BackgroundCalcs!$AV$2:$AV$500,'Grading Formulas'!$A151),"Question Results"),"")</f>
        <v/>
      </c>
      <c r="D151" s="6" t="str" cm="1">
        <f t="array" ref="D151">IF(ISNUMBER($A151),IF(A151=A150,INDEX(BackgroundCalcs!$AW$2:$AW$500,'Grading Formulas'!$A151),"C"&amp;A151+9),"")</f>
        <v/>
      </c>
      <c r="E151" s="3" t="str" cm="1">
        <f t="array" ref="E151">IF(ISNUMBER($A151),IF(A151=A150,"Reference2(False,True,"&amp;INDEX(BackgroundCalcs!$AX$2:$AX$500,'Grading Formulas'!$A151)&amp;")","MOEValue(.0001)"),"")</f>
        <v/>
      </c>
      <c r="F151" s="3" t="str">
        <f t="shared" si="7"/>
        <v/>
      </c>
      <c r="G151" s="3" t="str">
        <f t="shared" si="8"/>
        <v/>
      </c>
      <c r="H151" s="3" t="str">
        <f t="shared" si="9"/>
        <v/>
      </c>
    </row>
    <row r="152" spans="1:8">
      <c r="A152" s="4"/>
      <c r="B152" s="4" t="str">
        <f t="shared" si="0"/>
        <v/>
      </c>
      <c r="C152" s="19" t="str" cm="1">
        <f t="array" ref="C152">IF(ISNUMBER(A152),IF(A152=A151,INDEX(BackgroundCalcs!$AV$2:$AV$500,'Grading Formulas'!$A152),"Question Results"),"")</f>
        <v/>
      </c>
      <c r="D152" s="6" t="str" cm="1">
        <f t="array" ref="D152">IF(ISNUMBER($A152),IF(A152=A151,INDEX(BackgroundCalcs!$AW$2:$AW$500,'Grading Formulas'!$A152),"C"&amp;A152+9),"")</f>
        <v/>
      </c>
      <c r="E152" s="3" t="str" cm="1">
        <f t="array" ref="E152">IF(ISNUMBER($A152),IF(A152=A151,"Reference2(False,True,"&amp;INDEX(BackgroundCalcs!$AX$2:$AX$500,'Grading Formulas'!$A152)&amp;")","MOEValue(.0001)"),"")</f>
        <v/>
      </c>
      <c r="F152" s="3" t="str">
        <f t="shared" si="7"/>
        <v/>
      </c>
      <c r="G152" s="3" t="str">
        <f t="shared" si="8"/>
        <v/>
      </c>
      <c r="H152" s="3" t="str">
        <f t="shared" si="9"/>
        <v/>
      </c>
    </row>
    <row r="153" spans="1:8">
      <c r="A153" s="4"/>
      <c r="B153" s="4" t="str">
        <f t="shared" si="0"/>
        <v/>
      </c>
      <c r="C153" s="19" t="str" cm="1">
        <f t="array" ref="C153">IF(ISNUMBER(A153),IF(A153=A152,INDEX(BackgroundCalcs!$AV$2:$AV$500,'Grading Formulas'!$A153),"Question Results"),"")</f>
        <v/>
      </c>
      <c r="D153" s="6" t="str" cm="1">
        <f t="array" ref="D153">IF(ISNUMBER($A153),IF(A153=A152,INDEX(BackgroundCalcs!$AW$2:$AW$500,'Grading Formulas'!$A153),"C"&amp;A153+9),"")</f>
        <v/>
      </c>
      <c r="E153" s="3" t="str" cm="1">
        <f t="array" ref="E153">IF(ISNUMBER($A153),IF(A153=A152,"Reference2(False,True,"&amp;INDEX(BackgroundCalcs!$AX$2:$AX$500,'Grading Formulas'!$A153)&amp;")","MOEValue(.0001)"),"")</f>
        <v/>
      </c>
      <c r="F153" s="3" t="str">
        <f t="shared" si="7"/>
        <v/>
      </c>
      <c r="G153" s="3" t="str">
        <f t="shared" si="8"/>
        <v/>
      </c>
      <c r="H153" s="3" t="str">
        <f t="shared" si="9"/>
        <v/>
      </c>
    </row>
    <row r="154" spans="1:8">
      <c r="A154" s="4"/>
      <c r="B154" s="4" t="str">
        <f t="shared" si="0"/>
        <v/>
      </c>
      <c r="C154" s="19" t="str" cm="1">
        <f t="array" ref="C154">IF(ISNUMBER(A154),IF(A154=A153,INDEX(BackgroundCalcs!$AV$2:$AV$500,'Grading Formulas'!$A154),"Question Results"),"")</f>
        <v/>
      </c>
      <c r="D154" s="6" t="str" cm="1">
        <f t="array" ref="D154">IF(ISNUMBER($A154),IF(A154=A153,INDEX(BackgroundCalcs!$AW$2:$AW$500,'Grading Formulas'!$A154),"C"&amp;A154+9),"")</f>
        <v/>
      </c>
      <c r="E154" s="3" t="str" cm="1">
        <f t="array" ref="E154">IF(ISNUMBER($A154),IF(A154=A153,"Reference2(False,True,"&amp;INDEX(BackgroundCalcs!$AX$2:$AX$500,'Grading Formulas'!$A154)&amp;")","MOEValue(.0001)"),"")</f>
        <v/>
      </c>
      <c r="F154" s="3" t="str">
        <f t="shared" si="7"/>
        <v/>
      </c>
      <c r="G154" s="3" t="str">
        <f t="shared" si="8"/>
        <v/>
      </c>
      <c r="H154" s="3" t="str">
        <f t="shared" si="9"/>
        <v/>
      </c>
    </row>
    <row r="155" spans="1:8">
      <c r="A155" s="4"/>
      <c r="B155" s="4" t="str">
        <f t="shared" si="0"/>
        <v/>
      </c>
      <c r="C155" s="19" t="str" cm="1">
        <f t="array" ref="C155">IF(ISNUMBER(A155),IF(A155=A154,INDEX(BackgroundCalcs!$AV$2:$AV$500,'Grading Formulas'!$A155),"Question Results"),"")</f>
        <v/>
      </c>
      <c r="D155" s="6" t="str" cm="1">
        <f t="array" ref="D155">IF(ISNUMBER($A155),IF(A155=A154,INDEX(BackgroundCalcs!$AW$2:$AW$500,'Grading Formulas'!$A155),"C"&amp;A155+9),"")</f>
        <v/>
      </c>
      <c r="E155" s="3" t="str" cm="1">
        <f t="array" ref="E155">IF(ISNUMBER($A155),IF(A155=A154,"Reference2(False,True,"&amp;INDEX(BackgroundCalcs!$AX$2:$AX$500,'Grading Formulas'!$A155)&amp;")","MOEValue(.0001)"),"")</f>
        <v/>
      </c>
      <c r="F155" s="3" t="str">
        <f t="shared" si="7"/>
        <v/>
      </c>
      <c r="G155" s="3" t="str">
        <f t="shared" si="8"/>
        <v/>
      </c>
      <c r="H155" s="3" t="str">
        <f t="shared" si="9"/>
        <v/>
      </c>
    </row>
    <row r="156" spans="1:8">
      <c r="A156" s="4"/>
      <c r="B156" s="4" t="str">
        <f t="shared" si="0"/>
        <v/>
      </c>
      <c r="C156" s="19" t="str" cm="1">
        <f t="array" ref="C156">IF(ISNUMBER(A156),IF(A156=A155,INDEX(BackgroundCalcs!$AV$2:$AV$500,'Grading Formulas'!$A156),"Question Results"),"")</f>
        <v/>
      </c>
      <c r="D156" s="6" t="str" cm="1">
        <f t="array" ref="D156">IF(ISNUMBER($A156),IF(A156=A155,INDEX(BackgroundCalcs!$AW$2:$AW$500,'Grading Formulas'!$A156),"C"&amp;A156+9),"")</f>
        <v/>
      </c>
      <c r="E156" s="3" t="str" cm="1">
        <f t="array" ref="E156">IF(ISNUMBER($A156),IF(A156=A155,"Reference2(False,True,"&amp;INDEX(BackgroundCalcs!$AX$2:$AX$500,'Grading Formulas'!$A156)&amp;")","MOEValue(.0001)"),"")</f>
        <v/>
      </c>
      <c r="F156" s="3" t="str">
        <f t="shared" si="7"/>
        <v/>
      </c>
      <c r="G156" s="3" t="str">
        <f t="shared" si="8"/>
        <v/>
      </c>
      <c r="H156" s="3" t="str">
        <f t="shared" si="9"/>
        <v/>
      </c>
    </row>
    <row r="157" spans="1:8">
      <c r="A157" s="4"/>
      <c r="B157" s="4" t="str">
        <f t="shared" si="0"/>
        <v/>
      </c>
      <c r="C157" s="19" t="str" cm="1">
        <f t="array" ref="C157">IF(ISNUMBER(A157),IF(A157=A156,INDEX(BackgroundCalcs!$AV$2:$AV$500,'Grading Formulas'!$A157),"Question Results"),"")</f>
        <v/>
      </c>
      <c r="D157" s="6" t="str" cm="1">
        <f t="array" ref="D157">IF(ISNUMBER($A157),IF(A157=A156,INDEX(BackgroundCalcs!$AW$2:$AW$500,'Grading Formulas'!$A157),"C"&amp;A157+9),"")</f>
        <v/>
      </c>
      <c r="E157" s="3" t="str" cm="1">
        <f t="array" ref="E157">IF(ISNUMBER($A157),IF(A157=A156,"Reference2(False,True,"&amp;INDEX(BackgroundCalcs!$AX$2:$AX$500,'Grading Formulas'!$A157)&amp;")","MOEValue(.0001)"),"")</f>
        <v/>
      </c>
      <c r="F157" s="3" t="str">
        <f t="shared" si="7"/>
        <v/>
      </c>
      <c r="G157" s="3" t="str">
        <f t="shared" si="8"/>
        <v/>
      </c>
      <c r="H157" s="3" t="str">
        <f t="shared" si="9"/>
        <v/>
      </c>
    </row>
    <row r="158" spans="1:8">
      <c r="A158" s="4"/>
      <c r="B158" s="4" t="str">
        <f t="shared" si="0"/>
        <v/>
      </c>
      <c r="C158" s="19" t="str" cm="1">
        <f t="array" ref="C158">IF(ISNUMBER(A158),IF(A158=A157,INDEX(BackgroundCalcs!$AV$2:$AV$500,'Grading Formulas'!$A158),"Question Results"),"")</f>
        <v/>
      </c>
      <c r="D158" s="6" t="str" cm="1">
        <f t="array" ref="D158">IF(ISNUMBER($A158),IF(A158=A157,INDEX(BackgroundCalcs!$AW$2:$AW$500,'Grading Formulas'!$A158),"C"&amp;A158+9),"")</f>
        <v/>
      </c>
      <c r="E158" s="3" t="str" cm="1">
        <f t="array" ref="E158">IF(ISNUMBER($A158),IF(A158=A157,"Reference2(False,True,"&amp;INDEX(BackgroundCalcs!$AX$2:$AX$500,'Grading Formulas'!$A158)&amp;")","MOEValue(.0001)"),"")</f>
        <v/>
      </c>
      <c r="F158" s="3" t="str">
        <f t="shared" si="7"/>
        <v/>
      </c>
      <c r="G158" s="3" t="str">
        <f t="shared" si="8"/>
        <v/>
      </c>
      <c r="H158" s="3" t="str">
        <f t="shared" si="9"/>
        <v/>
      </c>
    </row>
    <row r="159" spans="1:8">
      <c r="A159" s="4"/>
      <c r="B159" s="4" t="str">
        <f t="shared" si="0"/>
        <v/>
      </c>
      <c r="C159" s="19" t="str" cm="1">
        <f t="array" ref="C159">IF(ISNUMBER(A159),IF(A159=A158,INDEX(BackgroundCalcs!$AV$2:$AV$500,'Grading Formulas'!$A159),"Question Results"),"")</f>
        <v/>
      </c>
      <c r="D159" s="6" t="str" cm="1">
        <f t="array" ref="D159">IF(ISNUMBER($A159),IF(A159=A158,INDEX(BackgroundCalcs!$AW$2:$AW$500,'Grading Formulas'!$A159),"C"&amp;A159+9),"")</f>
        <v/>
      </c>
      <c r="E159" s="3" t="str" cm="1">
        <f t="array" ref="E159">IF(ISNUMBER($A159),IF(A159=A158,"Reference2(False,True,"&amp;INDEX(BackgroundCalcs!$AX$2:$AX$500,'Grading Formulas'!$A159)&amp;")","MOEValue(.0001)"),"")</f>
        <v/>
      </c>
      <c r="F159" s="3" t="str">
        <f t="shared" si="7"/>
        <v/>
      </c>
      <c r="G159" s="3" t="str">
        <f t="shared" si="8"/>
        <v/>
      </c>
      <c r="H159" s="3" t="str">
        <f t="shared" si="9"/>
        <v/>
      </c>
    </row>
    <row r="160" spans="1:8">
      <c r="A160" s="4"/>
      <c r="B160" s="4" t="str">
        <f t="shared" si="0"/>
        <v/>
      </c>
      <c r="C160" s="19" t="str" cm="1">
        <f t="array" ref="C160">IF(ISNUMBER(A160),IF(A160=A159,INDEX(BackgroundCalcs!$AV$2:$AV$500,'Grading Formulas'!$A160),"Question Results"),"")</f>
        <v/>
      </c>
      <c r="D160" s="6" t="str" cm="1">
        <f t="array" ref="D160">IF(ISNUMBER($A160),IF(A160=A159,INDEX(BackgroundCalcs!$AW$2:$AW$500,'Grading Formulas'!$A160),"C"&amp;A160+9),"")</f>
        <v/>
      </c>
      <c r="E160" s="3" t="str" cm="1">
        <f t="array" ref="E160">IF(ISNUMBER($A160),IF(A160=A159,"Reference2(False,True,"&amp;INDEX(BackgroundCalcs!$AX$2:$AX$500,'Grading Formulas'!$A160)&amp;")","MOEValue(.0001)"),"")</f>
        <v/>
      </c>
      <c r="F160" s="3" t="str">
        <f t="shared" si="7"/>
        <v/>
      </c>
      <c r="G160" s="3" t="str">
        <f t="shared" si="8"/>
        <v/>
      </c>
      <c r="H160" s="3" t="str">
        <f t="shared" si="9"/>
        <v/>
      </c>
    </row>
    <row r="161" spans="1:8">
      <c r="A161" s="4"/>
      <c r="B161" s="4" t="str">
        <f t="shared" si="0"/>
        <v/>
      </c>
      <c r="C161" s="19" t="str" cm="1">
        <f t="array" ref="C161">IF(ISNUMBER(A161),IF(A161=A160,INDEX(BackgroundCalcs!$AV$2:$AV$500,'Grading Formulas'!$A161),"Question Results"),"")</f>
        <v/>
      </c>
      <c r="D161" s="6" t="str" cm="1">
        <f t="array" ref="D161">IF(ISNUMBER($A161),IF(A161=A160,INDEX(BackgroundCalcs!$AW$2:$AW$500,'Grading Formulas'!$A161),"C"&amp;A161+9),"")</f>
        <v/>
      </c>
      <c r="E161" s="3" t="str" cm="1">
        <f t="array" ref="E161">IF(ISNUMBER($A161),IF(A161=A160,"Reference2(False,True,"&amp;INDEX(BackgroundCalcs!$AX$2:$AX$500,'Grading Formulas'!$A161)&amp;")","MOEValue(.0001)"),"")</f>
        <v/>
      </c>
      <c r="F161" s="3" t="str">
        <f t="shared" si="7"/>
        <v/>
      </c>
      <c r="G161" s="3" t="str">
        <f t="shared" si="8"/>
        <v/>
      </c>
      <c r="H161" s="3" t="str">
        <f t="shared" si="9"/>
        <v/>
      </c>
    </row>
    <row r="162" spans="1:8">
      <c r="A162" s="4"/>
      <c r="B162" s="4" t="str">
        <f t="shared" si="0"/>
        <v/>
      </c>
      <c r="C162" s="19" t="str" cm="1">
        <f t="array" ref="C162">IF(ISNUMBER(A162),IF(A162=A161,INDEX(BackgroundCalcs!$AV$2:$AV$500,'Grading Formulas'!$A162),"Question Results"),"")</f>
        <v/>
      </c>
      <c r="D162" s="6" t="str" cm="1">
        <f t="array" ref="D162">IF(ISNUMBER($A162),IF(A162=A161,INDEX(BackgroundCalcs!$AW$2:$AW$500,'Grading Formulas'!$A162),"C"&amp;A162+9),"")</f>
        <v/>
      </c>
      <c r="E162" s="3" t="str" cm="1">
        <f t="array" ref="E162">IF(ISNUMBER($A162),IF(A162=A161,"Reference2(False,True,"&amp;INDEX(BackgroundCalcs!$AX$2:$AX$500,'Grading Formulas'!$A162)&amp;")","MOEValue(.0001)"),"")</f>
        <v/>
      </c>
      <c r="F162" s="3" t="str">
        <f t="shared" si="7"/>
        <v/>
      </c>
      <c r="G162" s="3" t="str">
        <f t="shared" si="8"/>
        <v/>
      </c>
      <c r="H162" s="3" t="str">
        <f t="shared" si="9"/>
        <v/>
      </c>
    </row>
    <row r="163" spans="1:8">
      <c r="A163" s="4"/>
      <c r="B163" s="4" t="str">
        <f t="shared" si="0"/>
        <v/>
      </c>
      <c r="C163" s="19" t="str" cm="1">
        <f t="array" ref="C163">IF(ISNUMBER(A163),IF(A163=A162,INDEX(BackgroundCalcs!$AV$2:$AV$500,'Grading Formulas'!$A163),"Question Results"),"")</f>
        <v/>
      </c>
      <c r="D163" s="6" t="str" cm="1">
        <f t="array" ref="D163">IF(ISNUMBER($A163),IF(A163=A162,INDEX(BackgroundCalcs!$AW$2:$AW$500,'Grading Formulas'!$A163),"C"&amp;A163+9),"")</f>
        <v/>
      </c>
      <c r="E163" s="3" t="str" cm="1">
        <f t="array" ref="E163">IF(ISNUMBER($A163),IF(A163=A162,"Reference2(False,True,"&amp;INDEX(BackgroundCalcs!$AX$2:$AX$500,'Grading Formulas'!$A163)&amp;")","MOEValue(.0001)"),"")</f>
        <v/>
      </c>
      <c r="F163" s="3" t="str">
        <f t="shared" si="7"/>
        <v/>
      </c>
      <c r="G163" s="3" t="str">
        <f t="shared" si="8"/>
        <v/>
      </c>
      <c r="H163" s="3" t="str">
        <f t="shared" si="9"/>
        <v/>
      </c>
    </row>
    <row r="164" spans="1:8">
      <c r="A164" s="4"/>
      <c r="B164" s="4" t="str">
        <f t="shared" si="0"/>
        <v/>
      </c>
      <c r="C164" s="19" t="str" cm="1">
        <f t="array" ref="C164">IF(ISNUMBER(A164),IF(A164=A163,INDEX(BackgroundCalcs!$AV$2:$AV$500,'Grading Formulas'!$A164),"Question Results"),"")</f>
        <v/>
      </c>
      <c r="D164" s="6" t="str" cm="1">
        <f t="array" ref="D164">IF(ISNUMBER($A164),IF(A164=A163,INDEX(BackgroundCalcs!$AW$2:$AW$500,'Grading Formulas'!$A164),"C"&amp;A164+9),"")</f>
        <v/>
      </c>
      <c r="E164" s="3" t="str" cm="1">
        <f t="array" ref="E164">IF(ISNUMBER($A164),IF(A164=A163,"Reference2(False,True,"&amp;INDEX(BackgroundCalcs!$AX$2:$AX$500,'Grading Formulas'!$A164)&amp;")","MOEValue(.0001)"),"")</f>
        <v/>
      </c>
      <c r="F164" s="3" t="str">
        <f t="shared" si="7"/>
        <v/>
      </c>
      <c r="G164" s="3" t="str">
        <f t="shared" si="8"/>
        <v/>
      </c>
      <c r="H164" s="3" t="str">
        <f t="shared" si="9"/>
        <v/>
      </c>
    </row>
    <row r="165" spans="1:8">
      <c r="A165" s="4"/>
      <c r="B165" s="4" t="str">
        <f t="shared" si="0"/>
        <v/>
      </c>
      <c r="C165" s="19" t="str" cm="1">
        <f t="array" ref="C165">IF(ISNUMBER(A165),IF(A165=A164,INDEX(BackgroundCalcs!$AV$2:$AV$500,'Grading Formulas'!$A165),"Question Results"),"")</f>
        <v/>
      </c>
      <c r="D165" s="6" t="str" cm="1">
        <f t="array" ref="D165">IF(ISNUMBER($A165),IF(A165=A164,INDEX(BackgroundCalcs!$AW$2:$AW$500,'Grading Formulas'!$A165),"C"&amp;A165+9),"")</f>
        <v/>
      </c>
      <c r="E165" s="3" t="str" cm="1">
        <f t="array" ref="E165">IF(ISNUMBER($A165),IF(A165=A164,"Reference2(False,True,"&amp;INDEX(BackgroundCalcs!$AX$2:$AX$500,'Grading Formulas'!$A165)&amp;")","MOEValue(.0001)"),"")</f>
        <v/>
      </c>
      <c r="F165" s="3" t="str">
        <f t="shared" si="7"/>
        <v/>
      </c>
      <c r="G165" s="3" t="str">
        <f t="shared" si="8"/>
        <v/>
      </c>
      <c r="H165" s="3" t="str">
        <f t="shared" si="9"/>
        <v/>
      </c>
    </row>
    <row r="166" spans="1:8">
      <c r="A166" s="4"/>
      <c r="B166" s="4" t="str">
        <f t="shared" si="0"/>
        <v/>
      </c>
      <c r="C166" s="19" t="str" cm="1">
        <f t="array" ref="C166">IF(ISNUMBER(A166),IF(A166=A165,INDEX(BackgroundCalcs!$AV$2:$AV$500,'Grading Formulas'!$A166),"Question Results"),"")</f>
        <v/>
      </c>
      <c r="D166" s="6" t="str" cm="1">
        <f t="array" ref="D166">IF(ISNUMBER($A166),IF(A166=A165,INDEX(BackgroundCalcs!$AW$2:$AW$500,'Grading Formulas'!$A166),"C"&amp;A166+9),"")</f>
        <v/>
      </c>
      <c r="E166" s="3" t="str" cm="1">
        <f t="array" ref="E166">IF(ISNUMBER($A166),IF(A166=A165,"Reference2(False,True,"&amp;INDEX(BackgroundCalcs!$AX$2:$AX$500,'Grading Formulas'!$A166)&amp;")","MOEValue(.0001)"),"")</f>
        <v/>
      </c>
      <c r="F166" s="3" t="str">
        <f t="shared" si="7"/>
        <v/>
      </c>
      <c r="G166" s="3" t="str">
        <f t="shared" si="8"/>
        <v/>
      </c>
      <c r="H166" s="3" t="str">
        <f t="shared" si="9"/>
        <v/>
      </c>
    </row>
    <row r="167" spans="1:8">
      <c r="A167" s="4"/>
      <c r="B167" s="4" t="str">
        <f t="shared" si="0"/>
        <v/>
      </c>
      <c r="C167" s="19" t="str" cm="1">
        <f t="array" ref="C167">IF(ISNUMBER(A167),IF(A167=A166,INDEX(BackgroundCalcs!$AV$2:$AV$500,'Grading Formulas'!$A167),"Question Results"),"")</f>
        <v/>
      </c>
      <c r="D167" s="6" t="str" cm="1">
        <f t="array" ref="D167">IF(ISNUMBER($A167),IF(A167=A166,INDEX(BackgroundCalcs!$AW$2:$AW$500,'Grading Formulas'!$A167),"C"&amp;A167+9),"")</f>
        <v/>
      </c>
      <c r="E167" s="3" t="str" cm="1">
        <f t="array" ref="E167">IF(ISNUMBER($A167),IF(A167=A166,"Reference2(False,True,"&amp;INDEX(BackgroundCalcs!$AX$2:$AX$500,'Grading Formulas'!$A167)&amp;")","MOEValue(.0001)"),"")</f>
        <v/>
      </c>
      <c r="F167" s="3" t="str">
        <f t="shared" si="7"/>
        <v/>
      </c>
      <c r="G167" s="3" t="str">
        <f t="shared" si="8"/>
        <v/>
      </c>
      <c r="H167" s="3" t="str">
        <f t="shared" si="9"/>
        <v/>
      </c>
    </row>
    <row r="168" spans="1:8">
      <c r="A168" s="4"/>
      <c r="B168" s="4" t="str">
        <f t="shared" si="0"/>
        <v/>
      </c>
      <c r="C168" s="19" t="str" cm="1">
        <f t="array" ref="C168">IF(ISNUMBER(A168),IF(A168=A167,INDEX(BackgroundCalcs!$AV$2:$AV$500,'Grading Formulas'!$A168),"Question Results"),"")</f>
        <v/>
      </c>
      <c r="D168" s="6" t="str" cm="1">
        <f t="array" ref="D168">IF(ISNUMBER($A168),IF(A168=A167,INDEX(BackgroundCalcs!$AW$2:$AW$500,'Grading Formulas'!$A168),"C"&amp;A168+9),"")</f>
        <v/>
      </c>
      <c r="E168" s="3" t="str" cm="1">
        <f t="array" ref="E168">IF(ISNUMBER($A168),IF(A168=A167,"Reference2(False,True,"&amp;INDEX(BackgroundCalcs!$AX$2:$AX$500,'Grading Formulas'!$A168)&amp;")","MOEValue(.0001)"),"")</f>
        <v/>
      </c>
      <c r="F168" s="3" t="str">
        <f t="shared" si="7"/>
        <v/>
      </c>
      <c r="G168" s="3" t="str">
        <f t="shared" si="8"/>
        <v/>
      </c>
      <c r="H168" s="3" t="str">
        <f t="shared" si="9"/>
        <v/>
      </c>
    </row>
    <row r="169" spans="1:8">
      <c r="A169" s="4"/>
      <c r="B169" s="4" t="str">
        <f t="shared" si="0"/>
        <v/>
      </c>
      <c r="C169" s="19" t="str" cm="1">
        <f t="array" ref="C169">IF(ISNUMBER(A169),IF(A169=A168,INDEX(BackgroundCalcs!$AV$2:$AV$500,'Grading Formulas'!$A169),"Question Results"),"")</f>
        <v/>
      </c>
      <c r="D169" s="6" t="str" cm="1">
        <f t="array" ref="D169">IF(ISNUMBER($A169),IF(A169=A168,INDEX(BackgroundCalcs!$AW$2:$AW$500,'Grading Formulas'!$A169),"C"&amp;A169+9),"")</f>
        <v/>
      </c>
      <c r="E169" s="3" t="str" cm="1">
        <f t="array" ref="E169">IF(ISNUMBER($A169),IF(A169=A168,"Reference2(False,True,"&amp;INDEX(BackgroundCalcs!$AX$2:$AX$500,'Grading Formulas'!$A169)&amp;")","MOEValue(.0001)"),"")</f>
        <v/>
      </c>
      <c r="F169" s="3" t="str">
        <f t="shared" si="7"/>
        <v/>
      </c>
      <c r="G169" s="3" t="str">
        <f t="shared" si="8"/>
        <v/>
      </c>
      <c r="H169" s="3" t="str">
        <f t="shared" si="9"/>
        <v/>
      </c>
    </row>
    <row r="170" spans="1:8">
      <c r="A170" s="4"/>
      <c r="B170" s="4" t="str">
        <f t="shared" si="0"/>
        <v/>
      </c>
      <c r="C170" s="19" t="str" cm="1">
        <f t="array" ref="C170">IF(ISNUMBER(A170),IF(A170=A169,INDEX(BackgroundCalcs!$AV$2:$AV$500,'Grading Formulas'!$A170),"Question Results"),"")</f>
        <v/>
      </c>
      <c r="D170" s="6" t="str" cm="1">
        <f t="array" ref="D170">IF(ISNUMBER($A170),IF(A170=A169,INDEX(BackgroundCalcs!$AW$2:$AW$500,'Grading Formulas'!$A170),"C"&amp;A170+9),"")</f>
        <v/>
      </c>
      <c r="E170" s="3" t="str" cm="1">
        <f t="array" ref="E170">IF(ISNUMBER($A170),IF(A170=A169,"Reference2(False,True,"&amp;INDEX(BackgroundCalcs!$AX$2:$AX$500,'Grading Formulas'!$A170)&amp;")","MOEValue(.0001)"),"")</f>
        <v/>
      </c>
      <c r="F170" s="3" t="str">
        <f t="shared" si="7"/>
        <v/>
      </c>
      <c r="G170" s="3" t="str">
        <f t="shared" si="8"/>
        <v/>
      </c>
      <c r="H170" s="3" t="str">
        <f t="shared" si="9"/>
        <v/>
      </c>
    </row>
    <row r="171" spans="1:8">
      <c r="A171" s="4"/>
      <c r="B171" s="4" t="str">
        <f t="shared" si="0"/>
        <v/>
      </c>
      <c r="C171" s="19" t="str" cm="1">
        <f t="array" ref="C171">IF(ISNUMBER(A171),IF(A171=A170,INDEX(BackgroundCalcs!$AV$2:$AV$500,'Grading Formulas'!$A171),"Question Results"),"")</f>
        <v/>
      </c>
      <c r="D171" s="6" t="str" cm="1">
        <f t="array" ref="D171">IF(ISNUMBER($A171),IF(A171=A170,INDEX(BackgroundCalcs!$AW$2:$AW$500,'Grading Formulas'!$A171),"C"&amp;A171+9),"")</f>
        <v/>
      </c>
      <c r="E171" s="3" t="str" cm="1">
        <f t="array" ref="E171">IF(ISNUMBER($A171),IF(A171=A170,"Reference2(False,True,"&amp;INDEX(BackgroundCalcs!$AX$2:$AX$500,'Grading Formulas'!$A171)&amp;")","MOEValue(.0001)"),"")</f>
        <v/>
      </c>
      <c r="F171" s="3" t="str">
        <f t="shared" si="7"/>
        <v/>
      </c>
      <c r="G171" s="3" t="str">
        <f t="shared" si="8"/>
        <v/>
      </c>
      <c r="H171" s="3" t="str">
        <f t="shared" si="9"/>
        <v/>
      </c>
    </row>
    <row r="172" spans="1:8">
      <c r="A172" s="4"/>
      <c r="B172" s="4" t="str">
        <f t="shared" si="0"/>
        <v/>
      </c>
      <c r="C172" s="19" t="str" cm="1">
        <f t="array" ref="C172">IF(ISNUMBER(A172),IF(A172=A171,INDEX(BackgroundCalcs!$AV$2:$AV$500,'Grading Formulas'!$A172),"Question Results"),"")</f>
        <v/>
      </c>
      <c r="D172" s="6" t="str" cm="1">
        <f t="array" ref="D172">IF(ISNUMBER($A172),IF(A172=A171,INDEX(BackgroundCalcs!$AW$2:$AW$500,'Grading Formulas'!$A172),"C"&amp;A172+9),"")</f>
        <v/>
      </c>
      <c r="E172" s="3" t="str" cm="1">
        <f t="array" ref="E172">IF(ISNUMBER($A172),IF(A172=A171,"Reference2(False,True,"&amp;INDEX(BackgroundCalcs!$AX$2:$AX$500,'Grading Formulas'!$A172)&amp;")","MOEValue(.0001)"),"")</f>
        <v/>
      </c>
      <c r="F172" s="3" t="str">
        <f t="shared" si="7"/>
        <v/>
      </c>
      <c r="G172" s="3" t="str">
        <f t="shared" si="8"/>
        <v/>
      </c>
      <c r="H172" s="3" t="str">
        <f t="shared" si="9"/>
        <v/>
      </c>
    </row>
    <row r="173" spans="1:8">
      <c r="A173" s="4"/>
      <c r="B173" s="4" t="str">
        <f t="shared" si="0"/>
        <v/>
      </c>
      <c r="C173" s="19" t="str" cm="1">
        <f t="array" ref="C173">IF(ISNUMBER(A173),IF(A173=A172,INDEX(BackgroundCalcs!$AV$2:$AV$500,'Grading Formulas'!$A173),"Question Results"),"")</f>
        <v/>
      </c>
      <c r="D173" s="6" t="str" cm="1">
        <f t="array" ref="D173">IF(ISNUMBER($A173),IF(A173=A172,INDEX(BackgroundCalcs!$AW$2:$AW$500,'Grading Formulas'!$A173),"C"&amp;A173+9),"")</f>
        <v/>
      </c>
      <c r="E173" s="3" t="str" cm="1">
        <f t="array" ref="E173">IF(ISNUMBER($A173),IF(A173=A172,"Reference2(False,True,"&amp;INDEX(BackgroundCalcs!$AX$2:$AX$500,'Grading Formulas'!$A173)&amp;")","MOEValue(.0001)"),"")</f>
        <v/>
      </c>
      <c r="F173" s="3" t="str">
        <f t="shared" si="7"/>
        <v/>
      </c>
      <c r="G173" s="3" t="str">
        <f t="shared" si="8"/>
        <v/>
      </c>
      <c r="H173" s="3" t="str">
        <f t="shared" si="9"/>
        <v/>
      </c>
    </row>
    <row r="174" spans="1:8">
      <c r="A174" s="4"/>
      <c r="B174" s="4" t="str">
        <f t="shared" si="0"/>
        <v/>
      </c>
      <c r="C174" s="19" t="str" cm="1">
        <f t="array" ref="C174">IF(ISNUMBER(A174),IF(A174=A173,INDEX(BackgroundCalcs!$AV$2:$AV$500,'Grading Formulas'!$A174),"Question Results"),"")</f>
        <v/>
      </c>
      <c r="D174" s="6" t="str" cm="1">
        <f t="array" ref="D174">IF(ISNUMBER($A174),IF(A174=A173,INDEX(BackgroundCalcs!$AW$2:$AW$500,'Grading Formulas'!$A174),"C"&amp;A174+9),"")</f>
        <v/>
      </c>
      <c r="E174" s="3" t="str" cm="1">
        <f t="array" ref="E174">IF(ISNUMBER($A174),IF(A174=A173,"Reference2(False,True,"&amp;INDEX(BackgroundCalcs!$AX$2:$AX$500,'Grading Formulas'!$A174)&amp;")","MOEValue(.0001)"),"")</f>
        <v/>
      </c>
      <c r="F174" s="3" t="str">
        <f t="shared" si="7"/>
        <v/>
      </c>
      <c r="G174" s="3" t="str">
        <f t="shared" si="8"/>
        <v/>
      </c>
      <c r="H174" s="3" t="str">
        <f t="shared" si="9"/>
        <v/>
      </c>
    </row>
    <row r="175" spans="1:8">
      <c r="A175" s="4"/>
      <c r="B175" s="4" t="str">
        <f t="shared" si="0"/>
        <v/>
      </c>
      <c r="C175" s="19" t="str" cm="1">
        <f t="array" ref="C175">IF(ISNUMBER(A175),IF(A175=A174,INDEX(BackgroundCalcs!$AV$2:$AV$500,'Grading Formulas'!$A175),"Question Results"),"")</f>
        <v/>
      </c>
      <c r="D175" s="6" t="str" cm="1">
        <f t="array" ref="D175">IF(ISNUMBER($A175),IF(A175=A174,INDEX(BackgroundCalcs!$AW$2:$AW$500,'Grading Formulas'!$A175),"C"&amp;A175+9),"")</f>
        <v/>
      </c>
      <c r="E175" s="3" t="str" cm="1">
        <f t="array" ref="E175">IF(ISNUMBER($A175),IF(A175=A174,"Reference2(False,True,"&amp;INDEX(BackgroundCalcs!$AX$2:$AX$500,'Grading Formulas'!$A175)&amp;")","MOEValue(.0001)"),"")</f>
        <v/>
      </c>
      <c r="F175" s="3" t="str">
        <f t="shared" si="7"/>
        <v/>
      </c>
      <c r="G175" s="3" t="str">
        <f t="shared" si="8"/>
        <v/>
      </c>
      <c r="H175" s="3" t="str">
        <f t="shared" si="9"/>
        <v/>
      </c>
    </row>
    <row r="176" spans="1:8">
      <c r="A176" s="4"/>
      <c r="B176" s="4" t="str">
        <f t="shared" si="0"/>
        <v/>
      </c>
      <c r="C176" s="19" t="str" cm="1">
        <f t="array" ref="C176">IF(ISNUMBER(A176),IF(A176=A175,INDEX(BackgroundCalcs!$AV$2:$AV$500,'Grading Formulas'!$A176),"Question Results"),"")</f>
        <v/>
      </c>
      <c r="D176" s="6" t="str" cm="1">
        <f t="array" ref="D176">IF(ISNUMBER($A176),IF(A176=A175,INDEX(BackgroundCalcs!$AW$2:$AW$500,'Grading Formulas'!$A176),"C"&amp;A176+9),"")</f>
        <v/>
      </c>
      <c r="E176" s="3" t="str" cm="1">
        <f t="array" ref="E176">IF(ISNUMBER($A176),IF(A176=A175,"Reference2(False,True,"&amp;INDEX(BackgroundCalcs!$AX$2:$AX$500,'Grading Formulas'!$A176)&amp;")","MOEValue(.0001)"),"")</f>
        <v/>
      </c>
      <c r="F176" s="3" t="str">
        <f t="shared" si="7"/>
        <v/>
      </c>
      <c r="G176" s="3" t="str">
        <f t="shared" si="8"/>
        <v/>
      </c>
      <c r="H176" s="3" t="str">
        <f t="shared" si="9"/>
        <v/>
      </c>
    </row>
    <row r="177" spans="1:8">
      <c r="A177" s="4"/>
      <c r="B177" s="4" t="str">
        <f t="shared" si="0"/>
        <v/>
      </c>
      <c r="C177" s="19" t="str" cm="1">
        <f t="array" ref="C177">IF(ISNUMBER(A177),IF(A177=A176,INDEX(BackgroundCalcs!$AV$2:$AV$500,'Grading Formulas'!$A177),"Question Results"),"")</f>
        <v/>
      </c>
      <c r="D177" s="6" t="str" cm="1">
        <f t="array" ref="D177">IF(ISNUMBER($A177),IF(A177=A176,INDEX(BackgroundCalcs!$AW$2:$AW$500,'Grading Formulas'!$A177),"C"&amp;A177+9),"")</f>
        <v/>
      </c>
      <c r="E177" s="3" t="str" cm="1">
        <f t="array" ref="E177">IF(ISNUMBER($A177),IF(A177=A176,"Reference2(False,True,"&amp;INDEX(BackgroundCalcs!$AX$2:$AX$500,'Grading Formulas'!$A177)&amp;")","MOEValue(.0001)"),"")</f>
        <v/>
      </c>
      <c r="F177" s="3" t="str">
        <f t="shared" si="7"/>
        <v/>
      </c>
      <c r="G177" s="3" t="str">
        <f t="shared" si="8"/>
        <v/>
      </c>
      <c r="H177" s="3" t="str">
        <f t="shared" si="9"/>
        <v/>
      </c>
    </row>
    <row r="178" spans="1:8">
      <c r="A178" s="4"/>
      <c r="B178" s="4" t="str">
        <f t="shared" si="0"/>
        <v/>
      </c>
      <c r="C178" s="19" t="str" cm="1">
        <f t="array" ref="C178">IF(ISNUMBER(A178),IF(A178=A177,INDEX(BackgroundCalcs!$AV$2:$AV$500,'Grading Formulas'!$A178),"Question Results"),"")</f>
        <v/>
      </c>
      <c r="D178" s="6" t="str" cm="1">
        <f t="array" ref="D178">IF(ISNUMBER($A178),IF(A178=A177,INDEX(BackgroundCalcs!$AW$2:$AW$500,'Grading Formulas'!$A178),"C"&amp;A178+9),"")</f>
        <v/>
      </c>
      <c r="E178" s="3" t="str" cm="1">
        <f t="array" ref="E178">IF(ISNUMBER($A178),IF(A178=A177,"Reference2(False,True,"&amp;INDEX(BackgroundCalcs!$AX$2:$AX$500,'Grading Formulas'!$A178)&amp;")","MOEValue(.0001)"),"")</f>
        <v/>
      </c>
      <c r="F178" s="3" t="str">
        <f t="shared" si="7"/>
        <v/>
      </c>
      <c r="G178" s="3" t="str">
        <f t="shared" si="8"/>
        <v/>
      </c>
      <c r="H178" s="3" t="str">
        <f t="shared" si="9"/>
        <v/>
      </c>
    </row>
    <row r="179" spans="1:8">
      <c r="A179" s="4"/>
      <c r="B179" s="4" t="str">
        <f t="shared" si="0"/>
        <v/>
      </c>
      <c r="C179" s="19" t="str" cm="1">
        <f t="array" ref="C179">IF(ISNUMBER(A179),IF(A179=A178,INDEX(BackgroundCalcs!$AV$2:$AV$500,'Grading Formulas'!$A179),"Question Results"),"")</f>
        <v/>
      </c>
      <c r="D179" s="6" t="str" cm="1">
        <f t="array" ref="D179">IF(ISNUMBER($A179),IF(A179=A178,INDEX(BackgroundCalcs!$AW$2:$AW$500,'Grading Formulas'!$A179),"C"&amp;A179+9),"")</f>
        <v/>
      </c>
      <c r="E179" s="3" t="str" cm="1">
        <f t="array" ref="E179">IF(ISNUMBER($A179),IF(A179=A178,"Reference2(False,True,"&amp;INDEX(BackgroundCalcs!$AX$2:$AX$500,'Grading Formulas'!$A179)&amp;")","MOEValue(.0001)"),"")</f>
        <v/>
      </c>
      <c r="F179" s="3" t="str">
        <f t="shared" si="7"/>
        <v/>
      </c>
      <c r="G179" s="3" t="str">
        <f t="shared" si="8"/>
        <v/>
      </c>
      <c r="H179" s="3" t="str">
        <f t="shared" si="9"/>
        <v/>
      </c>
    </row>
    <row r="180" spans="1:8">
      <c r="A180" s="4"/>
      <c r="B180" s="4" t="str">
        <f t="shared" si="0"/>
        <v/>
      </c>
      <c r="C180" s="19" t="str" cm="1">
        <f t="array" ref="C180">IF(ISNUMBER(A180),IF(A180=A179,INDEX(BackgroundCalcs!$AV$2:$AV$500,'Grading Formulas'!$A180),"Question Results"),"")</f>
        <v/>
      </c>
      <c r="D180" s="6" t="str" cm="1">
        <f t="array" ref="D180">IF(ISNUMBER($A180),IF(A180=A179,INDEX(BackgroundCalcs!$AW$2:$AW$500,'Grading Formulas'!$A180),"C"&amp;A180+9),"")</f>
        <v/>
      </c>
      <c r="E180" s="3" t="str" cm="1">
        <f t="array" ref="E180">IF(ISNUMBER($A180),IF(A180=A179,"Reference2(False,True,"&amp;INDEX(BackgroundCalcs!$AX$2:$AX$500,'Grading Formulas'!$A180)&amp;")","MOEValue(.0001)"),"")</f>
        <v/>
      </c>
      <c r="F180" s="3" t="str">
        <f t="shared" si="7"/>
        <v/>
      </c>
      <c r="G180" s="3" t="str">
        <f t="shared" si="8"/>
        <v/>
      </c>
      <c r="H180" s="3" t="str">
        <f t="shared" si="9"/>
        <v/>
      </c>
    </row>
    <row r="181" spans="1:8">
      <c r="A181" s="4"/>
      <c r="B181" s="4" t="str">
        <f t="shared" si="0"/>
        <v/>
      </c>
      <c r="C181" s="19" t="str" cm="1">
        <f t="array" ref="C181">IF(ISNUMBER(A181),IF(A181=A180,INDEX(BackgroundCalcs!$AV$2:$AV$500,'Grading Formulas'!$A181),"Question Results"),"")</f>
        <v/>
      </c>
      <c r="D181" s="6" t="str" cm="1">
        <f t="array" ref="D181">IF(ISNUMBER($A181),IF(A181=A180,INDEX(BackgroundCalcs!$AW$2:$AW$500,'Grading Formulas'!$A181),"C"&amp;A181+9),"")</f>
        <v/>
      </c>
      <c r="E181" s="3" t="str" cm="1">
        <f t="array" ref="E181">IF(ISNUMBER($A181),IF(A181=A180,"Reference2(False,True,"&amp;INDEX(BackgroundCalcs!$AX$2:$AX$500,'Grading Formulas'!$A181)&amp;")","MOEValue(.0001)"),"")</f>
        <v/>
      </c>
      <c r="F181" s="3" t="str">
        <f t="shared" si="7"/>
        <v/>
      </c>
      <c r="G181" s="3" t="str">
        <f t="shared" si="8"/>
        <v/>
      </c>
      <c r="H181" s="3" t="str">
        <f t="shared" si="9"/>
        <v/>
      </c>
    </row>
    <row r="182" spans="1:8">
      <c r="A182" s="4"/>
      <c r="B182" s="4" t="str">
        <f t="shared" si="0"/>
        <v/>
      </c>
      <c r="C182" s="19" t="str" cm="1">
        <f t="array" ref="C182">IF(ISNUMBER(A182),IF(A182=A181,INDEX(BackgroundCalcs!$AV$2:$AV$500,'Grading Formulas'!$A182),"Question Results"),"")</f>
        <v/>
      </c>
      <c r="D182" s="6" t="str" cm="1">
        <f t="array" ref="D182">IF(ISNUMBER($A182),IF(A182=A181,INDEX(BackgroundCalcs!$AW$2:$AW$500,'Grading Formulas'!$A182),"C"&amp;A182+9),"")</f>
        <v/>
      </c>
      <c r="E182" s="3" t="str" cm="1">
        <f t="array" ref="E182">IF(ISNUMBER($A182),IF(A182=A181,"Reference2(False,True,"&amp;INDEX(BackgroundCalcs!$AX$2:$AX$500,'Grading Formulas'!$A182)&amp;")","MOEValue(.0001)"),"")</f>
        <v/>
      </c>
      <c r="F182" s="3" t="str">
        <f t="shared" si="7"/>
        <v/>
      </c>
      <c r="G182" s="3" t="str">
        <f t="shared" si="8"/>
        <v/>
      </c>
      <c r="H182" s="3" t="str">
        <f t="shared" si="9"/>
        <v/>
      </c>
    </row>
    <row r="183" spans="1:8">
      <c r="A183" s="4"/>
      <c r="B183" s="4" t="str">
        <f t="shared" si="0"/>
        <v/>
      </c>
      <c r="C183" s="19" t="str" cm="1">
        <f t="array" ref="C183">IF(ISNUMBER(A183),IF(A183=A182,INDEX(BackgroundCalcs!$AV$2:$AV$500,'Grading Formulas'!$A183),"Question Results"),"")</f>
        <v/>
      </c>
      <c r="D183" s="6" t="str" cm="1">
        <f t="array" ref="D183">IF(ISNUMBER($A183),IF(A183=A182,INDEX(BackgroundCalcs!$AW$2:$AW$500,'Grading Formulas'!$A183),"C"&amp;A183+9),"")</f>
        <v/>
      </c>
      <c r="E183" s="3" t="str" cm="1">
        <f t="array" ref="E183">IF(ISNUMBER($A183),IF(A183=A182,"Reference2(False,True,"&amp;INDEX(BackgroundCalcs!$AX$2:$AX$500,'Grading Formulas'!$A183)&amp;")","MOEValue(.0001)"),"")</f>
        <v/>
      </c>
      <c r="F183" s="3" t="str">
        <f t="shared" si="7"/>
        <v/>
      </c>
      <c r="G183" s="3" t="str">
        <f t="shared" si="8"/>
        <v/>
      </c>
      <c r="H183" s="3" t="str">
        <f t="shared" si="9"/>
        <v/>
      </c>
    </row>
    <row r="184" spans="1:8">
      <c r="A184" s="4"/>
      <c r="B184" s="4" t="str">
        <f t="shared" si="0"/>
        <v/>
      </c>
      <c r="C184" s="19" t="str" cm="1">
        <f t="array" ref="C184">IF(ISNUMBER(A184),IF(A184=A183,INDEX(BackgroundCalcs!$AV$2:$AV$500,'Grading Formulas'!$A184),"Question Results"),"")</f>
        <v/>
      </c>
      <c r="D184" s="6" t="str" cm="1">
        <f t="array" ref="D184">IF(ISNUMBER($A184),IF(A184=A183,INDEX(BackgroundCalcs!$AW$2:$AW$500,'Grading Formulas'!$A184),"C"&amp;A184+9),"")</f>
        <v/>
      </c>
      <c r="E184" s="3" t="str" cm="1">
        <f t="array" ref="E184">IF(ISNUMBER($A184),IF(A184=A183,"Reference2(False,True,"&amp;INDEX(BackgroundCalcs!$AX$2:$AX$500,'Grading Formulas'!$A184)&amp;")","MOEValue(.0001)"),"")</f>
        <v/>
      </c>
      <c r="F184" s="3" t="str">
        <f t="shared" si="7"/>
        <v/>
      </c>
      <c r="G184" s="3" t="str">
        <f t="shared" si="8"/>
        <v/>
      </c>
      <c r="H184" s="3" t="str">
        <f t="shared" si="9"/>
        <v/>
      </c>
    </row>
    <row r="185" spans="1:8">
      <c r="A185" s="4"/>
      <c r="B185" s="4" t="str">
        <f t="shared" si="0"/>
        <v/>
      </c>
      <c r="C185" s="19" t="str" cm="1">
        <f t="array" ref="C185">IF(ISNUMBER(A185),IF(A185=A184,INDEX(BackgroundCalcs!$AV$2:$AV$500,'Grading Formulas'!$A185),"Question Results"),"")</f>
        <v/>
      </c>
      <c r="D185" s="6" t="str" cm="1">
        <f t="array" ref="D185">IF(ISNUMBER($A185),IF(A185=A184,INDEX(BackgroundCalcs!$AW$2:$AW$500,'Grading Formulas'!$A185),"C"&amp;A185+9),"")</f>
        <v/>
      </c>
      <c r="E185" s="3" t="str" cm="1">
        <f t="array" ref="E185">IF(ISNUMBER($A185),IF(A185=A184,"Reference2(False,True,"&amp;INDEX(BackgroundCalcs!$AX$2:$AX$500,'Grading Formulas'!$A185)&amp;")","MOEValue(.0001)"),"")</f>
        <v/>
      </c>
      <c r="F185" s="3" t="str">
        <f t="shared" si="7"/>
        <v/>
      </c>
      <c r="G185" s="3" t="str">
        <f t="shared" si="8"/>
        <v/>
      </c>
      <c r="H185" s="3" t="str">
        <f t="shared" si="9"/>
        <v/>
      </c>
    </row>
    <row r="186" spans="1:8">
      <c r="A186" s="4"/>
      <c r="B186" s="4" t="str">
        <f t="shared" si="0"/>
        <v/>
      </c>
      <c r="C186" s="19" t="str" cm="1">
        <f t="array" ref="C186">IF(ISNUMBER(A186),IF(A186=A185,INDEX(BackgroundCalcs!$AV$2:$AV$500,'Grading Formulas'!$A186),"Question Results"),"")</f>
        <v/>
      </c>
      <c r="D186" s="6" t="str" cm="1">
        <f t="array" ref="D186">IF(ISNUMBER($A186),IF(A186=A185,INDEX(BackgroundCalcs!$AW$2:$AW$500,'Grading Formulas'!$A186),"C"&amp;A186+9),"")</f>
        <v/>
      </c>
      <c r="E186" s="3" t="str" cm="1">
        <f t="array" ref="E186">IF(ISNUMBER($A186),IF(A186=A185,"Reference2(False,True,"&amp;INDEX(BackgroundCalcs!$AX$2:$AX$500,'Grading Formulas'!$A186)&amp;")","MOEValue(.0001)"),"")</f>
        <v/>
      </c>
      <c r="F186" s="3" t="str">
        <f t="shared" si="7"/>
        <v/>
      </c>
      <c r="G186" s="3" t="str">
        <f t="shared" si="8"/>
        <v/>
      </c>
      <c r="H186" s="3" t="str">
        <f t="shared" si="9"/>
        <v/>
      </c>
    </row>
    <row r="187" spans="1:8">
      <c r="A187" s="4"/>
      <c r="B187" s="4" t="str">
        <f t="shared" si="0"/>
        <v/>
      </c>
      <c r="C187" s="19" t="str" cm="1">
        <f t="array" ref="C187">IF(ISNUMBER(A187),IF(A187=A186,INDEX(BackgroundCalcs!$AV$2:$AV$500,'Grading Formulas'!$A187),"Question Results"),"")</f>
        <v/>
      </c>
      <c r="D187" s="6" t="str" cm="1">
        <f t="array" ref="D187">IF(ISNUMBER($A187),IF(A187=A186,INDEX(BackgroundCalcs!$AW$2:$AW$500,'Grading Formulas'!$A187),"C"&amp;A187+9),"")</f>
        <v/>
      </c>
      <c r="E187" s="3" t="str" cm="1">
        <f t="array" ref="E187">IF(ISNUMBER($A187),IF(A187=A186,"Reference2(False,True,"&amp;INDEX(BackgroundCalcs!$AX$2:$AX$500,'Grading Formulas'!$A187)&amp;")","MOEValue(.0001)"),"")</f>
        <v/>
      </c>
      <c r="F187" s="3" t="str">
        <f t="shared" si="7"/>
        <v/>
      </c>
      <c r="G187" s="3" t="str">
        <f t="shared" si="8"/>
        <v/>
      </c>
      <c r="H187" s="3" t="str">
        <f t="shared" si="9"/>
        <v/>
      </c>
    </row>
    <row r="188" spans="1:8">
      <c r="A188" s="4"/>
      <c r="B188" s="4" t="str">
        <f t="shared" si="0"/>
        <v/>
      </c>
      <c r="C188" s="19" t="str" cm="1">
        <f t="array" ref="C188">IF(ISNUMBER(A188),IF(A188=A187,INDEX(BackgroundCalcs!$AV$2:$AV$500,'Grading Formulas'!$A188),"Question Results"),"")</f>
        <v/>
      </c>
      <c r="D188" s="6" t="str" cm="1">
        <f t="array" ref="D188">IF(ISNUMBER($A188),IF(A188=A187,INDEX(BackgroundCalcs!$AW$2:$AW$500,'Grading Formulas'!$A188),"C"&amp;A188+9),"")</f>
        <v/>
      </c>
      <c r="E188" s="3" t="str" cm="1">
        <f t="array" ref="E188">IF(ISNUMBER($A188),IF(A188=A187,"Reference2(False,True,"&amp;INDEX(BackgroundCalcs!$AX$2:$AX$500,'Grading Formulas'!$A188)&amp;")","MOEValue(.0001)"),"")</f>
        <v/>
      </c>
      <c r="F188" s="3" t="str">
        <f t="shared" si="7"/>
        <v/>
      </c>
      <c r="G188" s="3" t="str">
        <f t="shared" si="8"/>
        <v/>
      </c>
      <c r="H188" s="3" t="str">
        <f t="shared" si="9"/>
        <v/>
      </c>
    </row>
    <row r="189" spans="1:8">
      <c r="A189" s="4"/>
      <c r="B189" s="4" t="str">
        <f t="shared" si="0"/>
        <v/>
      </c>
      <c r="C189" s="19" t="str" cm="1">
        <f t="array" ref="C189">IF(ISNUMBER(A189),IF(A189=A188,INDEX(BackgroundCalcs!$AV$2:$AV$500,'Grading Formulas'!$A189),"Question Results"),"")</f>
        <v/>
      </c>
      <c r="D189" s="6" t="str" cm="1">
        <f t="array" ref="D189">IF(ISNUMBER($A189),IF(A189=A188,INDEX(BackgroundCalcs!$AW$2:$AW$500,'Grading Formulas'!$A189),"C"&amp;A189+9),"")</f>
        <v/>
      </c>
      <c r="E189" s="3" t="str" cm="1">
        <f t="array" ref="E189">IF(ISNUMBER($A189),IF(A189=A188,"Reference2(False,True,"&amp;INDEX(BackgroundCalcs!$AX$2:$AX$500,'Grading Formulas'!$A189)&amp;")","MOEValue(.0001)"),"")</f>
        <v/>
      </c>
      <c r="F189" s="3" t="str">
        <f t="shared" si="7"/>
        <v/>
      </c>
      <c r="G189" s="3" t="str">
        <f t="shared" si="8"/>
        <v/>
      </c>
      <c r="H189" s="3" t="str">
        <f t="shared" si="9"/>
        <v/>
      </c>
    </row>
    <row r="190" spans="1:8">
      <c r="A190" s="4"/>
      <c r="B190" s="4" t="str">
        <f t="shared" si="0"/>
        <v/>
      </c>
      <c r="C190" s="19" t="str" cm="1">
        <f t="array" ref="C190">IF(ISNUMBER(A190),IF(A190=A189,INDEX(BackgroundCalcs!$AV$2:$AV$500,'Grading Formulas'!$A190),"Question Results"),"")</f>
        <v/>
      </c>
      <c r="D190" s="6" t="str" cm="1">
        <f t="array" ref="D190">IF(ISNUMBER($A190),IF(A190=A189,INDEX(BackgroundCalcs!$AW$2:$AW$500,'Grading Formulas'!$A190),"C"&amp;A190+9),"")</f>
        <v/>
      </c>
      <c r="E190" s="3" t="str" cm="1">
        <f t="array" ref="E190">IF(ISNUMBER($A190),IF(A190=A189,"Reference2(False,True,"&amp;INDEX(BackgroundCalcs!$AX$2:$AX$500,'Grading Formulas'!$A190)&amp;")","MOEValue(.0001)"),"")</f>
        <v/>
      </c>
      <c r="F190" s="3" t="str">
        <f t="shared" si="7"/>
        <v/>
      </c>
      <c r="G190" s="3" t="str">
        <f t="shared" si="8"/>
        <v/>
      </c>
      <c r="H190" s="3" t="str">
        <f t="shared" si="9"/>
        <v/>
      </c>
    </row>
    <row r="191" spans="1:8">
      <c r="A191" s="4"/>
      <c r="B191" s="4" t="str">
        <f t="shared" si="0"/>
        <v/>
      </c>
      <c r="C191" s="19" t="str" cm="1">
        <f t="array" ref="C191">IF(ISNUMBER(A191),IF(A191=A190,INDEX(BackgroundCalcs!$AV$2:$AV$500,'Grading Formulas'!$A191),"Question Results"),"")</f>
        <v/>
      </c>
      <c r="D191" s="6" t="str" cm="1">
        <f t="array" ref="D191">IF(ISNUMBER($A191),IF(A191=A190,INDEX(BackgroundCalcs!$AW$2:$AW$500,'Grading Formulas'!$A191),"C"&amp;A191+9),"")</f>
        <v/>
      </c>
      <c r="E191" s="3" t="str" cm="1">
        <f t="array" ref="E191">IF(ISNUMBER($A191),IF(A191=A190,"Reference2(False,True,"&amp;INDEX(BackgroundCalcs!$AX$2:$AX$500,'Grading Formulas'!$A191)&amp;")","MOEValue(.0001)"),"")</f>
        <v/>
      </c>
      <c r="F191" s="3" t="str">
        <f t="shared" si="7"/>
        <v/>
      </c>
      <c r="G191" s="3" t="str">
        <f t="shared" si="8"/>
        <v/>
      </c>
      <c r="H191" s="3" t="str">
        <f t="shared" si="9"/>
        <v/>
      </c>
    </row>
    <row r="192" spans="1:8">
      <c r="A192" s="4"/>
      <c r="B192" s="4" t="str">
        <f t="shared" si="0"/>
        <v/>
      </c>
      <c r="C192" s="19" t="str" cm="1">
        <f t="array" ref="C192">IF(ISNUMBER(A192),IF(A192=A191,INDEX(BackgroundCalcs!$AV$2:$AV$500,'Grading Formulas'!$A192),"Question Results"),"")</f>
        <v/>
      </c>
      <c r="D192" s="6" t="str" cm="1">
        <f t="array" ref="D192">IF(ISNUMBER($A192),IF(A192=A191,INDEX(BackgroundCalcs!$AW$2:$AW$500,'Grading Formulas'!$A192),"C"&amp;A192+9),"")</f>
        <v/>
      </c>
      <c r="E192" s="3" t="str" cm="1">
        <f t="array" ref="E192">IF(ISNUMBER($A192),IF(A192=A191,"Reference2(False,True,"&amp;INDEX(BackgroundCalcs!$AX$2:$AX$500,'Grading Formulas'!$A192)&amp;")","MOEValue(.0001)"),"")</f>
        <v/>
      </c>
      <c r="F192" s="3" t="str">
        <f t="shared" si="7"/>
        <v/>
      </c>
      <c r="G192" s="3" t="str">
        <f t="shared" si="8"/>
        <v/>
      </c>
      <c r="H192" s="3" t="str">
        <f t="shared" si="9"/>
        <v/>
      </c>
    </row>
    <row r="193" spans="1:8">
      <c r="A193" s="4"/>
      <c r="B193" s="4" t="str">
        <f t="shared" si="0"/>
        <v/>
      </c>
      <c r="C193" s="19" t="str" cm="1">
        <f t="array" ref="C193">IF(ISNUMBER(A193),IF(A193=A192,INDEX(BackgroundCalcs!$AV$2:$AV$500,'Grading Formulas'!$A193),"Question Results"),"")</f>
        <v/>
      </c>
      <c r="D193" s="6" t="str" cm="1">
        <f t="array" ref="D193">IF(ISNUMBER($A193),IF(A193=A192,INDEX(BackgroundCalcs!$AW$2:$AW$500,'Grading Formulas'!$A193),"C"&amp;A193+9),"")</f>
        <v/>
      </c>
      <c r="E193" s="3" t="str" cm="1">
        <f t="array" ref="E193">IF(ISNUMBER($A193),IF(A193=A192,"Reference2(False,True,"&amp;INDEX(BackgroundCalcs!$AX$2:$AX$500,'Grading Formulas'!$A193)&amp;")","MOEValue(.0001)"),"")</f>
        <v/>
      </c>
      <c r="F193" s="3" t="str">
        <f t="shared" si="7"/>
        <v/>
      </c>
      <c r="G193" s="3" t="str">
        <f t="shared" si="8"/>
        <v/>
      </c>
      <c r="H193" s="3" t="str">
        <f t="shared" si="9"/>
        <v/>
      </c>
    </row>
    <row r="194" spans="1:8">
      <c r="A194" s="4"/>
      <c r="B194" s="4" t="str">
        <f t="shared" si="0"/>
        <v/>
      </c>
      <c r="C194" s="19" t="str" cm="1">
        <f t="array" ref="C194">IF(ISNUMBER(A194),IF(A194=A193,INDEX(BackgroundCalcs!$AV$2:$AV$500,'Grading Formulas'!$A194),"Question Results"),"")</f>
        <v/>
      </c>
      <c r="D194" s="6" t="str" cm="1">
        <f t="array" ref="D194">IF(ISNUMBER($A194),IF(A194=A193,INDEX(BackgroundCalcs!$AW$2:$AW$500,'Grading Formulas'!$A194),"C"&amp;A194+9),"")</f>
        <v/>
      </c>
      <c r="E194" s="3" t="str" cm="1">
        <f t="array" ref="E194">IF(ISNUMBER($A194),IF(A194=A193,"Reference2(False,True,"&amp;INDEX(BackgroundCalcs!$AX$2:$AX$500,'Grading Formulas'!$A194)&amp;")","MOEValue(.0001)"),"")</f>
        <v/>
      </c>
      <c r="F194" s="3" t="str">
        <f t="shared" si="7"/>
        <v/>
      </c>
      <c r="G194" s="3" t="str">
        <f t="shared" si="8"/>
        <v/>
      </c>
      <c r="H194" s="3" t="str">
        <f t="shared" si="9"/>
        <v/>
      </c>
    </row>
    <row r="195" spans="1:8">
      <c r="A195" s="4"/>
      <c r="B195" s="4" t="str">
        <f t="shared" si="0"/>
        <v/>
      </c>
      <c r="C195" s="19" t="str" cm="1">
        <f t="array" ref="C195">IF(ISNUMBER(A195),IF(A195=A194,INDEX(BackgroundCalcs!$AV$2:$AV$500,'Grading Formulas'!$A195),"Question Results"),"")</f>
        <v/>
      </c>
      <c r="D195" s="6" t="str" cm="1">
        <f t="array" ref="D195">IF(ISNUMBER($A195),IF(A195=A194,INDEX(BackgroundCalcs!$AW$2:$AW$500,'Grading Formulas'!$A195),"C"&amp;A195+9),"")</f>
        <v/>
      </c>
      <c r="E195" s="3" t="str" cm="1">
        <f t="array" ref="E195">IF(ISNUMBER($A195),IF(A195=A194,"Reference2(False,True,"&amp;INDEX(BackgroundCalcs!$AX$2:$AX$500,'Grading Formulas'!$A195)&amp;")","MOEValue(.0001)"),"")</f>
        <v/>
      </c>
      <c r="F195" s="3" t="str">
        <f t="shared" ref="F195:F258" si="10">IF(ISNUMBER($A195),IF(A195=A194,-1000,1),"")</f>
        <v/>
      </c>
      <c r="G195" s="3" t="str">
        <f t="shared" ref="G195:G258" si="11">IF(ISNUMBER($A195),IF(A195=A194,"You should not be referencing the answer cell","Correct"),"")</f>
        <v/>
      </c>
      <c r="H195" s="3" t="str">
        <f t="shared" ref="H195:H258" si="12">IF(ISNUMBER($A195),IF(A195=A194,"N/A","Incorrect"),"")</f>
        <v/>
      </c>
    </row>
    <row r="196" spans="1:8">
      <c r="A196" s="4"/>
      <c r="B196" s="4" t="str">
        <f t="shared" si="0"/>
        <v/>
      </c>
      <c r="C196" s="19" t="str" cm="1">
        <f t="array" ref="C196">IF(ISNUMBER(A196),IF(A196=A195,INDEX(BackgroundCalcs!$AV$2:$AV$500,'Grading Formulas'!$A196),"Question Results"),"")</f>
        <v/>
      </c>
      <c r="D196" s="6" t="str" cm="1">
        <f t="array" ref="D196">IF(ISNUMBER($A196),IF(A196=A195,INDEX(BackgroundCalcs!$AW$2:$AW$500,'Grading Formulas'!$A196),"C"&amp;A196+9),"")</f>
        <v/>
      </c>
      <c r="E196" s="3" t="str" cm="1">
        <f t="array" ref="E196">IF(ISNUMBER($A196),IF(A196=A195,"Reference2(False,True,"&amp;INDEX(BackgroundCalcs!$AX$2:$AX$500,'Grading Formulas'!$A196)&amp;")","MOEValue(.0001)"),"")</f>
        <v/>
      </c>
      <c r="F196" s="3" t="str">
        <f t="shared" si="10"/>
        <v/>
      </c>
      <c r="G196" s="3" t="str">
        <f t="shared" si="11"/>
        <v/>
      </c>
      <c r="H196" s="3" t="str">
        <f t="shared" si="12"/>
        <v/>
      </c>
    </row>
    <row r="197" spans="1:8">
      <c r="A197" s="4"/>
      <c r="B197" s="4" t="str">
        <f t="shared" si="0"/>
        <v/>
      </c>
      <c r="C197" s="19" t="str" cm="1">
        <f t="array" ref="C197">IF(ISNUMBER(A197),IF(A197=A196,INDEX(BackgroundCalcs!$AV$2:$AV$500,'Grading Formulas'!$A197),"Question Results"),"")</f>
        <v/>
      </c>
      <c r="D197" s="6" t="str" cm="1">
        <f t="array" ref="D197">IF(ISNUMBER($A197),IF(A197=A196,INDEX(BackgroundCalcs!$AW$2:$AW$500,'Grading Formulas'!$A197),"C"&amp;A197+9),"")</f>
        <v/>
      </c>
      <c r="E197" s="3" t="str" cm="1">
        <f t="array" ref="E197">IF(ISNUMBER($A197),IF(A197=A196,"Reference2(False,True,"&amp;INDEX(BackgroundCalcs!$AX$2:$AX$500,'Grading Formulas'!$A197)&amp;")","MOEValue(.0001)"),"")</f>
        <v/>
      </c>
      <c r="F197" s="3" t="str">
        <f t="shared" si="10"/>
        <v/>
      </c>
      <c r="G197" s="3" t="str">
        <f t="shared" si="11"/>
        <v/>
      </c>
      <c r="H197" s="3" t="str">
        <f t="shared" si="12"/>
        <v/>
      </c>
    </row>
    <row r="198" spans="1:8">
      <c r="A198" s="4"/>
      <c r="B198" s="4" t="str">
        <f t="shared" si="0"/>
        <v/>
      </c>
      <c r="C198" s="19" t="str" cm="1">
        <f t="array" ref="C198">IF(ISNUMBER(A198),IF(A198=A197,INDEX(BackgroundCalcs!$AV$2:$AV$500,'Grading Formulas'!$A198),"Question Results"),"")</f>
        <v/>
      </c>
      <c r="D198" s="6" t="str" cm="1">
        <f t="array" ref="D198">IF(ISNUMBER($A198),IF(A198=A197,INDEX(BackgroundCalcs!$AW$2:$AW$500,'Grading Formulas'!$A198),"C"&amp;A198+9),"")</f>
        <v/>
      </c>
      <c r="E198" s="3" t="str" cm="1">
        <f t="array" ref="E198">IF(ISNUMBER($A198),IF(A198=A197,"Reference2(False,True,"&amp;INDEX(BackgroundCalcs!$AX$2:$AX$500,'Grading Formulas'!$A198)&amp;")","MOEValue(.0001)"),"")</f>
        <v/>
      </c>
      <c r="F198" s="3" t="str">
        <f t="shared" si="10"/>
        <v/>
      </c>
      <c r="G198" s="3" t="str">
        <f t="shared" si="11"/>
        <v/>
      </c>
      <c r="H198" s="3" t="str">
        <f t="shared" si="12"/>
        <v/>
      </c>
    </row>
    <row r="199" spans="1:8">
      <c r="A199" s="4"/>
      <c r="B199" s="4" t="str">
        <f t="shared" si="0"/>
        <v/>
      </c>
      <c r="C199" s="19" t="str" cm="1">
        <f t="array" ref="C199">IF(ISNUMBER(A199),IF(A199=A198,INDEX(BackgroundCalcs!$AV$2:$AV$500,'Grading Formulas'!$A199),"Question Results"),"")</f>
        <v/>
      </c>
      <c r="D199" s="6" t="str" cm="1">
        <f t="array" ref="D199">IF(ISNUMBER($A199),IF(A199=A198,INDEX(BackgroundCalcs!$AW$2:$AW$500,'Grading Formulas'!$A199),"C"&amp;A199+9),"")</f>
        <v/>
      </c>
      <c r="E199" s="3" t="str" cm="1">
        <f t="array" ref="E199">IF(ISNUMBER($A199),IF(A199=A198,"Reference2(False,True,"&amp;INDEX(BackgroundCalcs!$AX$2:$AX$500,'Grading Formulas'!$A199)&amp;")","MOEValue(.0001)"),"")</f>
        <v/>
      </c>
      <c r="F199" s="3" t="str">
        <f t="shared" si="10"/>
        <v/>
      </c>
      <c r="G199" s="3" t="str">
        <f t="shared" si="11"/>
        <v/>
      </c>
      <c r="H199" s="3" t="str">
        <f t="shared" si="12"/>
        <v/>
      </c>
    </row>
    <row r="200" spans="1:8">
      <c r="A200" s="4"/>
      <c r="B200" s="4" t="str">
        <f t="shared" si="0"/>
        <v/>
      </c>
      <c r="C200" s="19" t="str" cm="1">
        <f t="array" ref="C200">IF(ISNUMBER(A200),IF(A200=A199,INDEX(BackgroundCalcs!$AV$2:$AV$500,'Grading Formulas'!$A200),"Question Results"),"")</f>
        <v/>
      </c>
      <c r="D200" s="6" t="str" cm="1">
        <f t="array" ref="D200">IF(ISNUMBER($A200),IF(A200=A199,INDEX(BackgroundCalcs!$AW$2:$AW$500,'Grading Formulas'!$A200),"C"&amp;A200+9),"")</f>
        <v/>
      </c>
      <c r="E200" s="3" t="str" cm="1">
        <f t="array" ref="E200">IF(ISNUMBER($A200),IF(A200=A199,"Reference2(False,True,"&amp;INDEX(BackgroundCalcs!$AX$2:$AX$500,'Grading Formulas'!$A200)&amp;")","MOEValue(.0001)"),"")</f>
        <v/>
      </c>
      <c r="F200" s="3" t="str">
        <f t="shared" si="10"/>
        <v/>
      </c>
      <c r="G200" s="3" t="str">
        <f t="shared" si="11"/>
        <v/>
      </c>
      <c r="H200" s="3" t="str">
        <f t="shared" si="12"/>
        <v/>
      </c>
    </row>
    <row r="201" spans="1:8">
      <c r="A201" s="4"/>
      <c r="B201" s="4" t="str">
        <f t="shared" si="0"/>
        <v/>
      </c>
      <c r="C201" s="19" t="str" cm="1">
        <f t="array" ref="C201">IF(ISNUMBER(A201),IF(A201=A200,INDEX(BackgroundCalcs!$AV$2:$AV$500,'Grading Formulas'!$A201),"Question Results"),"")</f>
        <v/>
      </c>
      <c r="D201" s="6" t="str" cm="1">
        <f t="array" ref="D201">IF(ISNUMBER($A201),IF(A201=A200,INDEX(BackgroundCalcs!$AW$2:$AW$500,'Grading Formulas'!$A201),"C"&amp;A201+9),"")</f>
        <v/>
      </c>
      <c r="E201" s="3" t="str" cm="1">
        <f t="array" ref="E201">IF(ISNUMBER($A201),IF(A201=A200,"Reference2(False,True,"&amp;INDEX(BackgroundCalcs!$AX$2:$AX$500,'Grading Formulas'!$A201)&amp;")","MOEValue(.0001)"),"")</f>
        <v/>
      </c>
      <c r="F201" s="3" t="str">
        <f t="shared" si="10"/>
        <v/>
      </c>
      <c r="G201" s="3" t="str">
        <f t="shared" si="11"/>
        <v/>
      </c>
      <c r="H201" s="3" t="str">
        <f t="shared" si="12"/>
        <v/>
      </c>
    </row>
    <row r="202" spans="1:8">
      <c r="A202" s="4"/>
      <c r="B202" s="4" t="str">
        <f t="shared" si="0"/>
        <v/>
      </c>
      <c r="C202" s="19" t="str" cm="1">
        <f t="array" ref="C202">IF(ISNUMBER(A202),IF(A202=A201,INDEX(BackgroundCalcs!$AV$2:$AV$500,'Grading Formulas'!$A202),"Question Results"),"")</f>
        <v/>
      </c>
      <c r="D202" s="6" t="str" cm="1">
        <f t="array" ref="D202">IF(ISNUMBER($A202),IF(A202=A201,INDEX(BackgroundCalcs!$AW$2:$AW$500,'Grading Formulas'!$A202),"C"&amp;A202+9),"")</f>
        <v/>
      </c>
      <c r="E202" s="3" t="str" cm="1">
        <f t="array" ref="E202">IF(ISNUMBER($A202),IF(A202=A201,"Reference2(False,True,"&amp;INDEX(BackgroundCalcs!$AX$2:$AX$500,'Grading Formulas'!$A202)&amp;")","MOEValue(.0001)"),"")</f>
        <v/>
      </c>
      <c r="F202" s="3" t="str">
        <f t="shared" si="10"/>
        <v/>
      </c>
      <c r="G202" s="3" t="str">
        <f t="shared" si="11"/>
        <v/>
      </c>
      <c r="H202" s="3" t="str">
        <f t="shared" si="12"/>
        <v/>
      </c>
    </row>
    <row r="203" spans="1:8">
      <c r="A203" s="4"/>
      <c r="B203" s="4" t="str">
        <f t="shared" si="0"/>
        <v/>
      </c>
      <c r="C203" s="19" t="str" cm="1">
        <f t="array" ref="C203">IF(ISNUMBER(A203),IF(A203=A202,INDEX(BackgroundCalcs!$AV$2:$AV$500,'Grading Formulas'!$A203),"Question Results"),"")</f>
        <v/>
      </c>
      <c r="D203" s="6" t="str" cm="1">
        <f t="array" ref="D203">IF(ISNUMBER($A203),IF(A203=A202,INDEX(BackgroundCalcs!$AW$2:$AW$500,'Grading Formulas'!$A203),"C"&amp;A203+9),"")</f>
        <v/>
      </c>
      <c r="E203" s="3" t="str" cm="1">
        <f t="array" ref="E203">IF(ISNUMBER($A203),IF(A203=A202,"Reference2(False,True,"&amp;INDEX(BackgroundCalcs!$AX$2:$AX$500,'Grading Formulas'!$A203)&amp;")","MOEValue(.0001)"),"")</f>
        <v/>
      </c>
      <c r="F203" s="3" t="str">
        <f t="shared" si="10"/>
        <v/>
      </c>
      <c r="G203" s="3" t="str">
        <f t="shared" si="11"/>
        <v/>
      </c>
      <c r="H203" s="3" t="str">
        <f t="shared" si="12"/>
        <v/>
      </c>
    </row>
    <row r="204" spans="1:8">
      <c r="A204" s="4"/>
      <c r="B204" s="4" t="str">
        <f t="shared" si="0"/>
        <v/>
      </c>
      <c r="C204" s="19" t="str" cm="1">
        <f t="array" ref="C204">IF(ISNUMBER(A204),IF(A204=A203,INDEX(BackgroundCalcs!$AV$2:$AV$500,'Grading Formulas'!$A204),"Question Results"),"")</f>
        <v/>
      </c>
      <c r="D204" s="6" t="str" cm="1">
        <f t="array" ref="D204">IF(ISNUMBER($A204),IF(A204=A203,INDEX(BackgroundCalcs!$AW$2:$AW$500,'Grading Formulas'!$A204),"C"&amp;A204+9),"")</f>
        <v/>
      </c>
      <c r="E204" s="3" t="str" cm="1">
        <f t="array" ref="E204">IF(ISNUMBER($A204),IF(A204=A203,"Reference2(False,True,"&amp;INDEX(BackgroundCalcs!$AX$2:$AX$500,'Grading Formulas'!$A204)&amp;")","MOEValue(.0001)"),"")</f>
        <v/>
      </c>
      <c r="F204" s="3" t="str">
        <f t="shared" si="10"/>
        <v/>
      </c>
      <c r="G204" s="3" t="str">
        <f t="shared" si="11"/>
        <v/>
      </c>
      <c r="H204" s="3" t="str">
        <f t="shared" si="12"/>
        <v/>
      </c>
    </row>
    <row r="205" spans="1:8">
      <c r="A205" s="4"/>
      <c r="B205" s="4" t="str">
        <f t="shared" si="0"/>
        <v/>
      </c>
      <c r="C205" s="19" t="str" cm="1">
        <f t="array" ref="C205">IF(ISNUMBER(A205),IF(A205=A204,INDEX(BackgroundCalcs!$AV$2:$AV$500,'Grading Formulas'!$A205),"Question Results"),"")</f>
        <v/>
      </c>
      <c r="D205" s="6" t="str" cm="1">
        <f t="array" ref="D205">IF(ISNUMBER($A205),IF(A205=A204,INDEX(BackgroundCalcs!$AW$2:$AW$500,'Grading Formulas'!$A205),"C"&amp;A205+9),"")</f>
        <v/>
      </c>
      <c r="E205" s="3" t="str" cm="1">
        <f t="array" ref="E205">IF(ISNUMBER($A205),IF(A205=A204,"Reference2(False,True,"&amp;INDEX(BackgroundCalcs!$AX$2:$AX$500,'Grading Formulas'!$A205)&amp;")","MOEValue(.0001)"),"")</f>
        <v/>
      </c>
      <c r="F205" s="3" t="str">
        <f t="shared" si="10"/>
        <v/>
      </c>
      <c r="G205" s="3" t="str">
        <f t="shared" si="11"/>
        <v/>
      </c>
      <c r="H205" s="3" t="str">
        <f t="shared" si="12"/>
        <v/>
      </c>
    </row>
    <row r="206" spans="1:8">
      <c r="A206" s="4"/>
      <c r="B206" s="4" t="str">
        <f t="shared" si="0"/>
        <v/>
      </c>
      <c r="C206" s="19" t="str" cm="1">
        <f t="array" ref="C206">IF(ISNUMBER(A206),IF(A206=A205,INDEX(BackgroundCalcs!$AV$2:$AV$500,'Grading Formulas'!$A206),"Question Results"),"")</f>
        <v/>
      </c>
      <c r="D206" s="6" t="str" cm="1">
        <f t="array" ref="D206">IF(ISNUMBER($A206),IF(A206=A205,INDEX(BackgroundCalcs!$AW$2:$AW$500,'Grading Formulas'!$A206),"C"&amp;A206+9),"")</f>
        <v/>
      </c>
      <c r="E206" s="3" t="str" cm="1">
        <f t="array" ref="E206">IF(ISNUMBER($A206),IF(A206=A205,"Reference2(False,True,"&amp;INDEX(BackgroundCalcs!$AX$2:$AX$500,'Grading Formulas'!$A206)&amp;")","MOEValue(.0001)"),"")</f>
        <v/>
      </c>
      <c r="F206" s="3" t="str">
        <f t="shared" si="10"/>
        <v/>
      </c>
      <c r="G206" s="3" t="str">
        <f t="shared" si="11"/>
        <v/>
      </c>
      <c r="H206" s="3" t="str">
        <f t="shared" si="12"/>
        <v/>
      </c>
    </row>
    <row r="207" spans="1:8">
      <c r="A207" s="4"/>
      <c r="B207" s="4" t="str">
        <f t="shared" si="0"/>
        <v/>
      </c>
      <c r="C207" s="19" t="str" cm="1">
        <f t="array" ref="C207">IF(ISNUMBER(A207),IF(A207=A206,INDEX(BackgroundCalcs!$AV$2:$AV$500,'Grading Formulas'!$A207),"Question Results"),"")</f>
        <v/>
      </c>
      <c r="D207" s="6" t="str" cm="1">
        <f t="array" ref="D207">IF(ISNUMBER($A207),IF(A207=A206,INDEX(BackgroundCalcs!$AW$2:$AW$500,'Grading Formulas'!$A207),"C"&amp;A207+9),"")</f>
        <v/>
      </c>
      <c r="E207" s="3" t="str" cm="1">
        <f t="array" ref="E207">IF(ISNUMBER($A207),IF(A207=A206,"Reference2(False,True,"&amp;INDEX(BackgroundCalcs!$AX$2:$AX$500,'Grading Formulas'!$A207)&amp;")","MOEValue(.0001)"),"")</f>
        <v/>
      </c>
      <c r="F207" s="3" t="str">
        <f t="shared" si="10"/>
        <v/>
      </c>
      <c r="G207" s="3" t="str">
        <f t="shared" si="11"/>
        <v/>
      </c>
      <c r="H207" s="3" t="str">
        <f t="shared" si="12"/>
        <v/>
      </c>
    </row>
    <row r="208" spans="1:8">
      <c r="A208" s="4"/>
      <c r="B208" s="4" t="str">
        <f t="shared" si="0"/>
        <v/>
      </c>
      <c r="C208" s="19" t="str" cm="1">
        <f t="array" ref="C208">IF(ISNUMBER(A208),IF(A208=A207,INDEX(BackgroundCalcs!$AV$2:$AV$500,'Grading Formulas'!$A208),"Question Results"),"")</f>
        <v/>
      </c>
      <c r="D208" s="6" t="str" cm="1">
        <f t="array" ref="D208">IF(ISNUMBER($A208),IF(A208=A207,INDEX(BackgroundCalcs!$AW$2:$AW$500,'Grading Formulas'!$A208),"C"&amp;A208+9),"")</f>
        <v/>
      </c>
      <c r="E208" s="3" t="str" cm="1">
        <f t="array" ref="E208">IF(ISNUMBER($A208),IF(A208=A207,"Reference2(False,True,"&amp;INDEX(BackgroundCalcs!$AX$2:$AX$500,'Grading Formulas'!$A208)&amp;")","MOEValue(.0001)"),"")</f>
        <v/>
      </c>
      <c r="F208" s="3" t="str">
        <f t="shared" si="10"/>
        <v/>
      </c>
      <c r="G208" s="3" t="str">
        <f t="shared" si="11"/>
        <v/>
      </c>
      <c r="H208" s="3" t="str">
        <f t="shared" si="12"/>
        <v/>
      </c>
    </row>
    <row r="209" spans="1:8">
      <c r="A209" s="4"/>
      <c r="B209" s="4" t="str">
        <f t="shared" si="0"/>
        <v/>
      </c>
      <c r="C209" s="19" t="str" cm="1">
        <f t="array" ref="C209">IF(ISNUMBER(A209),IF(A209=A208,INDEX(BackgroundCalcs!$AV$2:$AV$500,'Grading Formulas'!$A209),"Question Results"),"")</f>
        <v/>
      </c>
      <c r="D209" s="6" t="str" cm="1">
        <f t="array" ref="D209">IF(ISNUMBER($A209),IF(A209=A208,INDEX(BackgroundCalcs!$AW$2:$AW$500,'Grading Formulas'!$A209),"C"&amp;A209+9),"")</f>
        <v/>
      </c>
      <c r="E209" s="3" t="str" cm="1">
        <f t="array" ref="E209">IF(ISNUMBER($A209),IF(A209=A208,"Reference2(False,True,"&amp;INDEX(BackgroundCalcs!$AX$2:$AX$500,'Grading Formulas'!$A209)&amp;")","MOEValue(.0001)"),"")</f>
        <v/>
      </c>
      <c r="F209" s="3" t="str">
        <f t="shared" si="10"/>
        <v/>
      </c>
      <c r="G209" s="3" t="str">
        <f t="shared" si="11"/>
        <v/>
      </c>
      <c r="H209" s="3" t="str">
        <f t="shared" si="12"/>
        <v/>
      </c>
    </row>
    <row r="210" spans="1:8">
      <c r="A210" s="4"/>
      <c r="B210" s="4" t="str">
        <f t="shared" si="0"/>
        <v/>
      </c>
      <c r="C210" s="19" t="str" cm="1">
        <f t="array" ref="C210">IF(ISNUMBER(A210),IF(A210=A209,INDEX(BackgroundCalcs!$AV$2:$AV$500,'Grading Formulas'!$A210),"Question Results"),"")</f>
        <v/>
      </c>
      <c r="D210" s="6" t="str" cm="1">
        <f t="array" ref="D210">IF(ISNUMBER($A210),IF(A210=A209,INDEX(BackgroundCalcs!$AW$2:$AW$500,'Grading Formulas'!$A210),"C"&amp;A210+9),"")</f>
        <v/>
      </c>
      <c r="E210" s="3" t="str" cm="1">
        <f t="array" ref="E210">IF(ISNUMBER($A210),IF(A210=A209,"Reference2(False,True,"&amp;INDEX(BackgroundCalcs!$AX$2:$AX$500,'Grading Formulas'!$A210)&amp;")","MOEValue(.0001)"),"")</f>
        <v/>
      </c>
      <c r="F210" s="3" t="str">
        <f t="shared" si="10"/>
        <v/>
      </c>
      <c r="G210" s="3" t="str">
        <f t="shared" si="11"/>
        <v/>
      </c>
      <c r="H210" s="3" t="str">
        <f t="shared" si="12"/>
        <v/>
      </c>
    </row>
    <row r="211" spans="1:8">
      <c r="A211" s="4"/>
      <c r="B211" s="4" t="str">
        <f t="shared" si="0"/>
        <v/>
      </c>
      <c r="C211" s="19" t="str" cm="1">
        <f t="array" ref="C211">IF(ISNUMBER(A211),IF(A211=A210,INDEX(BackgroundCalcs!$AV$2:$AV$500,'Grading Formulas'!$A211),"Question Results"),"")</f>
        <v/>
      </c>
      <c r="D211" s="6" t="str" cm="1">
        <f t="array" ref="D211">IF(ISNUMBER($A211),IF(A211=A210,INDEX(BackgroundCalcs!$AW$2:$AW$500,'Grading Formulas'!$A211),"C"&amp;A211+9),"")</f>
        <v/>
      </c>
      <c r="E211" s="3" t="str" cm="1">
        <f t="array" ref="E211">IF(ISNUMBER($A211),IF(A211=A210,"Reference2(False,True,"&amp;INDEX(BackgroundCalcs!$AX$2:$AX$500,'Grading Formulas'!$A211)&amp;")","MOEValue(.0001)"),"")</f>
        <v/>
      </c>
      <c r="F211" s="3" t="str">
        <f t="shared" si="10"/>
        <v/>
      </c>
      <c r="G211" s="3" t="str">
        <f t="shared" si="11"/>
        <v/>
      </c>
      <c r="H211" s="3" t="str">
        <f t="shared" si="12"/>
        <v/>
      </c>
    </row>
    <row r="212" spans="1:8">
      <c r="A212" s="4"/>
      <c r="B212" s="4" t="str">
        <f t="shared" si="0"/>
        <v/>
      </c>
      <c r="C212" s="19" t="str" cm="1">
        <f t="array" ref="C212">IF(ISNUMBER(A212),IF(A212=A211,INDEX(BackgroundCalcs!$AV$2:$AV$500,'Grading Formulas'!$A212),"Question Results"),"")</f>
        <v/>
      </c>
      <c r="D212" s="6" t="str" cm="1">
        <f t="array" ref="D212">IF(ISNUMBER($A212),IF(A212=A211,INDEX(BackgroundCalcs!$AW$2:$AW$500,'Grading Formulas'!$A212),"C"&amp;A212+9),"")</f>
        <v/>
      </c>
      <c r="E212" s="3" t="str" cm="1">
        <f t="array" ref="E212">IF(ISNUMBER($A212),IF(A212=A211,"Reference2(False,True,"&amp;INDEX(BackgroundCalcs!$AX$2:$AX$500,'Grading Formulas'!$A212)&amp;")","MOEValue(.0001)"),"")</f>
        <v/>
      </c>
      <c r="F212" s="3" t="str">
        <f t="shared" si="10"/>
        <v/>
      </c>
      <c r="G212" s="3" t="str">
        <f t="shared" si="11"/>
        <v/>
      </c>
      <c r="H212" s="3" t="str">
        <f t="shared" si="12"/>
        <v/>
      </c>
    </row>
    <row r="213" spans="1:8">
      <c r="A213" s="4"/>
      <c r="B213" s="4" t="str">
        <f t="shared" si="0"/>
        <v/>
      </c>
      <c r="C213" s="19" t="str" cm="1">
        <f t="array" ref="C213">IF(ISNUMBER(A213),IF(A213=A212,INDEX(BackgroundCalcs!$AV$2:$AV$500,'Grading Formulas'!$A213),"Question Results"),"")</f>
        <v/>
      </c>
      <c r="D213" s="6" t="str" cm="1">
        <f t="array" ref="D213">IF(ISNUMBER($A213),IF(A213=A212,INDEX(BackgroundCalcs!$AW$2:$AW$500,'Grading Formulas'!$A213),"C"&amp;A213+9),"")</f>
        <v/>
      </c>
      <c r="E213" s="3" t="str" cm="1">
        <f t="array" ref="E213">IF(ISNUMBER($A213),IF(A213=A212,"Reference2(False,True,"&amp;INDEX(BackgroundCalcs!$AX$2:$AX$500,'Grading Formulas'!$A213)&amp;")","MOEValue(.0001)"),"")</f>
        <v/>
      </c>
      <c r="F213" s="3" t="str">
        <f t="shared" si="10"/>
        <v/>
      </c>
      <c r="G213" s="3" t="str">
        <f t="shared" si="11"/>
        <v/>
      </c>
      <c r="H213" s="3" t="str">
        <f t="shared" si="12"/>
        <v/>
      </c>
    </row>
    <row r="214" spans="1:8">
      <c r="A214" s="4"/>
      <c r="B214" s="4" t="str">
        <f t="shared" si="0"/>
        <v/>
      </c>
      <c r="C214" s="19" t="str" cm="1">
        <f t="array" ref="C214">IF(ISNUMBER(A214),IF(A214=A213,INDEX(BackgroundCalcs!$AV$2:$AV$500,'Grading Formulas'!$A214),"Question Results"),"")</f>
        <v/>
      </c>
      <c r="D214" s="6" t="str" cm="1">
        <f t="array" ref="D214">IF(ISNUMBER($A214),IF(A214=A213,INDEX(BackgroundCalcs!$AW$2:$AW$500,'Grading Formulas'!$A214),"C"&amp;A214+9),"")</f>
        <v/>
      </c>
      <c r="E214" s="3" t="str" cm="1">
        <f t="array" ref="E214">IF(ISNUMBER($A214),IF(A214=A213,"Reference2(False,True,"&amp;INDEX(BackgroundCalcs!$AX$2:$AX$500,'Grading Formulas'!$A214)&amp;")","MOEValue(.0001)"),"")</f>
        <v/>
      </c>
      <c r="F214" s="3" t="str">
        <f t="shared" si="10"/>
        <v/>
      </c>
      <c r="G214" s="3" t="str">
        <f t="shared" si="11"/>
        <v/>
      </c>
      <c r="H214" s="3" t="str">
        <f t="shared" si="12"/>
        <v/>
      </c>
    </row>
    <row r="215" spans="1:8">
      <c r="A215" s="4"/>
      <c r="B215" s="4" t="str">
        <f t="shared" si="0"/>
        <v/>
      </c>
      <c r="C215" s="19" t="str" cm="1">
        <f t="array" ref="C215">IF(ISNUMBER(A215),IF(A215=A214,INDEX(BackgroundCalcs!$AV$2:$AV$500,'Grading Formulas'!$A215),"Question Results"),"")</f>
        <v/>
      </c>
      <c r="D215" s="6" t="str" cm="1">
        <f t="array" ref="D215">IF(ISNUMBER($A215),IF(A215=A214,INDEX(BackgroundCalcs!$AW$2:$AW$500,'Grading Formulas'!$A215),"C"&amp;A215+9),"")</f>
        <v/>
      </c>
      <c r="E215" s="3" t="str" cm="1">
        <f t="array" ref="E215">IF(ISNUMBER($A215),IF(A215=A214,"Reference2(False,True,"&amp;INDEX(BackgroundCalcs!$AX$2:$AX$500,'Grading Formulas'!$A215)&amp;")","MOEValue(.0001)"),"")</f>
        <v/>
      </c>
      <c r="F215" s="3" t="str">
        <f t="shared" si="10"/>
        <v/>
      </c>
      <c r="G215" s="3" t="str">
        <f t="shared" si="11"/>
        <v/>
      </c>
      <c r="H215" s="3" t="str">
        <f t="shared" si="12"/>
        <v/>
      </c>
    </row>
    <row r="216" spans="1:8">
      <c r="A216" s="4"/>
      <c r="B216" s="4" t="str">
        <f t="shared" si="0"/>
        <v/>
      </c>
      <c r="C216" s="19" t="str" cm="1">
        <f t="array" ref="C216">IF(ISNUMBER(A216),IF(A216=A215,INDEX(BackgroundCalcs!$AV$2:$AV$500,'Grading Formulas'!$A216),"Question Results"),"")</f>
        <v/>
      </c>
      <c r="D216" s="6" t="str" cm="1">
        <f t="array" ref="D216">IF(ISNUMBER($A216),IF(A216=A215,INDEX(BackgroundCalcs!$AW$2:$AW$500,'Grading Formulas'!$A216),"C"&amp;A216+9),"")</f>
        <v/>
      </c>
      <c r="E216" s="3" t="str" cm="1">
        <f t="array" ref="E216">IF(ISNUMBER($A216),IF(A216=A215,"Reference2(False,True,"&amp;INDEX(BackgroundCalcs!$AX$2:$AX$500,'Grading Formulas'!$A216)&amp;")","MOEValue(.0001)"),"")</f>
        <v/>
      </c>
      <c r="F216" s="3" t="str">
        <f t="shared" si="10"/>
        <v/>
      </c>
      <c r="G216" s="3" t="str">
        <f t="shared" si="11"/>
        <v/>
      </c>
      <c r="H216" s="3" t="str">
        <f t="shared" si="12"/>
        <v/>
      </c>
    </row>
    <row r="217" spans="1:8">
      <c r="A217" s="4"/>
      <c r="B217" s="4" t="str">
        <f t="shared" si="0"/>
        <v/>
      </c>
      <c r="C217" s="19" t="str" cm="1">
        <f t="array" ref="C217">IF(ISNUMBER(A217),IF(A217=A216,INDEX(BackgroundCalcs!$AV$2:$AV$500,'Grading Formulas'!$A217),"Question Results"),"")</f>
        <v/>
      </c>
      <c r="D217" s="6" t="str" cm="1">
        <f t="array" ref="D217">IF(ISNUMBER($A217),IF(A217=A216,INDEX(BackgroundCalcs!$AW$2:$AW$500,'Grading Formulas'!$A217),"C"&amp;A217+9),"")</f>
        <v/>
      </c>
      <c r="E217" s="3" t="str" cm="1">
        <f t="array" ref="E217">IF(ISNUMBER($A217),IF(A217=A216,"Reference2(False,True,"&amp;INDEX(BackgroundCalcs!$AX$2:$AX$500,'Grading Formulas'!$A217)&amp;")","MOEValue(.0001)"),"")</f>
        <v/>
      </c>
      <c r="F217" s="3" t="str">
        <f t="shared" si="10"/>
        <v/>
      </c>
      <c r="G217" s="3" t="str">
        <f t="shared" si="11"/>
        <v/>
      </c>
      <c r="H217" s="3" t="str">
        <f t="shared" si="12"/>
        <v/>
      </c>
    </row>
    <row r="218" spans="1:8">
      <c r="A218" s="4"/>
      <c r="B218" s="4" t="str">
        <f t="shared" si="0"/>
        <v/>
      </c>
      <c r="C218" s="19" t="str" cm="1">
        <f t="array" ref="C218">IF(ISNUMBER(A218),IF(A218=A217,INDEX(BackgroundCalcs!$AV$2:$AV$500,'Grading Formulas'!$A218),"Question Results"),"")</f>
        <v/>
      </c>
      <c r="D218" s="6" t="str" cm="1">
        <f t="array" ref="D218">IF(ISNUMBER($A218),IF(A218=A217,INDEX(BackgroundCalcs!$AW$2:$AW$500,'Grading Formulas'!$A218),"C"&amp;A218+9),"")</f>
        <v/>
      </c>
      <c r="E218" s="3" t="str" cm="1">
        <f t="array" ref="E218">IF(ISNUMBER($A218),IF(A218=A217,"Reference2(False,True,"&amp;INDEX(BackgroundCalcs!$AX$2:$AX$500,'Grading Formulas'!$A218)&amp;")","MOEValue(.0001)"),"")</f>
        <v/>
      </c>
      <c r="F218" s="3" t="str">
        <f t="shared" si="10"/>
        <v/>
      </c>
      <c r="G218" s="3" t="str">
        <f t="shared" si="11"/>
        <v/>
      </c>
      <c r="H218" s="3" t="str">
        <f t="shared" si="12"/>
        <v/>
      </c>
    </row>
    <row r="219" spans="1:8">
      <c r="A219" s="4"/>
      <c r="B219" s="4" t="str">
        <f t="shared" si="0"/>
        <v/>
      </c>
      <c r="C219" s="19" t="str" cm="1">
        <f t="array" ref="C219">IF(ISNUMBER(A219),IF(A219=A218,INDEX(BackgroundCalcs!$AV$2:$AV$500,'Grading Formulas'!$A219),"Question Results"),"")</f>
        <v/>
      </c>
      <c r="D219" s="6" t="str" cm="1">
        <f t="array" ref="D219">IF(ISNUMBER($A219),IF(A219=A218,INDEX(BackgroundCalcs!$AW$2:$AW$500,'Grading Formulas'!$A219),"C"&amp;A219+9),"")</f>
        <v/>
      </c>
      <c r="E219" s="3" t="str" cm="1">
        <f t="array" ref="E219">IF(ISNUMBER($A219),IF(A219=A218,"Reference2(False,True,"&amp;INDEX(BackgroundCalcs!$AX$2:$AX$500,'Grading Formulas'!$A219)&amp;")","MOEValue(.0001)"),"")</f>
        <v/>
      </c>
      <c r="F219" s="3" t="str">
        <f t="shared" si="10"/>
        <v/>
      </c>
      <c r="G219" s="3" t="str">
        <f t="shared" si="11"/>
        <v/>
      </c>
      <c r="H219" s="3" t="str">
        <f t="shared" si="12"/>
        <v/>
      </c>
    </row>
    <row r="220" spans="1:8">
      <c r="A220" s="4"/>
      <c r="B220" s="4" t="str">
        <f t="shared" si="0"/>
        <v/>
      </c>
      <c r="C220" s="19" t="str" cm="1">
        <f t="array" ref="C220">IF(ISNUMBER(A220),IF(A220=A219,INDEX(BackgroundCalcs!$AV$2:$AV$500,'Grading Formulas'!$A220),"Question Results"),"")</f>
        <v/>
      </c>
      <c r="D220" s="6" t="str" cm="1">
        <f t="array" ref="D220">IF(ISNUMBER($A220),IF(A220=A219,INDEX(BackgroundCalcs!$AW$2:$AW$500,'Grading Formulas'!$A220),"C"&amp;A220+9),"")</f>
        <v/>
      </c>
      <c r="E220" s="3" t="str" cm="1">
        <f t="array" ref="E220">IF(ISNUMBER($A220),IF(A220=A219,"Reference2(False,True,"&amp;INDEX(BackgroundCalcs!$AX$2:$AX$500,'Grading Formulas'!$A220)&amp;")","MOEValue(.0001)"),"")</f>
        <v/>
      </c>
      <c r="F220" s="3" t="str">
        <f t="shared" si="10"/>
        <v/>
      </c>
      <c r="G220" s="3" t="str">
        <f t="shared" si="11"/>
        <v/>
      </c>
      <c r="H220" s="3" t="str">
        <f t="shared" si="12"/>
        <v/>
      </c>
    </row>
    <row r="221" spans="1:8">
      <c r="A221" s="4"/>
      <c r="B221" s="4" t="str">
        <f t="shared" si="0"/>
        <v/>
      </c>
      <c r="C221" s="19" t="str" cm="1">
        <f t="array" ref="C221">IF(ISNUMBER(A221),IF(A221=A220,INDEX(BackgroundCalcs!$AV$2:$AV$500,'Grading Formulas'!$A221),"Question Results"),"")</f>
        <v/>
      </c>
      <c r="D221" s="6" t="str" cm="1">
        <f t="array" ref="D221">IF(ISNUMBER($A221),IF(A221=A220,INDEX(BackgroundCalcs!$AW$2:$AW$500,'Grading Formulas'!$A221),"C"&amp;A221+9),"")</f>
        <v/>
      </c>
      <c r="E221" s="3" t="str" cm="1">
        <f t="array" ref="E221">IF(ISNUMBER($A221),IF(A221=A220,"Reference2(False,True,"&amp;INDEX(BackgroundCalcs!$AX$2:$AX$500,'Grading Formulas'!$A221)&amp;")","MOEValue(.0001)"),"")</f>
        <v/>
      </c>
      <c r="F221" s="3" t="str">
        <f t="shared" si="10"/>
        <v/>
      </c>
      <c r="G221" s="3" t="str">
        <f t="shared" si="11"/>
        <v/>
      </c>
      <c r="H221" s="3" t="str">
        <f t="shared" si="12"/>
        <v/>
      </c>
    </row>
    <row r="222" spans="1:8">
      <c r="A222" s="4"/>
      <c r="B222" s="4" t="str">
        <f t="shared" si="0"/>
        <v/>
      </c>
      <c r="C222" s="19" t="str" cm="1">
        <f t="array" ref="C222">IF(ISNUMBER(A222),IF(A222=A221,INDEX(BackgroundCalcs!$AV$2:$AV$500,'Grading Formulas'!$A222),"Question Results"),"")</f>
        <v/>
      </c>
      <c r="D222" s="6" t="str" cm="1">
        <f t="array" ref="D222">IF(ISNUMBER($A222),IF(A222=A221,INDEX(BackgroundCalcs!$AW$2:$AW$500,'Grading Formulas'!$A222),"C"&amp;A222+9),"")</f>
        <v/>
      </c>
      <c r="E222" s="3" t="str" cm="1">
        <f t="array" ref="E222">IF(ISNUMBER($A222),IF(A222=A221,"Reference2(False,True,"&amp;INDEX(BackgroundCalcs!$AX$2:$AX$500,'Grading Formulas'!$A222)&amp;")","MOEValue(.0001)"),"")</f>
        <v/>
      </c>
      <c r="F222" s="3" t="str">
        <f t="shared" si="10"/>
        <v/>
      </c>
      <c r="G222" s="3" t="str">
        <f t="shared" si="11"/>
        <v/>
      </c>
      <c r="H222" s="3" t="str">
        <f t="shared" si="12"/>
        <v/>
      </c>
    </row>
    <row r="223" spans="1:8">
      <c r="A223" s="4"/>
      <c r="B223" s="4" t="str">
        <f t="shared" si="0"/>
        <v/>
      </c>
      <c r="C223" s="19" t="str" cm="1">
        <f t="array" ref="C223">IF(ISNUMBER(A223),IF(A223=A222,INDEX(BackgroundCalcs!$AV$2:$AV$500,'Grading Formulas'!$A223),"Question Results"),"")</f>
        <v/>
      </c>
      <c r="D223" s="6" t="str" cm="1">
        <f t="array" ref="D223">IF(ISNUMBER($A223),IF(A223=A222,INDEX(BackgroundCalcs!$AW$2:$AW$500,'Grading Formulas'!$A223),"C"&amp;A223+9),"")</f>
        <v/>
      </c>
      <c r="E223" s="3" t="str" cm="1">
        <f t="array" ref="E223">IF(ISNUMBER($A223),IF(A223=A222,"Reference2(False,True,"&amp;INDEX(BackgroundCalcs!$AX$2:$AX$500,'Grading Formulas'!$A223)&amp;")","MOEValue(.0001)"),"")</f>
        <v/>
      </c>
      <c r="F223" s="3" t="str">
        <f t="shared" si="10"/>
        <v/>
      </c>
      <c r="G223" s="3" t="str">
        <f t="shared" si="11"/>
        <v/>
      </c>
      <c r="H223" s="3" t="str">
        <f t="shared" si="12"/>
        <v/>
      </c>
    </row>
    <row r="224" spans="1:8">
      <c r="A224" s="4"/>
      <c r="B224" s="4" t="str">
        <f t="shared" si="0"/>
        <v/>
      </c>
      <c r="C224" s="19" t="str" cm="1">
        <f t="array" ref="C224">IF(ISNUMBER(A224),IF(A224=A223,INDEX(BackgroundCalcs!$AV$2:$AV$500,'Grading Formulas'!$A224),"Question Results"),"")</f>
        <v/>
      </c>
      <c r="D224" s="6" t="str" cm="1">
        <f t="array" ref="D224">IF(ISNUMBER($A224),IF(A224=A223,INDEX(BackgroundCalcs!$AW$2:$AW$500,'Grading Formulas'!$A224),"C"&amp;A224+9),"")</f>
        <v/>
      </c>
      <c r="E224" s="3" t="str" cm="1">
        <f t="array" ref="E224">IF(ISNUMBER($A224),IF(A224=A223,"Reference2(False,True,"&amp;INDEX(BackgroundCalcs!$AX$2:$AX$500,'Grading Formulas'!$A224)&amp;")","MOEValue(.0001)"),"")</f>
        <v/>
      </c>
      <c r="F224" s="3" t="str">
        <f t="shared" si="10"/>
        <v/>
      </c>
      <c r="G224" s="3" t="str">
        <f t="shared" si="11"/>
        <v/>
      </c>
      <c r="H224" s="3" t="str">
        <f t="shared" si="12"/>
        <v/>
      </c>
    </row>
    <row r="225" spans="1:8">
      <c r="A225" s="4"/>
      <c r="B225" s="4" t="str">
        <f t="shared" si="0"/>
        <v/>
      </c>
      <c r="C225" s="19" t="str" cm="1">
        <f t="array" ref="C225">IF(ISNUMBER(A225),IF(A225=A224,INDEX(BackgroundCalcs!$AV$2:$AV$500,'Grading Formulas'!$A225),"Question Results"),"")</f>
        <v/>
      </c>
      <c r="D225" s="6" t="str" cm="1">
        <f t="array" ref="D225">IF(ISNUMBER($A225),IF(A225=A224,INDEX(BackgroundCalcs!$AW$2:$AW$500,'Grading Formulas'!$A225),"C"&amp;A225+9),"")</f>
        <v/>
      </c>
      <c r="E225" s="3" t="str" cm="1">
        <f t="array" ref="E225">IF(ISNUMBER($A225),IF(A225=A224,"Reference2(False,True,"&amp;INDEX(BackgroundCalcs!$AX$2:$AX$500,'Grading Formulas'!$A225)&amp;")","MOEValue(.0001)"),"")</f>
        <v/>
      </c>
      <c r="F225" s="3" t="str">
        <f t="shared" si="10"/>
        <v/>
      </c>
      <c r="G225" s="3" t="str">
        <f t="shared" si="11"/>
        <v/>
      </c>
      <c r="H225" s="3" t="str">
        <f t="shared" si="12"/>
        <v/>
      </c>
    </row>
    <row r="226" spans="1:8">
      <c r="A226" s="4"/>
      <c r="B226" s="4" t="str">
        <f t="shared" si="0"/>
        <v/>
      </c>
      <c r="C226" s="19" t="str" cm="1">
        <f t="array" ref="C226">IF(ISNUMBER(A226),IF(A226=A225,INDEX(BackgroundCalcs!$AV$2:$AV$500,'Grading Formulas'!$A226),"Question Results"),"")</f>
        <v/>
      </c>
      <c r="D226" s="6" t="str" cm="1">
        <f t="array" ref="D226">IF(ISNUMBER($A226),IF(A226=A225,INDEX(BackgroundCalcs!$AW$2:$AW$500,'Grading Formulas'!$A226),"C"&amp;A226+9),"")</f>
        <v/>
      </c>
      <c r="E226" s="3" t="str" cm="1">
        <f t="array" ref="E226">IF(ISNUMBER($A226),IF(A226=A225,"Reference2(False,True,"&amp;INDEX(BackgroundCalcs!$AX$2:$AX$500,'Grading Formulas'!$A226)&amp;")","MOEValue(.0001)"),"")</f>
        <v/>
      </c>
      <c r="F226" s="3" t="str">
        <f t="shared" si="10"/>
        <v/>
      </c>
      <c r="G226" s="3" t="str">
        <f t="shared" si="11"/>
        <v/>
      </c>
      <c r="H226" s="3" t="str">
        <f t="shared" si="12"/>
        <v/>
      </c>
    </row>
    <row r="227" spans="1:8">
      <c r="A227" s="4"/>
      <c r="B227" s="4" t="str">
        <f t="shared" si="0"/>
        <v/>
      </c>
      <c r="C227" s="19" t="str" cm="1">
        <f t="array" ref="C227">IF(ISNUMBER(A227),IF(A227=A226,INDEX(BackgroundCalcs!$AV$2:$AV$500,'Grading Formulas'!$A227),"Question Results"),"")</f>
        <v/>
      </c>
      <c r="D227" s="6" t="str" cm="1">
        <f t="array" ref="D227">IF(ISNUMBER($A227),IF(A227=A226,INDEX(BackgroundCalcs!$AW$2:$AW$500,'Grading Formulas'!$A227),"C"&amp;A227+9),"")</f>
        <v/>
      </c>
      <c r="E227" s="3" t="str" cm="1">
        <f t="array" ref="E227">IF(ISNUMBER($A227),IF(A227=A226,"Reference2(False,True,"&amp;INDEX(BackgroundCalcs!$AX$2:$AX$500,'Grading Formulas'!$A227)&amp;")","MOEValue(.0001)"),"")</f>
        <v/>
      </c>
      <c r="F227" s="3" t="str">
        <f t="shared" si="10"/>
        <v/>
      </c>
      <c r="G227" s="3" t="str">
        <f t="shared" si="11"/>
        <v/>
      </c>
      <c r="H227" s="3" t="str">
        <f t="shared" si="12"/>
        <v/>
      </c>
    </row>
    <row r="228" spans="1:8">
      <c r="A228" s="4"/>
      <c r="B228" s="4" t="str">
        <f t="shared" si="0"/>
        <v/>
      </c>
      <c r="C228" s="19" t="str" cm="1">
        <f t="array" ref="C228">IF(ISNUMBER(A228),IF(A228=A227,INDEX(BackgroundCalcs!$AV$2:$AV$500,'Grading Formulas'!$A228),"Question Results"),"")</f>
        <v/>
      </c>
      <c r="D228" s="6" t="str" cm="1">
        <f t="array" ref="D228">IF(ISNUMBER($A228),IF(A228=A227,INDEX(BackgroundCalcs!$AW$2:$AW$500,'Grading Formulas'!$A228),"C"&amp;A228+9),"")</f>
        <v/>
      </c>
      <c r="E228" s="3" t="str" cm="1">
        <f t="array" ref="E228">IF(ISNUMBER($A228),IF(A228=A227,"Reference2(False,True,"&amp;INDEX(BackgroundCalcs!$AX$2:$AX$500,'Grading Formulas'!$A228)&amp;")","MOEValue(.0001)"),"")</f>
        <v/>
      </c>
      <c r="F228" s="3" t="str">
        <f t="shared" si="10"/>
        <v/>
      </c>
      <c r="G228" s="3" t="str">
        <f t="shared" si="11"/>
        <v/>
      </c>
      <c r="H228" s="3" t="str">
        <f t="shared" si="12"/>
        <v/>
      </c>
    </row>
    <row r="229" spans="1:8">
      <c r="A229" s="4"/>
      <c r="B229" s="4" t="str">
        <f t="shared" si="0"/>
        <v/>
      </c>
      <c r="C229" s="19" t="str" cm="1">
        <f t="array" ref="C229">IF(ISNUMBER(A229),IF(A229=A228,INDEX(BackgroundCalcs!$AV$2:$AV$500,'Grading Formulas'!$A229),"Question Results"),"")</f>
        <v/>
      </c>
      <c r="D229" s="6" t="str" cm="1">
        <f t="array" ref="D229">IF(ISNUMBER($A229),IF(A229=A228,INDEX(BackgroundCalcs!$AW$2:$AW$500,'Grading Formulas'!$A229),"C"&amp;A229+9),"")</f>
        <v/>
      </c>
      <c r="E229" s="3" t="str" cm="1">
        <f t="array" ref="E229">IF(ISNUMBER($A229),IF(A229=A228,"Reference2(False,True,"&amp;INDEX(BackgroundCalcs!$AX$2:$AX$500,'Grading Formulas'!$A229)&amp;")","MOEValue(.0001)"),"")</f>
        <v/>
      </c>
      <c r="F229" s="3" t="str">
        <f t="shared" si="10"/>
        <v/>
      </c>
      <c r="G229" s="3" t="str">
        <f t="shared" si="11"/>
        <v/>
      </c>
      <c r="H229" s="3" t="str">
        <f t="shared" si="12"/>
        <v/>
      </c>
    </row>
    <row r="230" spans="1:8">
      <c r="A230" s="4"/>
      <c r="B230" s="4" t="str">
        <f t="shared" si="0"/>
        <v/>
      </c>
      <c r="C230" s="19" t="str" cm="1">
        <f t="array" ref="C230">IF(ISNUMBER(A230),IF(A230=A229,INDEX(BackgroundCalcs!$AV$2:$AV$500,'Grading Formulas'!$A230),"Question Results"),"")</f>
        <v/>
      </c>
      <c r="D230" s="6" t="str" cm="1">
        <f t="array" ref="D230">IF(ISNUMBER($A230),IF(A230=A229,INDEX(BackgroundCalcs!$AW$2:$AW$500,'Grading Formulas'!$A230),"C"&amp;A230+9),"")</f>
        <v/>
      </c>
      <c r="E230" s="3" t="str" cm="1">
        <f t="array" ref="E230">IF(ISNUMBER($A230),IF(A230=A229,"Reference2(False,True,"&amp;INDEX(BackgroundCalcs!$AX$2:$AX$500,'Grading Formulas'!$A230)&amp;")","MOEValue(.0001)"),"")</f>
        <v/>
      </c>
      <c r="F230" s="3" t="str">
        <f t="shared" si="10"/>
        <v/>
      </c>
      <c r="G230" s="3" t="str">
        <f t="shared" si="11"/>
        <v/>
      </c>
      <c r="H230" s="3" t="str">
        <f t="shared" si="12"/>
        <v/>
      </c>
    </row>
    <row r="231" spans="1:8">
      <c r="A231" s="4"/>
      <c r="B231" s="4" t="str">
        <f t="shared" si="0"/>
        <v/>
      </c>
      <c r="C231" s="19" t="str" cm="1">
        <f t="array" ref="C231">IF(ISNUMBER(A231),IF(A231=A230,INDEX(BackgroundCalcs!$AV$2:$AV$500,'Grading Formulas'!$A231),"Question Results"),"")</f>
        <v/>
      </c>
      <c r="D231" s="6" t="str" cm="1">
        <f t="array" ref="D231">IF(ISNUMBER($A231),IF(A231=A230,INDEX(BackgroundCalcs!$AW$2:$AW$500,'Grading Formulas'!$A231),"C"&amp;A231+9),"")</f>
        <v/>
      </c>
      <c r="E231" s="3" t="str" cm="1">
        <f t="array" ref="E231">IF(ISNUMBER($A231),IF(A231=A230,"Reference2(False,True,"&amp;INDEX(BackgroundCalcs!$AX$2:$AX$500,'Grading Formulas'!$A231)&amp;")","MOEValue(.0001)"),"")</f>
        <v/>
      </c>
      <c r="F231" s="3" t="str">
        <f t="shared" si="10"/>
        <v/>
      </c>
      <c r="G231" s="3" t="str">
        <f t="shared" si="11"/>
        <v/>
      </c>
      <c r="H231" s="3" t="str">
        <f t="shared" si="12"/>
        <v/>
      </c>
    </row>
    <row r="232" spans="1:8">
      <c r="A232" s="4"/>
      <c r="B232" s="4" t="str">
        <f t="shared" si="0"/>
        <v/>
      </c>
      <c r="C232" s="19" t="str" cm="1">
        <f t="array" ref="C232">IF(ISNUMBER(A232),IF(A232=A231,INDEX(BackgroundCalcs!$AV$2:$AV$500,'Grading Formulas'!$A232),"Question Results"),"")</f>
        <v/>
      </c>
      <c r="D232" s="6" t="str" cm="1">
        <f t="array" ref="D232">IF(ISNUMBER($A232),IF(A232=A231,INDEX(BackgroundCalcs!$AW$2:$AW$500,'Grading Formulas'!$A232),"C"&amp;A232+9),"")</f>
        <v/>
      </c>
      <c r="E232" s="3" t="str" cm="1">
        <f t="array" ref="E232">IF(ISNUMBER($A232),IF(A232=A231,"Reference2(False,True,"&amp;INDEX(BackgroundCalcs!$AX$2:$AX$500,'Grading Formulas'!$A232)&amp;")","MOEValue(.0001)"),"")</f>
        <v/>
      </c>
      <c r="F232" s="3" t="str">
        <f t="shared" si="10"/>
        <v/>
      </c>
      <c r="G232" s="3" t="str">
        <f t="shared" si="11"/>
        <v/>
      </c>
      <c r="H232" s="3" t="str">
        <f t="shared" si="12"/>
        <v/>
      </c>
    </row>
    <row r="233" spans="1:8">
      <c r="A233" s="4"/>
      <c r="B233" s="4" t="str">
        <f t="shared" si="0"/>
        <v/>
      </c>
      <c r="C233" s="19" t="str" cm="1">
        <f t="array" ref="C233">IF(ISNUMBER(A233),IF(A233=A232,INDEX(BackgroundCalcs!$AV$2:$AV$500,'Grading Formulas'!$A233),"Question Results"),"")</f>
        <v/>
      </c>
      <c r="D233" s="6" t="str" cm="1">
        <f t="array" ref="D233">IF(ISNUMBER($A233),IF(A233=A232,INDEX(BackgroundCalcs!$AW$2:$AW$500,'Grading Formulas'!$A233),"C"&amp;A233+9),"")</f>
        <v/>
      </c>
      <c r="E233" s="3" t="str" cm="1">
        <f t="array" ref="E233">IF(ISNUMBER($A233),IF(A233=A232,"Reference2(False,True,"&amp;INDEX(BackgroundCalcs!$AX$2:$AX$500,'Grading Formulas'!$A233)&amp;")","MOEValue(.0001)"),"")</f>
        <v/>
      </c>
      <c r="F233" s="3" t="str">
        <f t="shared" si="10"/>
        <v/>
      </c>
      <c r="G233" s="3" t="str">
        <f t="shared" si="11"/>
        <v/>
      </c>
      <c r="H233" s="3" t="str">
        <f t="shared" si="12"/>
        <v/>
      </c>
    </row>
    <row r="234" spans="1:8">
      <c r="A234" s="4"/>
      <c r="B234" s="4" t="str">
        <f t="shared" si="0"/>
        <v/>
      </c>
      <c r="C234" s="19" t="str" cm="1">
        <f t="array" ref="C234">IF(ISNUMBER(A234),IF(A234=A233,INDEX(BackgroundCalcs!$AV$2:$AV$500,'Grading Formulas'!$A234),"Question Results"),"")</f>
        <v/>
      </c>
      <c r="D234" s="6" t="str" cm="1">
        <f t="array" ref="D234">IF(ISNUMBER($A234),IF(A234=A233,INDEX(BackgroundCalcs!$AW$2:$AW$500,'Grading Formulas'!$A234),"C"&amp;A234+9),"")</f>
        <v/>
      </c>
      <c r="E234" s="3" t="str" cm="1">
        <f t="array" ref="E234">IF(ISNUMBER($A234),IF(A234=A233,"Reference2(False,True,"&amp;INDEX(BackgroundCalcs!$AX$2:$AX$500,'Grading Formulas'!$A234)&amp;")","MOEValue(.0001)"),"")</f>
        <v/>
      </c>
      <c r="F234" s="3" t="str">
        <f t="shared" si="10"/>
        <v/>
      </c>
      <c r="G234" s="3" t="str">
        <f t="shared" si="11"/>
        <v/>
      </c>
      <c r="H234" s="3" t="str">
        <f t="shared" si="12"/>
        <v/>
      </c>
    </row>
    <row r="235" spans="1:8">
      <c r="A235" s="4"/>
      <c r="B235" s="4" t="str">
        <f t="shared" si="0"/>
        <v/>
      </c>
      <c r="C235" s="19" t="str" cm="1">
        <f t="array" ref="C235">IF(ISNUMBER(A235),IF(A235=A234,INDEX(BackgroundCalcs!$AV$2:$AV$500,'Grading Formulas'!$A235),"Question Results"),"")</f>
        <v/>
      </c>
      <c r="D235" s="6" t="str" cm="1">
        <f t="array" ref="D235">IF(ISNUMBER($A235),IF(A235=A234,INDEX(BackgroundCalcs!$AW$2:$AW$500,'Grading Formulas'!$A235),"C"&amp;A235+9),"")</f>
        <v/>
      </c>
      <c r="E235" s="3" t="str" cm="1">
        <f t="array" ref="E235">IF(ISNUMBER($A235),IF(A235=A234,"Reference2(False,True,"&amp;INDEX(BackgroundCalcs!$AX$2:$AX$500,'Grading Formulas'!$A235)&amp;")","MOEValue(.0001)"),"")</f>
        <v/>
      </c>
      <c r="F235" s="3" t="str">
        <f t="shared" si="10"/>
        <v/>
      </c>
      <c r="G235" s="3" t="str">
        <f t="shared" si="11"/>
        <v/>
      </c>
      <c r="H235" s="3" t="str">
        <f t="shared" si="12"/>
        <v/>
      </c>
    </row>
    <row r="236" spans="1:8">
      <c r="A236" s="4"/>
      <c r="B236" s="4" t="str">
        <f t="shared" si="0"/>
        <v/>
      </c>
      <c r="C236" s="19" t="str" cm="1">
        <f t="array" ref="C236">IF(ISNUMBER(A236),IF(A236=A235,INDEX(BackgroundCalcs!$AV$2:$AV$500,'Grading Formulas'!$A236),"Question Results"),"")</f>
        <v/>
      </c>
      <c r="D236" s="6" t="str" cm="1">
        <f t="array" ref="D236">IF(ISNUMBER($A236),IF(A236=A235,INDEX(BackgroundCalcs!$AW$2:$AW$500,'Grading Formulas'!$A236),"C"&amp;A236+9),"")</f>
        <v/>
      </c>
      <c r="E236" s="3" t="str" cm="1">
        <f t="array" ref="E236">IF(ISNUMBER($A236),IF(A236=A235,"Reference2(False,True,"&amp;INDEX(BackgroundCalcs!$AX$2:$AX$500,'Grading Formulas'!$A236)&amp;")","MOEValue(.0001)"),"")</f>
        <v/>
      </c>
      <c r="F236" s="3" t="str">
        <f t="shared" si="10"/>
        <v/>
      </c>
      <c r="G236" s="3" t="str">
        <f t="shared" si="11"/>
        <v/>
      </c>
      <c r="H236" s="3" t="str">
        <f t="shared" si="12"/>
        <v/>
      </c>
    </row>
    <row r="237" spans="1:8">
      <c r="A237" s="4"/>
      <c r="B237" s="4" t="str">
        <f t="shared" si="0"/>
        <v/>
      </c>
      <c r="C237" s="19" t="str" cm="1">
        <f t="array" ref="C237">IF(ISNUMBER(A237),IF(A237=A236,INDEX(BackgroundCalcs!$AV$2:$AV$500,'Grading Formulas'!$A237),"Question Results"),"")</f>
        <v/>
      </c>
      <c r="D237" s="6" t="str" cm="1">
        <f t="array" ref="D237">IF(ISNUMBER($A237),IF(A237=A236,INDEX(BackgroundCalcs!$AW$2:$AW$500,'Grading Formulas'!$A237),"C"&amp;A237+9),"")</f>
        <v/>
      </c>
      <c r="E237" s="3" t="str" cm="1">
        <f t="array" ref="E237">IF(ISNUMBER($A237),IF(A237=A236,"Reference2(False,True,"&amp;INDEX(BackgroundCalcs!$AX$2:$AX$500,'Grading Formulas'!$A237)&amp;")","MOEValue(.0001)"),"")</f>
        <v/>
      </c>
      <c r="F237" s="3" t="str">
        <f t="shared" si="10"/>
        <v/>
      </c>
      <c r="G237" s="3" t="str">
        <f t="shared" si="11"/>
        <v/>
      </c>
      <c r="H237" s="3" t="str">
        <f t="shared" si="12"/>
        <v/>
      </c>
    </row>
    <row r="238" spans="1:8">
      <c r="A238" s="4"/>
      <c r="B238" s="4" t="str">
        <f t="shared" si="0"/>
        <v/>
      </c>
      <c r="C238" s="19" t="str" cm="1">
        <f t="array" ref="C238">IF(ISNUMBER(A238),IF(A238=A237,INDEX(BackgroundCalcs!$AV$2:$AV$500,'Grading Formulas'!$A238),"Question Results"),"")</f>
        <v/>
      </c>
      <c r="D238" s="6" t="str" cm="1">
        <f t="array" ref="D238">IF(ISNUMBER($A238),IF(A238=A237,INDEX(BackgroundCalcs!$AW$2:$AW$500,'Grading Formulas'!$A238),"C"&amp;A238+9),"")</f>
        <v/>
      </c>
      <c r="E238" s="3" t="str" cm="1">
        <f t="array" ref="E238">IF(ISNUMBER($A238),IF(A238=A237,"Reference2(False,True,"&amp;INDEX(BackgroundCalcs!$AX$2:$AX$500,'Grading Formulas'!$A238)&amp;")","MOEValue(.0001)"),"")</f>
        <v/>
      </c>
      <c r="F238" s="3" t="str">
        <f t="shared" si="10"/>
        <v/>
      </c>
      <c r="G238" s="3" t="str">
        <f t="shared" si="11"/>
        <v/>
      </c>
      <c r="H238" s="3" t="str">
        <f t="shared" si="12"/>
        <v/>
      </c>
    </row>
    <row r="239" spans="1:8">
      <c r="A239" s="4"/>
      <c r="B239" s="4" t="str">
        <f t="shared" si="0"/>
        <v/>
      </c>
      <c r="C239" s="19" t="str" cm="1">
        <f t="array" ref="C239">IF(ISNUMBER(A239),IF(A239=A238,INDEX(BackgroundCalcs!$AV$2:$AV$500,'Grading Formulas'!$A239),"Question Results"),"")</f>
        <v/>
      </c>
      <c r="D239" s="6" t="str" cm="1">
        <f t="array" ref="D239">IF(ISNUMBER($A239),IF(A239=A238,INDEX(BackgroundCalcs!$AW$2:$AW$500,'Grading Formulas'!$A239),"C"&amp;A239+9),"")</f>
        <v/>
      </c>
      <c r="E239" s="3" t="str" cm="1">
        <f t="array" ref="E239">IF(ISNUMBER($A239),IF(A239=A238,"Reference2(False,True,"&amp;INDEX(BackgroundCalcs!$AX$2:$AX$500,'Grading Formulas'!$A239)&amp;")","MOEValue(.0001)"),"")</f>
        <v/>
      </c>
      <c r="F239" s="3" t="str">
        <f t="shared" si="10"/>
        <v/>
      </c>
      <c r="G239" s="3" t="str">
        <f t="shared" si="11"/>
        <v/>
      </c>
      <c r="H239" s="3" t="str">
        <f t="shared" si="12"/>
        <v/>
      </c>
    </row>
    <row r="240" spans="1:8">
      <c r="A240" s="4"/>
      <c r="B240" s="4" t="str">
        <f t="shared" si="0"/>
        <v/>
      </c>
      <c r="C240" s="19" t="str" cm="1">
        <f t="array" ref="C240">IF(ISNUMBER(A240),IF(A240=A239,INDEX(BackgroundCalcs!$AV$2:$AV$500,'Grading Formulas'!$A240),"Question Results"),"")</f>
        <v/>
      </c>
      <c r="D240" s="6" t="str" cm="1">
        <f t="array" ref="D240">IF(ISNUMBER($A240),IF(A240=A239,INDEX(BackgroundCalcs!$AW$2:$AW$500,'Grading Formulas'!$A240),"C"&amp;A240+9),"")</f>
        <v/>
      </c>
      <c r="E240" s="3" t="str" cm="1">
        <f t="array" ref="E240">IF(ISNUMBER($A240),IF(A240=A239,"Reference2(False,True,"&amp;INDEX(BackgroundCalcs!$AX$2:$AX$500,'Grading Formulas'!$A240)&amp;")","MOEValue(.0001)"),"")</f>
        <v/>
      </c>
      <c r="F240" s="3" t="str">
        <f t="shared" si="10"/>
        <v/>
      </c>
      <c r="G240" s="3" t="str">
        <f t="shared" si="11"/>
        <v/>
      </c>
      <c r="H240" s="3" t="str">
        <f t="shared" si="12"/>
        <v/>
      </c>
    </row>
    <row r="241" spans="1:8">
      <c r="A241" s="4"/>
      <c r="B241" s="4" t="str">
        <f t="shared" si="0"/>
        <v/>
      </c>
      <c r="C241" s="19" t="str" cm="1">
        <f t="array" ref="C241">IF(ISNUMBER(A241),IF(A241=A240,INDEX(BackgroundCalcs!$AV$2:$AV$500,'Grading Formulas'!$A241),"Question Results"),"")</f>
        <v/>
      </c>
      <c r="D241" s="6" t="str" cm="1">
        <f t="array" ref="D241">IF(ISNUMBER($A241),IF(A241=A240,INDEX(BackgroundCalcs!$AW$2:$AW$500,'Grading Formulas'!$A241),"C"&amp;A241+9),"")</f>
        <v/>
      </c>
      <c r="E241" s="3" t="str" cm="1">
        <f t="array" ref="E241">IF(ISNUMBER($A241),IF(A241=A240,"Reference2(False,True,"&amp;INDEX(BackgroundCalcs!$AX$2:$AX$500,'Grading Formulas'!$A241)&amp;")","MOEValue(.0001)"),"")</f>
        <v/>
      </c>
      <c r="F241" s="3" t="str">
        <f t="shared" si="10"/>
        <v/>
      </c>
      <c r="G241" s="3" t="str">
        <f t="shared" si="11"/>
        <v/>
      </c>
      <c r="H241" s="3" t="str">
        <f t="shared" si="12"/>
        <v/>
      </c>
    </row>
    <row r="242" spans="1:8">
      <c r="A242" s="4"/>
      <c r="B242" s="4" t="str">
        <f t="shared" si="0"/>
        <v/>
      </c>
      <c r="C242" s="19" t="str" cm="1">
        <f t="array" ref="C242">IF(ISNUMBER(A242),IF(A242=A241,INDEX(BackgroundCalcs!$AV$2:$AV$500,'Grading Formulas'!$A242),"Question Results"),"")</f>
        <v/>
      </c>
      <c r="D242" s="6" t="str" cm="1">
        <f t="array" ref="D242">IF(ISNUMBER($A242),IF(A242=A241,INDEX(BackgroundCalcs!$AW$2:$AW$500,'Grading Formulas'!$A242),"C"&amp;A242+9),"")</f>
        <v/>
      </c>
      <c r="E242" s="3" t="str" cm="1">
        <f t="array" ref="E242">IF(ISNUMBER($A242),IF(A242=A241,"Reference2(False,True,"&amp;INDEX(BackgroundCalcs!$AX$2:$AX$500,'Grading Formulas'!$A242)&amp;")","MOEValue(.0001)"),"")</f>
        <v/>
      </c>
      <c r="F242" s="3" t="str">
        <f t="shared" si="10"/>
        <v/>
      </c>
      <c r="G242" s="3" t="str">
        <f t="shared" si="11"/>
        <v/>
      </c>
      <c r="H242" s="3" t="str">
        <f t="shared" si="12"/>
        <v/>
      </c>
    </row>
    <row r="243" spans="1:8">
      <c r="A243" s="4"/>
      <c r="B243" s="4" t="str">
        <f t="shared" si="0"/>
        <v/>
      </c>
      <c r="C243" s="19" t="str" cm="1">
        <f t="array" ref="C243">IF(ISNUMBER(A243),IF(A243=A242,INDEX(BackgroundCalcs!$AV$2:$AV$500,'Grading Formulas'!$A243),"Question Results"),"")</f>
        <v/>
      </c>
      <c r="D243" s="6" t="str" cm="1">
        <f t="array" ref="D243">IF(ISNUMBER($A243),IF(A243=A242,INDEX(BackgroundCalcs!$AW$2:$AW$500,'Grading Formulas'!$A243),"C"&amp;A243+9),"")</f>
        <v/>
      </c>
      <c r="E243" s="3" t="str" cm="1">
        <f t="array" ref="E243">IF(ISNUMBER($A243),IF(A243=A242,"Reference2(False,True,"&amp;INDEX(BackgroundCalcs!$AX$2:$AX$500,'Grading Formulas'!$A243)&amp;")","MOEValue(.0001)"),"")</f>
        <v/>
      </c>
      <c r="F243" s="3" t="str">
        <f t="shared" si="10"/>
        <v/>
      </c>
      <c r="G243" s="3" t="str">
        <f t="shared" si="11"/>
        <v/>
      </c>
      <c r="H243" s="3" t="str">
        <f t="shared" si="12"/>
        <v/>
      </c>
    </row>
    <row r="244" spans="1:8">
      <c r="A244" s="4"/>
      <c r="B244" s="4" t="str">
        <f t="shared" si="0"/>
        <v/>
      </c>
      <c r="C244" s="19" t="str" cm="1">
        <f t="array" ref="C244">IF(ISNUMBER(A244),IF(A244=A243,INDEX(BackgroundCalcs!$AV$2:$AV$500,'Grading Formulas'!$A244),"Question Results"),"")</f>
        <v/>
      </c>
      <c r="D244" s="6" t="str" cm="1">
        <f t="array" ref="D244">IF(ISNUMBER($A244),IF(A244=A243,INDEX(BackgroundCalcs!$AW$2:$AW$500,'Grading Formulas'!$A244),"C"&amp;A244+9),"")</f>
        <v/>
      </c>
      <c r="E244" s="3" t="str" cm="1">
        <f t="array" ref="E244">IF(ISNUMBER($A244),IF(A244=A243,"Reference2(False,True,"&amp;INDEX(BackgroundCalcs!$AX$2:$AX$500,'Grading Formulas'!$A244)&amp;")","MOEValue(.0001)"),"")</f>
        <v/>
      </c>
      <c r="F244" s="3" t="str">
        <f t="shared" si="10"/>
        <v/>
      </c>
      <c r="G244" s="3" t="str">
        <f t="shared" si="11"/>
        <v/>
      </c>
      <c r="H244" s="3" t="str">
        <f t="shared" si="12"/>
        <v/>
      </c>
    </row>
    <row r="245" spans="1:8">
      <c r="A245" s="4"/>
      <c r="B245" s="4" t="str">
        <f t="shared" si="0"/>
        <v/>
      </c>
      <c r="C245" s="19" t="str" cm="1">
        <f t="array" ref="C245">IF(ISNUMBER(A245),IF(A245=A244,INDEX(BackgroundCalcs!$AV$2:$AV$500,'Grading Formulas'!$A245),"Question Results"),"")</f>
        <v/>
      </c>
      <c r="D245" s="6" t="str" cm="1">
        <f t="array" ref="D245">IF(ISNUMBER($A245),IF(A245=A244,INDEX(BackgroundCalcs!$AW$2:$AW$500,'Grading Formulas'!$A245),"C"&amp;A245+9),"")</f>
        <v/>
      </c>
      <c r="E245" s="3" t="str" cm="1">
        <f t="array" ref="E245">IF(ISNUMBER($A245),IF(A245=A244,"Reference2(False,True,"&amp;INDEX(BackgroundCalcs!$AX$2:$AX$500,'Grading Formulas'!$A245)&amp;")","MOEValue(.0001)"),"")</f>
        <v/>
      </c>
      <c r="F245" s="3" t="str">
        <f t="shared" si="10"/>
        <v/>
      </c>
      <c r="G245" s="3" t="str">
        <f t="shared" si="11"/>
        <v/>
      </c>
      <c r="H245" s="3" t="str">
        <f t="shared" si="12"/>
        <v/>
      </c>
    </row>
    <row r="246" spans="1:8">
      <c r="A246" s="4"/>
      <c r="B246" s="4" t="str">
        <f t="shared" si="0"/>
        <v/>
      </c>
      <c r="C246" s="19" t="str" cm="1">
        <f t="array" ref="C246">IF(ISNUMBER(A246),IF(A246=A245,INDEX(BackgroundCalcs!$AV$2:$AV$500,'Grading Formulas'!$A246),"Question Results"),"")</f>
        <v/>
      </c>
      <c r="D246" s="6" t="str" cm="1">
        <f t="array" ref="D246">IF(ISNUMBER($A246),IF(A246=A245,INDEX(BackgroundCalcs!$AW$2:$AW$500,'Grading Formulas'!$A246),"C"&amp;A246+9),"")</f>
        <v/>
      </c>
      <c r="E246" s="3" t="str" cm="1">
        <f t="array" ref="E246">IF(ISNUMBER($A246),IF(A246=A245,"Reference2(False,True,"&amp;INDEX(BackgroundCalcs!$AX$2:$AX$500,'Grading Formulas'!$A246)&amp;")","MOEValue(.0001)"),"")</f>
        <v/>
      </c>
      <c r="F246" s="3" t="str">
        <f t="shared" si="10"/>
        <v/>
      </c>
      <c r="G246" s="3" t="str">
        <f t="shared" si="11"/>
        <v/>
      </c>
      <c r="H246" s="3" t="str">
        <f t="shared" si="12"/>
        <v/>
      </c>
    </row>
    <row r="247" spans="1:8">
      <c r="A247" s="4"/>
      <c r="B247" s="4" t="str">
        <f t="shared" si="0"/>
        <v/>
      </c>
      <c r="C247" s="19" t="str" cm="1">
        <f t="array" ref="C247">IF(ISNUMBER(A247),IF(A247=A246,INDEX(BackgroundCalcs!$AV$2:$AV$500,'Grading Formulas'!$A247),"Question Results"),"")</f>
        <v/>
      </c>
      <c r="D247" s="6" t="str" cm="1">
        <f t="array" ref="D247">IF(ISNUMBER($A247),IF(A247=A246,INDEX(BackgroundCalcs!$AW$2:$AW$500,'Grading Formulas'!$A247),"C"&amp;A247+9),"")</f>
        <v/>
      </c>
      <c r="E247" s="3" t="str" cm="1">
        <f t="array" ref="E247">IF(ISNUMBER($A247),IF(A247=A246,"Reference2(False,True,"&amp;INDEX(BackgroundCalcs!$AX$2:$AX$500,'Grading Formulas'!$A247)&amp;")","MOEValue(.0001)"),"")</f>
        <v/>
      </c>
      <c r="F247" s="3" t="str">
        <f t="shared" si="10"/>
        <v/>
      </c>
      <c r="G247" s="3" t="str">
        <f t="shared" si="11"/>
        <v/>
      </c>
      <c r="H247" s="3" t="str">
        <f t="shared" si="12"/>
        <v/>
      </c>
    </row>
    <row r="248" spans="1:8">
      <c r="A248" s="4"/>
      <c r="B248" s="4" t="str">
        <f t="shared" si="0"/>
        <v/>
      </c>
      <c r="C248" s="19" t="str" cm="1">
        <f t="array" ref="C248">IF(ISNUMBER(A248),IF(A248=A247,INDEX(BackgroundCalcs!$AV$2:$AV$500,'Grading Formulas'!$A248),"Question Results"),"")</f>
        <v/>
      </c>
      <c r="D248" s="6" t="str" cm="1">
        <f t="array" ref="D248">IF(ISNUMBER($A248),IF(A248=A247,INDEX(BackgroundCalcs!$AW$2:$AW$500,'Grading Formulas'!$A248),"C"&amp;A248+9),"")</f>
        <v/>
      </c>
      <c r="E248" s="3" t="str" cm="1">
        <f t="array" ref="E248">IF(ISNUMBER($A248),IF(A248=A247,"Reference2(False,True,"&amp;INDEX(BackgroundCalcs!$AX$2:$AX$500,'Grading Formulas'!$A248)&amp;")","MOEValue(.0001)"),"")</f>
        <v/>
      </c>
      <c r="F248" s="3" t="str">
        <f t="shared" si="10"/>
        <v/>
      </c>
      <c r="G248" s="3" t="str">
        <f t="shared" si="11"/>
        <v/>
      </c>
      <c r="H248" s="3" t="str">
        <f t="shared" si="12"/>
        <v/>
      </c>
    </row>
    <row r="249" spans="1:8">
      <c r="A249" s="4"/>
      <c r="B249" s="4" t="str">
        <f t="shared" si="0"/>
        <v/>
      </c>
      <c r="C249" s="19" t="str" cm="1">
        <f t="array" ref="C249">IF(ISNUMBER(A249),IF(A249=A248,INDEX(BackgroundCalcs!$AV$2:$AV$500,'Grading Formulas'!$A249),"Question Results"),"")</f>
        <v/>
      </c>
      <c r="D249" s="6" t="str" cm="1">
        <f t="array" ref="D249">IF(ISNUMBER($A249),IF(A249=A248,INDEX(BackgroundCalcs!$AW$2:$AW$500,'Grading Formulas'!$A249),"C"&amp;A249+9),"")</f>
        <v/>
      </c>
      <c r="E249" s="3" t="str" cm="1">
        <f t="array" ref="E249">IF(ISNUMBER($A249),IF(A249=A248,"Reference2(False,True,"&amp;INDEX(BackgroundCalcs!$AX$2:$AX$500,'Grading Formulas'!$A249)&amp;")","MOEValue(.0001)"),"")</f>
        <v/>
      </c>
      <c r="F249" s="3" t="str">
        <f t="shared" si="10"/>
        <v/>
      </c>
      <c r="G249" s="3" t="str">
        <f t="shared" si="11"/>
        <v/>
      </c>
      <c r="H249" s="3" t="str">
        <f t="shared" si="12"/>
        <v/>
      </c>
    </row>
    <row r="250" spans="1:8">
      <c r="A250" s="4"/>
      <c r="B250" s="4" t="str">
        <f t="shared" si="0"/>
        <v/>
      </c>
      <c r="C250" s="19" t="str" cm="1">
        <f t="array" ref="C250">IF(ISNUMBER(A250),IF(A250=A249,INDEX(BackgroundCalcs!$AV$2:$AV$500,'Grading Formulas'!$A250),"Question Results"),"")</f>
        <v/>
      </c>
      <c r="D250" s="6" t="str" cm="1">
        <f t="array" ref="D250">IF(ISNUMBER($A250),IF(A250=A249,INDEX(BackgroundCalcs!$AW$2:$AW$500,'Grading Formulas'!$A250),"C"&amp;A250+9),"")</f>
        <v/>
      </c>
      <c r="E250" s="3" t="str" cm="1">
        <f t="array" ref="E250">IF(ISNUMBER($A250),IF(A250=A249,"Reference2(False,True,"&amp;INDEX(BackgroundCalcs!$AX$2:$AX$500,'Grading Formulas'!$A250)&amp;")","MOEValue(.0001)"),"")</f>
        <v/>
      </c>
      <c r="F250" s="3" t="str">
        <f t="shared" si="10"/>
        <v/>
      </c>
      <c r="G250" s="3" t="str">
        <f t="shared" si="11"/>
        <v/>
      </c>
      <c r="H250" s="3" t="str">
        <f t="shared" si="12"/>
        <v/>
      </c>
    </row>
    <row r="251" spans="1:8">
      <c r="A251" s="4"/>
      <c r="B251" s="4" t="str">
        <f t="shared" si="0"/>
        <v/>
      </c>
      <c r="C251" s="19" t="str" cm="1">
        <f t="array" ref="C251">IF(ISNUMBER(A251),IF(A251=A250,INDEX(BackgroundCalcs!$AV$2:$AV$500,'Grading Formulas'!$A251),"Question Results"),"")</f>
        <v/>
      </c>
      <c r="D251" s="6" t="str" cm="1">
        <f t="array" ref="D251">IF(ISNUMBER($A251),IF(A251=A250,INDEX(BackgroundCalcs!$AW$2:$AW$500,'Grading Formulas'!$A251),"C"&amp;A251+9),"")</f>
        <v/>
      </c>
      <c r="E251" s="3" t="str" cm="1">
        <f t="array" ref="E251">IF(ISNUMBER($A251),IF(A251=A250,"Reference2(False,True,"&amp;INDEX(BackgroundCalcs!$AX$2:$AX$500,'Grading Formulas'!$A251)&amp;")","MOEValue(.0001)"),"")</f>
        <v/>
      </c>
      <c r="F251" s="3" t="str">
        <f t="shared" si="10"/>
        <v/>
      </c>
      <c r="G251" s="3" t="str">
        <f t="shared" si="11"/>
        <v/>
      </c>
      <c r="H251" s="3" t="str">
        <f t="shared" si="12"/>
        <v/>
      </c>
    </row>
    <row r="252" spans="1:8">
      <c r="A252" s="4"/>
      <c r="B252" s="4" t="str">
        <f t="shared" si="0"/>
        <v/>
      </c>
      <c r="C252" s="19" t="str" cm="1">
        <f t="array" ref="C252">IF(ISNUMBER(A252),IF(A252=A251,INDEX(BackgroundCalcs!$AV$2:$AV$500,'Grading Formulas'!$A252),"Question Results"),"")</f>
        <v/>
      </c>
      <c r="D252" s="6" t="str" cm="1">
        <f t="array" ref="D252">IF(ISNUMBER($A252),IF(A252=A251,INDEX(BackgroundCalcs!$AW$2:$AW$500,'Grading Formulas'!$A252),"C"&amp;A252+9),"")</f>
        <v/>
      </c>
      <c r="E252" s="3" t="str" cm="1">
        <f t="array" ref="E252">IF(ISNUMBER($A252),IF(A252=A251,"Reference2(False,True,"&amp;INDEX(BackgroundCalcs!$AX$2:$AX$500,'Grading Formulas'!$A252)&amp;")","MOEValue(.0001)"),"")</f>
        <v/>
      </c>
      <c r="F252" s="3" t="str">
        <f t="shared" si="10"/>
        <v/>
      </c>
      <c r="G252" s="3" t="str">
        <f t="shared" si="11"/>
        <v/>
      </c>
      <c r="H252" s="3" t="str">
        <f t="shared" si="12"/>
        <v/>
      </c>
    </row>
    <row r="253" spans="1:8">
      <c r="A253" s="4"/>
      <c r="B253" s="4" t="str">
        <f t="shared" si="0"/>
        <v/>
      </c>
      <c r="C253" s="19" t="str" cm="1">
        <f t="array" ref="C253">IF(ISNUMBER(A253),IF(A253=A252,INDEX(BackgroundCalcs!$AV$2:$AV$500,'Grading Formulas'!$A253),"Question Results"),"")</f>
        <v/>
      </c>
      <c r="D253" s="6" t="str" cm="1">
        <f t="array" ref="D253">IF(ISNUMBER($A253),IF(A253=A252,INDEX(BackgroundCalcs!$AW$2:$AW$500,'Grading Formulas'!$A253),"C"&amp;A253+9),"")</f>
        <v/>
      </c>
      <c r="E253" s="3" t="str" cm="1">
        <f t="array" ref="E253">IF(ISNUMBER($A253),IF(A253=A252,"Reference2(False,True,"&amp;INDEX(BackgroundCalcs!$AX$2:$AX$500,'Grading Formulas'!$A253)&amp;")","MOEValue(.0001)"),"")</f>
        <v/>
      </c>
      <c r="F253" s="3" t="str">
        <f t="shared" si="10"/>
        <v/>
      </c>
      <c r="G253" s="3" t="str">
        <f t="shared" si="11"/>
        <v/>
      </c>
      <c r="H253" s="3" t="str">
        <f t="shared" si="12"/>
        <v/>
      </c>
    </row>
    <row r="254" spans="1:8">
      <c r="A254" s="4"/>
      <c r="B254" s="4" t="str">
        <f t="shared" si="0"/>
        <v/>
      </c>
      <c r="C254" s="19" t="str" cm="1">
        <f t="array" ref="C254">IF(ISNUMBER(A254),IF(A254=A253,INDEX(BackgroundCalcs!$AV$2:$AV$500,'Grading Formulas'!$A254),"Question Results"),"")</f>
        <v/>
      </c>
      <c r="D254" s="6" t="str" cm="1">
        <f t="array" ref="D254">IF(ISNUMBER($A254),IF(A254=A253,INDEX(BackgroundCalcs!$AW$2:$AW$500,'Grading Formulas'!$A254),"C"&amp;A254+9),"")</f>
        <v/>
      </c>
      <c r="E254" s="3" t="str" cm="1">
        <f t="array" ref="E254">IF(ISNUMBER($A254),IF(A254=A253,"Reference2(False,True,"&amp;INDEX(BackgroundCalcs!$AX$2:$AX$500,'Grading Formulas'!$A254)&amp;")","MOEValue(.0001)"),"")</f>
        <v/>
      </c>
      <c r="F254" s="3" t="str">
        <f t="shared" si="10"/>
        <v/>
      </c>
      <c r="G254" s="3" t="str">
        <f t="shared" si="11"/>
        <v/>
      </c>
      <c r="H254" s="3" t="str">
        <f t="shared" si="12"/>
        <v/>
      </c>
    </row>
    <row r="255" spans="1:8">
      <c r="A255" s="4"/>
      <c r="B255" s="4" t="str">
        <f t="shared" si="0"/>
        <v/>
      </c>
      <c r="C255" s="19" t="str" cm="1">
        <f t="array" ref="C255">IF(ISNUMBER(A255),IF(A255=A254,INDEX(BackgroundCalcs!$AV$2:$AV$500,'Grading Formulas'!$A255),"Question Results"),"")</f>
        <v/>
      </c>
      <c r="D255" s="6" t="str" cm="1">
        <f t="array" ref="D255">IF(ISNUMBER($A255),IF(A255=A254,INDEX(BackgroundCalcs!$AW$2:$AW$500,'Grading Formulas'!$A255),"C"&amp;A255+9),"")</f>
        <v/>
      </c>
      <c r="E255" s="3" t="str" cm="1">
        <f t="array" ref="E255">IF(ISNUMBER($A255),IF(A255=A254,"Reference2(False,True,"&amp;INDEX(BackgroundCalcs!$AX$2:$AX$500,'Grading Formulas'!$A255)&amp;")","MOEValue(.0001)"),"")</f>
        <v/>
      </c>
      <c r="F255" s="3" t="str">
        <f t="shared" si="10"/>
        <v/>
      </c>
      <c r="G255" s="3" t="str">
        <f t="shared" si="11"/>
        <v/>
      </c>
      <c r="H255" s="3" t="str">
        <f t="shared" si="12"/>
        <v/>
      </c>
    </row>
    <row r="256" spans="1:8">
      <c r="A256" s="4"/>
      <c r="B256" s="4" t="str">
        <f t="shared" si="0"/>
        <v/>
      </c>
      <c r="C256" s="19" t="str" cm="1">
        <f t="array" ref="C256">IF(ISNUMBER(A256),IF(A256=A255,INDEX(BackgroundCalcs!$AV$2:$AV$500,'Grading Formulas'!$A256),"Question Results"),"")</f>
        <v/>
      </c>
      <c r="D256" s="6" t="str" cm="1">
        <f t="array" ref="D256">IF(ISNUMBER($A256),IF(A256=A255,INDEX(BackgroundCalcs!$AW$2:$AW$500,'Grading Formulas'!$A256),"C"&amp;A256+9),"")</f>
        <v/>
      </c>
      <c r="E256" s="3" t="str" cm="1">
        <f t="array" ref="E256">IF(ISNUMBER($A256),IF(A256=A255,"Reference2(False,True,"&amp;INDEX(BackgroundCalcs!$AX$2:$AX$500,'Grading Formulas'!$A256)&amp;")","MOEValue(.0001)"),"")</f>
        <v/>
      </c>
      <c r="F256" s="3" t="str">
        <f t="shared" si="10"/>
        <v/>
      </c>
      <c r="G256" s="3" t="str">
        <f t="shared" si="11"/>
        <v/>
      </c>
      <c r="H256" s="3" t="str">
        <f t="shared" si="12"/>
        <v/>
      </c>
    </row>
    <row r="257" spans="1:8">
      <c r="A257" s="4"/>
      <c r="B257" s="4" t="str">
        <f t="shared" si="0"/>
        <v/>
      </c>
      <c r="C257" s="19" t="str" cm="1">
        <f t="array" ref="C257">IF(ISNUMBER(A257),IF(A257=A256,INDEX(BackgroundCalcs!$AV$2:$AV$500,'Grading Formulas'!$A257),"Question Results"),"")</f>
        <v/>
      </c>
      <c r="D257" s="6" t="str" cm="1">
        <f t="array" ref="D257">IF(ISNUMBER($A257),IF(A257=A256,INDEX(BackgroundCalcs!$AW$2:$AW$500,'Grading Formulas'!$A257),"C"&amp;A257+9),"")</f>
        <v/>
      </c>
      <c r="E257" s="3" t="str" cm="1">
        <f t="array" ref="E257">IF(ISNUMBER($A257),IF(A257=A256,"Reference2(False,True,"&amp;INDEX(BackgroundCalcs!$AX$2:$AX$500,'Grading Formulas'!$A257)&amp;")","MOEValue(.0001)"),"")</f>
        <v/>
      </c>
      <c r="F257" s="3" t="str">
        <f t="shared" si="10"/>
        <v/>
      </c>
      <c r="G257" s="3" t="str">
        <f t="shared" si="11"/>
        <v/>
      </c>
      <c r="H257" s="3" t="str">
        <f t="shared" si="12"/>
        <v/>
      </c>
    </row>
    <row r="258" spans="1:8">
      <c r="A258" s="4"/>
      <c r="B258" s="4" t="str">
        <f t="shared" ref="B258:B321" si="13">IF(ISNUMBER(A258),"CELL","")</f>
        <v/>
      </c>
      <c r="C258" s="19" t="str" cm="1">
        <f t="array" ref="C258">IF(ISNUMBER(A258),IF(A258=A257,INDEX(BackgroundCalcs!$AV$2:$AV$500,'Grading Formulas'!$A258),"Question Results"),"")</f>
        <v/>
      </c>
      <c r="D258" s="6" t="str" cm="1">
        <f t="array" ref="D258">IF(ISNUMBER($A258),IF(A258=A257,INDEX(BackgroundCalcs!$AW$2:$AW$500,'Grading Formulas'!$A258),"C"&amp;A258+9),"")</f>
        <v/>
      </c>
      <c r="E258" s="3" t="str" cm="1">
        <f t="array" ref="E258">IF(ISNUMBER($A258),IF(A258=A257,"Reference2(False,True,"&amp;INDEX(BackgroundCalcs!$AX$2:$AX$500,'Grading Formulas'!$A258)&amp;")","MOEValue(.0001)"),"")</f>
        <v/>
      </c>
      <c r="F258" s="3" t="str">
        <f t="shared" si="10"/>
        <v/>
      </c>
      <c r="G258" s="3" t="str">
        <f t="shared" si="11"/>
        <v/>
      </c>
      <c r="H258" s="3" t="str">
        <f t="shared" si="12"/>
        <v/>
      </c>
    </row>
    <row r="259" spans="1:8">
      <c r="A259" s="4"/>
      <c r="B259" s="4" t="str">
        <f t="shared" si="13"/>
        <v/>
      </c>
      <c r="C259" s="19" t="str" cm="1">
        <f t="array" ref="C259">IF(ISNUMBER(A259),IF(A259=A258,INDEX(BackgroundCalcs!$AV$2:$AV$500,'Grading Formulas'!$A259),"Question Results"),"")</f>
        <v/>
      </c>
      <c r="D259" s="6" t="str" cm="1">
        <f t="array" ref="D259">IF(ISNUMBER($A259),IF(A259=A258,INDEX(BackgroundCalcs!$AW$2:$AW$500,'Grading Formulas'!$A259),"C"&amp;A259+9),"")</f>
        <v/>
      </c>
      <c r="E259" s="3" t="str" cm="1">
        <f t="array" ref="E259">IF(ISNUMBER($A259),IF(A259=A258,"Reference2(False,True,"&amp;INDEX(BackgroundCalcs!$AX$2:$AX$500,'Grading Formulas'!$A259)&amp;")","MOEValue(.0001)"),"")</f>
        <v/>
      </c>
      <c r="F259" s="3" t="str">
        <f t="shared" ref="F259:F322" si="14">IF(ISNUMBER($A259),IF(A259=A258,-1000,1),"")</f>
        <v/>
      </c>
      <c r="G259" s="3" t="str">
        <f t="shared" ref="G259:G322" si="15">IF(ISNUMBER($A259),IF(A259=A258,"You should not be referencing the answer cell","Correct"),"")</f>
        <v/>
      </c>
      <c r="H259" s="3" t="str">
        <f t="shared" ref="H259:H322" si="16">IF(ISNUMBER($A259),IF(A259=A258,"N/A","Incorrect"),"")</f>
        <v/>
      </c>
    </row>
    <row r="260" spans="1:8">
      <c r="A260" s="4"/>
      <c r="B260" s="4" t="str">
        <f t="shared" si="13"/>
        <v/>
      </c>
      <c r="C260" s="19" t="str" cm="1">
        <f t="array" ref="C260">IF(ISNUMBER(A260),IF(A260=A259,INDEX(BackgroundCalcs!$AV$2:$AV$500,'Grading Formulas'!$A260),"Question Results"),"")</f>
        <v/>
      </c>
      <c r="D260" s="6" t="str" cm="1">
        <f t="array" ref="D260">IF(ISNUMBER($A260),IF(A260=A259,INDEX(BackgroundCalcs!$AW$2:$AW$500,'Grading Formulas'!$A260),"C"&amp;A260+9),"")</f>
        <v/>
      </c>
      <c r="E260" s="3" t="str" cm="1">
        <f t="array" ref="E260">IF(ISNUMBER($A260),IF(A260=A259,"Reference2(False,True,"&amp;INDEX(BackgroundCalcs!$AX$2:$AX$500,'Grading Formulas'!$A260)&amp;")","MOEValue(.0001)"),"")</f>
        <v/>
      </c>
      <c r="F260" s="3" t="str">
        <f t="shared" si="14"/>
        <v/>
      </c>
      <c r="G260" s="3" t="str">
        <f t="shared" si="15"/>
        <v/>
      </c>
      <c r="H260" s="3" t="str">
        <f t="shared" si="16"/>
        <v/>
      </c>
    </row>
    <row r="261" spans="1:8">
      <c r="A261" s="4"/>
      <c r="B261" s="4" t="str">
        <f t="shared" si="13"/>
        <v/>
      </c>
      <c r="C261" s="19" t="str" cm="1">
        <f t="array" ref="C261">IF(ISNUMBER(A261),IF(A261=A260,INDEX(BackgroundCalcs!$AV$2:$AV$500,'Grading Formulas'!$A261),"Question Results"),"")</f>
        <v/>
      </c>
      <c r="D261" s="6" t="str" cm="1">
        <f t="array" ref="D261">IF(ISNUMBER($A261),IF(A261=A260,INDEX(BackgroundCalcs!$AW$2:$AW$500,'Grading Formulas'!$A261),"C"&amp;A261+9),"")</f>
        <v/>
      </c>
      <c r="E261" s="3" t="str" cm="1">
        <f t="array" ref="E261">IF(ISNUMBER($A261),IF(A261=A260,"Reference2(False,True,"&amp;INDEX(BackgroundCalcs!$AX$2:$AX$500,'Grading Formulas'!$A261)&amp;")","MOEValue(.0001)"),"")</f>
        <v/>
      </c>
      <c r="F261" s="3" t="str">
        <f t="shared" si="14"/>
        <v/>
      </c>
      <c r="G261" s="3" t="str">
        <f t="shared" si="15"/>
        <v/>
      </c>
      <c r="H261" s="3" t="str">
        <f t="shared" si="16"/>
        <v/>
      </c>
    </row>
    <row r="262" spans="1:8">
      <c r="A262" s="4"/>
      <c r="B262" s="4" t="str">
        <f t="shared" si="13"/>
        <v/>
      </c>
      <c r="C262" s="19" t="str" cm="1">
        <f t="array" ref="C262">IF(ISNUMBER(A262),IF(A262=A261,INDEX(BackgroundCalcs!$AV$2:$AV$500,'Grading Formulas'!$A262),"Question Results"),"")</f>
        <v/>
      </c>
      <c r="D262" s="6" t="str" cm="1">
        <f t="array" ref="D262">IF(ISNUMBER($A262),IF(A262=A261,INDEX(BackgroundCalcs!$AW$2:$AW$500,'Grading Formulas'!$A262),"C"&amp;A262+9),"")</f>
        <v/>
      </c>
      <c r="E262" s="3" t="str" cm="1">
        <f t="array" ref="E262">IF(ISNUMBER($A262),IF(A262=A261,"Reference2(False,True,"&amp;INDEX(BackgroundCalcs!$AX$2:$AX$500,'Grading Formulas'!$A262)&amp;")","MOEValue(.0001)"),"")</f>
        <v/>
      </c>
      <c r="F262" s="3" t="str">
        <f t="shared" si="14"/>
        <v/>
      </c>
      <c r="G262" s="3" t="str">
        <f t="shared" si="15"/>
        <v/>
      </c>
      <c r="H262" s="3" t="str">
        <f t="shared" si="16"/>
        <v/>
      </c>
    </row>
    <row r="263" spans="1:8">
      <c r="A263" s="4"/>
      <c r="B263" s="4" t="str">
        <f t="shared" si="13"/>
        <v/>
      </c>
      <c r="C263" s="19" t="str" cm="1">
        <f t="array" ref="C263">IF(ISNUMBER(A263),IF(A263=A262,INDEX(BackgroundCalcs!$AV$2:$AV$500,'Grading Formulas'!$A263),"Question Results"),"")</f>
        <v/>
      </c>
      <c r="D263" s="6" t="str" cm="1">
        <f t="array" ref="D263">IF(ISNUMBER($A263),IF(A263=A262,INDEX(BackgroundCalcs!$AW$2:$AW$500,'Grading Formulas'!$A263),"C"&amp;A263+9),"")</f>
        <v/>
      </c>
      <c r="E263" s="3" t="str" cm="1">
        <f t="array" ref="E263">IF(ISNUMBER($A263),IF(A263=A262,"Reference2(False,True,"&amp;INDEX(BackgroundCalcs!$AX$2:$AX$500,'Grading Formulas'!$A263)&amp;")","MOEValue(.0001)"),"")</f>
        <v/>
      </c>
      <c r="F263" s="3" t="str">
        <f t="shared" si="14"/>
        <v/>
      </c>
      <c r="G263" s="3" t="str">
        <f t="shared" si="15"/>
        <v/>
      </c>
      <c r="H263" s="3" t="str">
        <f t="shared" si="16"/>
        <v/>
      </c>
    </row>
    <row r="264" spans="1:8">
      <c r="A264" s="4"/>
      <c r="B264" s="4" t="str">
        <f t="shared" si="13"/>
        <v/>
      </c>
      <c r="C264" s="19" t="str" cm="1">
        <f t="array" ref="C264">IF(ISNUMBER(A264),IF(A264=A263,INDEX(BackgroundCalcs!$AV$2:$AV$500,'Grading Formulas'!$A264),"Question Results"),"")</f>
        <v/>
      </c>
      <c r="D264" s="6" t="str" cm="1">
        <f t="array" ref="D264">IF(ISNUMBER($A264),IF(A264=A263,INDEX(BackgroundCalcs!$AW$2:$AW$500,'Grading Formulas'!$A264),"C"&amp;A264+9),"")</f>
        <v/>
      </c>
      <c r="E264" s="3" t="str" cm="1">
        <f t="array" ref="E264">IF(ISNUMBER($A264),IF(A264=A263,"Reference2(False,True,"&amp;INDEX(BackgroundCalcs!$AX$2:$AX$500,'Grading Formulas'!$A264)&amp;")","MOEValue(.0001)"),"")</f>
        <v/>
      </c>
      <c r="F264" s="3" t="str">
        <f t="shared" si="14"/>
        <v/>
      </c>
      <c r="G264" s="3" t="str">
        <f t="shared" si="15"/>
        <v/>
      </c>
      <c r="H264" s="3" t="str">
        <f t="shared" si="16"/>
        <v/>
      </c>
    </row>
    <row r="265" spans="1:8">
      <c r="A265" s="4"/>
      <c r="B265" s="4" t="str">
        <f t="shared" si="13"/>
        <v/>
      </c>
      <c r="C265" s="19" t="str" cm="1">
        <f t="array" ref="C265">IF(ISNUMBER(A265),IF(A265=A264,INDEX(BackgroundCalcs!$AV$2:$AV$500,'Grading Formulas'!$A265),"Question Results"),"")</f>
        <v/>
      </c>
      <c r="D265" s="6" t="str" cm="1">
        <f t="array" ref="D265">IF(ISNUMBER($A265),IF(A265=A264,INDEX(BackgroundCalcs!$AW$2:$AW$500,'Grading Formulas'!$A265),"C"&amp;A265+9),"")</f>
        <v/>
      </c>
      <c r="E265" s="3" t="str" cm="1">
        <f t="array" ref="E265">IF(ISNUMBER($A265),IF(A265=A264,"Reference2(False,True,"&amp;INDEX(BackgroundCalcs!$AX$2:$AX$500,'Grading Formulas'!$A265)&amp;")","MOEValue(.0001)"),"")</f>
        <v/>
      </c>
      <c r="F265" s="3" t="str">
        <f t="shared" si="14"/>
        <v/>
      </c>
      <c r="G265" s="3" t="str">
        <f t="shared" si="15"/>
        <v/>
      </c>
      <c r="H265" s="3" t="str">
        <f t="shared" si="16"/>
        <v/>
      </c>
    </row>
    <row r="266" spans="1:8">
      <c r="A266" s="4"/>
      <c r="B266" s="4" t="str">
        <f t="shared" si="13"/>
        <v/>
      </c>
      <c r="C266" s="19" t="str" cm="1">
        <f t="array" ref="C266">IF(ISNUMBER(A266),IF(A266=A265,INDEX(BackgroundCalcs!$AV$2:$AV$500,'Grading Formulas'!$A266),"Question Results"),"")</f>
        <v/>
      </c>
      <c r="D266" s="6" t="str" cm="1">
        <f t="array" ref="D266">IF(ISNUMBER($A266),IF(A266=A265,INDEX(BackgroundCalcs!$AW$2:$AW$500,'Grading Formulas'!$A266),"C"&amp;A266+9),"")</f>
        <v/>
      </c>
      <c r="E266" s="3" t="str" cm="1">
        <f t="array" ref="E266">IF(ISNUMBER($A266),IF(A266=A265,"Reference2(False,True,"&amp;INDEX(BackgroundCalcs!$AX$2:$AX$500,'Grading Formulas'!$A266)&amp;")","MOEValue(.0001)"),"")</f>
        <v/>
      </c>
      <c r="F266" s="3" t="str">
        <f t="shared" si="14"/>
        <v/>
      </c>
      <c r="G266" s="3" t="str">
        <f t="shared" si="15"/>
        <v/>
      </c>
      <c r="H266" s="3" t="str">
        <f t="shared" si="16"/>
        <v/>
      </c>
    </row>
    <row r="267" spans="1:8">
      <c r="A267" s="4"/>
      <c r="B267" s="4" t="str">
        <f t="shared" si="13"/>
        <v/>
      </c>
      <c r="C267" s="19" t="str" cm="1">
        <f t="array" ref="C267">IF(ISNUMBER(A267),IF(A267=A266,INDEX(BackgroundCalcs!$AV$2:$AV$500,'Grading Formulas'!$A267),"Question Results"),"")</f>
        <v/>
      </c>
      <c r="D267" s="6" t="str" cm="1">
        <f t="array" ref="D267">IF(ISNUMBER($A267),IF(A267=A266,INDEX(BackgroundCalcs!$AW$2:$AW$500,'Grading Formulas'!$A267),"C"&amp;A267+9),"")</f>
        <v/>
      </c>
      <c r="E267" s="3" t="str" cm="1">
        <f t="array" ref="E267">IF(ISNUMBER($A267),IF(A267=A266,"Reference2(False,True,"&amp;INDEX(BackgroundCalcs!$AX$2:$AX$500,'Grading Formulas'!$A267)&amp;")","MOEValue(.0001)"),"")</f>
        <v/>
      </c>
      <c r="F267" s="3" t="str">
        <f t="shared" si="14"/>
        <v/>
      </c>
      <c r="G267" s="3" t="str">
        <f t="shared" si="15"/>
        <v/>
      </c>
      <c r="H267" s="3" t="str">
        <f t="shared" si="16"/>
        <v/>
      </c>
    </row>
    <row r="268" spans="1:8">
      <c r="A268" s="4"/>
      <c r="B268" s="4" t="str">
        <f t="shared" si="13"/>
        <v/>
      </c>
      <c r="C268" s="19" t="str" cm="1">
        <f t="array" ref="C268">IF(ISNUMBER(A268),IF(A268=A267,INDEX(BackgroundCalcs!$AV$2:$AV$500,'Grading Formulas'!$A268),"Question Results"),"")</f>
        <v/>
      </c>
      <c r="D268" s="6" t="str" cm="1">
        <f t="array" ref="D268">IF(ISNUMBER($A268),IF(A268=A267,INDEX(BackgroundCalcs!$AW$2:$AW$500,'Grading Formulas'!$A268),"C"&amp;A268+9),"")</f>
        <v/>
      </c>
      <c r="E268" s="3" t="str" cm="1">
        <f t="array" ref="E268">IF(ISNUMBER($A268),IF(A268=A267,"Reference2(False,True,"&amp;INDEX(BackgroundCalcs!$AX$2:$AX$500,'Grading Formulas'!$A268)&amp;")","MOEValue(.0001)"),"")</f>
        <v/>
      </c>
      <c r="F268" s="3" t="str">
        <f t="shared" si="14"/>
        <v/>
      </c>
      <c r="G268" s="3" t="str">
        <f t="shared" si="15"/>
        <v/>
      </c>
      <c r="H268" s="3" t="str">
        <f t="shared" si="16"/>
        <v/>
      </c>
    </row>
    <row r="269" spans="1:8">
      <c r="A269" s="4"/>
      <c r="B269" s="4" t="str">
        <f t="shared" si="13"/>
        <v/>
      </c>
      <c r="C269" s="19" t="str" cm="1">
        <f t="array" ref="C269">IF(ISNUMBER(A269),IF(A269=A268,INDEX(BackgroundCalcs!$AV$2:$AV$500,'Grading Formulas'!$A269),"Question Results"),"")</f>
        <v/>
      </c>
      <c r="D269" s="6" t="str" cm="1">
        <f t="array" ref="D269">IF(ISNUMBER($A269),IF(A269=A268,INDEX(BackgroundCalcs!$AW$2:$AW$500,'Grading Formulas'!$A269),"C"&amp;A269+9),"")</f>
        <v/>
      </c>
      <c r="E269" s="3" t="str" cm="1">
        <f t="array" ref="E269">IF(ISNUMBER($A269),IF(A269=A268,"Reference2(False,True,"&amp;INDEX(BackgroundCalcs!$AX$2:$AX$500,'Grading Formulas'!$A269)&amp;")","MOEValue(.0001)"),"")</f>
        <v/>
      </c>
      <c r="F269" s="3" t="str">
        <f t="shared" si="14"/>
        <v/>
      </c>
      <c r="G269" s="3" t="str">
        <f t="shared" si="15"/>
        <v/>
      </c>
      <c r="H269" s="3" t="str">
        <f t="shared" si="16"/>
        <v/>
      </c>
    </row>
    <row r="270" spans="1:8">
      <c r="A270" s="4"/>
      <c r="B270" s="4" t="str">
        <f t="shared" si="13"/>
        <v/>
      </c>
      <c r="C270" s="19" t="str" cm="1">
        <f t="array" ref="C270">IF(ISNUMBER(A270),IF(A270=A269,INDEX(BackgroundCalcs!$AV$2:$AV$500,'Grading Formulas'!$A270),"Question Results"),"")</f>
        <v/>
      </c>
      <c r="D270" s="6" t="str" cm="1">
        <f t="array" ref="D270">IF(ISNUMBER($A270),IF(A270=A269,INDEX(BackgroundCalcs!$AW$2:$AW$500,'Grading Formulas'!$A270),"C"&amp;A270+9),"")</f>
        <v/>
      </c>
      <c r="E270" s="3" t="str" cm="1">
        <f t="array" ref="E270">IF(ISNUMBER($A270),IF(A270=A269,"Reference2(False,True,"&amp;INDEX(BackgroundCalcs!$AX$2:$AX$500,'Grading Formulas'!$A270)&amp;")","MOEValue(.0001)"),"")</f>
        <v/>
      </c>
      <c r="F270" s="3" t="str">
        <f t="shared" si="14"/>
        <v/>
      </c>
      <c r="G270" s="3" t="str">
        <f t="shared" si="15"/>
        <v/>
      </c>
      <c r="H270" s="3" t="str">
        <f t="shared" si="16"/>
        <v/>
      </c>
    </row>
    <row r="271" spans="1:8">
      <c r="A271" s="4"/>
      <c r="B271" s="4" t="str">
        <f t="shared" si="13"/>
        <v/>
      </c>
      <c r="C271" s="19" t="str" cm="1">
        <f t="array" ref="C271">IF(ISNUMBER(A271),IF(A271=A270,INDEX(BackgroundCalcs!$AV$2:$AV$500,'Grading Formulas'!$A271),"Question Results"),"")</f>
        <v/>
      </c>
      <c r="D271" s="6" t="str" cm="1">
        <f t="array" ref="D271">IF(ISNUMBER($A271),IF(A271=A270,INDEX(BackgroundCalcs!$AW$2:$AW$500,'Grading Formulas'!$A271),"C"&amp;A271+9),"")</f>
        <v/>
      </c>
      <c r="E271" s="3" t="str" cm="1">
        <f t="array" ref="E271">IF(ISNUMBER($A271),IF(A271=A270,"Reference2(False,True,"&amp;INDEX(BackgroundCalcs!$AX$2:$AX$500,'Grading Formulas'!$A271)&amp;")","MOEValue(.0001)"),"")</f>
        <v/>
      </c>
      <c r="F271" s="3" t="str">
        <f t="shared" si="14"/>
        <v/>
      </c>
      <c r="G271" s="3" t="str">
        <f t="shared" si="15"/>
        <v/>
      </c>
      <c r="H271" s="3" t="str">
        <f t="shared" si="16"/>
        <v/>
      </c>
    </row>
    <row r="272" spans="1:8">
      <c r="A272" s="4"/>
      <c r="B272" s="4" t="str">
        <f t="shared" si="13"/>
        <v/>
      </c>
      <c r="C272" s="19" t="str" cm="1">
        <f t="array" ref="C272">IF(ISNUMBER(A272),IF(A272=A271,INDEX(BackgroundCalcs!$AV$2:$AV$500,'Grading Formulas'!$A272),"Question Results"),"")</f>
        <v/>
      </c>
      <c r="D272" s="6" t="str" cm="1">
        <f t="array" ref="D272">IF(ISNUMBER($A272),IF(A272=A271,INDEX(BackgroundCalcs!$AW$2:$AW$500,'Grading Formulas'!$A272),"C"&amp;A272+9),"")</f>
        <v/>
      </c>
      <c r="E272" s="3" t="str" cm="1">
        <f t="array" ref="E272">IF(ISNUMBER($A272),IF(A272=A271,"Reference2(False,True,"&amp;INDEX(BackgroundCalcs!$AX$2:$AX$500,'Grading Formulas'!$A272)&amp;")","MOEValue(.0001)"),"")</f>
        <v/>
      </c>
      <c r="F272" s="3" t="str">
        <f t="shared" si="14"/>
        <v/>
      </c>
      <c r="G272" s="3" t="str">
        <f t="shared" si="15"/>
        <v/>
      </c>
      <c r="H272" s="3" t="str">
        <f t="shared" si="16"/>
        <v/>
      </c>
    </row>
    <row r="273" spans="1:8">
      <c r="A273" s="4"/>
      <c r="B273" s="4" t="str">
        <f t="shared" si="13"/>
        <v/>
      </c>
      <c r="C273" s="19" t="str" cm="1">
        <f t="array" ref="C273">IF(ISNUMBER(A273),IF(A273=A272,INDEX(BackgroundCalcs!$AV$2:$AV$500,'Grading Formulas'!$A273),"Question Results"),"")</f>
        <v/>
      </c>
      <c r="D273" s="6" t="str" cm="1">
        <f t="array" ref="D273">IF(ISNUMBER($A273),IF(A273=A272,INDEX(BackgroundCalcs!$AW$2:$AW$500,'Grading Formulas'!$A273),"C"&amp;A273+9),"")</f>
        <v/>
      </c>
      <c r="E273" s="3" t="str" cm="1">
        <f t="array" ref="E273">IF(ISNUMBER($A273),IF(A273=A272,"Reference2(False,True,"&amp;INDEX(BackgroundCalcs!$AX$2:$AX$500,'Grading Formulas'!$A273)&amp;")","MOEValue(.0001)"),"")</f>
        <v/>
      </c>
      <c r="F273" s="3" t="str">
        <f t="shared" si="14"/>
        <v/>
      </c>
      <c r="G273" s="3" t="str">
        <f t="shared" si="15"/>
        <v/>
      </c>
      <c r="H273" s="3" t="str">
        <f t="shared" si="16"/>
        <v/>
      </c>
    </row>
    <row r="274" spans="1:8">
      <c r="A274" s="4"/>
      <c r="B274" s="4" t="str">
        <f t="shared" si="13"/>
        <v/>
      </c>
      <c r="C274" s="19" t="str" cm="1">
        <f t="array" ref="C274">IF(ISNUMBER(A274),IF(A274=A273,INDEX(BackgroundCalcs!$AV$2:$AV$500,'Grading Formulas'!$A274),"Question Results"),"")</f>
        <v/>
      </c>
      <c r="D274" s="6" t="str" cm="1">
        <f t="array" ref="D274">IF(ISNUMBER($A274),IF(A274=A273,INDEX(BackgroundCalcs!$AW$2:$AW$500,'Grading Formulas'!$A274),"C"&amp;A274+9),"")</f>
        <v/>
      </c>
      <c r="E274" s="3" t="str" cm="1">
        <f t="array" ref="E274">IF(ISNUMBER($A274),IF(A274=A273,"Reference2(False,True,"&amp;INDEX(BackgroundCalcs!$AX$2:$AX$500,'Grading Formulas'!$A274)&amp;")","MOEValue(.0001)"),"")</f>
        <v/>
      </c>
      <c r="F274" s="3" t="str">
        <f t="shared" si="14"/>
        <v/>
      </c>
      <c r="G274" s="3" t="str">
        <f t="shared" si="15"/>
        <v/>
      </c>
      <c r="H274" s="3" t="str">
        <f t="shared" si="16"/>
        <v/>
      </c>
    </row>
    <row r="275" spans="1:8">
      <c r="A275" s="4"/>
      <c r="B275" s="4" t="str">
        <f t="shared" si="13"/>
        <v/>
      </c>
      <c r="C275" s="19" t="str" cm="1">
        <f t="array" ref="C275">IF(ISNUMBER(A275),IF(A275=A274,INDEX(BackgroundCalcs!$AV$2:$AV$500,'Grading Formulas'!$A275),"Question Results"),"")</f>
        <v/>
      </c>
      <c r="D275" s="6" t="str" cm="1">
        <f t="array" ref="D275">IF(ISNUMBER($A275),IF(A275=A274,INDEX(BackgroundCalcs!$AW$2:$AW$500,'Grading Formulas'!$A275),"C"&amp;A275+9),"")</f>
        <v/>
      </c>
      <c r="E275" s="3" t="str" cm="1">
        <f t="array" ref="E275">IF(ISNUMBER($A275),IF(A275=A274,"Reference2(False,True,"&amp;INDEX(BackgroundCalcs!$AX$2:$AX$500,'Grading Formulas'!$A275)&amp;")","MOEValue(.0001)"),"")</f>
        <v/>
      </c>
      <c r="F275" s="3" t="str">
        <f t="shared" si="14"/>
        <v/>
      </c>
      <c r="G275" s="3" t="str">
        <f t="shared" si="15"/>
        <v/>
      </c>
      <c r="H275" s="3" t="str">
        <f t="shared" si="16"/>
        <v/>
      </c>
    </row>
    <row r="276" spans="1:8">
      <c r="A276" s="4"/>
      <c r="B276" s="4" t="str">
        <f t="shared" si="13"/>
        <v/>
      </c>
      <c r="C276" s="19" t="str" cm="1">
        <f t="array" ref="C276">IF(ISNUMBER(A276),IF(A276=A275,INDEX(BackgroundCalcs!$AV$2:$AV$500,'Grading Formulas'!$A276),"Question Results"),"")</f>
        <v/>
      </c>
      <c r="D276" s="6" t="str" cm="1">
        <f t="array" ref="D276">IF(ISNUMBER($A276),IF(A276=A275,INDEX(BackgroundCalcs!$AW$2:$AW$500,'Grading Formulas'!$A276),"C"&amp;A276+9),"")</f>
        <v/>
      </c>
      <c r="E276" s="3" t="str" cm="1">
        <f t="array" ref="E276">IF(ISNUMBER($A276),IF(A276=A275,"Reference2(False,True,"&amp;INDEX(BackgroundCalcs!$AX$2:$AX$500,'Grading Formulas'!$A276)&amp;")","MOEValue(.0001)"),"")</f>
        <v/>
      </c>
      <c r="F276" s="3" t="str">
        <f t="shared" si="14"/>
        <v/>
      </c>
      <c r="G276" s="3" t="str">
        <f t="shared" si="15"/>
        <v/>
      </c>
      <c r="H276" s="3" t="str">
        <f t="shared" si="16"/>
        <v/>
      </c>
    </row>
    <row r="277" spans="1:8">
      <c r="A277" s="4"/>
      <c r="B277" s="4" t="str">
        <f t="shared" si="13"/>
        <v/>
      </c>
      <c r="C277" s="19" t="str" cm="1">
        <f t="array" ref="C277">IF(ISNUMBER(A277),IF(A277=A276,INDEX(BackgroundCalcs!$AV$2:$AV$500,'Grading Formulas'!$A277),"Question Results"),"")</f>
        <v/>
      </c>
      <c r="D277" s="6" t="str" cm="1">
        <f t="array" ref="D277">IF(ISNUMBER($A277),IF(A277=A276,INDEX(BackgroundCalcs!$AW$2:$AW$500,'Grading Formulas'!$A277),"C"&amp;A277+9),"")</f>
        <v/>
      </c>
      <c r="E277" s="3" t="str" cm="1">
        <f t="array" ref="E277">IF(ISNUMBER($A277),IF(A277=A276,"Reference2(False,True,"&amp;INDEX(BackgroundCalcs!$AX$2:$AX$500,'Grading Formulas'!$A277)&amp;")","MOEValue(.0001)"),"")</f>
        <v/>
      </c>
      <c r="F277" s="3" t="str">
        <f t="shared" si="14"/>
        <v/>
      </c>
      <c r="G277" s="3" t="str">
        <f t="shared" si="15"/>
        <v/>
      </c>
      <c r="H277" s="3" t="str">
        <f t="shared" si="16"/>
        <v/>
      </c>
    </row>
    <row r="278" spans="1:8">
      <c r="A278" s="4"/>
      <c r="B278" s="4" t="str">
        <f t="shared" si="13"/>
        <v/>
      </c>
      <c r="C278" s="19" t="str" cm="1">
        <f t="array" ref="C278">IF(ISNUMBER(A278),IF(A278=A277,INDEX(BackgroundCalcs!$AV$2:$AV$500,'Grading Formulas'!$A278),"Question Results"),"")</f>
        <v/>
      </c>
      <c r="D278" s="6" t="str" cm="1">
        <f t="array" ref="D278">IF(ISNUMBER($A278),IF(A278=A277,INDEX(BackgroundCalcs!$AW$2:$AW$500,'Grading Formulas'!$A278),"C"&amp;A278+9),"")</f>
        <v/>
      </c>
      <c r="E278" s="3" t="str" cm="1">
        <f t="array" ref="E278">IF(ISNUMBER($A278),IF(A278=A277,"Reference2(False,True,"&amp;INDEX(BackgroundCalcs!$AX$2:$AX$500,'Grading Formulas'!$A278)&amp;")","MOEValue(.0001)"),"")</f>
        <v/>
      </c>
      <c r="F278" s="3" t="str">
        <f t="shared" si="14"/>
        <v/>
      </c>
      <c r="G278" s="3" t="str">
        <f t="shared" si="15"/>
        <v/>
      </c>
      <c r="H278" s="3" t="str">
        <f t="shared" si="16"/>
        <v/>
      </c>
    </row>
    <row r="279" spans="1:8">
      <c r="A279" s="4"/>
      <c r="B279" s="4" t="str">
        <f t="shared" si="13"/>
        <v/>
      </c>
      <c r="C279" s="19" t="str" cm="1">
        <f t="array" ref="C279">IF(ISNUMBER(A279),IF(A279=A278,INDEX(BackgroundCalcs!$AV$2:$AV$500,'Grading Formulas'!$A279),"Question Results"),"")</f>
        <v/>
      </c>
      <c r="D279" s="6" t="str" cm="1">
        <f t="array" ref="D279">IF(ISNUMBER($A279),IF(A279=A278,INDEX(BackgroundCalcs!$AW$2:$AW$500,'Grading Formulas'!$A279),"C"&amp;A279+9),"")</f>
        <v/>
      </c>
      <c r="E279" s="3" t="str" cm="1">
        <f t="array" ref="E279">IF(ISNUMBER($A279),IF(A279=A278,"Reference2(False,True,"&amp;INDEX(BackgroundCalcs!$AX$2:$AX$500,'Grading Formulas'!$A279)&amp;")","MOEValue(.0001)"),"")</f>
        <v/>
      </c>
      <c r="F279" s="3" t="str">
        <f t="shared" si="14"/>
        <v/>
      </c>
      <c r="G279" s="3" t="str">
        <f t="shared" si="15"/>
        <v/>
      </c>
      <c r="H279" s="3" t="str">
        <f t="shared" si="16"/>
        <v/>
      </c>
    </row>
    <row r="280" spans="1:8">
      <c r="A280" s="4"/>
      <c r="B280" s="4" t="str">
        <f t="shared" si="13"/>
        <v/>
      </c>
      <c r="C280" s="19" t="str" cm="1">
        <f t="array" ref="C280">IF(ISNUMBER(A280),IF(A280=A279,INDEX(BackgroundCalcs!$AV$2:$AV$500,'Grading Formulas'!$A280),"Question Results"),"")</f>
        <v/>
      </c>
      <c r="D280" s="6" t="str" cm="1">
        <f t="array" ref="D280">IF(ISNUMBER($A280),IF(A280=A279,INDEX(BackgroundCalcs!$AW$2:$AW$500,'Grading Formulas'!$A280),"C"&amp;A280+9),"")</f>
        <v/>
      </c>
      <c r="E280" s="3" t="str" cm="1">
        <f t="array" ref="E280">IF(ISNUMBER($A280),IF(A280=A279,"Reference2(False,True,"&amp;INDEX(BackgroundCalcs!$AX$2:$AX$500,'Grading Formulas'!$A280)&amp;")","MOEValue(.0001)"),"")</f>
        <v/>
      </c>
      <c r="F280" s="3" t="str">
        <f t="shared" si="14"/>
        <v/>
      </c>
      <c r="G280" s="3" t="str">
        <f t="shared" si="15"/>
        <v/>
      </c>
      <c r="H280" s="3" t="str">
        <f t="shared" si="16"/>
        <v/>
      </c>
    </row>
    <row r="281" spans="1:8">
      <c r="A281" s="4"/>
      <c r="B281" s="4" t="str">
        <f t="shared" si="13"/>
        <v/>
      </c>
      <c r="C281" s="19" t="str" cm="1">
        <f t="array" ref="C281">IF(ISNUMBER(A281),IF(A281=A280,INDEX(BackgroundCalcs!$AV$2:$AV$500,'Grading Formulas'!$A281),"Question Results"),"")</f>
        <v/>
      </c>
      <c r="D281" s="6" t="str" cm="1">
        <f t="array" ref="D281">IF(ISNUMBER($A281),IF(A281=A280,INDEX(BackgroundCalcs!$AW$2:$AW$500,'Grading Formulas'!$A281),"C"&amp;A281+9),"")</f>
        <v/>
      </c>
      <c r="E281" s="3" t="str" cm="1">
        <f t="array" ref="E281">IF(ISNUMBER($A281),IF(A281=A280,"Reference2(False,True,"&amp;INDEX(BackgroundCalcs!$AX$2:$AX$500,'Grading Formulas'!$A281)&amp;")","MOEValue(.0001)"),"")</f>
        <v/>
      </c>
      <c r="F281" s="3" t="str">
        <f t="shared" si="14"/>
        <v/>
      </c>
      <c r="G281" s="3" t="str">
        <f t="shared" si="15"/>
        <v/>
      </c>
      <c r="H281" s="3" t="str">
        <f t="shared" si="16"/>
        <v/>
      </c>
    </row>
    <row r="282" spans="1:8">
      <c r="A282" s="4"/>
      <c r="B282" s="4" t="str">
        <f t="shared" si="13"/>
        <v/>
      </c>
      <c r="C282" s="19" t="str" cm="1">
        <f t="array" ref="C282">IF(ISNUMBER(A282),IF(A282=A281,INDEX(BackgroundCalcs!$AV$2:$AV$500,'Grading Formulas'!$A282),"Question Results"),"")</f>
        <v/>
      </c>
      <c r="D282" s="6" t="str" cm="1">
        <f t="array" ref="D282">IF(ISNUMBER($A282),IF(A282=A281,INDEX(BackgroundCalcs!$AW$2:$AW$500,'Grading Formulas'!$A282),"C"&amp;A282+9),"")</f>
        <v/>
      </c>
      <c r="E282" s="3" t="str" cm="1">
        <f t="array" ref="E282">IF(ISNUMBER($A282),IF(A282=A281,"Reference2(False,True,"&amp;INDEX(BackgroundCalcs!$AX$2:$AX$500,'Grading Formulas'!$A282)&amp;")","MOEValue(.0001)"),"")</f>
        <v/>
      </c>
      <c r="F282" s="3" t="str">
        <f t="shared" si="14"/>
        <v/>
      </c>
      <c r="G282" s="3" t="str">
        <f t="shared" si="15"/>
        <v/>
      </c>
      <c r="H282" s="3" t="str">
        <f t="shared" si="16"/>
        <v/>
      </c>
    </row>
    <row r="283" spans="1:8">
      <c r="A283" s="4"/>
      <c r="B283" s="4" t="str">
        <f t="shared" si="13"/>
        <v/>
      </c>
      <c r="C283" s="19" t="str" cm="1">
        <f t="array" ref="C283">IF(ISNUMBER(A283),IF(A283=A282,INDEX(BackgroundCalcs!$AV$2:$AV$500,'Grading Formulas'!$A283),"Question Results"),"")</f>
        <v/>
      </c>
      <c r="D283" s="6" t="str" cm="1">
        <f t="array" ref="D283">IF(ISNUMBER($A283),IF(A283=A282,INDEX(BackgroundCalcs!$AW$2:$AW$500,'Grading Formulas'!$A283),"C"&amp;A283+9),"")</f>
        <v/>
      </c>
      <c r="E283" s="3" t="str" cm="1">
        <f t="array" ref="E283">IF(ISNUMBER($A283),IF(A283=A282,"Reference2(False,True,"&amp;INDEX(BackgroundCalcs!$AX$2:$AX$500,'Grading Formulas'!$A283)&amp;")","MOEValue(.0001)"),"")</f>
        <v/>
      </c>
      <c r="F283" s="3" t="str">
        <f t="shared" si="14"/>
        <v/>
      </c>
      <c r="G283" s="3" t="str">
        <f t="shared" si="15"/>
        <v/>
      </c>
      <c r="H283" s="3" t="str">
        <f t="shared" si="16"/>
        <v/>
      </c>
    </row>
    <row r="284" spans="1:8">
      <c r="A284" s="4"/>
      <c r="B284" s="4" t="str">
        <f t="shared" si="13"/>
        <v/>
      </c>
      <c r="C284" s="19" t="str" cm="1">
        <f t="array" ref="C284">IF(ISNUMBER(A284),IF(A284=A283,INDEX(BackgroundCalcs!$AV$2:$AV$500,'Grading Formulas'!$A284),"Question Results"),"")</f>
        <v/>
      </c>
      <c r="D284" s="6" t="str" cm="1">
        <f t="array" ref="D284">IF(ISNUMBER($A284),IF(A284=A283,INDEX(BackgroundCalcs!$AW$2:$AW$500,'Grading Formulas'!$A284),"C"&amp;A284+9),"")</f>
        <v/>
      </c>
      <c r="E284" s="3" t="str" cm="1">
        <f t="array" ref="E284">IF(ISNUMBER($A284),IF(A284=A283,"Reference2(False,True,"&amp;INDEX(BackgroundCalcs!$AX$2:$AX$500,'Grading Formulas'!$A284)&amp;")","MOEValue(.0001)"),"")</f>
        <v/>
      </c>
      <c r="F284" s="3" t="str">
        <f t="shared" si="14"/>
        <v/>
      </c>
      <c r="G284" s="3" t="str">
        <f t="shared" si="15"/>
        <v/>
      </c>
      <c r="H284" s="3" t="str">
        <f t="shared" si="16"/>
        <v/>
      </c>
    </row>
    <row r="285" spans="1:8">
      <c r="A285" s="4"/>
      <c r="B285" s="4" t="str">
        <f t="shared" si="13"/>
        <v/>
      </c>
      <c r="C285" s="19" t="str" cm="1">
        <f t="array" ref="C285">IF(ISNUMBER(A285),IF(A285=A284,INDEX(BackgroundCalcs!$AV$2:$AV$500,'Grading Formulas'!$A285),"Question Results"),"")</f>
        <v/>
      </c>
      <c r="D285" s="6" t="str" cm="1">
        <f t="array" ref="D285">IF(ISNUMBER($A285),IF(A285=A284,INDEX(BackgroundCalcs!$AW$2:$AW$500,'Grading Formulas'!$A285),"C"&amp;A285+9),"")</f>
        <v/>
      </c>
      <c r="E285" s="3" t="str" cm="1">
        <f t="array" ref="E285">IF(ISNUMBER($A285),IF(A285=A284,"Reference2(False,True,"&amp;INDEX(BackgroundCalcs!$AX$2:$AX$500,'Grading Formulas'!$A285)&amp;")","MOEValue(.0001)"),"")</f>
        <v/>
      </c>
      <c r="F285" s="3" t="str">
        <f t="shared" si="14"/>
        <v/>
      </c>
      <c r="G285" s="3" t="str">
        <f t="shared" si="15"/>
        <v/>
      </c>
      <c r="H285" s="3" t="str">
        <f t="shared" si="16"/>
        <v/>
      </c>
    </row>
    <row r="286" spans="1:8">
      <c r="A286" s="4"/>
      <c r="B286" s="4" t="str">
        <f t="shared" si="13"/>
        <v/>
      </c>
      <c r="C286" s="19" t="str" cm="1">
        <f t="array" ref="C286">IF(ISNUMBER(A286),IF(A286=A285,INDEX(BackgroundCalcs!$AV$2:$AV$500,'Grading Formulas'!$A286),"Question Results"),"")</f>
        <v/>
      </c>
      <c r="D286" s="6" t="str" cm="1">
        <f t="array" ref="D286">IF(ISNUMBER($A286),IF(A286=A285,INDEX(BackgroundCalcs!$AW$2:$AW$500,'Grading Formulas'!$A286),"C"&amp;A286+9),"")</f>
        <v/>
      </c>
      <c r="E286" s="3" t="str" cm="1">
        <f t="array" ref="E286">IF(ISNUMBER($A286),IF(A286=A285,"Reference2(False,True,"&amp;INDEX(BackgroundCalcs!$AX$2:$AX$500,'Grading Formulas'!$A286)&amp;")","MOEValue(.0001)"),"")</f>
        <v/>
      </c>
      <c r="F286" s="3" t="str">
        <f t="shared" si="14"/>
        <v/>
      </c>
      <c r="G286" s="3" t="str">
        <f t="shared" si="15"/>
        <v/>
      </c>
      <c r="H286" s="3" t="str">
        <f t="shared" si="16"/>
        <v/>
      </c>
    </row>
    <row r="287" spans="1:8">
      <c r="A287" s="4"/>
      <c r="B287" s="4" t="str">
        <f t="shared" si="13"/>
        <v/>
      </c>
      <c r="C287" s="19" t="str" cm="1">
        <f t="array" ref="C287">IF(ISNUMBER(A287),IF(A287=A286,INDEX(BackgroundCalcs!$AV$2:$AV$500,'Grading Formulas'!$A287),"Question Results"),"")</f>
        <v/>
      </c>
      <c r="D287" s="6" t="str" cm="1">
        <f t="array" ref="D287">IF(ISNUMBER($A287),IF(A287=A286,INDEX(BackgroundCalcs!$AW$2:$AW$500,'Grading Formulas'!$A287),"C"&amp;A287+9),"")</f>
        <v/>
      </c>
      <c r="E287" s="3" t="str" cm="1">
        <f t="array" ref="E287">IF(ISNUMBER($A287),IF(A287=A286,"Reference2(False,True,"&amp;INDEX(BackgroundCalcs!$AX$2:$AX$500,'Grading Formulas'!$A287)&amp;")","MOEValue(.0001)"),"")</f>
        <v/>
      </c>
      <c r="F287" s="3" t="str">
        <f t="shared" si="14"/>
        <v/>
      </c>
      <c r="G287" s="3" t="str">
        <f t="shared" si="15"/>
        <v/>
      </c>
      <c r="H287" s="3" t="str">
        <f t="shared" si="16"/>
        <v/>
      </c>
    </row>
    <row r="288" spans="1:8">
      <c r="A288" s="4"/>
      <c r="B288" s="4" t="str">
        <f t="shared" si="13"/>
        <v/>
      </c>
      <c r="C288" s="19" t="str" cm="1">
        <f t="array" ref="C288">IF(ISNUMBER(A288),IF(A288=A287,INDEX(BackgroundCalcs!$AV$2:$AV$500,'Grading Formulas'!$A288),"Question Results"),"")</f>
        <v/>
      </c>
      <c r="D288" s="6" t="str" cm="1">
        <f t="array" ref="D288">IF(ISNUMBER($A288),IF(A288=A287,INDEX(BackgroundCalcs!$AW$2:$AW$500,'Grading Formulas'!$A288),"C"&amp;A288+9),"")</f>
        <v/>
      </c>
      <c r="E288" s="3" t="str" cm="1">
        <f t="array" ref="E288">IF(ISNUMBER($A288),IF(A288=A287,"Reference2(False,True,"&amp;INDEX(BackgroundCalcs!$AX$2:$AX$500,'Grading Formulas'!$A288)&amp;")","MOEValue(.0001)"),"")</f>
        <v/>
      </c>
      <c r="F288" s="3" t="str">
        <f t="shared" si="14"/>
        <v/>
      </c>
      <c r="G288" s="3" t="str">
        <f t="shared" si="15"/>
        <v/>
      </c>
      <c r="H288" s="3" t="str">
        <f t="shared" si="16"/>
        <v/>
      </c>
    </row>
    <row r="289" spans="1:8">
      <c r="A289" s="4"/>
      <c r="B289" s="4" t="str">
        <f t="shared" si="13"/>
        <v/>
      </c>
      <c r="C289" s="19" t="str" cm="1">
        <f t="array" ref="C289">IF(ISNUMBER(A289),IF(A289=A288,INDEX(BackgroundCalcs!$AV$2:$AV$500,'Grading Formulas'!$A289),"Question Results"),"")</f>
        <v/>
      </c>
      <c r="D289" s="6" t="str" cm="1">
        <f t="array" ref="D289">IF(ISNUMBER($A289),IF(A289=A288,INDEX(BackgroundCalcs!$AW$2:$AW$500,'Grading Formulas'!$A289),"C"&amp;A289+9),"")</f>
        <v/>
      </c>
      <c r="E289" s="3" t="str" cm="1">
        <f t="array" ref="E289">IF(ISNUMBER($A289),IF(A289=A288,"Reference2(False,True,"&amp;INDEX(BackgroundCalcs!$AX$2:$AX$500,'Grading Formulas'!$A289)&amp;")","MOEValue(.0001)"),"")</f>
        <v/>
      </c>
      <c r="F289" s="3" t="str">
        <f t="shared" si="14"/>
        <v/>
      </c>
      <c r="G289" s="3" t="str">
        <f t="shared" si="15"/>
        <v/>
      </c>
      <c r="H289" s="3" t="str">
        <f t="shared" si="16"/>
        <v/>
      </c>
    </row>
    <row r="290" spans="1:8">
      <c r="A290" s="4"/>
      <c r="B290" s="4" t="str">
        <f t="shared" si="13"/>
        <v/>
      </c>
      <c r="C290" s="19" t="str" cm="1">
        <f t="array" ref="C290">IF(ISNUMBER(A290),IF(A290=A289,INDEX(BackgroundCalcs!$AV$2:$AV$500,'Grading Formulas'!$A290),"Question Results"),"")</f>
        <v/>
      </c>
      <c r="D290" s="6" t="str" cm="1">
        <f t="array" ref="D290">IF(ISNUMBER($A290),IF(A290=A289,INDEX(BackgroundCalcs!$AW$2:$AW$500,'Grading Formulas'!$A290),"C"&amp;A290+9),"")</f>
        <v/>
      </c>
      <c r="E290" s="3" t="str" cm="1">
        <f t="array" ref="E290">IF(ISNUMBER($A290),IF(A290=A289,"Reference2(False,True,"&amp;INDEX(BackgroundCalcs!$AX$2:$AX$500,'Grading Formulas'!$A290)&amp;")","MOEValue(.0001)"),"")</f>
        <v/>
      </c>
      <c r="F290" s="3" t="str">
        <f t="shared" si="14"/>
        <v/>
      </c>
      <c r="G290" s="3" t="str">
        <f t="shared" si="15"/>
        <v/>
      </c>
      <c r="H290" s="3" t="str">
        <f t="shared" si="16"/>
        <v/>
      </c>
    </row>
    <row r="291" spans="1:8">
      <c r="A291" s="4"/>
      <c r="B291" s="4" t="str">
        <f t="shared" si="13"/>
        <v/>
      </c>
      <c r="C291" s="19" t="str" cm="1">
        <f t="array" ref="C291">IF(ISNUMBER(A291),IF(A291=A290,INDEX(BackgroundCalcs!$AV$2:$AV$500,'Grading Formulas'!$A291),"Question Results"),"")</f>
        <v/>
      </c>
      <c r="D291" s="6" t="str" cm="1">
        <f t="array" ref="D291">IF(ISNUMBER($A291),IF(A291=A290,INDEX(BackgroundCalcs!$AW$2:$AW$500,'Grading Formulas'!$A291),"C"&amp;A291+9),"")</f>
        <v/>
      </c>
      <c r="E291" s="3" t="str" cm="1">
        <f t="array" ref="E291">IF(ISNUMBER($A291),IF(A291=A290,"Reference2(False,True,"&amp;INDEX(BackgroundCalcs!$AX$2:$AX$500,'Grading Formulas'!$A291)&amp;")","MOEValue(.0001)"),"")</f>
        <v/>
      </c>
      <c r="F291" s="3" t="str">
        <f t="shared" si="14"/>
        <v/>
      </c>
      <c r="G291" s="3" t="str">
        <f t="shared" si="15"/>
        <v/>
      </c>
      <c r="H291" s="3" t="str">
        <f t="shared" si="16"/>
        <v/>
      </c>
    </row>
    <row r="292" spans="1:8">
      <c r="A292" s="4"/>
      <c r="B292" s="4" t="str">
        <f t="shared" si="13"/>
        <v/>
      </c>
      <c r="C292" s="19" t="str" cm="1">
        <f t="array" ref="C292">IF(ISNUMBER(A292),IF(A292=A291,INDEX(BackgroundCalcs!$AV$2:$AV$500,'Grading Formulas'!$A292),"Question Results"),"")</f>
        <v/>
      </c>
      <c r="D292" s="6" t="str" cm="1">
        <f t="array" ref="D292">IF(ISNUMBER($A292),IF(A292=A291,INDEX(BackgroundCalcs!$AW$2:$AW$500,'Grading Formulas'!$A292),"C"&amp;A292+9),"")</f>
        <v/>
      </c>
      <c r="E292" s="3" t="str" cm="1">
        <f t="array" ref="E292">IF(ISNUMBER($A292),IF(A292=A291,"Reference2(False,True,"&amp;INDEX(BackgroundCalcs!$AX$2:$AX$500,'Grading Formulas'!$A292)&amp;")","MOEValue(.0001)"),"")</f>
        <v/>
      </c>
      <c r="F292" s="3" t="str">
        <f t="shared" si="14"/>
        <v/>
      </c>
      <c r="G292" s="3" t="str">
        <f t="shared" si="15"/>
        <v/>
      </c>
      <c r="H292" s="3" t="str">
        <f t="shared" si="16"/>
        <v/>
      </c>
    </row>
    <row r="293" spans="1:8">
      <c r="A293" s="4"/>
      <c r="B293" s="4" t="str">
        <f t="shared" si="13"/>
        <v/>
      </c>
      <c r="C293" s="19" t="str" cm="1">
        <f t="array" ref="C293">IF(ISNUMBER(A293),IF(A293=A292,INDEX(BackgroundCalcs!$AV$2:$AV$500,'Grading Formulas'!$A293),"Question Results"),"")</f>
        <v/>
      </c>
      <c r="D293" s="6" t="str" cm="1">
        <f t="array" ref="D293">IF(ISNUMBER($A293),IF(A293=A292,INDEX(BackgroundCalcs!$AW$2:$AW$500,'Grading Formulas'!$A293),"C"&amp;A293+9),"")</f>
        <v/>
      </c>
      <c r="E293" s="3" t="str" cm="1">
        <f t="array" ref="E293">IF(ISNUMBER($A293),IF(A293=A292,"Reference2(False,True,"&amp;INDEX(BackgroundCalcs!$AX$2:$AX$500,'Grading Formulas'!$A293)&amp;")","MOEValue(.0001)"),"")</f>
        <v/>
      </c>
      <c r="F293" s="3" t="str">
        <f t="shared" si="14"/>
        <v/>
      </c>
      <c r="G293" s="3" t="str">
        <f t="shared" si="15"/>
        <v/>
      </c>
      <c r="H293" s="3" t="str">
        <f t="shared" si="16"/>
        <v/>
      </c>
    </row>
    <row r="294" spans="1:8">
      <c r="A294" s="4"/>
      <c r="B294" s="4" t="str">
        <f t="shared" si="13"/>
        <v/>
      </c>
      <c r="C294" s="19" t="str" cm="1">
        <f t="array" ref="C294">IF(ISNUMBER(A294),IF(A294=A293,INDEX(BackgroundCalcs!$AV$2:$AV$500,'Grading Formulas'!$A294),"Question Results"),"")</f>
        <v/>
      </c>
      <c r="D294" s="6" t="str" cm="1">
        <f t="array" ref="D294">IF(ISNUMBER($A294),IF(A294=A293,INDEX(BackgroundCalcs!$AW$2:$AW$500,'Grading Formulas'!$A294),"C"&amp;A294+9),"")</f>
        <v/>
      </c>
      <c r="E294" s="3" t="str" cm="1">
        <f t="array" ref="E294">IF(ISNUMBER($A294),IF(A294=A293,"Reference2(False,True,"&amp;INDEX(BackgroundCalcs!$AX$2:$AX$500,'Grading Formulas'!$A294)&amp;")","MOEValue(.0001)"),"")</f>
        <v/>
      </c>
      <c r="F294" s="3" t="str">
        <f t="shared" si="14"/>
        <v/>
      </c>
      <c r="G294" s="3" t="str">
        <f t="shared" si="15"/>
        <v/>
      </c>
      <c r="H294" s="3" t="str">
        <f t="shared" si="16"/>
        <v/>
      </c>
    </row>
    <row r="295" spans="1:8">
      <c r="A295" s="4"/>
      <c r="B295" s="4" t="str">
        <f t="shared" si="13"/>
        <v/>
      </c>
      <c r="C295" s="19" t="str" cm="1">
        <f t="array" ref="C295">IF(ISNUMBER(A295),IF(A295=A294,INDEX(BackgroundCalcs!$AV$2:$AV$500,'Grading Formulas'!$A295),"Question Results"),"")</f>
        <v/>
      </c>
      <c r="D295" s="6" t="str" cm="1">
        <f t="array" ref="D295">IF(ISNUMBER($A295),IF(A295=A294,INDEX(BackgroundCalcs!$AW$2:$AW$500,'Grading Formulas'!$A295),"C"&amp;A295+9),"")</f>
        <v/>
      </c>
      <c r="E295" s="3" t="str" cm="1">
        <f t="array" ref="E295">IF(ISNUMBER($A295),IF(A295=A294,"Reference2(False,True,"&amp;INDEX(BackgroundCalcs!$AX$2:$AX$500,'Grading Formulas'!$A295)&amp;")","MOEValue(.0001)"),"")</f>
        <v/>
      </c>
      <c r="F295" s="3" t="str">
        <f t="shared" si="14"/>
        <v/>
      </c>
      <c r="G295" s="3" t="str">
        <f t="shared" si="15"/>
        <v/>
      </c>
      <c r="H295" s="3" t="str">
        <f t="shared" si="16"/>
        <v/>
      </c>
    </row>
    <row r="296" spans="1:8">
      <c r="A296" s="4"/>
      <c r="B296" s="4" t="str">
        <f t="shared" si="13"/>
        <v/>
      </c>
      <c r="C296" s="19" t="str" cm="1">
        <f t="array" ref="C296">IF(ISNUMBER(A296),IF(A296=A295,INDEX(BackgroundCalcs!$AV$2:$AV$500,'Grading Formulas'!$A296),"Question Results"),"")</f>
        <v/>
      </c>
      <c r="D296" s="6" t="str" cm="1">
        <f t="array" ref="D296">IF(ISNUMBER($A296),IF(A296=A295,INDEX(BackgroundCalcs!$AW$2:$AW$500,'Grading Formulas'!$A296),"C"&amp;A296+9),"")</f>
        <v/>
      </c>
      <c r="E296" s="3" t="str" cm="1">
        <f t="array" ref="E296">IF(ISNUMBER($A296),IF(A296=A295,"Reference2(False,True,"&amp;INDEX(BackgroundCalcs!$AX$2:$AX$500,'Grading Formulas'!$A296)&amp;")","MOEValue(.0001)"),"")</f>
        <v/>
      </c>
      <c r="F296" s="3" t="str">
        <f t="shared" si="14"/>
        <v/>
      </c>
      <c r="G296" s="3" t="str">
        <f t="shared" si="15"/>
        <v/>
      </c>
      <c r="H296" s="3" t="str">
        <f t="shared" si="16"/>
        <v/>
      </c>
    </row>
    <row r="297" spans="1:8">
      <c r="A297" s="4"/>
      <c r="B297" s="4" t="str">
        <f t="shared" si="13"/>
        <v/>
      </c>
      <c r="C297" s="19" t="str" cm="1">
        <f t="array" ref="C297">IF(ISNUMBER(A297),IF(A297=A296,INDEX(BackgroundCalcs!$AV$2:$AV$500,'Grading Formulas'!$A297),"Question Results"),"")</f>
        <v/>
      </c>
      <c r="D297" s="6" t="str" cm="1">
        <f t="array" ref="D297">IF(ISNUMBER($A297),IF(A297=A296,INDEX(BackgroundCalcs!$AW$2:$AW$500,'Grading Formulas'!$A297),"C"&amp;A297+9),"")</f>
        <v/>
      </c>
      <c r="E297" s="3" t="str" cm="1">
        <f t="array" ref="E297">IF(ISNUMBER($A297),IF(A297=A296,"Reference2(False,True,"&amp;INDEX(BackgroundCalcs!$AX$2:$AX$500,'Grading Formulas'!$A297)&amp;")","MOEValue(.0001)"),"")</f>
        <v/>
      </c>
      <c r="F297" s="3" t="str">
        <f t="shared" si="14"/>
        <v/>
      </c>
      <c r="G297" s="3" t="str">
        <f t="shared" si="15"/>
        <v/>
      </c>
      <c r="H297" s="3" t="str">
        <f t="shared" si="16"/>
        <v/>
      </c>
    </row>
    <row r="298" spans="1:8">
      <c r="A298" s="4"/>
      <c r="B298" s="4" t="str">
        <f t="shared" si="13"/>
        <v/>
      </c>
      <c r="C298" s="19" t="str" cm="1">
        <f t="array" ref="C298">IF(ISNUMBER(A298),IF(A298=A297,INDEX(BackgroundCalcs!$AV$2:$AV$500,'Grading Formulas'!$A298),"Question Results"),"")</f>
        <v/>
      </c>
      <c r="D298" s="6" t="str" cm="1">
        <f t="array" ref="D298">IF(ISNUMBER($A298),IF(A298=A297,INDEX(BackgroundCalcs!$AW$2:$AW$500,'Grading Formulas'!$A298),"C"&amp;A298+9),"")</f>
        <v/>
      </c>
      <c r="E298" s="3" t="str" cm="1">
        <f t="array" ref="E298">IF(ISNUMBER($A298),IF(A298=A297,"Reference2(False,True,"&amp;INDEX(BackgroundCalcs!$AX$2:$AX$500,'Grading Formulas'!$A298)&amp;")","MOEValue(.0001)"),"")</f>
        <v/>
      </c>
      <c r="F298" s="3" t="str">
        <f t="shared" si="14"/>
        <v/>
      </c>
      <c r="G298" s="3" t="str">
        <f t="shared" si="15"/>
        <v/>
      </c>
      <c r="H298" s="3" t="str">
        <f t="shared" si="16"/>
        <v/>
      </c>
    </row>
    <row r="299" spans="1:8">
      <c r="A299" s="4"/>
      <c r="B299" s="4" t="str">
        <f t="shared" si="13"/>
        <v/>
      </c>
      <c r="C299" s="19" t="str" cm="1">
        <f t="array" ref="C299">IF(ISNUMBER(A299),IF(A299=A298,INDEX(BackgroundCalcs!$AV$2:$AV$500,'Grading Formulas'!$A299),"Question Results"),"")</f>
        <v/>
      </c>
      <c r="D299" s="6" t="str" cm="1">
        <f t="array" ref="D299">IF(ISNUMBER($A299),IF(A299=A298,INDEX(BackgroundCalcs!$AW$2:$AW$500,'Grading Formulas'!$A299),"C"&amp;A299+9),"")</f>
        <v/>
      </c>
      <c r="E299" s="3" t="str" cm="1">
        <f t="array" ref="E299">IF(ISNUMBER($A299),IF(A299=A298,"Reference2(False,True,"&amp;INDEX(BackgroundCalcs!$AX$2:$AX$500,'Grading Formulas'!$A299)&amp;")","MOEValue(.0001)"),"")</f>
        <v/>
      </c>
      <c r="F299" s="3" t="str">
        <f t="shared" si="14"/>
        <v/>
      </c>
      <c r="G299" s="3" t="str">
        <f t="shared" si="15"/>
        <v/>
      </c>
      <c r="H299" s="3" t="str">
        <f t="shared" si="16"/>
        <v/>
      </c>
    </row>
    <row r="300" spans="1:8">
      <c r="A300" s="4"/>
      <c r="B300" s="4" t="str">
        <f t="shared" si="13"/>
        <v/>
      </c>
      <c r="C300" s="19" t="str" cm="1">
        <f t="array" ref="C300">IF(ISNUMBER(A300),IF(A300=A299,INDEX(BackgroundCalcs!$AV$2:$AV$500,'Grading Formulas'!$A300),"Question Results"),"")</f>
        <v/>
      </c>
      <c r="D300" s="6" t="str" cm="1">
        <f t="array" ref="D300">IF(ISNUMBER($A300),IF(A300=A299,INDEX(BackgroundCalcs!$AW$2:$AW$500,'Grading Formulas'!$A300),"C"&amp;A300+9),"")</f>
        <v/>
      </c>
      <c r="E300" s="3" t="str" cm="1">
        <f t="array" ref="E300">IF(ISNUMBER($A300),IF(A300=A299,"Reference2(False,True,"&amp;INDEX(BackgroundCalcs!$AX$2:$AX$500,'Grading Formulas'!$A300)&amp;")","MOEValue(.0001)"),"")</f>
        <v/>
      </c>
      <c r="F300" s="3" t="str">
        <f t="shared" si="14"/>
        <v/>
      </c>
      <c r="G300" s="3" t="str">
        <f t="shared" si="15"/>
        <v/>
      </c>
      <c r="H300" s="3" t="str">
        <f t="shared" si="16"/>
        <v/>
      </c>
    </row>
    <row r="301" spans="1:8">
      <c r="A301" s="4"/>
      <c r="B301" s="4" t="str">
        <f t="shared" si="13"/>
        <v/>
      </c>
      <c r="C301" s="19" t="str" cm="1">
        <f t="array" ref="C301">IF(ISNUMBER(A301),IF(A301=A300,INDEX(BackgroundCalcs!$AV$2:$AV$500,'Grading Formulas'!$A301),"Question Results"),"")</f>
        <v/>
      </c>
      <c r="D301" s="6" t="str" cm="1">
        <f t="array" ref="D301">IF(ISNUMBER($A301),IF(A301=A300,INDEX(BackgroundCalcs!$AW$2:$AW$500,'Grading Formulas'!$A301),"C"&amp;A301+9),"")</f>
        <v/>
      </c>
      <c r="E301" s="3" t="str" cm="1">
        <f t="array" ref="E301">IF(ISNUMBER($A301),IF(A301=A300,"Reference2(False,True,"&amp;INDEX(BackgroundCalcs!$AX$2:$AX$500,'Grading Formulas'!$A301)&amp;")","MOEValue(.0001)"),"")</f>
        <v/>
      </c>
      <c r="F301" s="3" t="str">
        <f t="shared" si="14"/>
        <v/>
      </c>
      <c r="G301" s="3" t="str">
        <f t="shared" si="15"/>
        <v/>
      </c>
      <c r="H301" s="3" t="str">
        <f t="shared" si="16"/>
        <v/>
      </c>
    </row>
    <row r="302" spans="1:8">
      <c r="A302" s="4"/>
      <c r="B302" s="4" t="str">
        <f t="shared" si="13"/>
        <v/>
      </c>
      <c r="C302" s="19" t="str" cm="1">
        <f t="array" ref="C302">IF(ISNUMBER(A302),IF(A302=A301,INDEX(BackgroundCalcs!$AV$2:$AV$500,'Grading Formulas'!$A302),"Question Results"),"")</f>
        <v/>
      </c>
      <c r="D302" s="6" t="str" cm="1">
        <f t="array" ref="D302">IF(ISNUMBER($A302),IF(A302=A301,INDEX(BackgroundCalcs!$AW$2:$AW$500,'Grading Formulas'!$A302),"C"&amp;A302+9),"")</f>
        <v/>
      </c>
      <c r="E302" s="3" t="str" cm="1">
        <f t="array" ref="E302">IF(ISNUMBER($A302),IF(A302=A301,"Reference2(False,True,"&amp;INDEX(BackgroundCalcs!$AX$2:$AX$500,'Grading Formulas'!$A302)&amp;")","MOEValue(.0001)"),"")</f>
        <v/>
      </c>
      <c r="F302" s="3" t="str">
        <f t="shared" si="14"/>
        <v/>
      </c>
      <c r="G302" s="3" t="str">
        <f t="shared" si="15"/>
        <v/>
      </c>
      <c r="H302" s="3" t="str">
        <f t="shared" si="16"/>
        <v/>
      </c>
    </row>
    <row r="303" spans="1:8">
      <c r="A303" s="4"/>
      <c r="B303" s="4" t="str">
        <f t="shared" si="13"/>
        <v/>
      </c>
      <c r="C303" s="19" t="str" cm="1">
        <f t="array" ref="C303">IF(ISNUMBER(A303),IF(A303=A302,INDEX(BackgroundCalcs!$AV$2:$AV$500,'Grading Formulas'!$A303),"Question Results"),"")</f>
        <v/>
      </c>
      <c r="D303" s="6" t="str" cm="1">
        <f t="array" ref="D303">IF(ISNUMBER($A303),IF(A303=A302,INDEX(BackgroundCalcs!$AW$2:$AW$500,'Grading Formulas'!$A303),"C"&amp;A303+9),"")</f>
        <v/>
      </c>
      <c r="E303" s="3" t="str" cm="1">
        <f t="array" ref="E303">IF(ISNUMBER($A303),IF(A303=A302,"Reference2(False,True,"&amp;INDEX(BackgroundCalcs!$AX$2:$AX$500,'Grading Formulas'!$A303)&amp;")","MOEValue(.0001)"),"")</f>
        <v/>
      </c>
      <c r="F303" s="3" t="str">
        <f t="shared" si="14"/>
        <v/>
      </c>
      <c r="G303" s="3" t="str">
        <f t="shared" si="15"/>
        <v/>
      </c>
      <c r="H303" s="3" t="str">
        <f t="shared" si="16"/>
        <v/>
      </c>
    </row>
    <row r="304" spans="1:8">
      <c r="A304" s="4"/>
      <c r="B304" s="4" t="str">
        <f t="shared" si="13"/>
        <v/>
      </c>
      <c r="C304" s="19" t="str" cm="1">
        <f t="array" ref="C304">IF(ISNUMBER(A304),IF(A304=A303,INDEX(BackgroundCalcs!$AV$2:$AV$500,'Grading Formulas'!$A304),"Question Results"),"")</f>
        <v/>
      </c>
      <c r="D304" s="6" t="str" cm="1">
        <f t="array" ref="D304">IF(ISNUMBER($A304),IF(A304=A303,INDEX(BackgroundCalcs!$AW$2:$AW$500,'Grading Formulas'!$A304),"C"&amp;A304+9),"")</f>
        <v/>
      </c>
      <c r="E304" s="3" t="str" cm="1">
        <f t="array" ref="E304">IF(ISNUMBER($A304),IF(A304=A303,"Reference2(False,True,"&amp;INDEX(BackgroundCalcs!$AX$2:$AX$500,'Grading Formulas'!$A304)&amp;")","MOEValue(.0001)"),"")</f>
        <v/>
      </c>
      <c r="F304" s="3" t="str">
        <f t="shared" si="14"/>
        <v/>
      </c>
      <c r="G304" s="3" t="str">
        <f t="shared" si="15"/>
        <v/>
      </c>
      <c r="H304" s="3" t="str">
        <f t="shared" si="16"/>
        <v/>
      </c>
    </row>
    <row r="305" spans="1:8">
      <c r="A305" s="4"/>
      <c r="B305" s="4" t="str">
        <f t="shared" si="13"/>
        <v/>
      </c>
      <c r="C305" s="19" t="str" cm="1">
        <f t="array" ref="C305">IF(ISNUMBER(A305),IF(A305=A304,INDEX(BackgroundCalcs!$AV$2:$AV$500,'Grading Formulas'!$A305),"Question Results"),"")</f>
        <v/>
      </c>
      <c r="D305" s="6" t="str" cm="1">
        <f t="array" ref="D305">IF(ISNUMBER($A305),IF(A305=A304,INDEX(BackgroundCalcs!$AW$2:$AW$500,'Grading Formulas'!$A305),"C"&amp;A305+9),"")</f>
        <v/>
      </c>
      <c r="E305" s="3" t="str" cm="1">
        <f t="array" ref="E305">IF(ISNUMBER($A305),IF(A305=A304,"Reference2(False,True,"&amp;INDEX(BackgroundCalcs!$AX$2:$AX$500,'Grading Formulas'!$A305)&amp;")","MOEValue(.0001)"),"")</f>
        <v/>
      </c>
      <c r="F305" s="3" t="str">
        <f t="shared" si="14"/>
        <v/>
      </c>
      <c r="G305" s="3" t="str">
        <f t="shared" si="15"/>
        <v/>
      </c>
      <c r="H305" s="3" t="str">
        <f t="shared" si="16"/>
        <v/>
      </c>
    </row>
    <row r="306" spans="1:8">
      <c r="A306" s="4"/>
      <c r="B306" s="4" t="str">
        <f t="shared" si="13"/>
        <v/>
      </c>
      <c r="C306" s="19" t="str" cm="1">
        <f t="array" ref="C306">IF(ISNUMBER(A306),IF(A306=A305,INDEX(BackgroundCalcs!$AV$2:$AV$500,'Grading Formulas'!$A306),"Question Results"),"")</f>
        <v/>
      </c>
      <c r="D306" s="6" t="str" cm="1">
        <f t="array" ref="D306">IF(ISNUMBER($A306),IF(A306=A305,INDEX(BackgroundCalcs!$AW$2:$AW$500,'Grading Formulas'!$A306),"C"&amp;A306+9),"")</f>
        <v/>
      </c>
      <c r="E306" s="3" t="str" cm="1">
        <f t="array" ref="E306">IF(ISNUMBER($A306),IF(A306=A305,"Reference2(False,True,"&amp;INDEX(BackgroundCalcs!$AX$2:$AX$500,'Grading Formulas'!$A306)&amp;")","MOEValue(.0001)"),"")</f>
        <v/>
      </c>
      <c r="F306" s="3" t="str">
        <f t="shared" si="14"/>
        <v/>
      </c>
      <c r="G306" s="3" t="str">
        <f t="shared" si="15"/>
        <v/>
      </c>
      <c r="H306" s="3" t="str">
        <f t="shared" si="16"/>
        <v/>
      </c>
    </row>
    <row r="307" spans="1:8">
      <c r="A307" s="4"/>
      <c r="B307" s="4" t="str">
        <f t="shared" si="13"/>
        <v/>
      </c>
      <c r="C307" s="19" t="str" cm="1">
        <f t="array" ref="C307">IF(ISNUMBER(A307),IF(A307=A306,INDEX(BackgroundCalcs!$AV$2:$AV$500,'Grading Formulas'!$A307),"Question Results"),"")</f>
        <v/>
      </c>
      <c r="D307" s="6" t="str" cm="1">
        <f t="array" ref="D307">IF(ISNUMBER($A307),IF(A307=A306,INDEX(BackgroundCalcs!$AW$2:$AW$500,'Grading Formulas'!$A307),"C"&amp;A307+9),"")</f>
        <v/>
      </c>
      <c r="E307" s="3" t="str" cm="1">
        <f t="array" ref="E307">IF(ISNUMBER($A307),IF(A307=A306,"Reference2(False,True,"&amp;INDEX(BackgroundCalcs!$AX$2:$AX$500,'Grading Formulas'!$A307)&amp;")","MOEValue(.0001)"),"")</f>
        <v/>
      </c>
      <c r="F307" s="3" t="str">
        <f t="shared" si="14"/>
        <v/>
      </c>
      <c r="G307" s="3" t="str">
        <f t="shared" si="15"/>
        <v/>
      </c>
      <c r="H307" s="3" t="str">
        <f t="shared" si="16"/>
        <v/>
      </c>
    </row>
    <row r="308" spans="1:8">
      <c r="A308" s="4"/>
      <c r="B308" s="4" t="str">
        <f t="shared" si="13"/>
        <v/>
      </c>
      <c r="C308" s="19" t="str" cm="1">
        <f t="array" ref="C308">IF(ISNUMBER(A308),IF(A308=A307,INDEX(BackgroundCalcs!$AV$2:$AV$500,'Grading Formulas'!$A308),"Question Results"),"")</f>
        <v/>
      </c>
      <c r="D308" s="6" t="str" cm="1">
        <f t="array" ref="D308">IF(ISNUMBER($A308),IF(A308=A307,INDEX(BackgroundCalcs!$AW$2:$AW$500,'Grading Formulas'!$A308),"C"&amp;A308+9),"")</f>
        <v/>
      </c>
      <c r="E308" s="3" t="str" cm="1">
        <f t="array" ref="E308">IF(ISNUMBER($A308),IF(A308=A307,"Reference2(False,True,"&amp;INDEX(BackgroundCalcs!$AX$2:$AX$500,'Grading Formulas'!$A308)&amp;")","MOEValue(.0001)"),"")</f>
        <v/>
      </c>
      <c r="F308" s="3" t="str">
        <f t="shared" si="14"/>
        <v/>
      </c>
      <c r="G308" s="3" t="str">
        <f t="shared" si="15"/>
        <v/>
      </c>
      <c r="H308" s="3" t="str">
        <f t="shared" si="16"/>
        <v/>
      </c>
    </row>
    <row r="309" spans="1:8">
      <c r="A309" s="4"/>
      <c r="B309" s="4" t="str">
        <f t="shared" si="13"/>
        <v/>
      </c>
      <c r="C309" s="19" t="str" cm="1">
        <f t="array" ref="C309">IF(ISNUMBER(A309),IF(A309=A308,INDEX(BackgroundCalcs!$AV$2:$AV$500,'Grading Formulas'!$A309),"Question Results"),"")</f>
        <v/>
      </c>
      <c r="D309" s="6" t="str" cm="1">
        <f t="array" ref="D309">IF(ISNUMBER($A309),IF(A309=A308,INDEX(BackgroundCalcs!$AW$2:$AW$500,'Grading Formulas'!$A309),"C"&amp;A309+9),"")</f>
        <v/>
      </c>
      <c r="E309" s="3" t="str" cm="1">
        <f t="array" ref="E309">IF(ISNUMBER($A309),IF(A309=A308,"Reference2(False,True,"&amp;INDEX(BackgroundCalcs!$AX$2:$AX$500,'Grading Formulas'!$A309)&amp;")","MOEValue(.0001)"),"")</f>
        <v/>
      </c>
      <c r="F309" s="3" t="str">
        <f t="shared" si="14"/>
        <v/>
      </c>
      <c r="G309" s="3" t="str">
        <f t="shared" si="15"/>
        <v/>
      </c>
      <c r="H309" s="3" t="str">
        <f t="shared" si="16"/>
        <v/>
      </c>
    </row>
    <row r="310" spans="1:8">
      <c r="A310" s="4"/>
      <c r="B310" s="4" t="str">
        <f t="shared" si="13"/>
        <v/>
      </c>
      <c r="C310" s="19" t="str" cm="1">
        <f t="array" ref="C310">IF(ISNUMBER(A310),IF(A310=A309,INDEX(BackgroundCalcs!$AV$2:$AV$500,'Grading Formulas'!$A310),"Question Results"),"")</f>
        <v/>
      </c>
      <c r="D310" s="6" t="str" cm="1">
        <f t="array" ref="D310">IF(ISNUMBER($A310),IF(A310=A309,INDEX(BackgroundCalcs!$AW$2:$AW$500,'Grading Formulas'!$A310),"C"&amp;A310+9),"")</f>
        <v/>
      </c>
      <c r="E310" s="3" t="str" cm="1">
        <f t="array" ref="E310">IF(ISNUMBER($A310),IF(A310=A309,"Reference2(False,True,"&amp;INDEX(BackgroundCalcs!$AX$2:$AX$500,'Grading Formulas'!$A310)&amp;")","MOEValue(.0001)"),"")</f>
        <v/>
      </c>
      <c r="F310" s="3" t="str">
        <f t="shared" si="14"/>
        <v/>
      </c>
      <c r="G310" s="3" t="str">
        <f t="shared" si="15"/>
        <v/>
      </c>
      <c r="H310" s="3" t="str">
        <f t="shared" si="16"/>
        <v/>
      </c>
    </row>
    <row r="311" spans="1:8">
      <c r="A311" s="4"/>
      <c r="B311" s="4" t="str">
        <f t="shared" si="13"/>
        <v/>
      </c>
      <c r="C311" s="19" t="str" cm="1">
        <f t="array" ref="C311">IF(ISNUMBER(A311),IF(A311=A310,INDEX(BackgroundCalcs!$AV$2:$AV$500,'Grading Formulas'!$A311),"Question Results"),"")</f>
        <v/>
      </c>
      <c r="D311" s="6" t="str" cm="1">
        <f t="array" ref="D311">IF(ISNUMBER($A311),IF(A311=A310,INDEX(BackgroundCalcs!$AW$2:$AW$500,'Grading Formulas'!$A311),"C"&amp;A311+9),"")</f>
        <v/>
      </c>
      <c r="E311" s="3" t="str" cm="1">
        <f t="array" ref="E311">IF(ISNUMBER($A311),IF(A311=A310,"Reference2(False,True,"&amp;INDEX(BackgroundCalcs!$AX$2:$AX$500,'Grading Formulas'!$A311)&amp;")","MOEValue(.0001)"),"")</f>
        <v/>
      </c>
      <c r="F311" s="3" t="str">
        <f t="shared" si="14"/>
        <v/>
      </c>
      <c r="G311" s="3" t="str">
        <f t="shared" si="15"/>
        <v/>
      </c>
      <c r="H311" s="3" t="str">
        <f t="shared" si="16"/>
        <v/>
      </c>
    </row>
    <row r="312" spans="1:8">
      <c r="A312" s="4"/>
      <c r="B312" s="4" t="str">
        <f t="shared" si="13"/>
        <v/>
      </c>
      <c r="C312" s="19" t="str" cm="1">
        <f t="array" ref="C312">IF(ISNUMBER(A312),IF(A312=A311,INDEX(BackgroundCalcs!$AV$2:$AV$500,'Grading Formulas'!$A312),"Question Results"),"")</f>
        <v/>
      </c>
      <c r="D312" s="6" t="str" cm="1">
        <f t="array" ref="D312">IF(ISNUMBER($A312),IF(A312=A311,INDEX(BackgroundCalcs!$AW$2:$AW$500,'Grading Formulas'!$A312),"C"&amp;A312+9),"")</f>
        <v/>
      </c>
      <c r="E312" s="3" t="str" cm="1">
        <f t="array" ref="E312">IF(ISNUMBER($A312),IF(A312=A311,"Reference2(False,True,"&amp;INDEX(BackgroundCalcs!$AX$2:$AX$500,'Grading Formulas'!$A312)&amp;")","MOEValue(.0001)"),"")</f>
        <v/>
      </c>
      <c r="F312" s="3" t="str">
        <f t="shared" si="14"/>
        <v/>
      </c>
      <c r="G312" s="3" t="str">
        <f t="shared" si="15"/>
        <v/>
      </c>
      <c r="H312" s="3" t="str">
        <f t="shared" si="16"/>
        <v/>
      </c>
    </row>
    <row r="313" spans="1:8">
      <c r="A313" s="4"/>
      <c r="B313" s="4" t="str">
        <f t="shared" si="13"/>
        <v/>
      </c>
      <c r="C313" s="19" t="str" cm="1">
        <f t="array" ref="C313">IF(ISNUMBER(A313),IF(A313=A312,INDEX(BackgroundCalcs!$AV$2:$AV$500,'Grading Formulas'!$A313),"Question Results"),"")</f>
        <v/>
      </c>
      <c r="D313" s="6" t="str" cm="1">
        <f t="array" ref="D313">IF(ISNUMBER($A313),IF(A313=A312,INDEX(BackgroundCalcs!$AW$2:$AW$500,'Grading Formulas'!$A313),"C"&amp;A313+9),"")</f>
        <v/>
      </c>
      <c r="E313" s="3" t="str" cm="1">
        <f t="array" ref="E313">IF(ISNUMBER($A313),IF(A313=A312,"Reference2(False,True,"&amp;INDEX(BackgroundCalcs!$AX$2:$AX$500,'Grading Formulas'!$A313)&amp;")","MOEValue(.0001)"),"")</f>
        <v/>
      </c>
      <c r="F313" s="3" t="str">
        <f t="shared" si="14"/>
        <v/>
      </c>
      <c r="G313" s="3" t="str">
        <f t="shared" si="15"/>
        <v/>
      </c>
      <c r="H313" s="3" t="str">
        <f t="shared" si="16"/>
        <v/>
      </c>
    </row>
    <row r="314" spans="1:8">
      <c r="A314" s="4"/>
      <c r="B314" s="4" t="str">
        <f t="shared" si="13"/>
        <v/>
      </c>
      <c r="C314" s="19" t="str" cm="1">
        <f t="array" ref="C314">IF(ISNUMBER(A314),IF(A314=A313,INDEX(BackgroundCalcs!$AV$2:$AV$500,'Grading Formulas'!$A314),"Question Results"),"")</f>
        <v/>
      </c>
      <c r="D314" s="6" t="str" cm="1">
        <f t="array" ref="D314">IF(ISNUMBER($A314),IF(A314=A313,INDEX(BackgroundCalcs!$AW$2:$AW$500,'Grading Formulas'!$A314),"C"&amp;A314+9),"")</f>
        <v/>
      </c>
      <c r="E314" s="3" t="str" cm="1">
        <f t="array" ref="E314">IF(ISNUMBER($A314),IF(A314=A313,"Reference2(False,True,"&amp;INDEX(BackgroundCalcs!$AX$2:$AX$500,'Grading Formulas'!$A314)&amp;")","MOEValue(.0001)"),"")</f>
        <v/>
      </c>
      <c r="F314" s="3" t="str">
        <f t="shared" si="14"/>
        <v/>
      </c>
      <c r="G314" s="3" t="str">
        <f t="shared" si="15"/>
        <v/>
      </c>
      <c r="H314" s="3" t="str">
        <f t="shared" si="16"/>
        <v/>
      </c>
    </row>
    <row r="315" spans="1:8">
      <c r="A315" s="4"/>
      <c r="B315" s="4" t="str">
        <f t="shared" si="13"/>
        <v/>
      </c>
      <c r="C315" s="19" t="str" cm="1">
        <f t="array" ref="C315">IF(ISNUMBER(A315),IF(A315=A314,INDEX(BackgroundCalcs!$AV$2:$AV$500,'Grading Formulas'!$A315),"Question Results"),"")</f>
        <v/>
      </c>
      <c r="D315" s="6" t="str" cm="1">
        <f t="array" ref="D315">IF(ISNUMBER($A315),IF(A315=A314,INDEX(BackgroundCalcs!$AW$2:$AW$500,'Grading Formulas'!$A315),"C"&amp;A315+9),"")</f>
        <v/>
      </c>
      <c r="E315" s="3" t="str" cm="1">
        <f t="array" ref="E315">IF(ISNUMBER($A315),IF(A315=A314,"Reference2(False,True,"&amp;INDEX(BackgroundCalcs!$AX$2:$AX$500,'Grading Formulas'!$A315)&amp;")","MOEValue(.0001)"),"")</f>
        <v/>
      </c>
      <c r="F315" s="3" t="str">
        <f t="shared" si="14"/>
        <v/>
      </c>
      <c r="G315" s="3" t="str">
        <f t="shared" si="15"/>
        <v/>
      </c>
      <c r="H315" s="3" t="str">
        <f t="shared" si="16"/>
        <v/>
      </c>
    </row>
    <row r="316" spans="1:8">
      <c r="A316" s="4"/>
      <c r="B316" s="4" t="str">
        <f t="shared" si="13"/>
        <v/>
      </c>
      <c r="C316" s="19" t="str" cm="1">
        <f t="array" ref="C316">IF(ISNUMBER(A316),IF(A316=A315,INDEX(BackgroundCalcs!$AV$2:$AV$500,'Grading Formulas'!$A316),"Question Results"),"")</f>
        <v/>
      </c>
      <c r="D316" s="6" t="str" cm="1">
        <f t="array" ref="D316">IF(ISNUMBER($A316),IF(A316=A315,INDEX(BackgroundCalcs!$AW$2:$AW$500,'Grading Formulas'!$A316),"C"&amp;A316+9),"")</f>
        <v/>
      </c>
      <c r="E316" s="3" t="str" cm="1">
        <f t="array" ref="E316">IF(ISNUMBER($A316),IF(A316=A315,"Reference2(False,True,"&amp;INDEX(BackgroundCalcs!$AX$2:$AX$500,'Grading Formulas'!$A316)&amp;")","MOEValue(.0001)"),"")</f>
        <v/>
      </c>
      <c r="F316" s="3" t="str">
        <f t="shared" si="14"/>
        <v/>
      </c>
      <c r="G316" s="3" t="str">
        <f t="shared" si="15"/>
        <v/>
      </c>
      <c r="H316" s="3" t="str">
        <f t="shared" si="16"/>
        <v/>
      </c>
    </row>
    <row r="317" spans="1:8">
      <c r="A317" s="4"/>
      <c r="B317" s="4" t="str">
        <f t="shared" si="13"/>
        <v/>
      </c>
      <c r="C317" s="19" t="str" cm="1">
        <f t="array" ref="C317">IF(ISNUMBER(A317),IF(A317=A316,INDEX(BackgroundCalcs!$AV$2:$AV$500,'Grading Formulas'!$A317),"Question Results"),"")</f>
        <v/>
      </c>
      <c r="D317" s="6" t="str" cm="1">
        <f t="array" ref="D317">IF(ISNUMBER($A317),IF(A317=A316,INDEX(BackgroundCalcs!$AW$2:$AW$500,'Grading Formulas'!$A317),"C"&amp;A317+9),"")</f>
        <v/>
      </c>
      <c r="E317" s="3" t="str" cm="1">
        <f t="array" ref="E317">IF(ISNUMBER($A317),IF(A317=A316,"Reference2(False,True,"&amp;INDEX(BackgroundCalcs!$AX$2:$AX$500,'Grading Formulas'!$A317)&amp;")","MOEValue(.0001)"),"")</f>
        <v/>
      </c>
      <c r="F317" s="3" t="str">
        <f t="shared" si="14"/>
        <v/>
      </c>
      <c r="G317" s="3" t="str">
        <f t="shared" si="15"/>
        <v/>
      </c>
      <c r="H317" s="3" t="str">
        <f t="shared" si="16"/>
        <v/>
      </c>
    </row>
    <row r="318" spans="1:8">
      <c r="A318" s="4"/>
      <c r="B318" s="4" t="str">
        <f t="shared" si="13"/>
        <v/>
      </c>
      <c r="C318" s="19" t="str" cm="1">
        <f t="array" ref="C318">IF(ISNUMBER(A318),IF(A318=A317,INDEX(BackgroundCalcs!$AV$2:$AV$500,'Grading Formulas'!$A318),"Question Results"),"")</f>
        <v/>
      </c>
      <c r="D318" s="6" t="str" cm="1">
        <f t="array" ref="D318">IF(ISNUMBER($A318),IF(A318=A317,INDEX(BackgroundCalcs!$AW$2:$AW$500,'Grading Formulas'!$A318),"C"&amp;A318+9),"")</f>
        <v/>
      </c>
      <c r="E318" s="3" t="str" cm="1">
        <f t="array" ref="E318">IF(ISNUMBER($A318),IF(A318=A317,"Reference2(False,True,"&amp;INDEX(BackgroundCalcs!$AX$2:$AX$500,'Grading Formulas'!$A318)&amp;")","MOEValue(.0001)"),"")</f>
        <v/>
      </c>
      <c r="F318" s="3" t="str">
        <f t="shared" si="14"/>
        <v/>
      </c>
      <c r="G318" s="3" t="str">
        <f t="shared" si="15"/>
        <v/>
      </c>
      <c r="H318" s="3" t="str">
        <f t="shared" si="16"/>
        <v/>
      </c>
    </row>
    <row r="319" spans="1:8">
      <c r="A319" s="4"/>
      <c r="B319" s="4" t="str">
        <f t="shared" si="13"/>
        <v/>
      </c>
      <c r="C319" s="19" t="str" cm="1">
        <f t="array" ref="C319">IF(ISNUMBER(A319),IF(A319=A318,INDEX(BackgroundCalcs!$AV$2:$AV$500,'Grading Formulas'!$A319),"Question Results"),"")</f>
        <v/>
      </c>
      <c r="D319" s="6" t="str" cm="1">
        <f t="array" ref="D319">IF(ISNUMBER($A319),IF(A319=A318,INDEX(BackgroundCalcs!$AW$2:$AW$500,'Grading Formulas'!$A319),"C"&amp;A319+9),"")</f>
        <v/>
      </c>
      <c r="E319" s="3" t="str" cm="1">
        <f t="array" ref="E319">IF(ISNUMBER($A319),IF(A319=A318,"Reference2(False,True,"&amp;INDEX(BackgroundCalcs!$AX$2:$AX$500,'Grading Formulas'!$A319)&amp;")","MOEValue(.0001)"),"")</f>
        <v/>
      </c>
      <c r="F319" s="3" t="str">
        <f t="shared" si="14"/>
        <v/>
      </c>
      <c r="G319" s="3" t="str">
        <f t="shared" si="15"/>
        <v/>
      </c>
      <c r="H319" s="3" t="str">
        <f t="shared" si="16"/>
        <v/>
      </c>
    </row>
    <row r="320" spans="1:8">
      <c r="A320" s="4"/>
      <c r="B320" s="4" t="str">
        <f t="shared" si="13"/>
        <v/>
      </c>
      <c r="C320" s="19" t="str" cm="1">
        <f t="array" ref="C320">IF(ISNUMBER(A320),IF(A320=A319,INDEX(BackgroundCalcs!$AV$2:$AV$500,'Grading Formulas'!$A320),"Question Results"),"")</f>
        <v/>
      </c>
      <c r="D320" s="6" t="str" cm="1">
        <f t="array" ref="D320">IF(ISNUMBER($A320),IF(A320=A319,INDEX(BackgroundCalcs!$AW$2:$AW$500,'Grading Formulas'!$A320),"C"&amp;A320+9),"")</f>
        <v/>
      </c>
      <c r="E320" s="3" t="str" cm="1">
        <f t="array" ref="E320">IF(ISNUMBER($A320),IF(A320=A319,"Reference2(False,True,"&amp;INDEX(BackgroundCalcs!$AX$2:$AX$500,'Grading Formulas'!$A320)&amp;")","MOEValue(.0001)"),"")</f>
        <v/>
      </c>
      <c r="F320" s="3" t="str">
        <f t="shared" si="14"/>
        <v/>
      </c>
      <c r="G320" s="3" t="str">
        <f t="shared" si="15"/>
        <v/>
      </c>
      <c r="H320" s="3" t="str">
        <f t="shared" si="16"/>
        <v/>
      </c>
    </row>
    <row r="321" spans="1:8">
      <c r="A321" s="4"/>
      <c r="B321" s="4" t="str">
        <f t="shared" si="13"/>
        <v/>
      </c>
      <c r="C321" s="19" t="str" cm="1">
        <f t="array" ref="C321">IF(ISNUMBER(A321),IF(A321=A320,INDEX(BackgroundCalcs!$AV$2:$AV$500,'Grading Formulas'!$A321),"Question Results"),"")</f>
        <v/>
      </c>
      <c r="D321" s="6" t="str" cm="1">
        <f t="array" ref="D321">IF(ISNUMBER($A321),IF(A321=A320,INDEX(BackgroundCalcs!$AW$2:$AW$500,'Grading Formulas'!$A321),"C"&amp;A321+9),"")</f>
        <v/>
      </c>
      <c r="E321" s="3" t="str" cm="1">
        <f t="array" ref="E321">IF(ISNUMBER($A321),IF(A321=A320,"Reference2(False,True,"&amp;INDEX(BackgroundCalcs!$AX$2:$AX$500,'Grading Formulas'!$A321)&amp;")","MOEValue(.0001)"),"")</f>
        <v/>
      </c>
      <c r="F321" s="3" t="str">
        <f t="shared" si="14"/>
        <v/>
      </c>
      <c r="G321" s="3" t="str">
        <f t="shared" si="15"/>
        <v/>
      </c>
      <c r="H321" s="3" t="str">
        <f t="shared" si="16"/>
        <v/>
      </c>
    </row>
    <row r="322" spans="1:8">
      <c r="A322" s="4"/>
      <c r="B322" s="4" t="str">
        <f t="shared" ref="B322:B385" si="17">IF(ISNUMBER(A322),"CELL","")</f>
        <v/>
      </c>
      <c r="C322" s="19" t="str" cm="1">
        <f t="array" ref="C322">IF(ISNUMBER(A322),IF(A322=A321,INDEX(BackgroundCalcs!$AV$2:$AV$500,'Grading Formulas'!$A322),"Question Results"),"")</f>
        <v/>
      </c>
      <c r="D322" s="6" t="str" cm="1">
        <f t="array" ref="D322">IF(ISNUMBER($A322),IF(A322=A321,INDEX(BackgroundCalcs!$AW$2:$AW$500,'Grading Formulas'!$A322),"C"&amp;A322+9),"")</f>
        <v/>
      </c>
      <c r="E322" s="3" t="str" cm="1">
        <f t="array" ref="E322">IF(ISNUMBER($A322),IF(A322=A321,"Reference2(False,True,"&amp;INDEX(BackgroundCalcs!$AX$2:$AX$500,'Grading Formulas'!$A322)&amp;")","MOEValue(.0001)"),"")</f>
        <v/>
      </c>
      <c r="F322" s="3" t="str">
        <f t="shared" si="14"/>
        <v/>
      </c>
      <c r="G322" s="3" t="str">
        <f t="shared" si="15"/>
        <v/>
      </c>
      <c r="H322" s="3" t="str">
        <f t="shared" si="16"/>
        <v/>
      </c>
    </row>
    <row r="323" spans="1:8">
      <c r="A323" s="4"/>
      <c r="B323" s="4" t="str">
        <f t="shared" si="17"/>
        <v/>
      </c>
      <c r="C323" s="19" t="str" cm="1">
        <f t="array" ref="C323">IF(ISNUMBER(A323),IF(A323=A322,INDEX(BackgroundCalcs!$AV$2:$AV$500,'Grading Formulas'!$A323),"Question Results"),"")</f>
        <v/>
      </c>
      <c r="D323" s="6" t="str" cm="1">
        <f t="array" ref="D323">IF(ISNUMBER($A323),IF(A323=A322,INDEX(BackgroundCalcs!$AW$2:$AW$500,'Grading Formulas'!$A323),"C"&amp;A323+9),"")</f>
        <v/>
      </c>
      <c r="E323" s="3" t="str" cm="1">
        <f t="array" ref="E323">IF(ISNUMBER($A323),IF(A323=A322,"Reference2(False,True,"&amp;INDEX(BackgroundCalcs!$AX$2:$AX$500,'Grading Formulas'!$A323)&amp;")","MOEValue(.0001)"),"")</f>
        <v/>
      </c>
      <c r="F323" s="3" t="str">
        <f t="shared" ref="F323:F386" si="18">IF(ISNUMBER($A323),IF(A323=A322,-1000,1),"")</f>
        <v/>
      </c>
      <c r="G323" s="3" t="str">
        <f t="shared" ref="G323:G386" si="19">IF(ISNUMBER($A323),IF(A323=A322,"You should not be referencing the answer cell","Correct"),"")</f>
        <v/>
      </c>
      <c r="H323" s="3" t="str">
        <f t="shared" ref="H323:H386" si="20">IF(ISNUMBER($A323),IF(A323=A322,"N/A","Incorrect"),"")</f>
        <v/>
      </c>
    </row>
    <row r="324" spans="1:8">
      <c r="A324" s="4"/>
      <c r="B324" s="4" t="str">
        <f t="shared" si="17"/>
        <v/>
      </c>
      <c r="C324" s="19" t="str" cm="1">
        <f t="array" ref="C324">IF(ISNUMBER(A324),IF(A324=A323,INDEX(BackgroundCalcs!$AV$2:$AV$500,'Grading Formulas'!$A324),"Question Results"),"")</f>
        <v/>
      </c>
      <c r="D324" s="6" t="str" cm="1">
        <f t="array" ref="D324">IF(ISNUMBER($A324),IF(A324=A323,INDEX(BackgroundCalcs!$AW$2:$AW$500,'Grading Formulas'!$A324),"C"&amp;A324+9),"")</f>
        <v/>
      </c>
      <c r="E324" s="3" t="str" cm="1">
        <f t="array" ref="E324">IF(ISNUMBER($A324),IF(A324=A323,"Reference2(False,True,"&amp;INDEX(BackgroundCalcs!$AX$2:$AX$500,'Grading Formulas'!$A324)&amp;")","MOEValue(.0001)"),"")</f>
        <v/>
      </c>
      <c r="F324" s="3" t="str">
        <f t="shared" si="18"/>
        <v/>
      </c>
      <c r="G324" s="3" t="str">
        <f t="shared" si="19"/>
        <v/>
      </c>
      <c r="H324" s="3" t="str">
        <f t="shared" si="20"/>
        <v/>
      </c>
    </row>
    <row r="325" spans="1:8">
      <c r="A325" s="4"/>
      <c r="B325" s="4" t="str">
        <f t="shared" si="17"/>
        <v/>
      </c>
      <c r="C325" s="19" t="str" cm="1">
        <f t="array" ref="C325">IF(ISNUMBER(A325),IF(A325=A324,INDEX(BackgroundCalcs!$AV$2:$AV$500,'Grading Formulas'!$A325),"Question Results"),"")</f>
        <v/>
      </c>
      <c r="D325" s="6" t="str" cm="1">
        <f t="array" ref="D325">IF(ISNUMBER($A325),IF(A325=A324,INDEX(BackgroundCalcs!$AW$2:$AW$500,'Grading Formulas'!$A325),"C"&amp;A325+9),"")</f>
        <v/>
      </c>
      <c r="E325" s="3" t="str" cm="1">
        <f t="array" ref="E325">IF(ISNUMBER($A325),IF(A325=A324,"Reference2(False,True,"&amp;INDEX(BackgroundCalcs!$AX$2:$AX$500,'Grading Formulas'!$A325)&amp;")","MOEValue(.0001)"),"")</f>
        <v/>
      </c>
      <c r="F325" s="3" t="str">
        <f t="shared" si="18"/>
        <v/>
      </c>
      <c r="G325" s="3" t="str">
        <f t="shared" si="19"/>
        <v/>
      </c>
      <c r="H325" s="3" t="str">
        <f t="shared" si="20"/>
        <v/>
      </c>
    </row>
    <row r="326" spans="1:8">
      <c r="A326" s="4"/>
      <c r="B326" s="4" t="str">
        <f t="shared" si="17"/>
        <v/>
      </c>
      <c r="C326" s="19" t="str" cm="1">
        <f t="array" ref="C326">IF(ISNUMBER(A326),IF(A326=A325,INDEX(BackgroundCalcs!$AV$2:$AV$500,'Grading Formulas'!$A326),"Question Results"),"")</f>
        <v/>
      </c>
      <c r="D326" s="6" t="str" cm="1">
        <f t="array" ref="D326">IF(ISNUMBER($A326),IF(A326=A325,INDEX(BackgroundCalcs!$AW$2:$AW$500,'Grading Formulas'!$A326),"C"&amp;A326+9),"")</f>
        <v/>
      </c>
      <c r="E326" s="3" t="str" cm="1">
        <f t="array" ref="E326">IF(ISNUMBER($A326),IF(A326=A325,"Reference2(False,True,"&amp;INDEX(BackgroundCalcs!$AX$2:$AX$500,'Grading Formulas'!$A326)&amp;")","MOEValue(.0001)"),"")</f>
        <v/>
      </c>
      <c r="F326" s="3" t="str">
        <f t="shared" si="18"/>
        <v/>
      </c>
      <c r="G326" s="3" t="str">
        <f t="shared" si="19"/>
        <v/>
      </c>
      <c r="H326" s="3" t="str">
        <f t="shared" si="20"/>
        <v/>
      </c>
    </row>
    <row r="327" spans="1:8">
      <c r="A327" s="4"/>
      <c r="B327" s="4" t="str">
        <f t="shared" si="17"/>
        <v/>
      </c>
      <c r="C327" s="19" t="str" cm="1">
        <f t="array" ref="C327">IF(ISNUMBER(A327),IF(A327=A326,INDEX(BackgroundCalcs!$AV$2:$AV$500,'Grading Formulas'!$A327),"Question Results"),"")</f>
        <v/>
      </c>
      <c r="D327" s="6" t="str" cm="1">
        <f t="array" ref="D327">IF(ISNUMBER($A327),IF(A327=A326,INDEX(BackgroundCalcs!$AW$2:$AW$500,'Grading Formulas'!$A327),"C"&amp;A327+9),"")</f>
        <v/>
      </c>
      <c r="E327" s="3" t="str" cm="1">
        <f t="array" ref="E327">IF(ISNUMBER($A327),IF(A327=A326,"Reference2(False,True,"&amp;INDEX(BackgroundCalcs!$AX$2:$AX$500,'Grading Formulas'!$A327)&amp;")","MOEValue(.0001)"),"")</f>
        <v/>
      </c>
      <c r="F327" s="3" t="str">
        <f t="shared" si="18"/>
        <v/>
      </c>
      <c r="G327" s="3" t="str">
        <f t="shared" si="19"/>
        <v/>
      </c>
      <c r="H327" s="3" t="str">
        <f t="shared" si="20"/>
        <v/>
      </c>
    </row>
    <row r="328" spans="1:8">
      <c r="A328" s="4"/>
      <c r="B328" s="4" t="str">
        <f t="shared" si="17"/>
        <v/>
      </c>
      <c r="C328" s="19" t="str" cm="1">
        <f t="array" ref="C328">IF(ISNUMBER(A328),IF(A328=A327,INDEX(BackgroundCalcs!$AV$2:$AV$500,'Grading Formulas'!$A328),"Question Results"),"")</f>
        <v/>
      </c>
      <c r="D328" s="6" t="str" cm="1">
        <f t="array" ref="D328">IF(ISNUMBER($A328),IF(A328=A327,INDEX(BackgroundCalcs!$AW$2:$AW$500,'Grading Formulas'!$A328),"C"&amp;A328+9),"")</f>
        <v/>
      </c>
      <c r="E328" s="3" t="str" cm="1">
        <f t="array" ref="E328">IF(ISNUMBER($A328),IF(A328=A327,"Reference2(False,True,"&amp;INDEX(BackgroundCalcs!$AX$2:$AX$500,'Grading Formulas'!$A328)&amp;")","MOEValue(.0001)"),"")</f>
        <v/>
      </c>
      <c r="F328" s="3" t="str">
        <f t="shared" si="18"/>
        <v/>
      </c>
      <c r="G328" s="3" t="str">
        <f t="shared" si="19"/>
        <v/>
      </c>
      <c r="H328" s="3" t="str">
        <f t="shared" si="20"/>
        <v/>
      </c>
    </row>
    <row r="329" spans="1:8">
      <c r="A329" s="4"/>
      <c r="B329" s="4" t="str">
        <f t="shared" si="17"/>
        <v/>
      </c>
      <c r="C329" s="19" t="str" cm="1">
        <f t="array" ref="C329">IF(ISNUMBER(A329),IF(A329=A328,INDEX(BackgroundCalcs!$AV$2:$AV$500,'Grading Formulas'!$A329),"Question Results"),"")</f>
        <v/>
      </c>
      <c r="D329" s="6" t="str" cm="1">
        <f t="array" ref="D329">IF(ISNUMBER($A329),IF(A329=A328,INDEX(BackgroundCalcs!$AW$2:$AW$500,'Grading Formulas'!$A329),"C"&amp;A329+9),"")</f>
        <v/>
      </c>
      <c r="E329" s="3" t="str" cm="1">
        <f t="array" ref="E329">IF(ISNUMBER($A329),IF(A329=A328,"Reference2(False,True,"&amp;INDEX(BackgroundCalcs!$AX$2:$AX$500,'Grading Formulas'!$A329)&amp;")","MOEValue(.0001)"),"")</f>
        <v/>
      </c>
      <c r="F329" s="3" t="str">
        <f t="shared" si="18"/>
        <v/>
      </c>
      <c r="G329" s="3" t="str">
        <f t="shared" si="19"/>
        <v/>
      </c>
      <c r="H329" s="3" t="str">
        <f t="shared" si="20"/>
        <v/>
      </c>
    </row>
    <row r="330" spans="1:8">
      <c r="A330" s="4"/>
      <c r="B330" s="4" t="str">
        <f t="shared" si="17"/>
        <v/>
      </c>
      <c r="C330" s="19" t="str" cm="1">
        <f t="array" ref="C330">IF(ISNUMBER(A330),IF(A330=A329,INDEX(BackgroundCalcs!$AV$2:$AV$500,'Grading Formulas'!$A330),"Question Results"),"")</f>
        <v/>
      </c>
      <c r="D330" s="6" t="str" cm="1">
        <f t="array" ref="D330">IF(ISNUMBER($A330),IF(A330=A329,INDEX(BackgroundCalcs!$AW$2:$AW$500,'Grading Formulas'!$A330),"C"&amp;A330+9),"")</f>
        <v/>
      </c>
      <c r="E330" s="3" t="str" cm="1">
        <f t="array" ref="E330">IF(ISNUMBER($A330),IF(A330=A329,"Reference2(False,True,"&amp;INDEX(BackgroundCalcs!$AX$2:$AX$500,'Grading Formulas'!$A330)&amp;")","MOEValue(.0001)"),"")</f>
        <v/>
      </c>
      <c r="F330" s="3" t="str">
        <f t="shared" si="18"/>
        <v/>
      </c>
      <c r="G330" s="3" t="str">
        <f t="shared" si="19"/>
        <v/>
      </c>
      <c r="H330" s="3" t="str">
        <f t="shared" si="20"/>
        <v/>
      </c>
    </row>
    <row r="331" spans="1:8">
      <c r="A331" s="4"/>
      <c r="B331" s="4" t="str">
        <f t="shared" si="17"/>
        <v/>
      </c>
      <c r="C331" s="19" t="str" cm="1">
        <f t="array" ref="C331">IF(ISNUMBER(A331),IF(A331=A330,INDEX(BackgroundCalcs!$AV$2:$AV$500,'Grading Formulas'!$A331),"Question Results"),"")</f>
        <v/>
      </c>
      <c r="D331" s="6" t="str" cm="1">
        <f t="array" ref="D331">IF(ISNUMBER($A331),IF(A331=A330,INDEX(BackgroundCalcs!$AW$2:$AW$500,'Grading Formulas'!$A331),"C"&amp;A331+9),"")</f>
        <v/>
      </c>
      <c r="E331" s="3" t="str" cm="1">
        <f t="array" ref="E331">IF(ISNUMBER($A331),IF(A331=A330,"Reference2(False,True,"&amp;INDEX(BackgroundCalcs!$AX$2:$AX$500,'Grading Formulas'!$A331)&amp;")","MOEValue(.0001)"),"")</f>
        <v/>
      </c>
      <c r="F331" s="3" t="str">
        <f t="shared" si="18"/>
        <v/>
      </c>
      <c r="G331" s="3" t="str">
        <f t="shared" si="19"/>
        <v/>
      </c>
      <c r="H331" s="3" t="str">
        <f t="shared" si="20"/>
        <v/>
      </c>
    </row>
    <row r="332" spans="1:8">
      <c r="A332" s="4"/>
      <c r="B332" s="4" t="str">
        <f t="shared" si="17"/>
        <v/>
      </c>
      <c r="C332" s="19" t="str" cm="1">
        <f t="array" ref="C332">IF(ISNUMBER(A332),IF(A332=A331,INDEX(BackgroundCalcs!$AV$2:$AV$500,'Grading Formulas'!$A332),"Question Results"),"")</f>
        <v/>
      </c>
      <c r="D332" s="6" t="str" cm="1">
        <f t="array" ref="D332">IF(ISNUMBER($A332),IF(A332=A331,INDEX(BackgroundCalcs!$AW$2:$AW$500,'Grading Formulas'!$A332),"C"&amp;A332+9),"")</f>
        <v/>
      </c>
      <c r="E332" s="3" t="str" cm="1">
        <f t="array" ref="E332">IF(ISNUMBER($A332),IF(A332=A331,"Reference2(False,True,"&amp;INDEX(BackgroundCalcs!$AX$2:$AX$500,'Grading Formulas'!$A332)&amp;")","MOEValue(.0001)"),"")</f>
        <v/>
      </c>
      <c r="F332" s="3" t="str">
        <f t="shared" si="18"/>
        <v/>
      </c>
      <c r="G332" s="3" t="str">
        <f t="shared" si="19"/>
        <v/>
      </c>
      <c r="H332" s="3" t="str">
        <f t="shared" si="20"/>
        <v/>
      </c>
    </row>
    <row r="333" spans="1:8">
      <c r="A333" s="4"/>
      <c r="B333" s="4" t="str">
        <f t="shared" si="17"/>
        <v/>
      </c>
      <c r="C333" s="19" t="str" cm="1">
        <f t="array" ref="C333">IF(ISNUMBER(A333),IF(A333=A332,INDEX(BackgroundCalcs!$AV$2:$AV$500,'Grading Formulas'!$A333),"Question Results"),"")</f>
        <v/>
      </c>
      <c r="D333" s="6" t="str" cm="1">
        <f t="array" ref="D333">IF(ISNUMBER($A333),IF(A333=A332,INDEX(BackgroundCalcs!$AW$2:$AW$500,'Grading Formulas'!$A333),"C"&amp;A333+9),"")</f>
        <v/>
      </c>
      <c r="E333" s="3" t="str" cm="1">
        <f t="array" ref="E333">IF(ISNUMBER($A333),IF(A333=A332,"Reference2(False,True,"&amp;INDEX(BackgroundCalcs!$AX$2:$AX$500,'Grading Formulas'!$A333)&amp;")","MOEValue(.0001)"),"")</f>
        <v/>
      </c>
      <c r="F333" s="3" t="str">
        <f t="shared" si="18"/>
        <v/>
      </c>
      <c r="G333" s="3" t="str">
        <f t="shared" si="19"/>
        <v/>
      </c>
      <c r="H333" s="3" t="str">
        <f t="shared" si="20"/>
        <v/>
      </c>
    </row>
    <row r="334" spans="1:8">
      <c r="A334" s="4"/>
      <c r="B334" s="4" t="str">
        <f t="shared" si="17"/>
        <v/>
      </c>
      <c r="C334" s="19" t="str" cm="1">
        <f t="array" ref="C334">IF(ISNUMBER(A334),IF(A334=A333,INDEX(BackgroundCalcs!$AV$2:$AV$500,'Grading Formulas'!$A334),"Question Results"),"")</f>
        <v/>
      </c>
      <c r="D334" s="6" t="str" cm="1">
        <f t="array" ref="D334">IF(ISNUMBER($A334),IF(A334=A333,INDEX(BackgroundCalcs!$AW$2:$AW$500,'Grading Formulas'!$A334),"C"&amp;A334+9),"")</f>
        <v/>
      </c>
      <c r="E334" s="3" t="str" cm="1">
        <f t="array" ref="E334">IF(ISNUMBER($A334),IF(A334=A333,"Reference2(False,True,"&amp;INDEX(BackgroundCalcs!$AX$2:$AX$500,'Grading Formulas'!$A334)&amp;")","MOEValue(.0001)"),"")</f>
        <v/>
      </c>
      <c r="F334" s="3" t="str">
        <f t="shared" si="18"/>
        <v/>
      </c>
      <c r="G334" s="3" t="str">
        <f t="shared" si="19"/>
        <v/>
      </c>
      <c r="H334" s="3" t="str">
        <f t="shared" si="20"/>
        <v/>
      </c>
    </row>
    <row r="335" spans="1:8">
      <c r="A335" s="4"/>
      <c r="B335" s="4" t="str">
        <f t="shared" si="17"/>
        <v/>
      </c>
      <c r="C335" s="19" t="str" cm="1">
        <f t="array" ref="C335">IF(ISNUMBER(A335),IF(A335=A334,INDEX(BackgroundCalcs!$AV$2:$AV$500,'Grading Formulas'!$A335),"Question Results"),"")</f>
        <v/>
      </c>
      <c r="D335" s="6" t="str" cm="1">
        <f t="array" ref="D335">IF(ISNUMBER($A335),IF(A335=A334,INDEX(BackgroundCalcs!$AW$2:$AW$500,'Grading Formulas'!$A335),"C"&amp;A335+9),"")</f>
        <v/>
      </c>
      <c r="E335" s="3" t="str" cm="1">
        <f t="array" ref="E335">IF(ISNUMBER($A335),IF(A335=A334,"Reference2(False,True,"&amp;INDEX(BackgroundCalcs!$AX$2:$AX$500,'Grading Formulas'!$A335)&amp;")","MOEValue(.0001)"),"")</f>
        <v/>
      </c>
      <c r="F335" s="3" t="str">
        <f t="shared" si="18"/>
        <v/>
      </c>
      <c r="G335" s="3" t="str">
        <f t="shared" si="19"/>
        <v/>
      </c>
      <c r="H335" s="3" t="str">
        <f t="shared" si="20"/>
        <v/>
      </c>
    </row>
    <row r="336" spans="1:8">
      <c r="A336" s="4"/>
      <c r="B336" s="4" t="str">
        <f t="shared" si="17"/>
        <v/>
      </c>
      <c r="C336" s="19" t="str" cm="1">
        <f t="array" ref="C336">IF(ISNUMBER(A336),IF(A336=A335,INDEX(BackgroundCalcs!$AV$2:$AV$500,'Grading Formulas'!$A336),"Question Results"),"")</f>
        <v/>
      </c>
      <c r="D336" s="6" t="str" cm="1">
        <f t="array" ref="D336">IF(ISNUMBER($A336),IF(A336=A335,INDEX(BackgroundCalcs!$AW$2:$AW$500,'Grading Formulas'!$A336),"C"&amp;A336+9),"")</f>
        <v/>
      </c>
      <c r="E336" s="3" t="str" cm="1">
        <f t="array" ref="E336">IF(ISNUMBER($A336),IF(A336=A335,"Reference2(False,True,"&amp;INDEX(BackgroundCalcs!$AX$2:$AX$500,'Grading Formulas'!$A336)&amp;")","MOEValue(.0001)"),"")</f>
        <v/>
      </c>
      <c r="F336" s="3" t="str">
        <f t="shared" si="18"/>
        <v/>
      </c>
      <c r="G336" s="3" t="str">
        <f t="shared" si="19"/>
        <v/>
      </c>
      <c r="H336" s="3" t="str">
        <f t="shared" si="20"/>
        <v/>
      </c>
    </row>
    <row r="337" spans="1:8">
      <c r="A337" s="4"/>
      <c r="B337" s="4" t="str">
        <f t="shared" si="17"/>
        <v/>
      </c>
      <c r="C337" s="19" t="str" cm="1">
        <f t="array" ref="C337">IF(ISNUMBER(A337),IF(A337=A336,INDEX(BackgroundCalcs!$AV$2:$AV$500,'Grading Formulas'!$A337),"Question Results"),"")</f>
        <v/>
      </c>
      <c r="D337" s="6" t="str" cm="1">
        <f t="array" ref="D337">IF(ISNUMBER($A337),IF(A337=A336,INDEX(BackgroundCalcs!$AW$2:$AW$500,'Grading Formulas'!$A337),"C"&amp;A337+9),"")</f>
        <v/>
      </c>
      <c r="E337" s="3" t="str" cm="1">
        <f t="array" ref="E337">IF(ISNUMBER($A337),IF(A337=A336,"Reference2(False,True,"&amp;INDEX(BackgroundCalcs!$AX$2:$AX$500,'Grading Formulas'!$A337)&amp;")","MOEValue(.0001)"),"")</f>
        <v/>
      </c>
      <c r="F337" s="3" t="str">
        <f t="shared" si="18"/>
        <v/>
      </c>
      <c r="G337" s="3" t="str">
        <f t="shared" si="19"/>
        <v/>
      </c>
      <c r="H337" s="3" t="str">
        <f t="shared" si="20"/>
        <v/>
      </c>
    </row>
    <row r="338" spans="1:8">
      <c r="A338" s="4"/>
      <c r="B338" s="4" t="str">
        <f t="shared" si="17"/>
        <v/>
      </c>
      <c r="C338" s="19" t="str" cm="1">
        <f t="array" ref="C338">IF(ISNUMBER(A338),IF(A338=A337,INDEX(BackgroundCalcs!$AV$2:$AV$500,'Grading Formulas'!$A338),"Question Results"),"")</f>
        <v/>
      </c>
      <c r="D338" s="6" t="str" cm="1">
        <f t="array" ref="D338">IF(ISNUMBER($A338),IF(A338=A337,INDEX(BackgroundCalcs!$AW$2:$AW$500,'Grading Formulas'!$A338),"C"&amp;A338+9),"")</f>
        <v/>
      </c>
      <c r="E338" s="3" t="str" cm="1">
        <f t="array" ref="E338">IF(ISNUMBER($A338),IF(A338=A337,"Reference2(False,True,"&amp;INDEX(BackgroundCalcs!$AX$2:$AX$500,'Grading Formulas'!$A338)&amp;")","MOEValue(.0001)"),"")</f>
        <v/>
      </c>
      <c r="F338" s="3" t="str">
        <f t="shared" si="18"/>
        <v/>
      </c>
      <c r="G338" s="3" t="str">
        <f t="shared" si="19"/>
        <v/>
      </c>
      <c r="H338" s="3" t="str">
        <f t="shared" si="20"/>
        <v/>
      </c>
    </row>
    <row r="339" spans="1:8">
      <c r="A339" s="4"/>
      <c r="B339" s="4" t="str">
        <f t="shared" si="17"/>
        <v/>
      </c>
      <c r="C339" s="19" t="str" cm="1">
        <f t="array" ref="C339">IF(ISNUMBER(A339),IF(A339=A338,INDEX(BackgroundCalcs!$AV$2:$AV$500,'Grading Formulas'!$A339),"Question Results"),"")</f>
        <v/>
      </c>
      <c r="D339" s="6" t="str" cm="1">
        <f t="array" ref="D339">IF(ISNUMBER($A339),IF(A339=A338,INDEX(BackgroundCalcs!$AW$2:$AW$500,'Grading Formulas'!$A339),"C"&amp;A339+9),"")</f>
        <v/>
      </c>
      <c r="E339" s="3" t="str" cm="1">
        <f t="array" ref="E339">IF(ISNUMBER($A339),IF(A339=A338,"Reference2(False,True,"&amp;INDEX(BackgroundCalcs!$AX$2:$AX$500,'Grading Formulas'!$A339)&amp;")","MOEValue(.0001)"),"")</f>
        <v/>
      </c>
      <c r="F339" s="3" t="str">
        <f t="shared" si="18"/>
        <v/>
      </c>
      <c r="G339" s="3" t="str">
        <f t="shared" si="19"/>
        <v/>
      </c>
      <c r="H339" s="3" t="str">
        <f t="shared" si="20"/>
        <v/>
      </c>
    </row>
    <row r="340" spans="1:8">
      <c r="A340" s="4"/>
      <c r="B340" s="4" t="str">
        <f t="shared" si="17"/>
        <v/>
      </c>
      <c r="C340" s="19" t="str" cm="1">
        <f t="array" ref="C340">IF(ISNUMBER(A340),IF(A340=A339,INDEX(BackgroundCalcs!$AV$2:$AV$500,'Grading Formulas'!$A340),"Question Results"),"")</f>
        <v/>
      </c>
      <c r="D340" s="6" t="str" cm="1">
        <f t="array" ref="D340">IF(ISNUMBER($A340),IF(A340=A339,INDEX(BackgroundCalcs!$AW$2:$AW$500,'Grading Formulas'!$A340),"C"&amp;A340+9),"")</f>
        <v/>
      </c>
      <c r="E340" s="3" t="str" cm="1">
        <f t="array" ref="E340">IF(ISNUMBER($A340),IF(A340=A339,"Reference2(False,True,"&amp;INDEX(BackgroundCalcs!$AX$2:$AX$500,'Grading Formulas'!$A340)&amp;")","MOEValue(.0001)"),"")</f>
        <v/>
      </c>
      <c r="F340" s="3" t="str">
        <f t="shared" si="18"/>
        <v/>
      </c>
      <c r="G340" s="3" t="str">
        <f t="shared" si="19"/>
        <v/>
      </c>
      <c r="H340" s="3" t="str">
        <f t="shared" si="20"/>
        <v/>
      </c>
    </row>
    <row r="341" spans="1:8">
      <c r="A341" s="4"/>
      <c r="B341" s="4" t="str">
        <f t="shared" si="17"/>
        <v/>
      </c>
      <c r="C341" s="19" t="str" cm="1">
        <f t="array" ref="C341">IF(ISNUMBER(A341),IF(A341=A340,INDEX(BackgroundCalcs!$AV$2:$AV$500,'Grading Formulas'!$A341),"Question Results"),"")</f>
        <v/>
      </c>
      <c r="D341" s="6" t="str" cm="1">
        <f t="array" ref="D341">IF(ISNUMBER($A341),IF(A341=A340,INDEX(BackgroundCalcs!$AW$2:$AW$500,'Grading Formulas'!$A341),"C"&amp;A341+9),"")</f>
        <v/>
      </c>
      <c r="E341" s="3" t="str" cm="1">
        <f t="array" ref="E341">IF(ISNUMBER($A341),IF(A341=A340,"Reference2(False,True,"&amp;INDEX(BackgroundCalcs!$AX$2:$AX$500,'Grading Formulas'!$A341)&amp;")","MOEValue(.0001)"),"")</f>
        <v/>
      </c>
      <c r="F341" s="3" t="str">
        <f t="shared" si="18"/>
        <v/>
      </c>
      <c r="G341" s="3" t="str">
        <f t="shared" si="19"/>
        <v/>
      </c>
      <c r="H341" s="3" t="str">
        <f t="shared" si="20"/>
        <v/>
      </c>
    </row>
    <row r="342" spans="1:8">
      <c r="A342" s="4"/>
      <c r="B342" s="4" t="str">
        <f t="shared" si="17"/>
        <v/>
      </c>
      <c r="C342" s="19" t="str" cm="1">
        <f t="array" ref="C342">IF(ISNUMBER(A342),IF(A342=A341,INDEX(BackgroundCalcs!$AV$2:$AV$500,'Grading Formulas'!$A342),"Question Results"),"")</f>
        <v/>
      </c>
      <c r="D342" s="6" t="str" cm="1">
        <f t="array" ref="D342">IF(ISNUMBER($A342),IF(A342=A341,INDEX(BackgroundCalcs!$AW$2:$AW$500,'Grading Formulas'!$A342),"C"&amp;A342+9),"")</f>
        <v/>
      </c>
      <c r="E342" s="3" t="str" cm="1">
        <f t="array" ref="E342">IF(ISNUMBER($A342),IF(A342=A341,"Reference2(False,True,"&amp;INDEX(BackgroundCalcs!$AX$2:$AX$500,'Grading Formulas'!$A342)&amp;")","MOEValue(.0001)"),"")</f>
        <v/>
      </c>
      <c r="F342" s="3" t="str">
        <f t="shared" si="18"/>
        <v/>
      </c>
      <c r="G342" s="3" t="str">
        <f t="shared" si="19"/>
        <v/>
      </c>
      <c r="H342" s="3" t="str">
        <f t="shared" si="20"/>
        <v/>
      </c>
    </row>
    <row r="343" spans="1:8">
      <c r="A343" s="4"/>
      <c r="B343" s="4" t="str">
        <f t="shared" si="17"/>
        <v/>
      </c>
      <c r="C343" s="19" t="str" cm="1">
        <f t="array" ref="C343">IF(ISNUMBER(A343),IF(A343=A342,INDEX(BackgroundCalcs!$AV$2:$AV$500,'Grading Formulas'!$A343),"Question Results"),"")</f>
        <v/>
      </c>
      <c r="D343" s="6" t="str" cm="1">
        <f t="array" ref="D343">IF(ISNUMBER($A343),IF(A343=A342,INDEX(BackgroundCalcs!$AW$2:$AW$500,'Grading Formulas'!$A343),"C"&amp;A343+9),"")</f>
        <v/>
      </c>
      <c r="E343" s="3" t="str" cm="1">
        <f t="array" ref="E343">IF(ISNUMBER($A343),IF(A343=A342,"Reference2(False,True,"&amp;INDEX(BackgroundCalcs!$AX$2:$AX$500,'Grading Formulas'!$A343)&amp;")","MOEValue(.0001)"),"")</f>
        <v/>
      </c>
      <c r="F343" s="3" t="str">
        <f t="shared" si="18"/>
        <v/>
      </c>
      <c r="G343" s="3" t="str">
        <f t="shared" si="19"/>
        <v/>
      </c>
      <c r="H343" s="3" t="str">
        <f t="shared" si="20"/>
        <v/>
      </c>
    </row>
    <row r="344" spans="1:8">
      <c r="A344" s="4"/>
      <c r="B344" s="4" t="str">
        <f t="shared" si="17"/>
        <v/>
      </c>
      <c r="C344" s="19" t="str" cm="1">
        <f t="array" ref="C344">IF(ISNUMBER(A344),IF(A344=A343,INDEX(BackgroundCalcs!$AV$2:$AV$500,'Grading Formulas'!$A344),"Question Results"),"")</f>
        <v/>
      </c>
      <c r="D344" s="6" t="str" cm="1">
        <f t="array" ref="D344">IF(ISNUMBER($A344),IF(A344=A343,INDEX(BackgroundCalcs!$AW$2:$AW$500,'Grading Formulas'!$A344),"C"&amp;A344+9),"")</f>
        <v/>
      </c>
      <c r="E344" s="3" t="str" cm="1">
        <f t="array" ref="E344">IF(ISNUMBER($A344),IF(A344=A343,"Reference2(False,True,"&amp;INDEX(BackgroundCalcs!$AX$2:$AX$500,'Grading Formulas'!$A344)&amp;")","MOEValue(.0001)"),"")</f>
        <v/>
      </c>
      <c r="F344" s="3" t="str">
        <f t="shared" si="18"/>
        <v/>
      </c>
      <c r="G344" s="3" t="str">
        <f t="shared" si="19"/>
        <v/>
      </c>
      <c r="H344" s="3" t="str">
        <f t="shared" si="20"/>
        <v/>
      </c>
    </row>
    <row r="345" spans="1:8">
      <c r="A345" s="4"/>
      <c r="B345" s="4" t="str">
        <f t="shared" si="17"/>
        <v/>
      </c>
      <c r="C345" s="19" t="str" cm="1">
        <f t="array" ref="C345">IF(ISNUMBER(A345),IF(A345=A344,INDEX(BackgroundCalcs!$AV$2:$AV$500,'Grading Formulas'!$A345),"Question Results"),"")</f>
        <v/>
      </c>
      <c r="D345" s="6" t="str" cm="1">
        <f t="array" ref="D345">IF(ISNUMBER($A345),IF(A345=A344,INDEX(BackgroundCalcs!$AW$2:$AW$500,'Grading Formulas'!$A345),"C"&amp;A345+9),"")</f>
        <v/>
      </c>
      <c r="E345" s="3" t="str" cm="1">
        <f t="array" ref="E345">IF(ISNUMBER($A345),IF(A345=A344,"Reference2(False,True,"&amp;INDEX(BackgroundCalcs!$AX$2:$AX$500,'Grading Formulas'!$A345)&amp;")","MOEValue(.0001)"),"")</f>
        <v/>
      </c>
      <c r="F345" s="3" t="str">
        <f t="shared" si="18"/>
        <v/>
      </c>
      <c r="G345" s="3" t="str">
        <f t="shared" si="19"/>
        <v/>
      </c>
      <c r="H345" s="3" t="str">
        <f t="shared" si="20"/>
        <v/>
      </c>
    </row>
    <row r="346" spans="1:8">
      <c r="A346" s="4"/>
      <c r="B346" s="4" t="str">
        <f t="shared" si="17"/>
        <v/>
      </c>
      <c r="C346" s="19" t="str" cm="1">
        <f t="array" ref="C346">IF(ISNUMBER(A346),IF(A346=A345,INDEX(BackgroundCalcs!$AV$2:$AV$500,'Grading Formulas'!$A346),"Question Results"),"")</f>
        <v/>
      </c>
      <c r="D346" s="6" t="str" cm="1">
        <f t="array" ref="D346">IF(ISNUMBER($A346),IF(A346=A345,INDEX(BackgroundCalcs!$AW$2:$AW$500,'Grading Formulas'!$A346),"C"&amp;A346+9),"")</f>
        <v/>
      </c>
      <c r="E346" s="3" t="str" cm="1">
        <f t="array" ref="E346">IF(ISNUMBER($A346),IF(A346=A345,"Reference2(False,True,"&amp;INDEX(BackgroundCalcs!$AX$2:$AX$500,'Grading Formulas'!$A346)&amp;")","MOEValue(.0001)"),"")</f>
        <v/>
      </c>
      <c r="F346" s="3" t="str">
        <f t="shared" si="18"/>
        <v/>
      </c>
      <c r="G346" s="3" t="str">
        <f t="shared" si="19"/>
        <v/>
      </c>
      <c r="H346" s="3" t="str">
        <f t="shared" si="20"/>
        <v/>
      </c>
    </row>
    <row r="347" spans="1:8">
      <c r="A347" s="4"/>
      <c r="B347" s="4" t="str">
        <f t="shared" si="17"/>
        <v/>
      </c>
      <c r="C347" s="19" t="str" cm="1">
        <f t="array" ref="C347">IF(ISNUMBER(A347),IF(A347=A346,INDEX(BackgroundCalcs!$AV$2:$AV$500,'Grading Formulas'!$A347),"Question Results"),"")</f>
        <v/>
      </c>
      <c r="D347" s="6" t="str" cm="1">
        <f t="array" ref="D347">IF(ISNUMBER($A347),IF(A347=A346,INDEX(BackgroundCalcs!$AW$2:$AW$500,'Grading Formulas'!$A347),"C"&amp;A347+9),"")</f>
        <v/>
      </c>
      <c r="E347" s="3" t="str" cm="1">
        <f t="array" ref="E347">IF(ISNUMBER($A347),IF(A347=A346,"Reference2(False,True,"&amp;INDEX(BackgroundCalcs!$AX$2:$AX$500,'Grading Formulas'!$A347)&amp;")","MOEValue(.0001)"),"")</f>
        <v/>
      </c>
      <c r="F347" s="3" t="str">
        <f t="shared" si="18"/>
        <v/>
      </c>
      <c r="G347" s="3" t="str">
        <f t="shared" si="19"/>
        <v/>
      </c>
      <c r="H347" s="3" t="str">
        <f t="shared" si="20"/>
        <v/>
      </c>
    </row>
    <row r="348" spans="1:8">
      <c r="A348" s="4"/>
      <c r="B348" s="4" t="str">
        <f t="shared" si="17"/>
        <v/>
      </c>
      <c r="C348" s="19" t="str" cm="1">
        <f t="array" ref="C348">IF(ISNUMBER(A348),IF(A348=A347,INDEX(BackgroundCalcs!$AV$2:$AV$500,'Grading Formulas'!$A348),"Question Results"),"")</f>
        <v/>
      </c>
      <c r="D348" s="6" t="str" cm="1">
        <f t="array" ref="D348">IF(ISNUMBER($A348),IF(A348=A347,INDEX(BackgroundCalcs!$AW$2:$AW$500,'Grading Formulas'!$A348),"C"&amp;A348+9),"")</f>
        <v/>
      </c>
      <c r="E348" s="3" t="str" cm="1">
        <f t="array" ref="E348">IF(ISNUMBER($A348),IF(A348=A347,"Reference2(False,True,"&amp;INDEX(BackgroundCalcs!$AX$2:$AX$500,'Grading Formulas'!$A348)&amp;")","MOEValue(.0001)"),"")</f>
        <v/>
      </c>
      <c r="F348" s="3" t="str">
        <f t="shared" si="18"/>
        <v/>
      </c>
      <c r="G348" s="3" t="str">
        <f t="shared" si="19"/>
        <v/>
      </c>
      <c r="H348" s="3" t="str">
        <f t="shared" si="20"/>
        <v/>
      </c>
    </row>
    <row r="349" spans="1:8">
      <c r="A349" s="4"/>
      <c r="B349" s="4" t="str">
        <f t="shared" si="17"/>
        <v/>
      </c>
      <c r="C349" s="19" t="str" cm="1">
        <f t="array" ref="C349">IF(ISNUMBER(A349),IF(A349=A348,INDEX(BackgroundCalcs!$AV$2:$AV$500,'Grading Formulas'!$A349),"Question Results"),"")</f>
        <v/>
      </c>
      <c r="D349" s="6" t="str" cm="1">
        <f t="array" ref="D349">IF(ISNUMBER($A349),IF(A349=A348,INDEX(BackgroundCalcs!$AW$2:$AW$500,'Grading Formulas'!$A349),"C"&amp;A349+9),"")</f>
        <v/>
      </c>
      <c r="E349" s="3" t="str" cm="1">
        <f t="array" ref="E349">IF(ISNUMBER($A349),IF(A349=A348,"Reference2(False,True,"&amp;INDEX(BackgroundCalcs!$AX$2:$AX$500,'Grading Formulas'!$A349)&amp;")","MOEValue(.0001)"),"")</f>
        <v/>
      </c>
      <c r="F349" s="3" t="str">
        <f t="shared" si="18"/>
        <v/>
      </c>
      <c r="G349" s="3" t="str">
        <f t="shared" si="19"/>
        <v/>
      </c>
      <c r="H349" s="3" t="str">
        <f t="shared" si="20"/>
        <v/>
      </c>
    </row>
    <row r="350" spans="1:8">
      <c r="A350" s="4"/>
      <c r="B350" s="4" t="str">
        <f t="shared" si="17"/>
        <v/>
      </c>
      <c r="C350" s="19" t="str" cm="1">
        <f t="array" ref="C350">IF(ISNUMBER(A350),IF(A350=A349,INDEX(BackgroundCalcs!$AV$2:$AV$500,'Grading Formulas'!$A350),"Question Results"),"")</f>
        <v/>
      </c>
      <c r="D350" s="6" t="str" cm="1">
        <f t="array" ref="D350">IF(ISNUMBER($A350),IF(A350=A349,INDEX(BackgroundCalcs!$AW$2:$AW$500,'Grading Formulas'!$A350),"C"&amp;A350+9),"")</f>
        <v/>
      </c>
      <c r="E350" s="3" t="str" cm="1">
        <f t="array" ref="E350">IF(ISNUMBER($A350),IF(A350=A349,"Reference2(False,True,"&amp;INDEX(BackgroundCalcs!$AX$2:$AX$500,'Grading Formulas'!$A350)&amp;")","MOEValue(.0001)"),"")</f>
        <v/>
      </c>
      <c r="F350" s="3" t="str">
        <f t="shared" si="18"/>
        <v/>
      </c>
      <c r="G350" s="3" t="str">
        <f t="shared" si="19"/>
        <v/>
      </c>
      <c r="H350" s="3" t="str">
        <f t="shared" si="20"/>
        <v/>
      </c>
    </row>
    <row r="351" spans="1:8">
      <c r="A351" s="4"/>
      <c r="B351" s="4" t="str">
        <f t="shared" si="17"/>
        <v/>
      </c>
      <c r="C351" s="19" t="str" cm="1">
        <f t="array" ref="C351">IF(ISNUMBER(A351),IF(A351=A350,INDEX(BackgroundCalcs!$AV$2:$AV$500,'Grading Formulas'!$A351),"Question Results"),"")</f>
        <v/>
      </c>
      <c r="D351" s="6" t="str" cm="1">
        <f t="array" ref="D351">IF(ISNUMBER($A351),IF(A351=A350,INDEX(BackgroundCalcs!$AW$2:$AW$500,'Grading Formulas'!$A351),"C"&amp;A351+9),"")</f>
        <v/>
      </c>
      <c r="E351" s="3" t="str" cm="1">
        <f t="array" ref="E351">IF(ISNUMBER($A351),IF(A351=A350,"Reference2(False,True,"&amp;INDEX(BackgroundCalcs!$AX$2:$AX$500,'Grading Formulas'!$A351)&amp;")","MOEValue(.0001)"),"")</f>
        <v/>
      </c>
      <c r="F351" s="3" t="str">
        <f t="shared" si="18"/>
        <v/>
      </c>
      <c r="G351" s="3" t="str">
        <f t="shared" si="19"/>
        <v/>
      </c>
      <c r="H351" s="3" t="str">
        <f t="shared" si="20"/>
        <v/>
      </c>
    </row>
    <row r="352" spans="1:8">
      <c r="A352" s="4"/>
      <c r="B352" s="4" t="str">
        <f t="shared" si="17"/>
        <v/>
      </c>
      <c r="C352" s="19" t="str" cm="1">
        <f t="array" ref="C352">IF(ISNUMBER(A352),IF(A352=A351,INDEX(BackgroundCalcs!$AV$2:$AV$500,'Grading Formulas'!$A352),"Question Results"),"")</f>
        <v/>
      </c>
      <c r="D352" s="6" t="str" cm="1">
        <f t="array" ref="D352">IF(ISNUMBER($A352),IF(A352=A351,INDEX(BackgroundCalcs!$AW$2:$AW$500,'Grading Formulas'!$A352),"C"&amp;A352+9),"")</f>
        <v/>
      </c>
      <c r="E352" s="3" t="str" cm="1">
        <f t="array" ref="E352">IF(ISNUMBER($A352),IF(A352=A351,"Reference2(False,True,"&amp;INDEX(BackgroundCalcs!$AX$2:$AX$500,'Grading Formulas'!$A352)&amp;")","MOEValue(.0001)"),"")</f>
        <v/>
      </c>
      <c r="F352" s="3" t="str">
        <f t="shared" si="18"/>
        <v/>
      </c>
      <c r="G352" s="3" t="str">
        <f t="shared" si="19"/>
        <v/>
      </c>
      <c r="H352" s="3" t="str">
        <f t="shared" si="20"/>
        <v/>
      </c>
    </row>
    <row r="353" spans="1:8">
      <c r="A353" s="4"/>
      <c r="B353" s="4" t="str">
        <f t="shared" si="17"/>
        <v/>
      </c>
      <c r="C353" s="19" t="str" cm="1">
        <f t="array" ref="C353">IF(ISNUMBER(A353),IF(A353=A352,INDEX(BackgroundCalcs!$AV$2:$AV$500,'Grading Formulas'!$A353),"Question Results"),"")</f>
        <v/>
      </c>
      <c r="D353" s="6" t="str" cm="1">
        <f t="array" ref="D353">IF(ISNUMBER($A353),IF(A353=A352,INDEX(BackgroundCalcs!$AW$2:$AW$500,'Grading Formulas'!$A353),"C"&amp;A353+9),"")</f>
        <v/>
      </c>
      <c r="E353" s="3" t="str" cm="1">
        <f t="array" ref="E353">IF(ISNUMBER($A353),IF(A353=A352,"Reference2(False,True,"&amp;INDEX(BackgroundCalcs!$AX$2:$AX$500,'Grading Formulas'!$A353)&amp;")","MOEValue(.0001)"),"")</f>
        <v/>
      </c>
      <c r="F353" s="3" t="str">
        <f t="shared" si="18"/>
        <v/>
      </c>
      <c r="G353" s="3" t="str">
        <f t="shared" si="19"/>
        <v/>
      </c>
      <c r="H353" s="3" t="str">
        <f t="shared" si="20"/>
        <v/>
      </c>
    </row>
    <row r="354" spans="1:8">
      <c r="A354" s="4"/>
      <c r="B354" s="4" t="str">
        <f t="shared" si="17"/>
        <v/>
      </c>
      <c r="C354" s="19" t="str" cm="1">
        <f t="array" ref="C354">IF(ISNUMBER(A354),IF(A354=A353,INDEX(BackgroundCalcs!$AV$2:$AV$500,'Grading Formulas'!$A354),"Question Results"),"")</f>
        <v/>
      </c>
      <c r="D354" s="6" t="str" cm="1">
        <f t="array" ref="D354">IF(ISNUMBER($A354),IF(A354=A353,INDEX(BackgroundCalcs!$AW$2:$AW$500,'Grading Formulas'!$A354),"C"&amp;A354+9),"")</f>
        <v/>
      </c>
      <c r="E354" s="3" t="str" cm="1">
        <f t="array" ref="E354">IF(ISNUMBER($A354),IF(A354=A353,"Reference2(False,True,"&amp;INDEX(BackgroundCalcs!$AX$2:$AX$500,'Grading Formulas'!$A354)&amp;")","MOEValue(.0001)"),"")</f>
        <v/>
      </c>
      <c r="F354" s="3" t="str">
        <f t="shared" si="18"/>
        <v/>
      </c>
      <c r="G354" s="3" t="str">
        <f t="shared" si="19"/>
        <v/>
      </c>
      <c r="H354" s="3" t="str">
        <f t="shared" si="20"/>
        <v/>
      </c>
    </row>
    <row r="355" spans="1:8">
      <c r="A355" s="4"/>
      <c r="B355" s="4" t="str">
        <f t="shared" si="17"/>
        <v/>
      </c>
      <c r="C355" s="19" t="str" cm="1">
        <f t="array" ref="C355">IF(ISNUMBER(A355),IF(A355=A354,INDEX(BackgroundCalcs!$AV$2:$AV$500,'Grading Formulas'!$A355),"Question Results"),"")</f>
        <v/>
      </c>
      <c r="D355" s="6" t="str" cm="1">
        <f t="array" ref="D355">IF(ISNUMBER($A355),IF(A355=A354,INDEX(BackgroundCalcs!$AW$2:$AW$500,'Grading Formulas'!$A355),"C"&amp;A355+9),"")</f>
        <v/>
      </c>
      <c r="E355" s="3" t="str" cm="1">
        <f t="array" ref="E355">IF(ISNUMBER($A355),IF(A355=A354,"Reference2(False,True,"&amp;INDEX(BackgroundCalcs!$AX$2:$AX$500,'Grading Formulas'!$A355)&amp;")","MOEValue(.0001)"),"")</f>
        <v/>
      </c>
      <c r="F355" s="3" t="str">
        <f t="shared" si="18"/>
        <v/>
      </c>
      <c r="G355" s="3" t="str">
        <f t="shared" si="19"/>
        <v/>
      </c>
      <c r="H355" s="3" t="str">
        <f t="shared" si="20"/>
        <v/>
      </c>
    </row>
    <row r="356" spans="1:8">
      <c r="A356" s="4"/>
      <c r="B356" s="4" t="str">
        <f t="shared" si="17"/>
        <v/>
      </c>
      <c r="C356" s="19" t="str" cm="1">
        <f t="array" ref="C356">IF(ISNUMBER(A356),IF(A356=A355,INDEX(BackgroundCalcs!$AV$2:$AV$500,'Grading Formulas'!$A356),"Question Results"),"")</f>
        <v/>
      </c>
      <c r="D356" s="6" t="str" cm="1">
        <f t="array" ref="D356">IF(ISNUMBER($A356),IF(A356=A355,INDEX(BackgroundCalcs!$AW$2:$AW$500,'Grading Formulas'!$A356),"C"&amp;A356+9),"")</f>
        <v/>
      </c>
      <c r="E356" s="3" t="str" cm="1">
        <f t="array" ref="E356">IF(ISNUMBER($A356),IF(A356=A355,"Reference2(False,True,"&amp;INDEX(BackgroundCalcs!$AX$2:$AX$500,'Grading Formulas'!$A356)&amp;")","MOEValue(.0001)"),"")</f>
        <v/>
      </c>
      <c r="F356" s="3" t="str">
        <f t="shared" si="18"/>
        <v/>
      </c>
      <c r="G356" s="3" t="str">
        <f t="shared" si="19"/>
        <v/>
      </c>
      <c r="H356" s="3" t="str">
        <f t="shared" si="20"/>
        <v/>
      </c>
    </row>
    <row r="357" spans="1:8">
      <c r="A357" s="4"/>
      <c r="B357" s="4" t="str">
        <f t="shared" si="17"/>
        <v/>
      </c>
      <c r="C357" s="19" t="str" cm="1">
        <f t="array" ref="C357">IF(ISNUMBER(A357),IF(A357=A356,INDEX(BackgroundCalcs!$AV$2:$AV$500,'Grading Formulas'!$A357),"Question Results"),"")</f>
        <v/>
      </c>
      <c r="D357" s="6" t="str" cm="1">
        <f t="array" ref="D357">IF(ISNUMBER($A357),IF(A357=A356,INDEX(BackgroundCalcs!$AW$2:$AW$500,'Grading Formulas'!$A357),"C"&amp;A357+9),"")</f>
        <v/>
      </c>
      <c r="E357" s="3" t="str" cm="1">
        <f t="array" ref="E357">IF(ISNUMBER($A357),IF(A357=A356,"Reference2(False,True,"&amp;INDEX(BackgroundCalcs!$AX$2:$AX$500,'Grading Formulas'!$A357)&amp;")","MOEValue(.0001)"),"")</f>
        <v/>
      </c>
      <c r="F357" s="3" t="str">
        <f t="shared" si="18"/>
        <v/>
      </c>
      <c r="G357" s="3" t="str">
        <f t="shared" si="19"/>
        <v/>
      </c>
      <c r="H357" s="3" t="str">
        <f t="shared" si="20"/>
        <v/>
      </c>
    </row>
    <row r="358" spans="1:8">
      <c r="A358" s="4"/>
      <c r="B358" s="4" t="str">
        <f t="shared" si="17"/>
        <v/>
      </c>
      <c r="C358" s="19" t="str" cm="1">
        <f t="array" ref="C358">IF(ISNUMBER(A358),IF(A358=A357,INDEX(BackgroundCalcs!$AV$2:$AV$500,'Grading Formulas'!$A358),"Question Results"),"")</f>
        <v/>
      </c>
      <c r="D358" s="6" t="str" cm="1">
        <f t="array" ref="D358">IF(ISNUMBER($A358),IF(A358=A357,INDEX(BackgroundCalcs!$AW$2:$AW$500,'Grading Formulas'!$A358),"C"&amp;A358+9),"")</f>
        <v/>
      </c>
      <c r="E358" s="3" t="str" cm="1">
        <f t="array" ref="E358">IF(ISNUMBER($A358),IF(A358=A357,"Reference2(False,True,"&amp;INDEX(BackgroundCalcs!$AX$2:$AX$500,'Grading Formulas'!$A358)&amp;")","MOEValue(.0001)"),"")</f>
        <v/>
      </c>
      <c r="F358" s="3" t="str">
        <f t="shared" si="18"/>
        <v/>
      </c>
      <c r="G358" s="3" t="str">
        <f t="shared" si="19"/>
        <v/>
      </c>
      <c r="H358" s="3" t="str">
        <f t="shared" si="20"/>
        <v/>
      </c>
    </row>
    <row r="359" spans="1:8">
      <c r="A359" s="4"/>
      <c r="B359" s="4" t="str">
        <f t="shared" si="17"/>
        <v/>
      </c>
      <c r="C359" s="19" t="str" cm="1">
        <f t="array" ref="C359">IF(ISNUMBER(A359),IF(A359=A358,INDEX(BackgroundCalcs!$AV$2:$AV$500,'Grading Formulas'!$A359),"Question Results"),"")</f>
        <v/>
      </c>
      <c r="D359" s="6" t="str" cm="1">
        <f t="array" ref="D359">IF(ISNUMBER($A359),IF(A359=A358,INDEX(BackgroundCalcs!$AW$2:$AW$500,'Grading Formulas'!$A359),"C"&amp;A359+9),"")</f>
        <v/>
      </c>
      <c r="E359" s="3" t="str" cm="1">
        <f t="array" ref="E359">IF(ISNUMBER($A359),IF(A359=A358,"Reference2(False,True,"&amp;INDEX(BackgroundCalcs!$AX$2:$AX$500,'Grading Formulas'!$A359)&amp;")","MOEValue(.0001)"),"")</f>
        <v/>
      </c>
      <c r="F359" s="3" t="str">
        <f t="shared" si="18"/>
        <v/>
      </c>
      <c r="G359" s="3" t="str">
        <f t="shared" si="19"/>
        <v/>
      </c>
      <c r="H359" s="3" t="str">
        <f t="shared" si="20"/>
        <v/>
      </c>
    </row>
    <row r="360" spans="1:8">
      <c r="A360" s="4"/>
      <c r="B360" s="4" t="str">
        <f t="shared" si="17"/>
        <v/>
      </c>
      <c r="C360" s="19" t="str" cm="1">
        <f t="array" ref="C360">IF(ISNUMBER(A360),IF(A360=A359,INDEX(BackgroundCalcs!$AV$2:$AV$500,'Grading Formulas'!$A360),"Question Results"),"")</f>
        <v/>
      </c>
      <c r="D360" s="6" t="str" cm="1">
        <f t="array" ref="D360">IF(ISNUMBER($A360),IF(A360=A359,INDEX(BackgroundCalcs!$AW$2:$AW$500,'Grading Formulas'!$A360),"C"&amp;A360+9),"")</f>
        <v/>
      </c>
      <c r="E360" s="3" t="str" cm="1">
        <f t="array" ref="E360">IF(ISNUMBER($A360),IF(A360=A359,"Reference2(False,True,"&amp;INDEX(BackgroundCalcs!$AX$2:$AX$500,'Grading Formulas'!$A360)&amp;")","MOEValue(.0001)"),"")</f>
        <v/>
      </c>
      <c r="F360" s="3" t="str">
        <f t="shared" si="18"/>
        <v/>
      </c>
      <c r="G360" s="3" t="str">
        <f t="shared" si="19"/>
        <v/>
      </c>
      <c r="H360" s="3" t="str">
        <f t="shared" si="20"/>
        <v/>
      </c>
    </row>
    <row r="361" spans="1:8">
      <c r="A361" s="4"/>
      <c r="B361" s="4" t="str">
        <f t="shared" si="17"/>
        <v/>
      </c>
      <c r="C361" s="19" t="str" cm="1">
        <f t="array" ref="C361">IF(ISNUMBER(A361),IF(A361=A360,INDEX(BackgroundCalcs!$AV$2:$AV$500,'Grading Formulas'!$A361),"Question Results"),"")</f>
        <v/>
      </c>
      <c r="D361" s="6" t="str" cm="1">
        <f t="array" ref="D361">IF(ISNUMBER($A361),IF(A361=A360,INDEX(BackgroundCalcs!$AW$2:$AW$500,'Grading Formulas'!$A361),"C"&amp;A361+9),"")</f>
        <v/>
      </c>
      <c r="E361" s="3" t="str" cm="1">
        <f t="array" ref="E361">IF(ISNUMBER($A361),IF(A361=A360,"Reference2(False,True,"&amp;INDEX(BackgroundCalcs!$AX$2:$AX$500,'Grading Formulas'!$A361)&amp;")","MOEValue(.0001)"),"")</f>
        <v/>
      </c>
      <c r="F361" s="3" t="str">
        <f t="shared" si="18"/>
        <v/>
      </c>
      <c r="G361" s="3" t="str">
        <f t="shared" si="19"/>
        <v/>
      </c>
      <c r="H361" s="3" t="str">
        <f t="shared" si="20"/>
        <v/>
      </c>
    </row>
    <row r="362" spans="1:8">
      <c r="A362" s="4"/>
      <c r="B362" s="4" t="str">
        <f t="shared" si="17"/>
        <v/>
      </c>
      <c r="C362" s="19" t="str" cm="1">
        <f t="array" ref="C362">IF(ISNUMBER(A362),IF(A362=A361,INDEX(BackgroundCalcs!$AV$2:$AV$500,'Grading Formulas'!$A362),"Question Results"),"")</f>
        <v/>
      </c>
      <c r="D362" s="6" t="str" cm="1">
        <f t="array" ref="D362">IF(ISNUMBER($A362),IF(A362=A361,INDEX(BackgroundCalcs!$AW$2:$AW$500,'Grading Formulas'!$A362),"C"&amp;A362+9),"")</f>
        <v/>
      </c>
      <c r="E362" s="3" t="str" cm="1">
        <f t="array" ref="E362">IF(ISNUMBER($A362),IF(A362=A361,"Reference2(False,True,"&amp;INDEX(BackgroundCalcs!$AX$2:$AX$500,'Grading Formulas'!$A362)&amp;")","MOEValue(.0001)"),"")</f>
        <v/>
      </c>
      <c r="F362" s="3" t="str">
        <f t="shared" si="18"/>
        <v/>
      </c>
      <c r="G362" s="3" t="str">
        <f t="shared" si="19"/>
        <v/>
      </c>
      <c r="H362" s="3" t="str">
        <f t="shared" si="20"/>
        <v/>
      </c>
    </row>
    <row r="363" spans="1:8">
      <c r="A363" s="4"/>
      <c r="B363" s="4" t="str">
        <f t="shared" si="17"/>
        <v/>
      </c>
      <c r="C363" s="19" t="str" cm="1">
        <f t="array" ref="C363">IF(ISNUMBER(A363),IF(A363=A362,INDEX(BackgroundCalcs!$AV$2:$AV$500,'Grading Formulas'!$A363),"Question Results"),"")</f>
        <v/>
      </c>
      <c r="D363" s="6" t="str" cm="1">
        <f t="array" ref="D363">IF(ISNUMBER($A363),IF(A363=A362,INDEX(BackgroundCalcs!$AW$2:$AW$500,'Grading Formulas'!$A363),"C"&amp;A363+9),"")</f>
        <v/>
      </c>
      <c r="E363" s="3" t="str" cm="1">
        <f t="array" ref="E363">IF(ISNUMBER($A363),IF(A363=A362,"Reference2(False,True,"&amp;INDEX(BackgroundCalcs!$AX$2:$AX$500,'Grading Formulas'!$A363)&amp;")","MOEValue(.0001)"),"")</f>
        <v/>
      </c>
      <c r="F363" s="3" t="str">
        <f t="shared" si="18"/>
        <v/>
      </c>
      <c r="G363" s="3" t="str">
        <f t="shared" si="19"/>
        <v/>
      </c>
      <c r="H363" s="3" t="str">
        <f t="shared" si="20"/>
        <v/>
      </c>
    </row>
    <row r="364" spans="1:8">
      <c r="A364" s="4"/>
      <c r="B364" s="4" t="str">
        <f t="shared" si="17"/>
        <v/>
      </c>
      <c r="C364" s="19" t="str" cm="1">
        <f t="array" ref="C364">IF(ISNUMBER(A364),IF(A364=A363,INDEX(BackgroundCalcs!$AV$2:$AV$500,'Grading Formulas'!$A364),"Question Results"),"")</f>
        <v/>
      </c>
      <c r="D364" s="6" t="str" cm="1">
        <f t="array" ref="D364">IF(ISNUMBER($A364),IF(A364=A363,INDEX(BackgroundCalcs!$AW$2:$AW$500,'Grading Formulas'!$A364),"C"&amp;A364+9),"")</f>
        <v/>
      </c>
      <c r="E364" s="3" t="str" cm="1">
        <f t="array" ref="E364">IF(ISNUMBER($A364),IF(A364=A363,"Reference2(False,True,"&amp;INDEX(BackgroundCalcs!$AX$2:$AX$500,'Grading Formulas'!$A364)&amp;")","MOEValue(.0001)"),"")</f>
        <v/>
      </c>
      <c r="F364" s="3" t="str">
        <f t="shared" si="18"/>
        <v/>
      </c>
      <c r="G364" s="3" t="str">
        <f t="shared" si="19"/>
        <v/>
      </c>
      <c r="H364" s="3" t="str">
        <f t="shared" si="20"/>
        <v/>
      </c>
    </row>
    <row r="365" spans="1:8">
      <c r="A365" s="4"/>
      <c r="B365" s="4" t="str">
        <f t="shared" si="17"/>
        <v/>
      </c>
      <c r="C365" s="19" t="str" cm="1">
        <f t="array" ref="C365">IF(ISNUMBER(A365),IF(A365=A364,INDEX(BackgroundCalcs!$AV$2:$AV$500,'Grading Formulas'!$A365),"Question Results"),"")</f>
        <v/>
      </c>
      <c r="D365" s="6" t="str" cm="1">
        <f t="array" ref="D365">IF(ISNUMBER($A365),IF(A365=A364,INDEX(BackgroundCalcs!$AW$2:$AW$500,'Grading Formulas'!$A365),"C"&amp;A365+9),"")</f>
        <v/>
      </c>
      <c r="E365" s="3" t="str" cm="1">
        <f t="array" ref="E365">IF(ISNUMBER($A365),IF(A365=A364,"Reference2(False,True,"&amp;INDEX(BackgroundCalcs!$AX$2:$AX$500,'Grading Formulas'!$A365)&amp;")","MOEValue(.0001)"),"")</f>
        <v/>
      </c>
      <c r="F365" s="3" t="str">
        <f t="shared" si="18"/>
        <v/>
      </c>
      <c r="G365" s="3" t="str">
        <f t="shared" si="19"/>
        <v/>
      </c>
      <c r="H365" s="3" t="str">
        <f t="shared" si="20"/>
        <v/>
      </c>
    </row>
    <row r="366" spans="1:8">
      <c r="A366" s="4"/>
      <c r="B366" s="4" t="str">
        <f t="shared" si="17"/>
        <v/>
      </c>
      <c r="C366" s="19" t="str" cm="1">
        <f t="array" ref="C366">IF(ISNUMBER(A366),IF(A366=A365,INDEX(BackgroundCalcs!$AV$2:$AV$500,'Grading Formulas'!$A366),"Question Results"),"")</f>
        <v/>
      </c>
      <c r="D366" s="6" t="str" cm="1">
        <f t="array" ref="D366">IF(ISNUMBER($A366),IF(A366=A365,INDEX(BackgroundCalcs!$AW$2:$AW$500,'Grading Formulas'!$A366),"C"&amp;A366+9),"")</f>
        <v/>
      </c>
      <c r="E366" s="3" t="str" cm="1">
        <f t="array" ref="E366">IF(ISNUMBER($A366),IF(A366=A365,"Reference2(False,True,"&amp;INDEX(BackgroundCalcs!$AX$2:$AX$500,'Grading Formulas'!$A366)&amp;")","MOEValue(.0001)"),"")</f>
        <v/>
      </c>
      <c r="F366" s="3" t="str">
        <f t="shared" si="18"/>
        <v/>
      </c>
      <c r="G366" s="3" t="str">
        <f t="shared" si="19"/>
        <v/>
      </c>
      <c r="H366" s="3" t="str">
        <f t="shared" si="20"/>
        <v/>
      </c>
    </row>
    <row r="367" spans="1:8">
      <c r="A367" s="4"/>
      <c r="B367" s="4" t="str">
        <f t="shared" si="17"/>
        <v/>
      </c>
      <c r="C367" s="19" t="str" cm="1">
        <f t="array" ref="C367">IF(ISNUMBER(A367),IF(A367=A366,INDEX(BackgroundCalcs!$AV$2:$AV$500,'Grading Formulas'!$A367),"Question Results"),"")</f>
        <v/>
      </c>
      <c r="D367" s="6" t="str" cm="1">
        <f t="array" ref="D367">IF(ISNUMBER($A367),IF(A367=A366,INDEX(BackgroundCalcs!$AW$2:$AW$500,'Grading Formulas'!$A367),"C"&amp;A367+9),"")</f>
        <v/>
      </c>
      <c r="E367" s="3" t="str" cm="1">
        <f t="array" ref="E367">IF(ISNUMBER($A367),IF(A367=A366,"Reference2(False,True,"&amp;INDEX(BackgroundCalcs!$AX$2:$AX$500,'Grading Formulas'!$A367)&amp;")","MOEValue(.0001)"),"")</f>
        <v/>
      </c>
      <c r="F367" s="3" t="str">
        <f t="shared" si="18"/>
        <v/>
      </c>
      <c r="G367" s="3" t="str">
        <f t="shared" si="19"/>
        <v/>
      </c>
      <c r="H367" s="3" t="str">
        <f t="shared" si="20"/>
        <v/>
      </c>
    </row>
    <row r="368" spans="1:8">
      <c r="A368" s="4"/>
      <c r="B368" s="4" t="str">
        <f t="shared" si="17"/>
        <v/>
      </c>
      <c r="C368" s="19" t="str" cm="1">
        <f t="array" ref="C368">IF(ISNUMBER(A368),IF(A368=A367,INDEX(BackgroundCalcs!$AV$2:$AV$500,'Grading Formulas'!$A368),"Question Results"),"")</f>
        <v/>
      </c>
      <c r="D368" s="6" t="str" cm="1">
        <f t="array" ref="D368">IF(ISNUMBER($A368),IF(A368=A367,INDEX(BackgroundCalcs!$AW$2:$AW$500,'Grading Formulas'!$A368),"C"&amp;A368+9),"")</f>
        <v/>
      </c>
      <c r="E368" s="3" t="str" cm="1">
        <f t="array" ref="E368">IF(ISNUMBER($A368),IF(A368=A367,"Reference2(False,True,"&amp;INDEX(BackgroundCalcs!$AX$2:$AX$500,'Grading Formulas'!$A368)&amp;")","MOEValue(.0001)"),"")</f>
        <v/>
      </c>
      <c r="F368" s="3" t="str">
        <f t="shared" si="18"/>
        <v/>
      </c>
      <c r="G368" s="3" t="str">
        <f t="shared" si="19"/>
        <v/>
      </c>
      <c r="H368" s="3" t="str">
        <f t="shared" si="20"/>
        <v/>
      </c>
    </row>
    <row r="369" spans="1:8">
      <c r="A369" s="4"/>
      <c r="B369" s="4" t="str">
        <f t="shared" si="17"/>
        <v/>
      </c>
      <c r="C369" s="19" t="str" cm="1">
        <f t="array" ref="C369">IF(ISNUMBER(A369),IF(A369=A368,INDEX(BackgroundCalcs!$AV$2:$AV$500,'Grading Formulas'!$A369),"Question Results"),"")</f>
        <v/>
      </c>
      <c r="D369" s="6" t="str" cm="1">
        <f t="array" ref="D369">IF(ISNUMBER($A369),IF(A369=A368,INDEX(BackgroundCalcs!$AW$2:$AW$500,'Grading Formulas'!$A369),"C"&amp;A369+9),"")</f>
        <v/>
      </c>
      <c r="E369" s="3" t="str" cm="1">
        <f t="array" ref="E369">IF(ISNUMBER($A369),IF(A369=A368,"Reference2(False,True,"&amp;INDEX(BackgroundCalcs!$AX$2:$AX$500,'Grading Formulas'!$A369)&amp;")","MOEValue(.0001)"),"")</f>
        <v/>
      </c>
      <c r="F369" s="3" t="str">
        <f t="shared" si="18"/>
        <v/>
      </c>
      <c r="G369" s="3" t="str">
        <f t="shared" si="19"/>
        <v/>
      </c>
      <c r="H369" s="3" t="str">
        <f t="shared" si="20"/>
        <v/>
      </c>
    </row>
    <row r="370" spans="1:8">
      <c r="A370" s="4"/>
      <c r="B370" s="4" t="str">
        <f t="shared" si="17"/>
        <v/>
      </c>
      <c r="C370" s="19" t="str" cm="1">
        <f t="array" ref="C370">IF(ISNUMBER(A370),IF(A370=A369,INDEX(BackgroundCalcs!$AV$2:$AV$500,'Grading Formulas'!$A370),"Question Results"),"")</f>
        <v/>
      </c>
      <c r="D370" s="6" t="str" cm="1">
        <f t="array" ref="D370">IF(ISNUMBER($A370),IF(A370=A369,INDEX(BackgroundCalcs!$AW$2:$AW$500,'Grading Formulas'!$A370),"C"&amp;A370+9),"")</f>
        <v/>
      </c>
      <c r="E370" s="3" t="str" cm="1">
        <f t="array" ref="E370">IF(ISNUMBER($A370),IF(A370=A369,"Reference2(False,True,"&amp;INDEX(BackgroundCalcs!$AX$2:$AX$500,'Grading Formulas'!$A370)&amp;")","MOEValue(.0001)"),"")</f>
        <v/>
      </c>
      <c r="F370" s="3" t="str">
        <f t="shared" si="18"/>
        <v/>
      </c>
      <c r="G370" s="3" t="str">
        <f t="shared" si="19"/>
        <v/>
      </c>
      <c r="H370" s="3" t="str">
        <f t="shared" si="20"/>
        <v/>
      </c>
    </row>
    <row r="371" spans="1:8">
      <c r="A371" s="4"/>
      <c r="B371" s="4" t="str">
        <f t="shared" si="17"/>
        <v/>
      </c>
      <c r="C371" s="19" t="str" cm="1">
        <f t="array" ref="C371">IF(ISNUMBER(A371),IF(A371=A370,INDEX(BackgroundCalcs!$AV$2:$AV$500,'Grading Formulas'!$A371),"Question Results"),"")</f>
        <v/>
      </c>
      <c r="D371" s="6" t="str" cm="1">
        <f t="array" ref="D371">IF(ISNUMBER($A371),IF(A371=A370,INDEX(BackgroundCalcs!$AW$2:$AW$500,'Grading Formulas'!$A371),"C"&amp;A371+9),"")</f>
        <v/>
      </c>
      <c r="E371" s="3" t="str" cm="1">
        <f t="array" ref="E371">IF(ISNUMBER($A371),IF(A371=A370,"Reference2(False,True,"&amp;INDEX(BackgroundCalcs!$AX$2:$AX$500,'Grading Formulas'!$A371)&amp;")","MOEValue(.0001)"),"")</f>
        <v/>
      </c>
      <c r="F371" s="3" t="str">
        <f t="shared" si="18"/>
        <v/>
      </c>
      <c r="G371" s="3" t="str">
        <f t="shared" si="19"/>
        <v/>
      </c>
      <c r="H371" s="3" t="str">
        <f t="shared" si="20"/>
        <v/>
      </c>
    </row>
    <row r="372" spans="1:8">
      <c r="A372" s="4"/>
      <c r="B372" s="4" t="str">
        <f t="shared" si="17"/>
        <v/>
      </c>
      <c r="C372" s="19" t="str" cm="1">
        <f t="array" ref="C372">IF(ISNUMBER(A372),IF(A372=A371,INDEX(BackgroundCalcs!$AV$2:$AV$500,'Grading Formulas'!$A372),"Question Results"),"")</f>
        <v/>
      </c>
      <c r="D372" s="6" t="str" cm="1">
        <f t="array" ref="D372">IF(ISNUMBER($A372),IF(A372=A371,INDEX(BackgroundCalcs!$AW$2:$AW$500,'Grading Formulas'!$A372),"C"&amp;A372+9),"")</f>
        <v/>
      </c>
      <c r="E372" s="3" t="str" cm="1">
        <f t="array" ref="E372">IF(ISNUMBER($A372),IF(A372=A371,"Reference2(False,True,"&amp;INDEX(BackgroundCalcs!$AX$2:$AX$500,'Grading Formulas'!$A372)&amp;")","MOEValue(.0001)"),"")</f>
        <v/>
      </c>
      <c r="F372" s="3" t="str">
        <f t="shared" si="18"/>
        <v/>
      </c>
      <c r="G372" s="3" t="str">
        <f t="shared" si="19"/>
        <v/>
      </c>
      <c r="H372" s="3" t="str">
        <f t="shared" si="20"/>
        <v/>
      </c>
    </row>
    <row r="373" spans="1:8">
      <c r="A373" s="4"/>
      <c r="B373" s="4" t="str">
        <f t="shared" si="17"/>
        <v/>
      </c>
      <c r="C373" s="19" t="str" cm="1">
        <f t="array" ref="C373">IF(ISNUMBER(A373),IF(A373=A372,INDEX(BackgroundCalcs!$AV$2:$AV$500,'Grading Formulas'!$A373),"Question Results"),"")</f>
        <v/>
      </c>
      <c r="D373" s="6" t="str" cm="1">
        <f t="array" ref="D373">IF(ISNUMBER($A373),IF(A373=A372,INDEX(BackgroundCalcs!$AW$2:$AW$500,'Grading Formulas'!$A373),"C"&amp;A373+9),"")</f>
        <v/>
      </c>
      <c r="E373" s="3" t="str" cm="1">
        <f t="array" ref="E373">IF(ISNUMBER($A373),IF(A373=A372,"Reference2(False,True,"&amp;INDEX(BackgroundCalcs!$AX$2:$AX$500,'Grading Formulas'!$A373)&amp;")","MOEValue(.0001)"),"")</f>
        <v/>
      </c>
      <c r="F373" s="3" t="str">
        <f t="shared" si="18"/>
        <v/>
      </c>
      <c r="G373" s="3" t="str">
        <f t="shared" si="19"/>
        <v/>
      </c>
      <c r="H373" s="3" t="str">
        <f t="shared" si="20"/>
        <v/>
      </c>
    </row>
    <row r="374" spans="1:8">
      <c r="A374" s="4"/>
      <c r="B374" s="4" t="str">
        <f t="shared" si="17"/>
        <v/>
      </c>
      <c r="C374" s="19" t="str" cm="1">
        <f t="array" ref="C374">IF(ISNUMBER(A374),IF(A374=A373,INDEX(BackgroundCalcs!$AV$2:$AV$500,'Grading Formulas'!$A374),"Question Results"),"")</f>
        <v/>
      </c>
      <c r="D374" s="6" t="str" cm="1">
        <f t="array" ref="D374">IF(ISNUMBER($A374),IF(A374=A373,INDEX(BackgroundCalcs!$AW$2:$AW$500,'Grading Formulas'!$A374),"C"&amp;A374+9),"")</f>
        <v/>
      </c>
      <c r="E374" s="3" t="str" cm="1">
        <f t="array" ref="E374">IF(ISNUMBER($A374),IF(A374=A373,"Reference2(False,True,"&amp;INDEX(BackgroundCalcs!$AX$2:$AX$500,'Grading Formulas'!$A374)&amp;")","MOEValue(.0001)"),"")</f>
        <v/>
      </c>
      <c r="F374" s="3" t="str">
        <f t="shared" si="18"/>
        <v/>
      </c>
      <c r="G374" s="3" t="str">
        <f t="shared" si="19"/>
        <v/>
      </c>
      <c r="H374" s="3" t="str">
        <f t="shared" si="20"/>
        <v/>
      </c>
    </row>
    <row r="375" spans="1:8">
      <c r="A375" s="4"/>
      <c r="B375" s="4" t="str">
        <f t="shared" si="17"/>
        <v/>
      </c>
      <c r="C375" s="19" t="str" cm="1">
        <f t="array" ref="C375">IF(ISNUMBER(A375),IF(A375=A374,INDEX(BackgroundCalcs!$AV$2:$AV$500,'Grading Formulas'!$A375),"Question Results"),"")</f>
        <v/>
      </c>
      <c r="D375" s="6" t="str" cm="1">
        <f t="array" ref="D375">IF(ISNUMBER($A375),IF(A375=A374,INDEX(BackgroundCalcs!$AW$2:$AW$500,'Grading Formulas'!$A375),"C"&amp;A375+9),"")</f>
        <v/>
      </c>
      <c r="E375" s="3" t="str" cm="1">
        <f t="array" ref="E375">IF(ISNUMBER($A375),IF(A375=A374,"Reference2(False,True,"&amp;INDEX(BackgroundCalcs!$AX$2:$AX$500,'Grading Formulas'!$A375)&amp;")","MOEValue(.0001)"),"")</f>
        <v/>
      </c>
      <c r="F375" s="3" t="str">
        <f t="shared" si="18"/>
        <v/>
      </c>
      <c r="G375" s="3" t="str">
        <f t="shared" si="19"/>
        <v/>
      </c>
      <c r="H375" s="3" t="str">
        <f t="shared" si="20"/>
        <v/>
      </c>
    </row>
    <row r="376" spans="1:8">
      <c r="A376" s="4"/>
      <c r="B376" s="4" t="str">
        <f t="shared" si="17"/>
        <v/>
      </c>
      <c r="C376" s="19" t="str" cm="1">
        <f t="array" ref="C376">IF(ISNUMBER(A376),IF(A376=A375,INDEX(BackgroundCalcs!$AV$2:$AV$500,'Grading Formulas'!$A376),"Question Results"),"")</f>
        <v/>
      </c>
      <c r="D376" s="6" t="str" cm="1">
        <f t="array" ref="D376">IF(ISNUMBER($A376),IF(A376=A375,INDEX(BackgroundCalcs!$AW$2:$AW$500,'Grading Formulas'!$A376),"C"&amp;A376+9),"")</f>
        <v/>
      </c>
      <c r="E376" s="3" t="str" cm="1">
        <f t="array" ref="E376">IF(ISNUMBER($A376),IF(A376=A375,"Reference2(False,True,"&amp;INDEX(BackgroundCalcs!$AX$2:$AX$500,'Grading Formulas'!$A376)&amp;")","MOEValue(.0001)"),"")</f>
        <v/>
      </c>
      <c r="F376" s="3" t="str">
        <f t="shared" si="18"/>
        <v/>
      </c>
      <c r="G376" s="3" t="str">
        <f t="shared" si="19"/>
        <v/>
      </c>
      <c r="H376" s="3" t="str">
        <f t="shared" si="20"/>
        <v/>
      </c>
    </row>
    <row r="377" spans="1:8">
      <c r="A377" s="4"/>
      <c r="B377" s="4" t="str">
        <f t="shared" si="17"/>
        <v/>
      </c>
      <c r="C377" s="19" t="str" cm="1">
        <f t="array" ref="C377">IF(ISNUMBER(A377),IF(A377=A376,INDEX(BackgroundCalcs!$AV$2:$AV$500,'Grading Formulas'!$A377),"Question Results"),"")</f>
        <v/>
      </c>
      <c r="D377" s="6" t="str" cm="1">
        <f t="array" ref="D377">IF(ISNUMBER($A377),IF(A377=A376,INDEX(BackgroundCalcs!$AW$2:$AW$500,'Grading Formulas'!$A377),"C"&amp;A377+9),"")</f>
        <v/>
      </c>
      <c r="E377" s="3" t="str" cm="1">
        <f t="array" ref="E377">IF(ISNUMBER($A377),IF(A377=A376,"Reference2(False,True,"&amp;INDEX(BackgroundCalcs!$AX$2:$AX$500,'Grading Formulas'!$A377)&amp;")","MOEValue(.0001)"),"")</f>
        <v/>
      </c>
      <c r="F377" s="3" t="str">
        <f t="shared" si="18"/>
        <v/>
      </c>
      <c r="G377" s="3" t="str">
        <f t="shared" si="19"/>
        <v/>
      </c>
      <c r="H377" s="3" t="str">
        <f t="shared" si="20"/>
        <v/>
      </c>
    </row>
    <row r="378" spans="1:8">
      <c r="A378" s="4"/>
      <c r="B378" s="4" t="str">
        <f t="shared" si="17"/>
        <v/>
      </c>
      <c r="C378" s="19" t="str" cm="1">
        <f t="array" ref="C378">IF(ISNUMBER(A378),IF(A378=A377,INDEX(BackgroundCalcs!$AV$2:$AV$500,'Grading Formulas'!$A378),"Question Results"),"")</f>
        <v/>
      </c>
      <c r="D378" s="6" t="str" cm="1">
        <f t="array" ref="D378">IF(ISNUMBER($A378),IF(A378=A377,INDEX(BackgroundCalcs!$AW$2:$AW$500,'Grading Formulas'!$A378),"C"&amp;A378+9),"")</f>
        <v/>
      </c>
      <c r="E378" s="3" t="str" cm="1">
        <f t="array" ref="E378">IF(ISNUMBER($A378),IF(A378=A377,"Reference2(False,True,"&amp;INDEX(BackgroundCalcs!$AX$2:$AX$500,'Grading Formulas'!$A378)&amp;")","MOEValue(.0001)"),"")</f>
        <v/>
      </c>
      <c r="F378" s="3" t="str">
        <f t="shared" si="18"/>
        <v/>
      </c>
      <c r="G378" s="3" t="str">
        <f t="shared" si="19"/>
        <v/>
      </c>
      <c r="H378" s="3" t="str">
        <f t="shared" si="20"/>
        <v/>
      </c>
    </row>
    <row r="379" spans="1:8">
      <c r="A379" s="4"/>
      <c r="B379" s="4" t="str">
        <f t="shared" si="17"/>
        <v/>
      </c>
      <c r="C379" s="19" t="str" cm="1">
        <f t="array" ref="C379">IF(ISNUMBER(A379),IF(A379=A378,INDEX(BackgroundCalcs!$AV$2:$AV$500,'Grading Formulas'!$A379),"Question Results"),"")</f>
        <v/>
      </c>
      <c r="D379" s="6" t="str" cm="1">
        <f t="array" ref="D379">IF(ISNUMBER($A379),IF(A379=A378,INDEX(BackgroundCalcs!$AW$2:$AW$500,'Grading Formulas'!$A379),"C"&amp;A379+9),"")</f>
        <v/>
      </c>
      <c r="E379" s="3" t="str" cm="1">
        <f t="array" ref="E379">IF(ISNUMBER($A379),IF(A379=A378,"Reference2(False,True,"&amp;INDEX(BackgroundCalcs!$AX$2:$AX$500,'Grading Formulas'!$A379)&amp;")","MOEValue(.0001)"),"")</f>
        <v/>
      </c>
      <c r="F379" s="3" t="str">
        <f t="shared" si="18"/>
        <v/>
      </c>
      <c r="G379" s="3" t="str">
        <f t="shared" si="19"/>
        <v/>
      </c>
      <c r="H379" s="3" t="str">
        <f t="shared" si="20"/>
        <v/>
      </c>
    </row>
    <row r="380" spans="1:8">
      <c r="A380" s="4"/>
      <c r="B380" s="4" t="str">
        <f t="shared" si="17"/>
        <v/>
      </c>
      <c r="C380" s="19" t="str" cm="1">
        <f t="array" ref="C380">IF(ISNUMBER(A380),IF(A380=A379,INDEX(BackgroundCalcs!$AV$2:$AV$500,'Grading Formulas'!$A380),"Question Results"),"")</f>
        <v/>
      </c>
      <c r="D380" s="6" t="str" cm="1">
        <f t="array" ref="D380">IF(ISNUMBER($A380),IF(A380=A379,INDEX(BackgroundCalcs!$AW$2:$AW$500,'Grading Formulas'!$A380),"C"&amp;A380+9),"")</f>
        <v/>
      </c>
      <c r="E380" s="3" t="str" cm="1">
        <f t="array" ref="E380">IF(ISNUMBER($A380),IF(A380=A379,"Reference2(False,True,"&amp;INDEX(BackgroundCalcs!$AX$2:$AX$500,'Grading Formulas'!$A380)&amp;")","MOEValue(.0001)"),"")</f>
        <v/>
      </c>
      <c r="F380" s="3" t="str">
        <f t="shared" si="18"/>
        <v/>
      </c>
      <c r="G380" s="3" t="str">
        <f t="shared" si="19"/>
        <v/>
      </c>
      <c r="H380" s="3" t="str">
        <f t="shared" si="20"/>
        <v/>
      </c>
    </row>
    <row r="381" spans="1:8">
      <c r="A381" s="4"/>
      <c r="B381" s="4" t="str">
        <f t="shared" si="17"/>
        <v/>
      </c>
      <c r="C381" s="19" t="str" cm="1">
        <f t="array" ref="C381">IF(ISNUMBER(A381),IF(A381=A380,INDEX(BackgroundCalcs!$AV$2:$AV$500,'Grading Formulas'!$A381),"Question Results"),"")</f>
        <v/>
      </c>
      <c r="D381" s="6" t="str" cm="1">
        <f t="array" ref="D381">IF(ISNUMBER($A381),IF(A381=A380,INDEX(BackgroundCalcs!$AW$2:$AW$500,'Grading Formulas'!$A381),"C"&amp;A381+9),"")</f>
        <v/>
      </c>
      <c r="E381" s="3" t="str" cm="1">
        <f t="array" ref="E381">IF(ISNUMBER($A381),IF(A381=A380,"Reference2(False,True,"&amp;INDEX(BackgroundCalcs!$AX$2:$AX$500,'Grading Formulas'!$A381)&amp;")","MOEValue(.0001)"),"")</f>
        <v/>
      </c>
      <c r="F381" s="3" t="str">
        <f t="shared" si="18"/>
        <v/>
      </c>
      <c r="G381" s="3" t="str">
        <f t="shared" si="19"/>
        <v/>
      </c>
      <c r="H381" s="3" t="str">
        <f t="shared" si="20"/>
        <v/>
      </c>
    </row>
    <row r="382" spans="1:8">
      <c r="A382" s="4"/>
      <c r="B382" s="4" t="str">
        <f t="shared" si="17"/>
        <v/>
      </c>
      <c r="C382" s="19" t="str" cm="1">
        <f t="array" ref="C382">IF(ISNUMBER(A382),IF(A382=A381,INDEX(BackgroundCalcs!$AV$2:$AV$500,'Grading Formulas'!$A382),"Question Results"),"")</f>
        <v/>
      </c>
      <c r="D382" s="6" t="str" cm="1">
        <f t="array" ref="D382">IF(ISNUMBER($A382),IF(A382=A381,INDEX(BackgroundCalcs!$AW$2:$AW$500,'Grading Formulas'!$A382),"C"&amp;A382+9),"")</f>
        <v/>
      </c>
      <c r="E382" s="3" t="str" cm="1">
        <f t="array" ref="E382">IF(ISNUMBER($A382),IF(A382=A381,"Reference2(False,True,"&amp;INDEX(BackgroundCalcs!$AX$2:$AX$500,'Grading Formulas'!$A382)&amp;")","MOEValue(.0001)"),"")</f>
        <v/>
      </c>
      <c r="F382" s="3" t="str">
        <f t="shared" si="18"/>
        <v/>
      </c>
      <c r="G382" s="3" t="str">
        <f t="shared" si="19"/>
        <v/>
      </c>
      <c r="H382" s="3" t="str">
        <f t="shared" si="20"/>
        <v/>
      </c>
    </row>
    <row r="383" spans="1:8">
      <c r="A383" s="4"/>
      <c r="B383" s="4" t="str">
        <f t="shared" si="17"/>
        <v/>
      </c>
      <c r="C383" s="19" t="str" cm="1">
        <f t="array" ref="C383">IF(ISNUMBER(A383),IF(A383=A382,INDEX(BackgroundCalcs!$AV$2:$AV$500,'Grading Formulas'!$A383),"Question Results"),"")</f>
        <v/>
      </c>
      <c r="D383" s="6" t="str" cm="1">
        <f t="array" ref="D383">IF(ISNUMBER($A383),IF(A383=A382,INDEX(BackgroundCalcs!$AW$2:$AW$500,'Grading Formulas'!$A383),"C"&amp;A383+9),"")</f>
        <v/>
      </c>
      <c r="E383" s="3" t="str" cm="1">
        <f t="array" ref="E383">IF(ISNUMBER($A383),IF(A383=A382,"Reference2(False,True,"&amp;INDEX(BackgroundCalcs!$AX$2:$AX$500,'Grading Formulas'!$A383)&amp;")","MOEValue(.0001)"),"")</f>
        <v/>
      </c>
      <c r="F383" s="3" t="str">
        <f t="shared" si="18"/>
        <v/>
      </c>
      <c r="G383" s="3" t="str">
        <f t="shared" si="19"/>
        <v/>
      </c>
      <c r="H383" s="3" t="str">
        <f t="shared" si="20"/>
        <v/>
      </c>
    </row>
    <row r="384" spans="1:8">
      <c r="A384" s="4"/>
      <c r="B384" s="4" t="str">
        <f t="shared" si="17"/>
        <v/>
      </c>
      <c r="C384" s="19" t="str" cm="1">
        <f t="array" ref="C384">IF(ISNUMBER(A384),IF(A384=A383,INDEX(BackgroundCalcs!$AV$2:$AV$500,'Grading Formulas'!$A384),"Question Results"),"")</f>
        <v/>
      </c>
      <c r="D384" s="6" t="str" cm="1">
        <f t="array" ref="D384">IF(ISNUMBER($A384),IF(A384=A383,INDEX(BackgroundCalcs!$AW$2:$AW$500,'Grading Formulas'!$A384),"C"&amp;A384+9),"")</f>
        <v/>
      </c>
      <c r="E384" s="3" t="str" cm="1">
        <f t="array" ref="E384">IF(ISNUMBER($A384),IF(A384=A383,"Reference2(False,True,"&amp;INDEX(BackgroundCalcs!$AX$2:$AX$500,'Grading Formulas'!$A384)&amp;")","MOEValue(.0001)"),"")</f>
        <v/>
      </c>
      <c r="F384" s="3" t="str">
        <f t="shared" si="18"/>
        <v/>
      </c>
      <c r="G384" s="3" t="str">
        <f t="shared" si="19"/>
        <v/>
      </c>
      <c r="H384" s="3" t="str">
        <f t="shared" si="20"/>
        <v/>
      </c>
    </row>
    <row r="385" spans="1:8">
      <c r="A385" s="4"/>
      <c r="B385" s="4" t="str">
        <f t="shared" si="17"/>
        <v/>
      </c>
      <c r="C385" s="19" t="str" cm="1">
        <f t="array" ref="C385">IF(ISNUMBER(A385),IF(A385=A384,INDEX(BackgroundCalcs!$AV$2:$AV$500,'Grading Formulas'!$A385),"Question Results"),"")</f>
        <v/>
      </c>
      <c r="D385" s="6" t="str" cm="1">
        <f t="array" ref="D385">IF(ISNUMBER($A385),IF(A385=A384,INDEX(BackgroundCalcs!$AW$2:$AW$500,'Grading Formulas'!$A385),"C"&amp;A385+9),"")</f>
        <v/>
      </c>
      <c r="E385" s="3" t="str" cm="1">
        <f t="array" ref="E385">IF(ISNUMBER($A385),IF(A385=A384,"Reference2(False,True,"&amp;INDEX(BackgroundCalcs!$AX$2:$AX$500,'Grading Formulas'!$A385)&amp;")","MOEValue(.0001)"),"")</f>
        <v/>
      </c>
      <c r="F385" s="3" t="str">
        <f t="shared" si="18"/>
        <v/>
      </c>
      <c r="G385" s="3" t="str">
        <f t="shared" si="19"/>
        <v/>
      </c>
      <c r="H385" s="3" t="str">
        <f t="shared" si="20"/>
        <v/>
      </c>
    </row>
    <row r="386" spans="1:8">
      <c r="A386" s="4"/>
      <c r="B386" s="4" t="str">
        <f t="shared" ref="B386:B449" si="21">IF(ISNUMBER(A386),"CELL","")</f>
        <v/>
      </c>
      <c r="C386" s="19" t="str" cm="1">
        <f t="array" ref="C386">IF(ISNUMBER(A386),IF(A386=A385,INDEX(BackgroundCalcs!$AV$2:$AV$500,'Grading Formulas'!$A386),"Question Results"),"")</f>
        <v/>
      </c>
      <c r="D386" s="6" t="str" cm="1">
        <f t="array" ref="D386">IF(ISNUMBER($A386),IF(A386=A385,INDEX(BackgroundCalcs!$AW$2:$AW$500,'Grading Formulas'!$A386),"C"&amp;A386+9),"")</f>
        <v/>
      </c>
      <c r="E386" s="3" t="str" cm="1">
        <f t="array" ref="E386">IF(ISNUMBER($A386),IF(A386=A385,"Reference2(False,True,"&amp;INDEX(BackgroundCalcs!$AX$2:$AX$500,'Grading Formulas'!$A386)&amp;")","MOEValue(.0001)"),"")</f>
        <v/>
      </c>
      <c r="F386" s="3" t="str">
        <f t="shared" si="18"/>
        <v/>
      </c>
      <c r="G386" s="3" t="str">
        <f t="shared" si="19"/>
        <v/>
      </c>
      <c r="H386" s="3" t="str">
        <f t="shared" si="20"/>
        <v/>
      </c>
    </row>
    <row r="387" spans="1:8">
      <c r="A387" s="4"/>
      <c r="B387" s="4" t="str">
        <f t="shared" si="21"/>
        <v/>
      </c>
      <c r="C387" s="19" t="str" cm="1">
        <f t="array" ref="C387">IF(ISNUMBER(A387),IF(A387=A386,INDEX(BackgroundCalcs!$AV$2:$AV$500,'Grading Formulas'!$A387),"Question Results"),"")</f>
        <v/>
      </c>
      <c r="D387" s="6" t="str" cm="1">
        <f t="array" ref="D387">IF(ISNUMBER($A387),IF(A387=A386,INDEX(BackgroundCalcs!$AW$2:$AW$500,'Grading Formulas'!$A387),"C"&amp;A387+9),"")</f>
        <v/>
      </c>
      <c r="E387" s="3" t="str" cm="1">
        <f t="array" ref="E387">IF(ISNUMBER($A387),IF(A387=A386,"Reference2(False,True,"&amp;INDEX(BackgroundCalcs!$AX$2:$AX$500,'Grading Formulas'!$A387)&amp;")","MOEValue(.0001)"),"")</f>
        <v/>
      </c>
      <c r="F387" s="3" t="str">
        <f t="shared" ref="F387:F450" si="22">IF(ISNUMBER($A387),IF(A387=A386,-1000,1),"")</f>
        <v/>
      </c>
      <c r="G387" s="3" t="str">
        <f t="shared" ref="G387:G450" si="23">IF(ISNUMBER($A387),IF(A387=A386,"You should not be referencing the answer cell","Correct"),"")</f>
        <v/>
      </c>
      <c r="H387" s="3" t="str">
        <f t="shared" ref="H387:H450" si="24">IF(ISNUMBER($A387),IF(A387=A386,"N/A","Incorrect"),"")</f>
        <v/>
      </c>
    </row>
    <row r="388" spans="1:8">
      <c r="A388" s="4"/>
      <c r="B388" s="4" t="str">
        <f t="shared" si="21"/>
        <v/>
      </c>
      <c r="C388" s="19" t="str" cm="1">
        <f t="array" ref="C388">IF(ISNUMBER(A388),IF(A388=A387,INDEX(BackgroundCalcs!$AV$2:$AV$500,'Grading Formulas'!$A388),"Question Results"),"")</f>
        <v/>
      </c>
      <c r="D388" s="6" t="str" cm="1">
        <f t="array" ref="D388">IF(ISNUMBER($A388),IF(A388=A387,INDEX(BackgroundCalcs!$AW$2:$AW$500,'Grading Formulas'!$A388),"C"&amp;A388+9),"")</f>
        <v/>
      </c>
      <c r="E388" s="3" t="str" cm="1">
        <f t="array" ref="E388">IF(ISNUMBER($A388),IF(A388=A387,"Reference2(False,True,"&amp;INDEX(BackgroundCalcs!$AX$2:$AX$500,'Grading Formulas'!$A388)&amp;")","MOEValue(.0001)"),"")</f>
        <v/>
      </c>
      <c r="F388" s="3" t="str">
        <f t="shared" si="22"/>
        <v/>
      </c>
      <c r="G388" s="3" t="str">
        <f t="shared" si="23"/>
        <v/>
      </c>
      <c r="H388" s="3" t="str">
        <f t="shared" si="24"/>
        <v/>
      </c>
    </row>
    <row r="389" spans="1:8">
      <c r="A389" s="4"/>
      <c r="B389" s="4" t="str">
        <f t="shared" si="21"/>
        <v/>
      </c>
      <c r="C389" s="19" t="str" cm="1">
        <f t="array" ref="C389">IF(ISNUMBER(A389),IF(A389=A388,INDEX(BackgroundCalcs!$AV$2:$AV$500,'Grading Formulas'!$A389),"Question Results"),"")</f>
        <v/>
      </c>
      <c r="D389" s="6" t="str" cm="1">
        <f t="array" ref="D389">IF(ISNUMBER($A389),IF(A389=A388,INDEX(BackgroundCalcs!$AW$2:$AW$500,'Grading Formulas'!$A389),"C"&amp;A389+9),"")</f>
        <v/>
      </c>
      <c r="E389" s="3" t="str" cm="1">
        <f t="array" ref="E389">IF(ISNUMBER($A389),IF(A389=A388,"Reference2(False,True,"&amp;INDEX(BackgroundCalcs!$AX$2:$AX$500,'Grading Formulas'!$A389)&amp;")","MOEValue(.0001)"),"")</f>
        <v/>
      </c>
      <c r="F389" s="3" t="str">
        <f t="shared" si="22"/>
        <v/>
      </c>
      <c r="G389" s="3" t="str">
        <f t="shared" si="23"/>
        <v/>
      </c>
      <c r="H389" s="3" t="str">
        <f t="shared" si="24"/>
        <v/>
      </c>
    </row>
    <row r="390" spans="1:8">
      <c r="A390" s="4"/>
      <c r="B390" s="4" t="str">
        <f t="shared" si="21"/>
        <v/>
      </c>
      <c r="C390" s="19" t="str" cm="1">
        <f t="array" ref="C390">IF(ISNUMBER(A390),IF(A390=A389,INDEX(BackgroundCalcs!$AV$2:$AV$500,'Grading Formulas'!$A390),"Question Results"),"")</f>
        <v/>
      </c>
      <c r="D390" s="6" t="str" cm="1">
        <f t="array" ref="D390">IF(ISNUMBER($A390),IF(A390=A389,INDEX(BackgroundCalcs!$AW$2:$AW$500,'Grading Formulas'!$A390),"C"&amp;A390+9),"")</f>
        <v/>
      </c>
      <c r="E390" s="3" t="str" cm="1">
        <f t="array" ref="E390">IF(ISNUMBER($A390),IF(A390=A389,"Reference2(False,True,"&amp;INDEX(BackgroundCalcs!$AX$2:$AX$500,'Grading Formulas'!$A390)&amp;")","MOEValue(.0001)"),"")</f>
        <v/>
      </c>
      <c r="F390" s="3" t="str">
        <f t="shared" si="22"/>
        <v/>
      </c>
      <c r="G390" s="3" t="str">
        <f t="shared" si="23"/>
        <v/>
      </c>
      <c r="H390" s="3" t="str">
        <f t="shared" si="24"/>
        <v/>
      </c>
    </row>
    <row r="391" spans="1:8">
      <c r="A391" s="4"/>
      <c r="B391" s="4" t="str">
        <f t="shared" si="21"/>
        <v/>
      </c>
      <c r="C391" s="19" t="str" cm="1">
        <f t="array" ref="C391">IF(ISNUMBER(A391),IF(A391=A390,INDEX(BackgroundCalcs!$AV$2:$AV$500,'Grading Formulas'!$A391),"Question Results"),"")</f>
        <v/>
      </c>
      <c r="D391" s="6" t="str" cm="1">
        <f t="array" ref="D391">IF(ISNUMBER($A391),IF(A391=A390,INDEX(BackgroundCalcs!$AW$2:$AW$500,'Grading Formulas'!$A391),"C"&amp;A391+9),"")</f>
        <v/>
      </c>
      <c r="E391" s="3" t="str" cm="1">
        <f t="array" ref="E391">IF(ISNUMBER($A391),IF(A391=A390,"Reference2(False,True,"&amp;INDEX(BackgroundCalcs!$AX$2:$AX$500,'Grading Formulas'!$A391)&amp;")","MOEValue(.0001)"),"")</f>
        <v/>
      </c>
      <c r="F391" s="3" t="str">
        <f t="shared" si="22"/>
        <v/>
      </c>
      <c r="G391" s="3" t="str">
        <f t="shared" si="23"/>
        <v/>
      </c>
      <c r="H391" s="3" t="str">
        <f t="shared" si="24"/>
        <v/>
      </c>
    </row>
    <row r="392" spans="1:8">
      <c r="A392" s="4"/>
      <c r="B392" s="4" t="str">
        <f t="shared" si="21"/>
        <v/>
      </c>
      <c r="C392" s="19" t="str" cm="1">
        <f t="array" ref="C392">IF(ISNUMBER(A392),IF(A392=A391,INDEX(BackgroundCalcs!$AV$2:$AV$500,'Grading Formulas'!$A392),"Question Results"),"")</f>
        <v/>
      </c>
      <c r="D392" s="6" t="str" cm="1">
        <f t="array" ref="D392">IF(ISNUMBER($A392),IF(A392=A391,INDEX(BackgroundCalcs!$AW$2:$AW$500,'Grading Formulas'!$A392),"C"&amp;A392+9),"")</f>
        <v/>
      </c>
      <c r="E392" s="3" t="str" cm="1">
        <f t="array" ref="E392">IF(ISNUMBER($A392),IF(A392=A391,"Reference2(False,True,"&amp;INDEX(BackgroundCalcs!$AX$2:$AX$500,'Grading Formulas'!$A392)&amp;")","MOEValue(.0001)"),"")</f>
        <v/>
      </c>
      <c r="F392" s="3" t="str">
        <f t="shared" si="22"/>
        <v/>
      </c>
      <c r="G392" s="3" t="str">
        <f t="shared" si="23"/>
        <v/>
      </c>
      <c r="H392" s="3" t="str">
        <f t="shared" si="24"/>
        <v/>
      </c>
    </row>
    <row r="393" spans="1:8">
      <c r="A393" s="4"/>
      <c r="B393" s="4" t="str">
        <f t="shared" si="21"/>
        <v/>
      </c>
      <c r="C393" s="19" t="str" cm="1">
        <f t="array" ref="C393">IF(ISNUMBER(A393),IF(A393=A392,INDEX(BackgroundCalcs!$AV$2:$AV$500,'Grading Formulas'!$A393),"Question Results"),"")</f>
        <v/>
      </c>
      <c r="D393" s="6" t="str" cm="1">
        <f t="array" ref="D393">IF(ISNUMBER($A393),IF(A393=A392,INDEX(BackgroundCalcs!$AW$2:$AW$500,'Grading Formulas'!$A393),"C"&amp;A393+9),"")</f>
        <v/>
      </c>
      <c r="E393" s="3" t="str" cm="1">
        <f t="array" ref="E393">IF(ISNUMBER($A393),IF(A393=A392,"Reference2(False,True,"&amp;INDEX(BackgroundCalcs!$AX$2:$AX$500,'Grading Formulas'!$A393)&amp;")","MOEValue(.0001)"),"")</f>
        <v/>
      </c>
      <c r="F393" s="3" t="str">
        <f t="shared" si="22"/>
        <v/>
      </c>
      <c r="G393" s="3" t="str">
        <f t="shared" si="23"/>
        <v/>
      </c>
      <c r="H393" s="3" t="str">
        <f t="shared" si="24"/>
        <v/>
      </c>
    </row>
    <row r="394" spans="1:8">
      <c r="A394" s="4"/>
      <c r="B394" s="4" t="str">
        <f t="shared" si="21"/>
        <v/>
      </c>
      <c r="C394" s="19" t="str" cm="1">
        <f t="array" ref="C394">IF(ISNUMBER(A394),IF(A394=A393,INDEX(BackgroundCalcs!$AV$2:$AV$500,'Grading Formulas'!$A394),"Question Results"),"")</f>
        <v/>
      </c>
      <c r="D394" s="6" t="str" cm="1">
        <f t="array" ref="D394">IF(ISNUMBER($A394),IF(A394=A393,INDEX(BackgroundCalcs!$AW$2:$AW$500,'Grading Formulas'!$A394),"C"&amp;A394+9),"")</f>
        <v/>
      </c>
      <c r="E394" s="3" t="str" cm="1">
        <f t="array" ref="E394">IF(ISNUMBER($A394),IF(A394=A393,"Reference2(False,True,"&amp;INDEX(BackgroundCalcs!$AX$2:$AX$500,'Grading Formulas'!$A394)&amp;")","MOEValue(.0001)"),"")</f>
        <v/>
      </c>
      <c r="F394" s="3" t="str">
        <f t="shared" si="22"/>
        <v/>
      </c>
      <c r="G394" s="3" t="str">
        <f t="shared" si="23"/>
        <v/>
      </c>
      <c r="H394" s="3" t="str">
        <f t="shared" si="24"/>
        <v/>
      </c>
    </row>
    <row r="395" spans="1:8">
      <c r="A395" s="4"/>
      <c r="B395" s="4" t="str">
        <f t="shared" si="21"/>
        <v/>
      </c>
      <c r="C395" s="19" t="str" cm="1">
        <f t="array" ref="C395">IF(ISNUMBER(A395),IF(A395=A394,INDEX(BackgroundCalcs!$AV$2:$AV$500,'Grading Formulas'!$A395),"Question Results"),"")</f>
        <v/>
      </c>
      <c r="D395" s="6" t="str" cm="1">
        <f t="array" ref="D395">IF(ISNUMBER($A395),IF(A395=A394,INDEX(BackgroundCalcs!$AW$2:$AW$500,'Grading Formulas'!$A395),"C"&amp;A395+9),"")</f>
        <v/>
      </c>
      <c r="E395" s="3" t="str" cm="1">
        <f t="array" ref="E395">IF(ISNUMBER($A395),IF(A395=A394,"Reference2(False,True,"&amp;INDEX(BackgroundCalcs!$AX$2:$AX$500,'Grading Formulas'!$A395)&amp;")","MOEValue(.0001)"),"")</f>
        <v/>
      </c>
      <c r="F395" s="3" t="str">
        <f t="shared" si="22"/>
        <v/>
      </c>
      <c r="G395" s="3" t="str">
        <f t="shared" si="23"/>
        <v/>
      </c>
      <c r="H395" s="3" t="str">
        <f t="shared" si="24"/>
        <v/>
      </c>
    </row>
    <row r="396" spans="1:8">
      <c r="A396" s="4"/>
      <c r="B396" s="4" t="str">
        <f t="shared" si="21"/>
        <v/>
      </c>
      <c r="C396" s="19" t="str" cm="1">
        <f t="array" ref="C396">IF(ISNUMBER(A396),IF(A396=A395,INDEX(BackgroundCalcs!$AV$2:$AV$500,'Grading Formulas'!$A396),"Question Results"),"")</f>
        <v/>
      </c>
      <c r="D396" s="6" t="str" cm="1">
        <f t="array" ref="D396">IF(ISNUMBER($A396),IF(A396=A395,INDEX(BackgroundCalcs!$AW$2:$AW$500,'Grading Formulas'!$A396),"C"&amp;A396+9),"")</f>
        <v/>
      </c>
      <c r="E396" s="3" t="str" cm="1">
        <f t="array" ref="E396">IF(ISNUMBER($A396),IF(A396=A395,"Reference2(False,True,"&amp;INDEX(BackgroundCalcs!$AX$2:$AX$500,'Grading Formulas'!$A396)&amp;")","MOEValue(.0001)"),"")</f>
        <v/>
      </c>
      <c r="F396" s="3" t="str">
        <f t="shared" si="22"/>
        <v/>
      </c>
      <c r="G396" s="3" t="str">
        <f t="shared" si="23"/>
        <v/>
      </c>
      <c r="H396" s="3" t="str">
        <f t="shared" si="24"/>
        <v/>
      </c>
    </row>
    <row r="397" spans="1:8">
      <c r="A397" s="4"/>
      <c r="B397" s="4" t="str">
        <f t="shared" si="21"/>
        <v/>
      </c>
      <c r="C397" s="19" t="str" cm="1">
        <f t="array" ref="C397">IF(ISNUMBER(A397),IF(A397=A396,INDEX(BackgroundCalcs!$AV$2:$AV$500,'Grading Formulas'!$A397),"Question Results"),"")</f>
        <v/>
      </c>
      <c r="D397" s="6" t="str" cm="1">
        <f t="array" ref="D397">IF(ISNUMBER($A397),IF(A397=A396,INDEX(BackgroundCalcs!$AW$2:$AW$500,'Grading Formulas'!$A397),"C"&amp;A397+9),"")</f>
        <v/>
      </c>
      <c r="E397" s="3" t="str" cm="1">
        <f t="array" ref="E397">IF(ISNUMBER($A397),IF(A397=A396,"Reference2(False,True,"&amp;INDEX(BackgroundCalcs!$AX$2:$AX$500,'Grading Formulas'!$A397)&amp;")","MOEValue(.0001)"),"")</f>
        <v/>
      </c>
      <c r="F397" s="3" t="str">
        <f t="shared" si="22"/>
        <v/>
      </c>
      <c r="G397" s="3" t="str">
        <f t="shared" si="23"/>
        <v/>
      </c>
      <c r="H397" s="3" t="str">
        <f t="shared" si="24"/>
        <v/>
      </c>
    </row>
    <row r="398" spans="1:8">
      <c r="A398" s="4"/>
      <c r="B398" s="4" t="str">
        <f t="shared" si="21"/>
        <v/>
      </c>
      <c r="C398" s="19" t="str" cm="1">
        <f t="array" ref="C398">IF(ISNUMBER(A398),IF(A398=A397,INDEX(BackgroundCalcs!$AV$2:$AV$500,'Grading Formulas'!$A398),"Question Results"),"")</f>
        <v/>
      </c>
      <c r="D398" s="6" t="str" cm="1">
        <f t="array" ref="D398">IF(ISNUMBER($A398),IF(A398=A397,INDEX(BackgroundCalcs!$AW$2:$AW$500,'Grading Formulas'!$A398),"C"&amp;A398+9),"")</f>
        <v/>
      </c>
      <c r="E398" s="3" t="str" cm="1">
        <f t="array" ref="E398">IF(ISNUMBER($A398),IF(A398=A397,"Reference2(False,True,"&amp;INDEX(BackgroundCalcs!$AX$2:$AX$500,'Grading Formulas'!$A398)&amp;")","MOEValue(.0001)"),"")</f>
        <v/>
      </c>
      <c r="F398" s="3" t="str">
        <f t="shared" si="22"/>
        <v/>
      </c>
      <c r="G398" s="3" t="str">
        <f t="shared" si="23"/>
        <v/>
      </c>
      <c r="H398" s="3" t="str">
        <f t="shared" si="24"/>
        <v/>
      </c>
    </row>
    <row r="399" spans="1:8">
      <c r="A399" s="4"/>
      <c r="B399" s="4" t="str">
        <f t="shared" si="21"/>
        <v/>
      </c>
      <c r="C399" s="19" t="str" cm="1">
        <f t="array" ref="C399">IF(ISNUMBER(A399),IF(A399=A398,INDEX(BackgroundCalcs!$AV$2:$AV$500,'Grading Formulas'!$A399),"Question Results"),"")</f>
        <v/>
      </c>
      <c r="D399" s="6" t="str" cm="1">
        <f t="array" ref="D399">IF(ISNUMBER($A399),IF(A399=A398,INDEX(BackgroundCalcs!$AW$2:$AW$500,'Grading Formulas'!$A399),"C"&amp;A399+9),"")</f>
        <v/>
      </c>
      <c r="E399" s="3" t="str" cm="1">
        <f t="array" ref="E399">IF(ISNUMBER($A399),IF(A399=A398,"Reference2(False,True,"&amp;INDEX(BackgroundCalcs!$AX$2:$AX$500,'Grading Formulas'!$A399)&amp;")","MOEValue(.0001)"),"")</f>
        <v/>
      </c>
      <c r="F399" s="3" t="str">
        <f t="shared" si="22"/>
        <v/>
      </c>
      <c r="G399" s="3" t="str">
        <f t="shared" si="23"/>
        <v/>
      </c>
      <c r="H399" s="3" t="str">
        <f t="shared" si="24"/>
        <v/>
      </c>
    </row>
    <row r="400" spans="1:8">
      <c r="A400" s="4"/>
      <c r="B400" s="4" t="str">
        <f t="shared" si="21"/>
        <v/>
      </c>
      <c r="C400" s="19" t="str" cm="1">
        <f t="array" ref="C400">IF(ISNUMBER(A400),IF(A400=A399,INDEX(BackgroundCalcs!$AV$2:$AV$500,'Grading Formulas'!$A400),"Question Results"),"")</f>
        <v/>
      </c>
      <c r="D400" s="6" t="str" cm="1">
        <f t="array" ref="D400">IF(ISNUMBER($A400),IF(A400=A399,INDEX(BackgroundCalcs!$AW$2:$AW$500,'Grading Formulas'!$A400),"C"&amp;A400+9),"")</f>
        <v/>
      </c>
      <c r="E400" s="3" t="str" cm="1">
        <f t="array" ref="E400">IF(ISNUMBER($A400),IF(A400=A399,"Reference2(False,True,"&amp;INDEX(BackgroundCalcs!$AX$2:$AX$500,'Grading Formulas'!$A400)&amp;")","MOEValue(.0001)"),"")</f>
        <v/>
      </c>
      <c r="F400" s="3" t="str">
        <f t="shared" si="22"/>
        <v/>
      </c>
      <c r="G400" s="3" t="str">
        <f t="shared" si="23"/>
        <v/>
      </c>
      <c r="H400" s="3" t="str">
        <f t="shared" si="24"/>
        <v/>
      </c>
    </row>
    <row r="401" spans="1:8">
      <c r="A401" s="4"/>
      <c r="B401" s="4" t="str">
        <f t="shared" si="21"/>
        <v/>
      </c>
      <c r="C401" s="19" t="str" cm="1">
        <f t="array" ref="C401">IF(ISNUMBER(A401),IF(A401=A400,INDEX(BackgroundCalcs!$AV$2:$AV$500,'Grading Formulas'!$A401),"Question Results"),"")</f>
        <v/>
      </c>
      <c r="D401" s="6" t="str" cm="1">
        <f t="array" ref="D401">IF(ISNUMBER($A401),IF(A401=A400,INDEX(BackgroundCalcs!$AW$2:$AW$500,'Grading Formulas'!$A401),"C"&amp;A401+9),"")</f>
        <v/>
      </c>
      <c r="E401" s="3" t="str" cm="1">
        <f t="array" ref="E401">IF(ISNUMBER($A401),IF(A401=A400,"Reference2(False,True,"&amp;INDEX(BackgroundCalcs!$AX$2:$AX$500,'Grading Formulas'!$A401)&amp;")","MOEValue(.0001)"),"")</f>
        <v/>
      </c>
      <c r="F401" s="3" t="str">
        <f t="shared" si="22"/>
        <v/>
      </c>
      <c r="G401" s="3" t="str">
        <f t="shared" si="23"/>
        <v/>
      </c>
      <c r="H401" s="3" t="str">
        <f t="shared" si="24"/>
        <v/>
      </c>
    </row>
    <row r="402" spans="1:8">
      <c r="A402" s="4"/>
      <c r="B402" s="4" t="str">
        <f t="shared" si="21"/>
        <v/>
      </c>
      <c r="C402" s="19" t="str" cm="1">
        <f t="array" ref="C402">IF(ISNUMBER(A402),IF(A402=A401,INDEX(BackgroundCalcs!$AV$2:$AV$500,'Grading Formulas'!$A402),"Question Results"),"")</f>
        <v/>
      </c>
      <c r="D402" s="6" t="str" cm="1">
        <f t="array" ref="D402">IF(ISNUMBER($A402),IF(A402=A401,INDEX(BackgroundCalcs!$AW$2:$AW$500,'Grading Formulas'!$A402),"C"&amp;A402+9),"")</f>
        <v/>
      </c>
      <c r="E402" s="3" t="str" cm="1">
        <f t="array" ref="E402">IF(ISNUMBER($A402),IF(A402=A401,"Reference2(False,True,"&amp;INDEX(BackgroundCalcs!$AX$2:$AX$500,'Grading Formulas'!$A402)&amp;")","MOEValue(.0001)"),"")</f>
        <v/>
      </c>
      <c r="F402" s="3" t="str">
        <f t="shared" si="22"/>
        <v/>
      </c>
      <c r="G402" s="3" t="str">
        <f t="shared" si="23"/>
        <v/>
      </c>
      <c r="H402" s="3" t="str">
        <f t="shared" si="24"/>
        <v/>
      </c>
    </row>
    <row r="403" spans="1:8">
      <c r="A403" s="4"/>
      <c r="B403" s="4" t="str">
        <f t="shared" si="21"/>
        <v/>
      </c>
      <c r="C403" s="19" t="str" cm="1">
        <f t="array" ref="C403">IF(ISNUMBER(A403),IF(A403=A402,INDEX(BackgroundCalcs!$AV$2:$AV$500,'Grading Formulas'!$A403),"Question Results"),"")</f>
        <v/>
      </c>
      <c r="D403" s="6" t="str" cm="1">
        <f t="array" ref="D403">IF(ISNUMBER($A403),IF(A403=A402,INDEX(BackgroundCalcs!$AW$2:$AW$500,'Grading Formulas'!$A403),"C"&amp;A403+9),"")</f>
        <v/>
      </c>
      <c r="E403" s="3" t="str" cm="1">
        <f t="array" ref="E403">IF(ISNUMBER($A403),IF(A403=A402,"Reference2(False,True,"&amp;INDEX(BackgroundCalcs!$AX$2:$AX$500,'Grading Formulas'!$A403)&amp;")","MOEValue(.0001)"),"")</f>
        <v/>
      </c>
      <c r="F403" s="3" t="str">
        <f t="shared" si="22"/>
        <v/>
      </c>
      <c r="G403" s="3" t="str">
        <f t="shared" si="23"/>
        <v/>
      </c>
      <c r="H403" s="3" t="str">
        <f t="shared" si="24"/>
        <v/>
      </c>
    </row>
    <row r="404" spans="1:8">
      <c r="A404" s="4"/>
      <c r="B404" s="4" t="str">
        <f t="shared" si="21"/>
        <v/>
      </c>
      <c r="C404" s="19" t="str" cm="1">
        <f t="array" ref="C404">IF(ISNUMBER(A404),IF(A404=A403,INDEX(BackgroundCalcs!$AV$2:$AV$500,'Grading Formulas'!$A404),"Question Results"),"")</f>
        <v/>
      </c>
      <c r="D404" s="6" t="str" cm="1">
        <f t="array" ref="D404">IF(ISNUMBER($A404),IF(A404=A403,INDEX(BackgroundCalcs!$AW$2:$AW$500,'Grading Formulas'!$A404),"C"&amp;A404+9),"")</f>
        <v/>
      </c>
      <c r="E404" s="3" t="str" cm="1">
        <f t="array" ref="E404">IF(ISNUMBER($A404),IF(A404=A403,"Reference2(False,True,"&amp;INDEX(BackgroundCalcs!$AX$2:$AX$500,'Grading Formulas'!$A404)&amp;")","MOEValue(.0001)"),"")</f>
        <v/>
      </c>
      <c r="F404" s="3" t="str">
        <f t="shared" si="22"/>
        <v/>
      </c>
      <c r="G404" s="3" t="str">
        <f t="shared" si="23"/>
        <v/>
      </c>
      <c r="H404" s="3" t="str">
        <f t="shared" si="24"/>
        <v/>
      </c>
    </row>
    <row r="405" spans="1:8">
      <c r="A405" s="4"/>
      <c r="B405" s="4" t="str">
        <f t="shared" si="21"/>
        <v/>
      </c>
      <c r="C405" s="19" t="str" cm="1">
        <f t="array" ref="C405">IF(ISNUMBER(A405),IF(A405=A404,INDEX(BackgroundCalcs!$AV$2:$AV$500,'Grading Formulas'!$A405),"Question Results"),"")</f>
        <v/>
      </c>
      <c r="D405" s="6" t="str" cm="1">
        <f t="array" ref="D405">IF(ISNUMBER($A405),IF(A405=A404,INDEX(BackgroundCalcs!$AW$2:$AW$500,'Grading Formulas'!$A405),"C"&amp;A405+9),"")</f>
        <v/>
      </c>
      <c r="E405" s="3" t="str" cm="1">
        <f t="array" ref="E405">IF(ISNUMBER($A405),IF(A405=A404,"Reference2(False,True,"&amp;INDEX(BackgroundCalcs!$AX$2:$AX$500,'Grading Formulas'!$A405)&amp;")","MOEValue(.0001)"),"")</f>
        <v/>
      </c>
      <c r="F405" s="3" t="str">
        <f t="shared" si="22"/>
        <v/>
      </c>
      <c r="G405" s="3" t="str">
        <f t="shared" si="23"/>
        <v/>
      </c>
      <c r="H405" s="3" t="str">
        <f t="shared" si="24"/>
        <v/>
      </c>
    </row>
    <row r="406" spans="1:8">
      <c r="A406" s="4"/>
      <c r="B406" s="4" t="str">
        <f t="shared" si="21"/>
        <v/>
      </c>
      <c r="C406" s="19" t="str" cm="1">
        <f t="array" ref="C406">IF(ISNUMBER(A406),IF(A406=A405,INDEX(BackgroundCalcs!$AV$2:$AV$500,'Grading Formulas'!$A406),"Question Results"),"")</f>
        <v/>
      </c>
      <c r="D406" s="6" t="str" cm="1">
        <f t="array" ref="D406">IF(ISNUMBER($A406),IF(A406=A405,INDEX(BackgroundCalcs!$AW$2:$AW$500,'Grading Formulas'!$A406),"C"&amp;A406+9),"")</f>
        <v/>
      </c>
      <c r="E406" s="3" t="str" cm="1">
        <f t="array" ref="E406">IF(ISNUMBER($A406),IF(A406=A405,"Reference2(False,True,"&amp;INDEX(BackgroundCalcs!$AX$2:$AX$500,'Grading Formulas'!$A406)&amp;")","MOEValue(.0001)"),"")</f>
        <v/>
      </c>
      <c r="F406" s="3" t="str">
        <f t="shared" si="22"/>
        <v/>
      </c>
      <c r="G406" s="3" t="str">
        <f t="shared" si="23"/>
        <v/>
      </c>
      <c r="H406" s="3" t="str">
        <f t="shared" si="24"/>
        <v/>
      </c>
    </row>
    <row r="407" spans="1:8">
      <c r="A407" s="4"/>
      <c r="B407" s="4" t="str">
        <f t="shared" si="21"/>
        <v/>
      </c>
      <c r="C407" s="19" t="str" cm="1">
        <f t="array" ref="C407">IF(ISNUMBER(A407),IF(A407=A406,INDEX(BackgroundCalcs!$AV$2:$AV$500,'Grading Formulas'!$A407),"Question Results"),"")</f>
        <v/>
      </c>
      <c r="D407" s="6" t="str" cm="1">
        <f t="array" ref="D407">IF(ISNUMBER($A407),IF(A407=A406,INDEX(BackgroundCalcs!$AW$2:$AW$500,'Grading Formulas'!$A407),"C"&amp;A407+9),"")</f>
        <v/>
      </c>
      <c r="E407" s="3" t="str" cm="1">
        <f t="array" ref="E407">IF(ISNUMBER($A407),IF(A407=A406,"Reference2(False,True,"&amp;INDEX(BackgroundCalcs!$AX$2:$AX$500,'Grading Formulas'!$A407)&amp;")","MOEValue(.0001)"),"")</f>
        <v/>
      </c>
      <c r="F407" s="3" t="str">
        <f t="shared" si="22"/>
        <v/>
      </c>
      <c r="G407" s="3" t="str">
        <f t="shared" si="23"/>
        <v/>
      </c>
      <c r="H407" s="3" t="str">
        <f t="shared" si="24"/>
        <v/>
      </c>
    </row>
    <row r="408" spans="1:8">
      <c r="A408" s="4"/>
      <c r="B408" s="4" t="str">
        <f t="shared" si="21"/>
        <v/>
      </c>
      <c r="C408" s="19" t="str" cm="1">
        <f t="array" ref="C408">IF(ISNUMBER(A408),IF(A408=A407,INDEX(BackgroundCalcs!$AV$2:$AV$500,'Grading Formulas'!$A408),"Question Results"),"")</f>
        <v/>
      </c>
      <c r="D408" s="6" t="str" cm="1">
        <f t="array" ref="D408">IF(ISNUMBER($A408),IF(A408=A407,INDEX(BackgroundCalcs!$AW$2:$AW$500,'Grading Formulas'!$A408),"C"&amp;A408+9),"")</f>
        <v/>
      </c>
      <c r="E408" s="3" t="str" cm="1">
        <f t="array" ref="E408">IF(ISNUMBER($A408),IF(A408=A407,"Reference2(False,True,"&amp;INDEX(BackgroundCalcs!$AX$2:$AX$500,'Grading Formulas'!$A408)&amp;")","MOEValue(.0001)"),"")</f>
        <v/>
      </c>
      <c r="F408" s="3" t="str">
        <f t="shared" si="22"/>
        <v/>
      </c>
      <c r="G408" s="3" t="str">
        <f t="shared" si="23"/>
        <v/>
      </c>
      <c r="H408" s="3" t="str">
        <f t="shared" si="24"/>
        <v/>
      </c>
    </row>
    <row r="409" spans="1:8">
      <c r="A409" s="4"/>
      <c r="B409" s="4" t="str">
        <f t="shared" si="21"/>
        <v/>
      </c>
      <c r="C409" s="19" t="str" cm="1">
        <f t="array" ref="C409">IF(ISNUMBER(A409),IF(A409=A408,INDEX(BackgroundCalcs!$AV$2:$AV$500,'Grading Formulas'!$A409),"Question Results"),"")</f>
        <v/>
      </c>
      <c r="D409" s="6" t="str" cm="1">
        <f t="array" ref="D409">IF(ISNUMBER($A409),IF(A409=A408,INDEX(BackgroundCalcs!$AW$2:$AW$500,'Grading Formulas'!$A409),"C"&amp;A409+9),"")</f>
        <v/>
      </c>
      <c r="E409" s="3" t="str" cm="1">
        <f t="array" ref="E409">IF(ISNUMBER($A409),IF(A409=A408,"Reference2(False,True,"&amp;INDEX(BackgroundCalcs!$AX$2:$AX$500,'Grading Formulas'!$A409)&amp;")","MOEValue(.0001)"),"")</f>
        <v/>
      </c>
      <c r="F409" s="3" t="str">
        <f t="shared" si="22"/>
        <v/>
      </c>
      <c r="G409" s="3" t="str">
        <f t="shared" si="23"/>
        <v/>
      </c>
      <c r="H409" s="3" t="str">
        <f t="shared" si="24"/>
        <v/>
      </c>
    </row>
    <row r="410" spans="1:8">
      <c r="A410" s="4"/>
      <c r="B410" s="4" t="str">
        <f t="shared" si="21"/>
        <v/>
      </c>
      <c r="C410" s="19" t="str" cm="1">
        <f t="array" ref="C410">IF(ISNUMBER(A410),IF(A410=A409,INDEX(BackgroundCalcs!$AV$2:$AV$500,'Grading Formulas'!$A410),"Question Results"),"")</f>
        <v/>
      </c>
      <c r="D410" s="6" t="str" cm="1">
        <f t="array" ref="D410">IF(ISNUMBER($A410),IF(A410=A409,INDEX(BackgroundCalcs!$AW$2:$AW$500,'Grading Formulas'!$A410),"C"&amp;A410+9),"")</f>
        <v/>
      </c>
      <c r="E410" s="3" t="str" cm="1">
        <f t="array" ref="E410">IF(ISNUMBER($A410),IF(A410=A409,"Reference2(False,True,"&amp;INDEX(BackgroundCalcs!$AX$2:$AX$500,'Grading Formulas'!$A410)&amp;")","MOEValue(.0001)"),"")</f>
        <v/>
      </c>
      <c r="F410" s="3" t="str">
        <f t="shared" si="22"/>
        <v/>
      </c>
      <c r="G410" s="3" t="str">
        <f t="shared" si="23"/>
        <v/>
      </c>
      <c r="H410" s="3" t="str">
        <f t="shared" si="24"/>
        <v/>
      </c>
    </row>
    <row r="411" spans="1:8">
      <c r="A411" s="4"/>
      <c r="B411" s="4" t="str">
        <f t="shared" si="21"/>
        <v/>
      </c>
      <c r="C411" s="19" t="str" cm="1">
        <f t="array" ref="C411">IF(ISNUMBER(A411),IF(A411=A410,INDEX(BackgroundCalcs!$AV$2:$AV$500,'Grading Formulas'!$A411),"Question Results"),"")</f>
        <v/>
      </c>
      <c r="D411" s="6" t="str" cm="1">
        <f t="array" ref="D411">IF(ISNUMBER($A411),IF(A411=A410,INDEX(BackgroundCalcs!$AW$2:$AW$500,'Grading Formulas'!$A411),"C"&amp;A411+9),"")</f>
        <v/>
      </c>
      <c r="E411" s="3" t="str" cm="1">
        <f t="array" ref="E411">IF(ISNUMBER($A411),IF(A411=A410,"Reference2(False,True,"&amp;INDEX(BackgroundCalcs!$AX$2:$AX$500,'Grading Formulas'!$A411)&amp;")","MOEValue(.0001)"),"")</f>
        <v/>
      </c>
      <c r="F411" s="3" t="str">
        <f t="shared" si="22"/>
        <v/>
      </c>
      <c r="G411" s="3" t="str">
        <f t="shared" si="23"/>
        <v/>
      </c>
      <c r="H411" s="3" t="str">
        <f t="shared" si="24"/>
        <v/>
      </c>
    </row>
    <row r="412" spans="1:8">
      <c r="A412" s="4"/>
      <c r="B412" s="4" t="str">
        <f t="shared" si="21"/>
        <v/>
      </c>
      <c r="C412" s="19" t="str" cm="1">
        <f t="array" ref="C412">IF(ISNUMBER(A412),IF(A412=A411,INDEX(BackgroundCalcs!$AV$2:$AV$500,'Grading Formulas'!$A412),"Question Results"),"")</f>
        <v/>
      </c>
      <c r="D412" s="6" t="str" cm="1">
        <f t="array" ref="D412">IF(ISNUMBER($A412),IF(A412=A411,INDEX(BackgroundCalcs!$AW$2:$AW$500,'Grading Formulas'!$A412),"C"&amp;A412+9),"")</f>
        <v/>
      </c>
      <c r="E412" s="3" t="str" cm="1">
        <f t="array" ref="E412">IF(ISNUMBER($A412),IF(A412=A411,"Reference2(False,True,"&amp;INDEX(BackgroundCalcs!$AX$2:$AX$500,'Grading Formulas'!$A412)&amp;")","MOEValue(.0001)"),"")</f>
        <v/>
      </c>
      <c r="F412" s="3" t="str">
        <f t="shared" si="22"/>
        <v/>
      </c>
      <c r="G412" s="3" t="str">
        <f t="shared" si="23"/>
        <v/>
      </c>
      <c r="H412" s="3" t="str">
        <f t="shared" si="24"/>
        <v/>
      </c>
    </row>
    <row r="413" spans="1:8">
      <c r="A413" s="4"/>
      <c r="B413" s="4" t="str">
        <f t="shared" si="21"/>
        <v/>
      </c>
      <c r="C413" s="19" t="str" cm="1">
        <f t="array" ref="C413">IF(ISNUMBER(A413),IF(A413=A412,INDEX(BackgroundCalcs!$AV$2:$AV$500,'Grading Formulas'!$A413),"Question Results"),"")</f>
        <v/>
      </c>
      <c r="D413" s="6" t="str" cm="1">
        <f t="array" ref="D413">IF(ISNUMBER($A413),IF(A413=A412,INDEX(BackgroundCalcs!$AW$2:$AW$500,'Grading Formulas'!$A413),"C"&amp;A413+9),"")</f>
        <v/>
      </c>
      <c r="E413" s="3" t="str" cm="1">
        <f t="array" ref="E413">IF(ISNUMBER($A413),IF(A413=A412,"Reference2(False,True,"&amp;INDEX(BackgroundCalcs!$AX$2:$AX$500,'Grading Formulas'!$A413)&amp;")","MOEValue(.0001)"),"")</f>
        <v/>
      </c>
      <c r="F413" s="3" t="str">
        <f t="shared" si="22"/>
        <v/>
      </c>
      <c r="G413" s="3" t="str">
        <f t="shared" si="23"/>
        <v/>
      </c>
      <c r="H413" s="3" t="str">
        <f t="shared" si="24"/>
        <v/>
      </c>
    </row>
    <row r="414" spans="1:8">
      <c r="A414" s="4"/>
      <c r="B414" s="4" t="str">
        <f t="shared" si="21"/>
        <v/>
      </c>
      <c r="C414" s="19" t="str" cm="1">
        <f t="array" ref="C414">IF(ISNUMBER(A414),IF(A414=A413,INDEX(BackgroundCalcs!$AV$2:$AV$500,'Grading Formulas'!$A414),"Question Results"),"")</f>
        <v/>
      </c>
      <c r="D414" s="6" t="str" cm="1">
        <f t="array" ref="D414">IF(ISNUMBER($A414),IF(A414=A413,INDEX(BackgroundCalcs!$AW$2:$AW$500,'Grading Formulas'!$A414),"C"&amp;A414+9),"")</f>
        <v/>
      </c>
      <c r="E414" s="3" t="str" cm="1">
        <f t="array" ref="E414">IF(ISNUMBER($A414),IF(A414=A413,"Reference2(False,True,"&amp;INDEX(BackgroundCalcs!$AX$2:$AX$500,'Grading Formulas'!$A414)&amp;")","MOEValue(.0001)"),"")</f>
        <v/>
      </c>
      <c r="F414" s="3" t="str">
        <f t="shared" si="22"/>
        <v/>
      </c>
      <c r="G414" s="3" t="str">
        <f t="shared" si="23"/>
        <v/>
      </c>
      <c r="H414" s="3" t="str">
        <f t="shared" si="24"/>
        <v/>
      </c>
    </row>
    <row r="415" spans="1:8">
      <c r="A415" s="4"/>
      <c r="B415" s="4" t="str">
        <f t="shared" si="21"/>
        <v/>
      </c>
      <c r="C415" s="19" t="str" cm="1">
        <f t="array" ref="C415">IF(ISNUMBER(A415),IF(A415=A414,INDEX(BackgroundCalcs!$AV$2:$AV$500,'Grading Formulas'!$A415),"Question Results"),"")</f>
        <v/>
      </c>
      <c r="D415" s="6" t="str" cm="1">
        <f t="array" ref="D415">IF(ISNUMBER($A415),IF(A415=A414,INDEX(BackgroundCalcs!$AW$2:$AW$500,'Grading Formulas'!$A415),"C"&amp;A415+9),"")</f>
        <v/>
      </c>
      <c r="E415" s="3" t="str" cm="1">
        <f t="array" ref="E415">IF(ISNUMBER($A415),IF(A415=A414,"Reference2(False,True,"&amp;INDEX(BackgroundCalcs!$AX$2:$AX$500,'Grading Formulas'!$A415)&amp;")","MOEValue(.0001)"),"")</f>
        <v/>
      </c>
      <c r="F415" s="3" t="str">
        <f t="shared" si="22"/>
        <v/>
      </c>
      <c r="G415" s="3" t="str">
        <f t="shared" si="23"/>
        <v/>
      </c>
      <c r="H415" s="3" t="str">
        <f t="shared" si="24"/>
        <v/>
      </c>
    </row>
    <row r="416" spans="1:8">
      <c r="A416" s="4"/>
      <c r="B416" s="4" t="str">
        <f t="shared" si="21"/>
        <v/>
      </c>
      <c r="C416" s="19" t="str" cm="1">
        <f t="array" ref="C416">IF(ISNUMBER(A416),IF(A416=A415,INDEX(BackgroundCalcs!$AV$2:$AV$500,'Grading Formulas'!$A416),"Question Results"),"")</f>
        <v/>
      </c>
      <c r="D416" s="6" t="str" cm="1">
        <f t="array" ref="D416">IF(ISNUMBER($A416),IF(A416=A415,INDEX(BackgroundCalcs!$AW$2:$AW$500,'Grading Formulas'!$A416),"C"&amp;A416+9),"")</f>
        <v/>
      </c>
      <c r="E416" s="3" t="str" cm="1">
        <f t="array" ref="E416">IF(ISNUMBER($A416),IF(A416=A415,"Reference2(False,True,"&amp;INDEX(BackgroundCalcs!$AX$2:$AX$500,'Grading Formulas'!$A416)&amp;")","MOEValue(.0001)"),"")</f>
        <v/>
      </c>
      <c r="F416" s="3" t="str">
        <f t="shared" si="22"/>
        <v/>
      </c>
      <c r="G416" s="3" t="str">
        <f t="shared" si="23"/>
        <v/>
      </c>
      <c r="H416" s="3" t="str">
        <f t="shared" si="24"/>
        <v/>
      </c>
    </row>
    <row r="417" spans="1:8">
      <c r="A417" s="4"/>
      <c r="B417" s="4" t="str">
        <f t="shared" si="21"/>
        <v/>
      </c>
      <c r="C417" s="19" t="str" cm="1">
        <f t="array" ref="C417">IF(ISNUMBER(A417),IF(A417=A416,INDEX(BackgroundCalcs!$AV$2:$AV$500,'Grading Formulas'!$A417),"Question Results"),"")</f>
        <v/>
      </c>
      <c r="D417" s="6" t="str" cm="1">
        <f t="array" ref="D417">IF(ISNUMBER($A417),IF(A417=A416,INDEX(BackgroundCalcs!$AW$2:$AW$500,'Grading Formulas'!$A417),"C"&amp;A417+9),"")</f>
        <v/>
      </c>
      <c r="E417" s="3" t="str" cm="1">
        <f t="array" ref="E417">IF(ISNUMBER($A417),IF(A417=A416,"Reference2(False,True,"&amp;INDEX(BackgroundCalcs!$AX$2:$AX$500,'Grading Formulas'!$A417)&amp;")","MOEValue(.0001)"),"")</f>
        <v/>
      </c>
      <c r="F417" s="3" t="str">
        <f t="shared" si="22"/>
        <v/>
      </c>
      <c r="G417" s="3" t="str">
        <f t="shared" si="23"/>
        <v/>
      </c>
      <c r="H417" s="3" t="str">
        <f t="shared" si="24"/>
        <v/>
      </c>
    </row>
    <row r="418" spans="1:8">
      <c r="A418" s="4"/>
      <c r="B418" s="4" t="str">
        <f t="shared" si="21"/>
        <v/>
      </c>
      <c r="C418" s="19" t="str" cm="1">
        <f t="array" ref="C418">IF(ISNUMBER(A418),IF(A418=A417,INDEX(BackgroundCalcs!$AV$2:$AV$500,'Grading Formulas'!$A418),"Question Results"),"")</f>
        <v/>
      </c>
      <c r="D418" s="6" t="str" cm="1">
        <f t="array" ref="D418">IF(ISNUMBER($A418),IF(A418=A417,INDEX(BackgroundCalcs!$AW$2:$AW$500,'Grading Formulas'!$A418),"C"&amp;A418+9),"")</f>
        <v/>
      </c>
      <c r="E418" s="3" t="str" cm="1">
        <f t="array" ref="E418">IF(ISNUMBER($A418),IF(A418=A417,"Reference2(False,True,"&amp;INDEX(BackgroundCalcs!$AX$2:$AX$500,'Grading Formulas'!$A418)&amp;")","MOEValue(.0001)"),"")</f>
        <v/>
      </c>
      <c r="F418" s="3" t="str">
        <f t="shared" si="22"/>
        <v/>
      </c>
      <c r="G418" s="3" t="str">
        <f t="shared" si="23"/>
        <v/>
      </c>
      <c r="H418" s="3" t="str">
        <f t="shared" si="24"/>
        <v/>
      </c>
    </row>
    <row r="419" spans="1:8">
      <c r="A419" s="4"/>
      <c r="B419" s="4" t="str">
        <f t="shared" si="21"/>
        <v/>
      </c>
      <c r="C419" s="19" t="str" cm="1">
        <f t="array" ref="C419">IF(ISNUMBER(A419),IF(A419=A418,INDEX(BackgroundCalcs!$AV$2:$AV$500,'Grading Formulas'!$A419),"Question Results"),"")</f>
        <v/>
      </c>
      <c r="D419" s="6" t="str" cm="1">
        <f t="array" ref="D419">IF(ISNUMBER($A419),IF(A419=A418,INDEX(BackgroundCalcs!$AW$2:$AW$500,'Grading Formulas'!$A419),"C"&amp;A419+9),"")</f>
        <v/>
      </c>
      <c r="E419" s="3" t="str" cm="1">
        <f t="array" ref="E419">IF(ISNUMBER($A419),IF(A419=A418,"Reference2(False,True,"&amp;INDEX(BackgroundCalcs!$AX$2:$AX$500,'Grading Formulas'!$A419)&amp;")","MOEValue(.0001)"),"")</f>
        <v/>
      </c>
      <c r="F419" s="3" t="str">
        <f t="shared" si="22"/>
        <v/>
      </c>
      <c r="G419" s="3" t="str">
        <f t="shared" si="23"/>
        <v/>
      </c>
      <c r="H419" s="3" t="str">
        <f t="shared" si="24"/>
        <v/>
      </c>
    </row>
    <row r="420" spans="1:8">
      <c r="A420" s="4"/>
      <c r="B420" s="4" t="str">
        <f t="shared" si="21"/>
        <v/>
      </c>
      <c r="C420" s="19" t="str" cm="1">
        <f t="array" ref="C420">IF(ISNUMBER(A420),IF(A420=A419,INDEX(BackgroundCalcs!$AV$2:$AV$500,'Grading Formulas'!$A420),"Question Results"),"")</f>
        <v/>
      </c>
      <c r="D420" s="6" t="str" cm="1">
        <f t="array" ref="D420">IF(ISNUMBER($A420),IF(A420=A419,INDEX(BackgroundCalcs!$AW$2:$AW$500,'Grading Formulas'!$A420),"C"&amp;A420+9),"")</f>
        <v/>
      </c>
      <c r="E420" s="3" t="str" cm="1">
        <f t="array" ref="E420">IF(ISNUMBER($A420),IF(A420=A419,"Reference2(False,True,"&amp;INDEX(BackgroundCalcs!$AX$2:$AX$500,'Grading Formulas'!$A420)&amp;")","MOEValue(.0001)"),"")</f>
        <v/>
      </c>
      <c r="F420" s="3" t="str">
        <f t="shared" si="22"/>
        <v/>
      </c>
      <c r="G420" s="3" t="str">
        <f t="shared" si="23"/>
        <v/>
      </c>
      <c r="H420" s="3" t="str">
        <f t="shared" si="24"/>
        <v/>
      </c>
    </row>
    <row r="421" spans="1:8">
      <c r="A421" s="4"/>
      <c r="B421" s="4" t="str">
        <f t="shared" si="21"/>
        <v/>
      </c>
      <c r="C421" s="19" t="str" cm="1">
        <f t="array" ref="C421">IF(ISNUMBER(A421),IF(A421=A420,INDEX(BackgroundCalcs!$AV$2:$AV$500,'Grading Formulas'!$A421),"Question Results"),"")</f>
        <v/>
      </c>
      <c r="D421" s="6" t="str" cm="1">
        <f t="array" ref="D421">IF(ISNUMBER($A421),IF(A421=A420,INDEX(BackgroundCalcs!$AW$2:$AW$500,'Grading Formulas'!$A421),"C"&amp;A421+9),"")</f>
        <v/>
      </c>
      <c r="E421" s="3" t="str" cm="1">
        <f t="array" ref="E421">IF(ISNUMBER($A421),IF(A421=A420,"Reference2(False,True,"&amp;INDEX(BackgroundCalcs!$AX$2:$AX$500,'Grading Formulas'!$A421)&amp;")","MOEValue(.0001)"),"")</f>
        <v/>
      </c>
      <c r="F421" s="3" t="str">
        <f t="shared" si="22"/>
        <v/>
      </c>
      <c r="G421" s="3" t="str">
        <f t="shared" si="23"/>
        <v/>
      </c>
      <c r="H421" s="3" t="str">
        <f t="shared" si="24"/>
        <v/>
      </c>
    </row>
    <row r="422" spans="1:8">
      <c r="A422" s="4"/>
      <c r="B422" s="4" t="str">
        <f t="shared" si="21"/>
        <v/>
      </c>
      <c r="C422" s="19" t="str" cm="1">
        <f t="array" ref="C422">IF(ISNUMBER(A422),IF(A422=A421,INDEX(BackgroundCalcs!$AV$2:$AV$500,'Grading Formulas'!$A422),"Question Results"),"")</f>
        <v/>
      </c>
      <c r="D422" s="6" t="str" cm="1">
        <f t="array" ref="D422">IF(ISNUMBER($A422),IF(A422=A421,INDEX(BackgroundCalcs!$AW$2:$AW$500,'Grading Formulas'!$A422),"C"&amp;A422+9),"")</f>
        <v/>
      </c>
      <c r="E422" s="3" t="str" cm="1">
        <f t="array" ref="E422">IF(ISNUMBER($A422),IF(A422=A421,"Reference2(False,True,"&amp;INDEX(BackgroundCalcs!$AX$2:$AX$500,'Grading Formulas'!$A422)&amp;")","MOEValue(.0001)"),"")</f>
        <v/>
      </c>
      <c r="F422" s="3" t="str">
        <f t="shared" si="22"/>
        <v/>
      </c>
      <c r="G422" s="3" t="str">
        <f t="shared" si="23"/>
        <v/>
      </c>
      <c r="H422" s="3" t="str">
        <f t="shared" si="24"/>
        <v/>
      </c>
    </row>
    <row r="423" spans="1:8">
      <c r="A423" s="4"/>
      <c r="B423" s="4" t="str">
        <f t="shared" si="21"/>
        <v/>
      </c>
      <c r="C423" s="19" t="str" cm="1">
        <f t="array" ref="C423">IF(ISNUMBER(A423),IF(A423=A422,INDEX(BackgroundCalcs!$AV$2:$AV$500,'Grading Formulas'!$A423),"Question Results"),"")</f>
        <v/>
      </c>
      <c r="D423" s="6" t="str" cm="1">
        <f t="array" ref="D423">IF(ISNUMBER($A423),IF(A423=A422,INDEX(BackgroundCalcs!$AW$2:$AW$500,'Grading Formulas'!$A423),"C"&amp;A423+9),"")</f>
        <v/>
      </c>
      <c r="E423" s="3" t="str" cm="1">
        <f t="array" ref="E423">IF(ISNUMBER($A423),IF(A423=A422,"Reference2(False,True,"&amp;INDEX(BackgroundCalcs!$AX$2:$AX$500,'Grading Formulas'!$A423)&amp;")","MOEValue(.0001)"),"")</f>
        <v/>
      </c>
      <c r="F423" s="3" t="str">
        <f t="shared" si="22"/>
        <v/>
      </c>
      <c r="G423" s="3" t="str">
        <f t="shared" si="23"/>
        <v/>
      </c>
      <c r="H423" s="3" t="str">
        <f t="shared" si="24"/>
        <v/>
      </c>
    </row>
    <row r="424" spans="1:8">
      <c r="A424" s="4"/>
      <c r="B424" s="4" t="str">
        <f t="shared" si="21"/>
        <v/>
      </c>
      <c r="C424" s="19" t="str" cm="1">
        <f t="array" ref="C424">IF(ISNUMBER(A424),IF(A424=A423,INDEX(BackgroundCalcs!$AV$2:$AV$500,'Grading Formulas'!$A424),"Question Results"),"")</f>
        <v/>
      </c>
      <c r="D424" s="6" t="str" cm="1">
        <f t="array" ref="D424">IF(ISNUMBER($A424),IF(A424=A423,INDEX(BackgroundCalcs!$AW$2:$AW$500,'Grading Formulas'!$A424),"C"&amp;A424+9),"")</f>
        <v/>
      </c>
      <c r="E424" s="3" t="str" cm="1">
        <f t="array" ref="E424">IF(ISNUMBER($A424),IF(A424=A423,"Reference2(False,True,"&amp;INDEX(BackgroundCalcs!$AX$2:$AX$500,'Grading Formulas'!$A424)&amp;")","MOEValue(.0001)"),"")</f>
        <v/>
      </c>
      <c r="F424" s="3" t="str">
        <f t="shared" si="22"/>
        <v/>
      </c>
      <c r="G424" s="3" t="str">
        <f t="shared" si="23"/>
        <v/>
      </c>
      <c r="H424" s="3" t="str">
        <f t="shared" si="24"/>
        <v/>
      </c>
    </row>
    <row r="425" spans="1:8">
      <c r="A425" s="4"/>
      <c r="B425" s="4" t="str">
        <f t="shared" si="21"/>
        <v/>
      </c>
      <c r="C425" s="19" t="str" cm="1">
        <f t="array" ref="C425">IF(ISNUMBER(A425),IF(A425=A424,INDEX(BackgroundCalcs!$AV$2:$AV$500,'Grading Formulas'!$A425),"Question Results"),"")</f>
        <v/>
      </c>
      <c r="D425" s="6" t="str" cm="1">
        <f t="array" ref="D425">IF(ISNUMBER($A425),IF(A425=A424,INDEX(BackgroundCalcs!$AW$2:$AW$500,'Grading Formulas'!$A425),"C"&amp;A425+9),"")</f>
        <v/>
      </c>
      <c r="E425" s="3" t="str" cm="1">
        <f t="array" ref="E425">IF(ISNUMBER($A425),IF(A425=A424,"Reference2(False,True,"&amp;INDEX(BackgroundCalcs!$AX$2:$AX$500,'Grading Formulas'!$A425)&amp;")","MOEValue(.0001)"),"")</f>
        <v/>
      </c>
      <c r="F425" s="3" t="str">
        <f t="shared" si="22"/>
        <v/>
      </c>
      <c r="G425" s="3" t="str">
        <f t="shared" si="23"/>
        <v/>
      </c>
      <c r="H425" s="3" t="str">
        <f t="shared" si="24"/>
        <v/>
      </c>
    </row>
    <row r="426" spans="1:8">
      <c r="A426" s="4"/>
      <c r="B426" s="4" t="str">
        <f t="shared" si="21"/>
        <v/>
      </c>
      <c r="C426" s="19" t="str" cm="1">
        <f t="array" ref="C426">IF(ISNUMBER(A426),IF(A426=A425,INDEX(BackgroundCalcs!$AV$2:$AV$500,'Grading Formulas'!$A426),"Question Results"),"")</f>
        <v/>
      </c>
      <c r="D426" s="6" t="str" cm="1">
        <f t="array" ref="D426">IF(ISNUMBER($A426),IF(A426=A425,INDEX(BackgroundCalcs!$AW$2:$AW$500,'Grading Formulas'!$A426),"C"&amp;A426+9),"")</f>
        <v/>
      </c>
      <c r="E426" s="3" t="str" cm="1">
        <f t="array" ref="E426">IF(ISNUMBER($A426),IF(A426=A425,"Reference2(False,True,"&amp;INDEX(BackgroundCalcs!$AX$2:$AX$500,'Grading Formulas'!$A426)&amp;")","MOEValue(.0001)"),"")</f>
        <v/>
      </c>
      <c r="F426" s="3" t="str">
        <f t="shared" si="22"/>
        <v/>
      </c>
      <c r="G426" s="3" t="str">
        <f t="shared" si="23"/>
        <v/>
      </c>
      <c r="H426" s="3" t="str">
        <f t="shared" si="24"/>
        <v/>
      </c>
    </row>
    <row r="427" spans="1:8">
      <c r="A427" s="4"/>
      <c r="B427" s="4" t="str">
        <f t="shared" si="21"/>
        <v/>
      </c>
      <c r="C427" s="19" t="str" cm="1">
        <f t="array" ref="C427">IF(ISNUMBER(A427),IF(A427=A426,INDEX(BackgroundCalcs!$AV$2:$AV$500,'Grading Formulas'!$A427),"Question Results"),"")</f>
        <v/>
      </c>
      <c r="D427" s="6" t="str" cm="1">
        <f t="array" ref="D427">IF(ISNUMBER($A427),IF(A427=A426,INDEX(BackgroundCalcs!$AW$2:$AW$500,'Grading Formulas'!$A427),"C"&amp;A427+9),"")</f>
        <v/>
      </c>
      <c r="E427" s="3" t="str" cm="1">
        <f t="array" ref="E427">IF(ISNUMBER($A427),IF(A427=A426,"Reference2(False,True,"&amp;INDEX(BackgroundCalcs!$AX$2:$AX$500,'Grading Formulas'!$A427)&amp;")","MOEValue(.0001)"),"")</f>
        <v/>
      </c>
      <c r="F427" s="3" t="str">
        <f t="shared" si="22"/>
        <v/>
      </c>
      <c r="G427" s="3" t="str">
        <f t="shared" si="23"/>
        <v/>
      </c>
      <c r="H427" s="3" t="str">
        <f t="shared" si="24"/>
        <v/>
      </c>
    </row>
    <row r="428" spans="1:8">
      <c r="A428" s="4"/>
      <c r="B428" s="4" t="str">
        <f t="shared" si="21"/>
        <v/>
      </c>
      <c r="C428" s="19" t="str" cm="1">
        <f t="array" ref="C428">IF(ISNUMBER(A428),IF(A428=A427,INDEX(BackgroundCalcs!$AV$2:$AV$500,'Grading Formulas'!$A428),"Question Results"),"")</f>
        <v/>
      </c>
      <c r="D428" s="6" t="str" cm="1">
        <f t="array" ref="D428">IF(ISNUMBER($A428),IF(A428=A427,INDEX(BackgroundCalcs!$AW$2:$AW$500,'Grading Formulas'!$A428),"C"&amp;A428+9),"")</f>
        <v/>
      </c>
      <c r="E428" s="3" t="str" cm="1">
        <f t="array" ref="E428">IF(ISNUMBER($A428),IF(A428=A427,"Reference2(False,True,"&amp;INDEX(BackgroundCalcs!$AX$2:$AX$500,'Grading Formulas'!$A428)&amp;")","MOEValue(.0001)"),"")</f>
        <v/>
      </c>
      <c r="F428" s="3" t="str">
        <f t="shared" si="22"/>
        <v/>
      </c>
      <c r="G428" s="3" t="str">
        <f t="shared" si="23"/>
        <v/>
      </c>
      <c r="H428" s="3" t="str">
        <f t="shared" si="24"/>
        <v/>
      </c>
    </row>
    <row r="429" spans="1:8">
      <c r="A429" s="4"/>
      <c r="B429" s="4" t="str">
        <f t="shared" si="21"/>
        <v/>
      </c>
      <c r="C429" s="19" t="str" cm="1">
        <f t="array" ref="C429">IF(ISNUMBER(A429),IF(A429=A428,INDEX(BackgroundCalcs!$AV$2:$AV$500,'Grading Formulas'!$A429),"Question Results"),"")</f>
        <v/>
      </c>
      <c r="D429" s="6" t="str" cm="1">
        <f t="array" ref="D429">IF(ISNUMBER($A429),IF(A429=A428,INDEX(BackgroundCalcs!$AW$2:$AW$500,'Grading Formulas'!$A429),"C"&amp;A429+9),"")</f>
        <v/>
      </c>
      <c r="E429" s="3" t="str" cm="1">
        <f t="array" ref="E429">IF(ISNUMBER($A429),IF(A429=A428,"Reference2(False,True,"&amp;INDEX(BackgroundCalcs!$AX$2:$AX$500,'Grading Formulas'!$A429)&amp;")","MOEValue(.0001)"),"")</f>
        <v/>
      </c>
      <c r="F429" s="3" t="str">
        <f t="shared" si="22"/>
        <v/>
      </c>
      <c r="G429" s="3" t="str">
        <f t="shared" si="23"/>
        <v/>
      </c>
      <c r="H429" s="3" t="str">
        <f t="shared" si="24"/>
        <v/>
      </c>
    </row>
    <row r="430" spans="1:8">
      <c r="A430" s="4"/>
      <c r="B430" s="4" t="str">
        <f t="shared" si="21"/>
        <v/>
      </c>
      <c r="C430" s="19" t="str" cm="1">
        <f t="array" ref="C430">IF(ISNUMBER(A430),IF(A430=A429,INDEX(BackgroundCalcs!$AV$2:$AV$500,'Grading Formulas'!$A430),"Question Results"),"")</f>
        <v/>
      </c>
      <c r="D430" s="6" t="str" cm="1">
        <f t="array" ref="D430">IF(ISNUMBER($A430),IF(A430=A429,INDEX(BackgroundCalcs!$AW$2:$AW$500,'Grading Formulas'!$A430),"C"&amp;A430+9),"")</f>
        <v/>
      </c>
      <c r="E430" s="3" t="str" cm="1">
        <f t="array" ref="E430">IF(ISNUMBER($A430),IF(A430=A429,"Reference2(False,True,"&amp;INDEX(BackgroundCalcs!$AX$2:$AX$500,'Grading Formulas'!$A430)&amp;")","MOEValue(.0001)"),"")</f>
        <v/>
      </c>
      <c r="F430" s="3" t="str">
        <f t="shared" si="22"/>
        <v/>
      </c>
      <c r="G430" s="3" t="str">
        <f t="shared" si="23"/>
        <v/>
      </c>
      <c r="H430" s="3" t="str">
        <f t="shared" si="24"/>
        <v/>
      </c>
    </row>
    <row r="431" spans="1:8">
      <c r="A431" s="4"/>
      <c r="B431" s="4" t="str">
        <f t="shared" si="21"/>
        <v/>
      </c>
      <c r="C431" s="19" t="str" cm="1">
        <f t="array" ref="C431">IF(ISNUMBER(A431),IF(A431=A430,INDEX(BackgroundCalcs!$AV$2:$AV$500,'Grading Formulas'!$A431),"Question Results"),"")</f>
        <v/>
      </c>
      <c r="D431" s="6" t="str" cm="1">
        <f t="array" ref="D431">IF(ISNUMBER($A431),IF(A431=A430,INDEX(BackgroundCalcs!$AW$2:$AW$500,'Grading Formulas'!$A431),"C"&amp;A431+9),"")</f>
        <v/>
      </c>
      <c r="E431" s="3" t="str" cm="1">
        <f t="array" ref="E431">IF(ISNUMBER($A431),IF(A431=A430,"Reference2(False,True,"&amp;INDEX(BackgroundCalcs!$AX$2:$AX$500,'Grading Formulas'!$A431)&amp;")","MOEValue(.0001)"),"")</f>
        <v/>
      </c>
      <c r="F431" s="3" t="str">
        <f t="shared" si="22"/>
        <v/>
      </c>
      <c r="G431" s="3" t="str">
        <f t="shared" si="23"/>
        <v/>
      </c>
      <c r="H431" s="3" t="str">
        <f t="shared" si="24"/>
        <v/>
      </c>
    </row>
    <row r="432" spans="1:8">
      <c r="A432" s="4"/>
      <c r="B432" s="4" t="str">
        <f t="shared" si="21"/>
        <v/>
      </c>
      <c r="C432" s="19" t="str" cm="1">
        <f t="array" ref="C432">IF(ISNUMBER(A432),IF(A432=A431,INDEX(BackgroundCalcs!$AV$2:$AV$500,'Grading Formulas'!$A432),"Question Results"),"")</f>
        <v/>
      </c>
      <c r="D432" s="6" t="str" cm="1">
        <f t="array" ref="D432">IF(ISNUMBER($A432),IF(A432=A431,INDEX(BackgroundCalcs!$AW$2:$AW$500,'Grading Formulas'!$A432),"C"&amp;A432+9),"")</f>
        <v/>
      </c>
      <c r="E432" s="3" t="str" cm="1">
        <f t="array" ref="E432">IF(ISNUMBER($A432),IF(A432=A431,"Reference2(False,True,"&amp;INDEX(BackgroundCalcs!$AX$2:$AX$500,'Grading Formulas'!$A432)&amp;")","MOEValue(.0001)"),"")</f>
        <v/>
      </c>
      <c r="F432" s="3" t="str">
        <f t="shared" si="22"/>
        <v/>
      </c>
      <c r="G432" s="3" t="str">
        <f t="shared" si="23"/>
        <v/>
      </c>
      <c r="H432" s="3" t="str">
        <f t="shared" si="24"/>
        <v/>
      </c>
    </row>
    <row r="433" spans="1:8">
      <c r="A433" s="4"/>
      <c r="B433" s="4" t="str">
        <f t="shared" si="21"/>
        <v/>
      </c>
      <c r="C433" s="19" t="str" cm="1">
        <f t="array" ref="C433">IF(ISNUMBER(A433),IF(A433=A432,INDEX(BackgroundCalcs!$AV$2:$AV$500,'Grading Formulas'!$A433),"Question Results"),"")</f>
        <v/>
      </c>
      <c r="D433" s="6" t="str" cm="1">
        <f t="array" ref="D433">IF(ISNUMBER($A433),IF(A433=A432,INDEX(BackgroundCalcs!$AW$2:$AW$500,'Grading Formulas'!$A433),"C"&amp;A433+9),"")</f>
        <v/>
      </c>
      <c r="E433" s="3" t="str" cm="1">
        <f t="array" ref="E433">IF(ISNUMBER($A433),IF(A433=A432,"Reference2(False,True,"&amp;INDEX(BackgroundCalcs!$AX$2:$AX$500,'Grading Formulas'!$A433)&amp;")","MOEValue(.0001)"),"")</f>
        <v/>
      </c>
      <c r="F433" s="3" t="str">
        <f t="shared" si="22"/>
        <v/>
      </c>
      <c r="G433" s="3" t="str">
        <f t="shared" si="23"/>
        <v/>
      </c>
      <c r="H433" s="3" t="str">
        <f t="shared" si="24"/>
        <v/>
      </c>
    </row>
    <row r="434" spans="1:8">
      <c r="A434" s="4"/>
      <c r="B434" s="4" t="str">
        <f t="shared" si="21"/>
        <v/>
      </c>
      <c r="C434" s="19" t="str" cm="1">
        <f t="array" ref="C434">IF(ISNUMBER(A434),IF(A434=A433,INDEX(BackgroundCalcs!$AV$2:$AV$500,'Grading Formulas'!$A434),"Question Results"),"")</f>
        <v/>
      </c>
      <c r="D434" s="6" t="str" cm="1">
        <f t="array" ref="D434">IF(ISNUMBER($A434),IF(A434=A433,INDEX(BackgroundCalcs!$AW$2:$AW$500,'Grading Formulas'!$A434),"C"&amp;A434+9),"")</f>
        <v/>
      </c>
      <c r="E434" s="3" t="str" cm="1">
        <f t="array" ref="E434">IF(ISNUMBER($A434),IF(A434=A433,"Reference2(False,True,"&amp;INDEX(BackgroundCalcs!$AX$2:$AX$500,'Grading Formulas'!$A434)&amp;")","MOEValue(.0001)"),"")</f>
        <v/>
      </c>
      <c r="F434" s="3" t="str">
        <f t="shared" si="22"/>
        <v/>
      </c>
      <c r="G434" s="3" t="str">
        <f t="shared" si="23"/>
        <v/>
      </c>
      <c r="H434" s="3" t="str">
        <f t="shared" si="24"/>
        <v/>
      </c>
    </row>
    <row r="435" spans="1:8">
      <c r="A435" s="4"/>
      <c r="B435" s="4" t="str">
        <f t="shared" si="21"/>
        <v/>
      </c>
      <c r="C435" s="19" t="str" cm="1">
        <f t="array" ref="C435">IF(ISNUMBER(A435),IF(A435=A434,INDEX(BackgroundCalcs!$AV$2:$AV$500,'Grading Formulas'!$A435),"Question Results"),"")</f>
        <v/>
      </c>
      <c r="D435" s="6" t="str" cm="1">
        <f t="array" ref="D435">IF(ISNUMBER($A435),IF(A435=A434,INDEX(BackgroundCalcs!$AW$2:$AW$500,'Grading Formulas'!$A435),"C"&amp;A435+9),"")</f>
        <v/>
      </c>
      <c r="E435" s="3" t="str" cm="1">
        <f t="array" ref="E435">IF(ISNUMBER($A435),IF(A435=A434,"Reference2(False,True,"&amp;INDEX(BackgroundCalcs!$AX$2:$AX$500,'Grading Formulas'!$A435)&amp;")","MOEValue(.0001)"),"")</f>
        <v/>
      </c>
      <c r="F435" s="3" t="str">
        <f t="shared" si="22"/>
        <v/>
      </c>
      <c r="G435" s="3" t="str">
        <f t="shared" si="23"/>
        <v/>
      </c>
      <c r="H435" s="3" t="str">
        <f t="shared" si="24"/>
        <v/>
      </c>
    </row>
    <row r="436" spans="1:8">
      <c r="A436" s="4"/>
      <c r="B436" s="4" t="str">
        <f t="shared" si="21"/>
        <v/>
      </c>
      <c r="C436" s="19" t="str" cm="1">
        <f t="array" ref="C436">IF(ISNUMBER(A436),IF(A436=A435,INDEX(BackgroundCalcs!$AV$2:$AV$500,'Grading Formulas'!$A436),"Question Results"),"")</f>
        <v/>
      </c>
      <c r="D436" s="6" t="str" cm="1">
        <f t="array" ref="D436">IF(ISNUMBER($A436),IF(A436=A435,INDEX(BackgroundCalcs!$AW$2:$AW$500,'Grading Formulas'!$A436),"C"&amp;A436+9),"")</f>
        <v/>
      </c>
      <c r="E436" s="3" t="str" cm="1">
        <f t="array" ref="E436">IF(ISNUMBER($A436),IF(A436=A435,"Reference2(False,True,"&amp;INDEX(BackgroundCalcs!$AX$2:$AX$500,'Grading Formulas'!$A436)&amp;")","MOEValue(.0001)"),"")</f>
        <v/>
      </c>
      <c r="F436" s="3" t="str">
        <f t="shared" si="22"/>
        <v/>
      </c>
      <c r="G436" s="3" t="str">
        <f t="shared" si="23"/>
        <v/>
      </c>
      <c r="H436" s="3" t="str">
        <f t="shared" si="24"/>
        <v/>
      </c>
    </row>
    <row r="437" spans="1:8">
      <c r="A437" s="4"/>
      <c r="B437" s="4" t="str">
        <f t="shared" si="21"/>
        <v/>
      </c>
      <c r="C437" s="19" t="str" cm="1">
        <f t="array" ref="C437">IF(ISNUMBER(A437),IF(A437=A436,INDEX(BackgroundCalcs!$AV$2:$AV$500,'Grading Formulas'!$A437),"Question Results"),"")</f>
        <v/>
      </c>
      <c r="D437" s="6" t="str" cm="1">
        <f t="array" ref="D437">IF(ISNUMBER($A437),IF(A437=A436,INDEX(BackgroundCalcs!$AW$2:$AW$500,'Grading Formulas'!$A437),"C"&amp;A437+9),"")</f>
        <v/>
      </c>
      <c r="E437" s="3" t="str" cm="1">
        <f t="array" ref="E437">IF(ISNUMBER($A437),IF(A437=A436,"Reference2(False,True,"&amp;INDEX(BackgroundCalcs!$AX$2:$AX$500,'Grading Formulas'!$A437)&amp;")","MOEValue(.0001)"),"")</f>
        <v/>
      </c>
      <c r="F437" s="3" t="str">
        <f t="shared" si="22"/>
        <v/>
      </c>
      <c r="G437" s="3" t="str">
        <f t="shared" si="23"/>
        <v/>
      </c>
      <c r="H437" s="3" t="str">
        <f t="shared" si="24"/>
        <v/>
      </c>
    </row>
    <row r="438" spans="1:8">
      <c r="A438" s="4"/>
      <c r="B438" s="4" t="str">
        <f t="shared" si="21"/>
        <v/>
      </c>
      <c r="C438" s="19" t="str" cm="1">
        <f t="array" ref="C438">IF(ISNUMBER(A438),IF(A438=A437,INDEX(BackgroundCalcs!$AV$2:$AV$500,'Grading Formulas'!$A438),"Question Results"),"")</f>
        <v/>
      </c>
      <c r="D438" s="6" t="str" cm="1">
        <f t="array" ref="D438">IF(ISNUMBER($A438),IF(A438=A437,INDEX(BackgroundCalcs!$AW$2:$AW$500,'Grading Formulas'!$A438),"C"&amp;A438+9),"")</f>
        <v/>
      </c>
      <c r="E438" s="3" t="str" cm="1">
        <f t="array" ref="E438">IF(ISNUMBER($A438),IF(A438=A437,"Reference2(False,True,"&amp;INDEX(BackgroundCalcs!$AX$2:$AX$500,'Grading Formulas'!$A438)&amp;")","MOEValue(.0001)"),"")</f>
        <v/>
      </c>
      <c r="F438" s="3" t="str">
        <f t="shared" si="22"/>
        <v/>
      </c>
      <c r="G438" s="3" t="str">
        <f t="shared" si="23"/>
        <v/>
      </c>
      <c r="H438" s="3" t="str">
        <f t="shared" si="24"/>
        <v/>
      </c>
    </row>
    <row r="439" spans="1:8">
      <c r="A439" s="4"/>
      <c r="B439" s="4" t="str">
        <f t="shared" si="21"/>
        <v/>
      </c>
      <c r="C439" s="19" t="str" cm="1">
        <f t="array" ref="C439">IF(ISNUMBER(A439),IF(A439=A438,INDEX(BackgroundCalcs!$AV$2:$AV$500,'Grading Formulas'!$A439),"Question Results"),"")</f>
        <v/>
      </c>
      <c r="D439" s="6" t="str" cm="1">
        <f t="array" ref="D439">IF(ISNUMBER($A439),IF(A439=A438,INDEX(BackgroundCalcs!$AW$2:$AW$500,'Grading Formulas'!$A439),"C"&amp;A439+9),"")</f>
        <v/>
      </c>
      <c r="E439" s="3" t="str" cm="1">
        <f t="array" ref="E439">IF(ISNUMBER($A439),IF(A439=A438,"Reference2(False,True,"&amp;INDEX(BackgroundCalcs!$AX$2:$AX$500,'Grading Formulas'!$A439)&amp;")","MOEValue(.0001)"),"")</f>
        <v/>
      </c>
      <c r="F439" s="3" t="str">
        <f t="shared" si="22"/>
        <v/>
      </c>
      <c r="G439" s="3" t="str">
        <f t="shared" si="23"/>
        <v/>
      </c>
      <c r="H439" s="3" t="str">
        <f t="shared" si="24"/>
        <v/>
      </c>
    </row>
    <row r="440" spans="1:8">
      <c r="A440" s="4"/>
      <c r="B440" s="4" t="str">
        <f t="shared" si="21"/>
        <v/>
      </c>
      <c r="C440" s="19" t="str" cm="1">
        <f t="array" ref="C440">IF(ISNUMBER(A440),IF(A440=A439,INDEX(BackgroundCalcs!$AV$2:$AV$500,'Grading Formulas'!$A440),"Question Results"),"")</f>
        <v/>
      </c>
      <c r="D440" s="6" t="str" cm="1">
        <f t="array" ref="D440">IF(ISNUMBER($A440),IF(A440=A439,INDEX(BackgroundCalcs!$AW$2:$AW$500,'Grading Formulas'!$A440),"C"&amp;A440+9),"")</f>
        <v/>
      </c>
      <c r="E440" s="3" t="str" cm="1">
        <f t="array" ref="E440">IF(ISNUMBER($A440),IF(A440=A439,"Reference2(False,True,"&amp;INDEX(BackgroundCalcs!$AX$2:$AX$500,'Grading Formulas'!$A440)&amp;")","MOEValue(.0001)"),"")</f>
        <v/>
      </c>
      <c r="F440" s="3" t="str">
        <f t="shared" si="22"/>
        <v/>
      </c>
      <c r="G440" s="3" t="str">
        <f t="shared" si="23"/>
        <v/>
      </c>
      <c r="H440" s="3" t="str">
        <f t="shared" si="24"/>
        <v/>
      </c>
    </row>
    <row r="441" spans="1:8">
      <c r="A441" s="4"/>
      <c r="B441" s="4" t="str">
        <f t="shared" si="21"/>
        <v/>
      </c>
      <c r="C441" s="19" t="str" cm="1">
        <f t="array" ref="C441">IF(ISNUMBER(A441),IF(A441=A440,INDEX(BackgroundCalcs!$AV$2:$AV$500,'Grading Formulas'!$A441),"Question Results"),"")</f>
        <v/>
      </c>
      <c r="D441" s="6" t="str" cm="1">
        <f t="array" ref="D441">IF(ISNUMBER($A441),IF(A441=A440,INDEX(BackgroundCalcs!$AW$2:$AW$500,'Grading Formulas'!$A441),"C"&amp;A441+9),"")</f>
        <v/>
      </c>
      <c r="E441" s="3" t="str" cm="1">
        <f t="array" ref="E441">IF(ISNUMBER($A441),IF(A441=A440,"Reference2(False,True,"&amp;INDEX(BackgroundCalcs!$AX$2:$AX$500,'Grading Formulas'!$A441)&amp;")","MOEValue(.0001)"),"")</f>
        <v/>
      </c>
      <c r="F441" s="3" t="str">
        <f t="shared" si="22"/>
        <v/>
      </c>
      <c r="G441" s="3" t="str">
        <f t="shared" si="23"/>
        <v/>
      </c>
      <c r="H441" s="3" t="str">
        <f t="shared" si="24"/>
        <v/>
      </c>
    </row>
    <row r="442" spans="1:8">
      <c r="A442" s="4"/>
      <c r="B442" s="4" t="str">
        <f t="shared" si="21"/>
        <v/>
      </c>
      <c r="C442" s="19" t="str" cm="1">
        <f t="array" ref="C442">IF(ISNUMBER(A442),IF(A442=A441,INDEX(BackgroundCalcs!$AV$2:$AV$500,'Grading Formulas'!$A442),"Question Results"),"")</f>
        <v/>
      </c>
      <c r="D442" s="6" t="str" cm="1">
        <f t="array" ref="D442">IF(ISNUMBER($A442),IF(A442=A441,INDEX(BackgroundCalcs!$AW$2:$AW$500,'Grading Formulas'!$A442),"C"&amp;A442+9),"")</f>
        <v/>
      </c>
      <c r="E442" s="3" t="str" cm="1">
        <f t="array" ref="E442">IF(ISNUMBER($A442),IF(A442=A441,"Reference2(False,True,"&amp;INDEX(BackgroundCalcs!$AX$2:$AX$500,'Grading Formulas'!$A442)&amp;")","MOEValue(.0001)"),"")</f>
        <v/>
      </c>
      <c r="F442" s="3" t="str">
        <f t="shared" si="22"/>
        <v/>
      </c>
      <c r="G442" s="3" t="str">
        <f t="shared" si="23"/>
        <v/>
      </c>
      <c r="H442" s="3" t="str">
        <f t="shared" si="24"/>
        <v/>
      </c>
    </row>
    <row r="443" spans="1:8">
      <c r="A443" s="4"/>
      <c r="B443" s="4" t="str">
        <f t="shared" si="21"/>
        <v/>
      </c>
      <c r="C443" s="19" t="str" cm="1">
        <f t="array" ref="C443">IF(ISNUMBER(A443),IF(A443=A442,INDEX(BackgroundCalcs!$AV$2:$AV$500,'Grading Formulas'!$A443),"Question Results"),"")</f>
        <v/>
      </c>
      <c r="D443" s="6" t="str" cm="1">
        <f t="array" ref="D443">IF(ISNUMBER($A443),IF(A443=A442,INDEX(BackgroundCalcs!$AW$2:$AW$500,'Grading Formulas'!$A443),"C"&amp;A443+9),"")</f>
        <v/>
      </c>
      <c r="E443" s="3" t="str" cm="1">
        <f t="array" ref="E443">IF(ISNUMBER($A443),IF(A443=A442,"Reference2(False,True,"&amp;INDEX(BackgroundCalcs!$AX$2:$AX$500,'Grading Formulas'!$A443)&amp;")","MOEValue(.0001)"),"")</f>
        <v/>
      </c>
      <c r="F443" s="3" t="str">
        <f t="shared" si="22"/>
        <v/>
      </c>
      <c r="G443" s="3" t="str">
        <f t="shared" si="23"/>
        <v/>
      </c>
      <c r="H443" s="3" t="str">
        <f t="shared" si="24"/>
        <v/>
      </c>
    </row>
    <row r="444" spans="1:8">
      <c r="A444" s="4"/>
      <c r="B444" s="4" t="str">
        <f t="shared" si="21"/>
        <v/>
      </c>
      <c r="C444" s="19" t="str" cm="1">
        <f t="array" ref="C444">IF(ISNUMBER(A444),IF(A444=A443,INDEX(BackgroundCalcs!$AV$2:$AV$500,'Grading Formulas'!$A444),"Question Results"),"")</f>
        <v/>
      </c>
      <c r="D444" s="6" t="str" cm="1">
        <f t="array" ref="D444">IF(ISNUMBER($A444),IF(A444=A443,INDEX(BackgroundCalcs!$AW$2:$AW$500,'Grading Formulas'!$A444),"C"&amp;A444+9),"")</f>
        <v/>
      </c>
      <c r="E444" s="3" t="str" cm="1">
        <f t="array" ref="E444">IF(ISNUMBER($A444),IF(A444=A443,"Reference2(False,True,"&amp;INDEX(BackgroundCalcs!$AX$2:$AX$500,'Grading Formulas'!$A444)&amp;")","MOEValue(.0001)"),"")</f>
        <v/>
      </c>
      <c r="F444" s="3" t="str">
        <f t="shared" si="22"/>
        <v/>
      </c>
      <c r="G444" s="3" t="str">
        <f t="shared" si="23"/>
        <v/>
      </c>
      <c r="H444" s="3" t="str">
        <f t="shared" si="24"/>
        <v/>
      </c>
    </row>
    <row r="445" spans="1:8">
      <c r="A445" s="4"/>
      <c r="B445" s="4" t="str">
        <f t="shared" si="21"/>
        <v/>
      </c>
      <c r="C445" s="19" t="str" cm="1">
        <f t="array" ref="C445">IF(ISNUMBER(A445),IF(A445=A444,INDEX(BackgroundCalcs!$AV$2:$AV$500,'Grading Formulas'!$A445),"Question Results"),"")</f>
        <v/>
      </c>
      <c r="D445" s="6" t="str" cm="1">
        <f t="array" ref="D445">IF(ISNUMBER($A445),IF(A445=A444,INDEX(BackgroundCalcs!$AW$2:$AW$500,'Grading Formulas'!$A445),"C"&amp;A445+9),"")</f>
        <v/>
      </c>
      <c r="E445" s="3" t="str" cm="1">
        <f t="array" ref="E445">IF(ISNUMBER($A445),IF(A445=A444,"Reference2(False,True,"&amp;INDEX(BackgroundCalcs!$AX$2:$AX$500,'Grading Formulas'!$A445)&amp;")","MOEValue(.0001)"),"")</f>
        <v/>
      </c>
      <c r="F445" s="3" t="str">
        <f t="shared" si="22"/>
        <v/>
      </c>
      <c r="G445" s="3" t="str">
        <f t="shared" si="23"/>
        <v/>
      </c>
      <c r="H445" s="3" t="str">
        <f t="shared" si="24"/>
        <v/>
      </c>
    </row>
    <row r="446" spans="1:8">
      <c r="A446" s="4"/>
      <c r="B446" s="4" t="str">
        <f t="shared" si="21"/>
        <v/>
      </c>
      <c r="C446" s="19" t="str" cm="1">
        <f t="array" ref="C446">IF(ISNUMBER(A446),IF(A446=A445,INDEX(BackgroundCalcs!$AV$2:$AV$500,'Grading Formulas'!$A446),"Question Results"),"")</f>
        <v/>
      </c>
      <c r="D446" s="6" t="str" cm="1">
        <f t="array" ref="D446">IF(ISNUMBER($A446),IF(A446=A445,INDEX(BackgroundCalcs!$AW$2:$AW$500,'Grading Formulas'!$A446),"C"&amp;A446+9),"")</f>
        <v/>
      </c>
      <c r="E446" s="3" t="str" cm="1">
        <f t="array" ref="E446">IF(ISNUMBER($A446),IF(A446=A445,"Reference2(False,True,"&amp;INDEX(BackgroundCalcs!$AX$2:$AX$500,'Grading Formulas'!$A446)&amp;")","MOEValue(.0001)"),"")</f>
        <v/>
      </c>
      <c r="F446" s="3" t="str">
        <f t="shared" si="22"/>
        <v/>
      </c>
      <c r="G446" s="3" t="str">
        <f t="shared" si="23"/>
        <v/>
      </c>
      <c r="H446" s="3" t="str">
        <f t="shared" si="24"/>
        <v/>
      </c>
    </row>
    <row r="447" spans="1:8">
      <c r="A447" s="4"/>
      <c r="B447" s="4" t="str">
        <f t="shared" si="21"/>
        <v/>
      </c>
      <c r="C447" s="19" t="str" cm="1">
        <f t="array" ref="C447">IF(ISNUMBER(A447),IF(A447=A446,INDEX(BackgroundCalcs!$AV$2:$AV$500,'Grading Formulas'!$A447),"Question Results"),"")</f>
        <v/>
      </c>
      <c r="D447" s="6" t="str" cm="1">
        <f t="array" ref="D447">IF(ISNUMBER($A447),IF(A447=A446,INDEX(BackgroundCalcs!$AW$2:$AW$500,'Grading Formulas'!$A447),"C"&amp;A447+9),"")</f>
        <v/>
      </c>
      <c r="E447" s="3" t="str" cm="1">
        <f t="array" ref="E447">IF(ISNUMBER($A447),IF(A447=A446,"Reference2(False,True,"&amp;INDEX(BackgroundCalcs!$AX$2:$AX$500,'Grading Formulas'!$A447)&amp;")","MOEValue(.0001)"),"")</f>
        <v/>
      </c>
      <c r="F447" s="3" t="str">
        <f t="shared" si="22"/>
        <v/>
      </c>
      <c r="G447" s="3" t="str">
        <f t="shared" si="23"/>
        <v/>
      </c>
      <c r="H447" s="3" t="str">
        <f t="shared" si="24"/>
        <v/>
      </c>
    </row>
    <row r="448" spans="1:8">
      <c r="A448" s="4"/>
      <c r="B448" s="4" t="str">
        <f t="shared" si="21"/>
        <v/>
      </c>
      <c r="C448" s="19" t="str" cm="1">
        <f t="array" ref="C448">IF(ISNUMBER(A448),IF(A448=A447,INDEX(BackgroundCalcs!$AV$2:$AV$500,'Grading Formulas'!$A448),"Question Results"),"")</f>
        <v/>
      </c>
      <c r="D448" s="6" t="str" cm="1">
        <f t="array" ref="D448">IF(ISNUMBER($A448),IF(A448=A447,INDEX(BackgroundCalcs!$AW$2:$AW$500,'Grading Formulas'!$A448),"C"&amp;A448+9),"")</f>
        <v/>
      </c>
      <c r="E448" s="3" t="str" cm="1">
        <f t="array" ref="E448">IF(ISNUMBER($A448),IF(A448=A447,"Reference2(False,True,"&amp;INDEX(BackgroundCalcs!$AX$2:$AX$500,'Grading Formulas'!$A448)&amp;")","MOEValue(.0001)"),"")</f>
        <v/>
      </c>
      <c r="F448" s="3" t="str">
        <f t="shared" si="22"/>
        <v/>
      </c>
      <c r="G448" s="3" t="str">
        <f t="shared" si="23"/>
        <v/>
      </c>
      <c r="H448" s="3" t="str">
        <f t="shared" si="24"/>
        <v/>
      </c>
    </row>
    <row r="449" spans="1:8">
      <c r="A449" s="4"/>
      <c r="B449" s="4" t="str">
        <f t="shared" si="21"/>
        <v/>
      </c>
      <c r="C449" s="19" t="str" cm="1">
        <f t="array" ref="C449">IF(ISNUMBER(A449),IF(A449=A448,INDEX(BackgroundCalcs!$AV$2:$AV$500,'Grading Formulas'!$A449),"Question Results"),"")</f>
        <v/>
      </c>
      <c r="D449" s="6" t="str" cm="1">
        <f t="array" ref="D449">IF(ISNUMBER($A449),IF(A449=A448,INDEX(BackgroundCalcs!$AW$2:$AW$500,'Grading Formulas'!$A449),"C"&amp;A449+9),"")</f>
        <v/>
      </c>
      <c r="E449" s="3" t="str" cm="1">
        <f t="array" ref="E449">IF(ISNUMBER($A449),IF(A449=A448,"Reference2(False,True,"&amp;INDEX(BackgroundCalcs!$AX$2:$AX$500,'Grading Formulas'!$A449)&amp;")","MOEValue(.0001)"),"")</f>
        <v/>
      </c>
      <c r="F449" s="3" t="str">
        <f t="shared" si="22"/>
        <v/>
      </c>
      <c r="G449" s="3" t="str">
        <f t="shared" si="23"/>
        <v/>
      </c>
      <c r="H449" s="3" t="str">
        <f t="shared" si="24"/>
        <v/>
      </c>
    </row>
    <row r="450" spans="1:8">
      <c r="A450" s="4"/>
      <c r="B450" s="4" t="str">
        <f t="shared" ref="B450:B500" si="25">IF(ISNUMBER(A450),"CELL","")</f>
        <v/>
      </c>
      <c r="C450" s="19" t="str" cm="1">
        <f t="array" ref="C450">IF(ISNUMBER(A450),IF(A450=A449,INDEX(BackgroundCalcs!$AV$2:$AV$500,'Grading Formulas'!$A450),"Question Results"),"")</f>
        <v/>
      </c>
      <c r="D450" s="6" t="str" cm="1">
        <f t="array" ref="D450">IF(ISNUMBER($A450),IF(A450=A449,INDEX(BackgroundCalcs!$AW$2:$AW$500,'Grading Formulas'!$A450),"C"&amp;A450+9),"")</f>
        <v/>
      </c>
      <c r="E450" s="3" t="str" cm="1">
        <f t="array" ref="E450">IF(ISNUMBER($A450),IF(A450=A449,"Reference2(False,True,"&amp;INDEX(BackgroundCalcs!$AX$2:$AX$500,'Grading Formulas'!$A450)&amp;")","MOEValue(.0001)"),"")</f>
        <v/>
      </c>
      <c r="F450" s="3" t="str">
        <f t="shared" si="22"/>
        <v/>
      </c>
      <c r="G450" s="3" t="str">
        <f t="shared" si="23"/>
        <v/>
      </c>
      <c r="H450" s="3" t="str">
        <f t="shared" si="24"/>
        <v/>
      </c>
    </row>
    <row r="451" spans="1:8">
      <c r="A451" s="4"/>
      <c r="B451" s="4" t="str">
        <f t="shared" si="25"/>
        <v/>
      </c>
      <c r="C451" s="19" t="str" cm="1">
        <f t="array" ref="C451">IF(ISNUMBER(A451),IF(A451=A450,INDEX(BackgroundCalcs!$AV$2:$AV$500,'Grading Formulas'!$A451),"Question Results"),"")</f>
        <v/>
      </c>
      <c r="D451" s="6" t="str" cm="1">
        <f t="array" ref="D451">IF(ISNUMBER($A451),IF(A451=A450,INDEX(BackgroundCalcs!$AW$2:$AW$500,'Grading Formulas'!$A451),"C"&amp;A451+9),"")</f>
        <v/>
      </c>
      <c r="E451" s="3" t="str" cm="1">
        <f t="array" ref="E451">IF(ISNUMBER($A451),IF(A451=A450,"Reference2(False,True,"&amp;INDEX(BackgroundCalcs!$AX$2:$AX$500,'Grading Formulas'!$A451)&amp;")","MOEValue(.0001)"),"")</f>
        <v/>
      </c>
      <c r="F451" s="3" t="str">
        <f t="shared" ref="F451:F500" si="26">IF(ISNUMBER($A451),IF(A451=A450,-1000,1),"")</f>
        <v/>
      </c>
      <c r="G451" s="3" t="str">
        <f t="shared" ref="G451:G500" si="27">IF(ISNUMBER($A451),IF(A451=A450,"You should not be referencing the answer cell","Correct"),"")</f>
        <v/>
      </c>
      <c r="H451" s="3" t="str">
        <f t="shared" ref="H451:H500" si="28">IF(ISNUMBER($A451),IF(A451=A450,"N/A","Incorrect"),"")</f>
        <v/>
      </c>
    </row>
    <row r="452" spans="1:8">
      <c r="A452" s="4"/>
      <c r="B452" s="4" t="str">
        <f t="shared" si="25"/>
        <v/>
      </c>
      <c r="C452" s="19" t="str" cm="1">
        <f t="array" ref="C452">IF(ISNUMBER(A452),IF(A452=A451,INDEX(BackgroundCalcs!$AV$2:$AV$500,'Grading Formulas'!$A452),"Question Results"),"")</f>
        <v/>
      </c>
      <c r="D452" s="6" t="str" cm="1">
        <f t="array" ref="D452">IF(ISNUMBER($A452),IF(A452=A451,INDEX(BackgroundCalcs!$AW$2:$AW$500,'Grading Formulas'!$A452),"C"&amp;A452+9),"")</f>
        <v/>
      </c>
      <c r="E452" s="3" t="str" cm="1">
        <f t="array" ref="E452">IF(ISNUMBER($A452),IF(A452=A451,"Reference2(False,True,"&amp;INDEX(BackgroundCalcs!$AX$2:$AX$500,'Grading Formulas'!$A452)&amp;")","MOEValue(.0001)"),"")</f>
        <v/>
      </c>
      <c r="F452" s="3" t="str">
        <f t="shared" si="26"/>
        <v/>
      </c>
      <c r="G452" s="3" t="str">
        <f t="shared" si="27"/>
        <v/>
      </c>
      <c r="H452" s="3" t="str">
        <f t="shared" si="28"/>
        <v/>
      </c>
    </row>
    <row r="453" spans="1:8">
      <c r="A453" s="4"/>
      <c r="B453" s="4" t="str">
        <f t="shared" si="25"/>
        <v/>
      </c>
      <c r="C453" s="19" t="str" cm="1">
        <f t="array" ref="C453">IF(ISNUMBER(A453),IF(A453=A452,INDEX(BackgroundCalcs!$AV$2:$AV$500,'Grading Formulas'!$A453),"Question Results"),"")</f>
        <v/>
      </c>
      <c r="D453" s="6" t="str" cm="1">
        <f t="array" ref="D453">IF(ISNUMBER($A453),IF(A453=A452,INDEX(BackgroundCalcs!$AW$2:$AW$500,'Grading Formulas'!$A453),"C"&amp;A453+9),"")</f>
        <v/>
      </c>
      <c r="E453" s="3" t="str" cm="1">
        <f t="array" ref="E453">IF(ISNUMBER($A453),IF(A453=A452,"Reference2(False,True,"&amp;INDEX(BackgroundCalcs!$AX$2:$AX$500,'Grading Formulas'!$A453)&amp;")","MOEValue(.0001)"),"")</f>
        <v/>
      </c>
      <c r="F453" s="3" t="str">
        <f t="shared" si="26"/>
        <v/>
      </c>
      <c r="G453" s="3" t="str">
        <f t="shared" si="27"/>
        <v/>
      </c>
      <c r="H453" s="3" t="str">
        <f t="shared" si="28"/>
        <v/>
      </c>
    </row>
    <row r="454" spans="1:8">
      <c r="A454" s="4"/>
      <c r="B454" s="4" t="str">
        <f t="shared" si="25"/>
        <v/>
      </c>
      <c r="C454" s="19" t="str" cm="1">
        <f t="array" ref="C454">IF(ISNUMBER(A454),IF(A454=A453,INDEX(BackgroundCalcs!$AV$2:$AV$500,'Grading Formulas'!$A454),"Question Results"),"")</f>
        <v/>
      </c>
      <c r="D454" s="6" t="str" cm="1">
        <f t="array" ref="D454">IF(ISNUMBER($A454),IF(A454=A453,INDEX(BackgroundCalcs!$AW$2:$AW$500,'Grading Formulas'!$A454),"C"&amp;A454+9),"")</f>
        <v/>
      </c>
      <c r="E454" s="3" t="str" cm="1">
        <f t="array" ref="E454">IF(ISNUMBER($A454),IF(A454=A453,"Reference2(False,True,"&amp;INDEX(BackgroundCalcs!$AX$2:$AX$500,'Grading Formulas'!$A454)&amp;")","MOEValue(.0001)"),"")</f>
        <v/>
      </c>
      <c r="F454" s="3" t="str">
        <f t="shared" si="26"/>
        <v/>
      </c>
      <c r="G454" s="3" t="str">
        <f t="shared" si="27"/>
        <v/>
      </c>
      <c r="H454" s="3" t="str">
        <f t="shared" si="28"/>
        <v/>
      </c>
    </row>
    <row r="455" spans="1:8">
      <c r="A455" s="4"/>
      <c r="B455" s="4" t="str">
        <f t="shared" si="25"/>
        <v/>
      </c>
      <c r="C455" s="19" t="str" cm="1">
        <f t="array" ref="C455">IF(ISNUMBER(A455),IF(A455=A454,INDEX(BackgroundCalcs!$AV$2:$AV$500,'Grading Formulas'!$A455),"Question Results"),"")</f>
        <v/>
      </c>
      <c r="D455" s="6" t="str" cm="1">
        <f t="array" ref="D455">IF(ISNUMBER($A455),IF(A455=A454,INDEX(BackgroundCalcs!$AW$2:$AW$500,'Grading Formulas'!$A455),"C"&amp;A455+9),"")</f>
        <v/>
      </c>
      <c r="E455" s="3" t="str" cm="1">
        <f t="array" ref="E455">IF(ISNUMBER($A455),IF(A455=A454,"Reference2(False,True,"&amp;INDEX(BackgroundCalcs!$AX$2:$AX$500,'Grading Formulas'!$A455)&amp;")","MOEValue(.0001)"),"")</f>
        <v/>
      </c>
      <c r="F455" s="3" t="str">
        <f t="shared" si="26"/>
        <v/>
      </c>
      <c r="G455" s="3" t="str">
        <f t="shared" si="27"/>
        <v/>
      </c>
      <c r="H455" s="3" t="str">
        <f t="shared" si="28"/>
        <v/>
      </c>
    </row>
    <row r="456" spans="1:8">
      <c r="A456" s="4"/>
      <c r="B456" s="4" t="str">
        <f t="shared" si="25"/>
        <v/>
      </c>
      <c r="C456" s="19" t="str" cm="1">
        <f t="array" ref="C456">IF(ISNUMBER(A456),IF(A456=A455,INDEX(BackgroundCalcs!$AV$2:$AV$500,'Grading Formulas'!$A456),"Question Results"),"")</f>
        <v/>
      </c>
      <c r="D456" s="6" t="str" cm="1">
        <f t="array" ref="D456">IF(ISNUMBER($A456),IF(A456=A455,INDEX(BackgroundCalcs!$AW$2:$AW$500,'Grading Formulas'!$A456),"C"&amp;A456+9),"")</f>
        <v/>
      </c>
      <c r="E456" s="3" t="str" cm="1">
        <f t="array" ref="E456">IF(ISNUMBER($A456),IF(A456=A455,"Reference2(False,True,"&amp;INDEX(BackgroundCalcs!$AX$2:$AX$500,'Grading Formulas'!$A456)&amp;")","MOEValue(.0001)"),"")</f>
        <v/>
      </c>
      <c r="F456" s="3" t="str">
        <f t="shared" si="26"/>
        <v/>
      </c>
      <c r="G456" s="3" t="str">
        <f t="shared" si="27"/>
        <v/>
      </c>
      <c r="H456" s="3" t="str">
        <f t="shared" si="28"/>
        <v/>
      </c>
    </row>
    <row r="457" spans="1:8">
      <c r="A457" s="4"/>
      <c r="B457" s="4" t="str">
        <f t="shared" si="25"/>
        <v/>
      </c>
      <c r="C457" s="19" t="str" cm="1">
        <f t="array" ref="C457">IF(ISNUMBER(A457),IF(A457=A456,INDEX(BackgroundCalcs!$AV$2:$AV$500,'Grading Formulas'!$A457),"Question Results"),"")</f>
        <v/>
      </c>
      <c r="D457" s="6" t="str" cm="1">
        <f t="array" ref="D457">IF(ISNUMBER($A457),IF(A457=A456,INDEX(BackgroundCalcs!$AW$2:$AW$500,'Grading Formulas'!$A457),"C"&amp;A457+9),"")</f>
        <v/>
      </c>
      <c r="E457" s="3" t="str" cm="1">
        <f t="array" ref="E457">IF(ISNUMBER($A457),IF(A457=A456,"Reference2(False,True,"&amp;INDEX(BackgroundCalcs!$AX$2:$AX$500,'Grading Formulas'!$A457)&amp;")","MOEValue(.0001)"),"")</f>
        <v/>
      </c>
      <c r="F457" s="3" t="str">
        <f t="shared" si="26"/>
        <v/>
      </c>
      <c r="G457" s="3" t="str">
        <f t="shared" si="27"/>
        <v/>
      </c>
      <c r="H457" s="3" t="str">
        <f t="shared" si="28"/>
        <v/>
      </c>
    </row>
    <row r="458" spans="1:8">
      <c r="A458" s="4"/>
      <c r="B458" s="4" t="str">
        <f t="shared" si="25"/>
        <v/>
      </c>
      <c r="C458" s="19" t="str" cm="1">
        <f t="array" ref="C458">IF(ISNUMBER(A458),IF(A458=A457,INDEX(BackgroundCalcs!$AV$2:$AV$500,'Grading Formulas'!$A458),"Question Results"),"")</f>
        <v/>
      </c>
      <c r="D458" s="6" t="str" cm="1">
        <f t="array" ref="D458">IF(ISNUMBER($A458),IF(A458=A457,INDEX(BackgroundCalcs!$AW$2:$AW$500,'Grading Formulas'!$A458),"C"&amp;A458+9),"")</f>
        <v/>
      </c>
      <c r="E458" s="3" t="str" cm="1">
        <f t="array" ref="E458">IF(ISNUMBER($A458),IF(A458=A457,"Reference2(False,True,"&amp;INDEX(BackgroundCalcs!$AX$2:$AX$500,'Grading Formulas'!$A458)&amp;")","MOEValue(.0001)"),"")</f>
        <v/>
      </c>
      <c r="F458" s="3" t="str">
        <f t="shared" si="26"/>
        <v/>
      </c>
      <c r="G458" s="3" t="str">
        <f t="shared" si="27"/>
        <v/>
      </c>
      <c r="H458" s="3" t="str">
        <f t="shared" si="28"/>
        <v/>
      </c>
    </row>
    <row r="459" spans="1:8">
      <c r="A459" s="4"/>
      <c r="B459" s="4" t="str">
        <f t="shared" si="25"/>
        <v/>
      </c>
      <c r="C459" s="19" t="str" cm="1">
        <f t="array" ref="C459">IF(ISNUMBER(A459),IF(A459=A458,INDEX(BackgroundCalcs!$AV$2:$AV$500,'Grading Formulas'!$A459),"Question Results"),"")</f>
        <v/>
      </c>
      <c r="D459" s="6" t="str" cm="1">
        <f t="array" ref="D459">IF(ISNUMBER($A459),IF(A459=A458,INDEX(BackgroundCalcs!$AW$2:$AW$500,'Grading Formulas'!$A459),"C"&amp;A459+9),"")</f>
        <v/>
      </c>
      <c r="E459" s="3" t="str" cm="1">
        <f t="array" ref="E459">IF(ISNUMBER($A459),IF(A459=A458,"Reference2(False,True,"&amp;INDEX(BackgroundCalcs!$AX$2:$AX$500,'Grading Formulas'!$A459)&amp;")","MOEValue(.0001)"),"")</f>
        <v/>
      </c>
      <c r="F459" s="3" t="str">
        <f t="shared" si="26"/>
        <v/>
      </c>
      <c r="G459" s="3" t="str">
        <f t="shared" si="27"/>
        <v/>
      </c>
      <c r="H459" s="3" t="str">
        <f t="shared" si="28"/>
        <v/>
      </c>
    </row>
    <row r="460" spans="1:8">
      <c r="A460" s="4"/>
      <c r="B460" s="4" t="str">
        <f t="shared" si="25"/>
        <v/>
      </c>
      <c r="C460" s="19" t="str" cm="1">
        <f t="array" ref="C460">IF(ISNUMBER(A460),IF(A460=A459,INDEX(BackgroundCalcs!$AV$2:$AV$500,'Grading Formulas'!$A460),"Question Results"),"")</f>
        <v/>
      </c>
      <c r="D460" s="6" t="str" cm="1">
        <f t="array" ref="D460">IF(ISNUMBER($A460),IF(A460=A459,INDEX(BackgroundCalcs!$AW$2:$AW$500,'Grading Formulas'!$A460),"C"&amp;A460+9),"")</f>
        <v/>
      </c>
      <c r="E460" s="3" t="str" cm="1">
        <f t="array" ref="E460">IF(ISNUMBER($A460),IF(A460=A459,"Reference2(False,True,"&amp;INDEX(BackgroundCalcs!$AX$2:$AX$500,'Grading Formulas'!$A460)&amp;")","MOEValue(.0001)"),"")</f>
        <v/>
      </c>
      <c r="F460" s="3" t="str">
        <f t="shared" si="26"/>
        <v/>
      </c>
      <c r="G460" s="3" t="str">
        <f t="shared" si="27"/>
        <v/>
      </c>
      <c r="H460" s="3" t="str">
        <f t="shared" si="28"/>
        <v/>
      </c>
    </row>
    <row r="461" spans="1:8">
      <c r="A461" s="4"/>
      <c r="B461" s="4" t="str">
        <f t="shared" si="25"/>
        <v/>
      </c>
      <c r="C461" s="19" t="str" cm="1">
        <f t="array" ref="C461">IF(ISNUMBER(A461),IF(A461=A460,INDEX(BackgroundCalcs!$AV$2:$AV$500,'Grading Formulas'!$A461),"Question Results"),"")</f>
        <v/>
      </c>
      <c r="D461" s="6" t="str" cm="1">
        <f t="array" ref="D461">IF(ISNUMBER($A461),IF(A461=A460,INDEX(BackgroundCalcs!$AW$2:$AW$500,'Grading Formulas'!$A461),"C"&amp;A461+9),"")</f>
        <v/>
      </c>
      <c r="E461" s="3" t="str" cm="1">
        <f t="array" ref="E461">IF(ISNUMBER($A461),IF(A461=A460,"Reference2(False,True,"&amp;INDEX(BackgroundCalcs!$AX$2:$AX$500,'Grading Formulas'!$A461)&amp;")","MOEValue(.0001)"),"")</f>
        <v/>
      </c>
      <c r="F461" s="3" t="str">
        <f t="shared" si="26"/>
        <v/>
      </c>
      <c r="G461" s="3" t="str">
        <f t="shared" si="27"/>
        <v/>
      </c>
      <c r="H461" s="3" t="str">
        <f t="shared" si="28"/>
        <v/>
      </c>
    </row>
    <row r="462" spans="1:8">
      <c r="A462" s="4"/>
      <c r="B462" s="4" t="str">
        <f t="shared" si="25"/>
        <v/>
      </c>
      <c r="C462" s="19" t="str" cm="1">
        <f t="array" ref="C462">IF(ISNUMBER(A462),IF(A462=A461,INDEX(BackgroundCalcs!$AV$2:$AV$500,'Grading Formulas'!$A462),"Question Results"),"")</f>
        <v/>
      </c>
      <c r="D462" s="6" t="str" cm="1">
        <f t="array" ref="D462">IF(ISNUMBER($A462),IF(A462=A461,INDEX(BackgroundCalcs!$AW$2:$AW$500,'Grading Formulas'!$A462),"C"&amp;A462+9),"")</f>
        <v/>
      </c>
      <c r="E462" s="3" t="str" cm="1">
        <f t="array" ref="E462">IF(ISNUMBER($A462),IF(A462=A461,"Reference2(False,True,"&amp;INDEX(BackgroundCalcs!$AX$2:$AX$500,'Grading Formulas'!$A462)&amp;")","MOEValue(.0001)"),"")</f>
        <v/>
      </c>
      <c r="F462" s="3" t="str">
        <f t="shared" si="26"/>
        <v/>
      </c>
      <c r="G462" s="3" t="str">
        <f t="shared" si="27"/>
        <v/>
      </c>
      <c r="H462" s="3" t="str">
        <f t="shared" si="28"/>
        <v/>
      </c>
    </row>
    <row r="463" spans="1:8">
      <c r="A463" s="4"/>
      <c r="B463" s="4" t="str">
        <f t="shared" si="25"/>
        <v/>
      </c>
      <c r="C463" s="19" t="str" cm="1">
        <f t="array" ref="C463">IF(ISNUMBER(A463),IF(A463=A462,INDEX(BackgroundCalcs!$AV$2:$AV$500,'Grading Formulas'!$A463),"Question Results"),"")</f>
        <v/>
      </c>
      <c r="D463" s="6" t="str" cm="1">
        <f t="array" ref="D463">IF(ISNUMBER($A463),IF(A463=A462,INDEX(BackgroundCalcs!$AW$2:$AW$500,'Grading Formulas'!$A463),"C"&amp;A463+9),"")</f>
        <v/>
      </c>
      <c r="E463" s="3" t="str" cm="1">
        <f t="array" ref="E463">IF(ISNUMBER($A463),IF(A463=A462,"Reference2(False,True,"&amp;INDEX(BackgroundCalcs!$AX$2:$AX$500,'Grading Formulas'!$A463)&amp;")","MOEValue(.0001)"),"")</f>
        <v/>
      </c>
      <c r="F463" s="3" t="str">
        <f t="shared" si="26"/>
        <v/>
      </c>
      <c r="G463" s="3" t="str">
        <f t="shared" si="27"/>
        <v/>
      </c>
      <c r="H463" s="3" t="str">
        <f t="shared" si="28"/>
        <v/>
      </c>
    </row>
    <row r="464" spans="1:8">
      <c r="A464" s="4"/>
      <c r="B464" s="4" t="str">
        <f t="shared" si="25"/>
        <v/>
      </c>
      <c r="C464" s="19" t="str" cm="1">
        <f t="array" ref="C464">IF(ISNUMBER(A464),IF(A464=A463,INDEX(BackgroundCalcs!$AV$2:$AV$500,'Grading Formulas'!$A464),"Question Results"),"")</f>
        <v/>
      </c>
      <c r="D464" s="6" t="str" cm="1">
        <f t="array" ref="D464">IF(ISNUMBER($A464),IF(A464=A463,INDEX(BackgroundCalcs!$AW$2:$AW$500,'Grading Formulas'!$A464),"C"&amp;A464+9),"")</f>
        <v/>
      </c>
      <c r="E464" s="3" t="str" cm="1">
        <f t="array" ref="E464">IF(ISNUMBER($A464),IF(A464=A463,"Reference2(False,True,"&amp;INDEX(BackgroundCalcs!$AX$2:$AX$500,'Grading Formulas'!$A464)&amp;")","MOEValue(.0001)"),"")</f>
        <v/>
      </c>
      <c r="F464" s="3" t="str">
        <f t="shared" si="26"/>
        <v/>
      </c>
      <c r="G464" s="3" t="str">
        <f t="shared" si="27"/>
        <v/>
      </c>
      <c r="H464" s="3" t="str">
        <f t="shared" si="28"/>
        <v/>
      </c>
    </row>
    <row r="465" spans="1:8">
      <c r="A465" s="4"/>
      <c r="B465" s="4" t="str">
        <f t="shared" si="25"/>
        <v/>
      </c>
      <c r="C465" s="19" t="str" cm="1">
        <f t="array" ref="C465">IF(ISNUMBER(A465),IF(A465=A464,INDEX(BackgroundCalcs!$AV$2:$AV$500,'Grading Formulas'!$A465),"Question Results"),"")</f>
        <v/>
      </c>
      <c r="D465" s="6" t="str" cm="1">
        <f t="array" ref="D465">IF(ISNUMBER($A465),IF(A465=A464,INDEX(BackgroundCalcs!$AW$2:$AW$500,'Grading Formulas'!$A465),"C"&amp;A465+9),"")</f>
        <v/>
      </c>
      <c r="E465" s="3" t="str" cm="1">
        <f t="array" ref="E465">IF(ISNUMBER($A465),IF(A465=A464,"Reference2(False,True,"&amp;INDEX(BackgroundCalcs!$AX$2:$AX$500,'Grading Formulas'!$A465)&amp;")","MOEValue(.0001)"),"")</f>
        <v/>
      </c>
      <c r="F465" s="3" t="str">
        <f t="shared" si="26"/>
        <v/>
      </c>
      <c r="G465" s="3" t="str">
        <f t="shared" si="27"/>
        <v/>
      </c>
      <c r="H465" s="3" t="str">
        <f t="shared" si="28"/>
        <v/>
      </c>
    </row>
    <row r="466" spans="1:8">
      <c r="A466" s="4"/>
      <c r="B466" s="4" t="str">
        <f t="shared" si="25"/>
        <v/>
      </c>
      <c r="C466" s="19" t="str" cm="1">
        <f t="array" ref="C466">IF(ISNUMBER(A466),IF(A466=A465,INDEX(BackgroundCalcs!$AV$2:$AV$500,'Grading Formulas'!$A466),"Question Results"),"")</f>
        <v/>
      </c>
      <c r="D466" s="6" t="str" cm="1">
        <f t="array" ref="D466">IF(ISNUMBER($A466),IF(A466=A465,INDEX(BackgroundCalcs!$AW$2:$AW$500,'Grading Formulas'!$A466),"C"&amp;A466+9),"")</f>
        <v/>
      </c>
      <c r="E466" s="3" t="str" cm="1">
        <f t="array" ref="E466">IF(ISNUMBER($A466),IF(A466=A465,"Reference2(False,True,"&amp;INDEX(BackgroundCalcs!$AX$2:$AX$500,'Grading Formulas'!$A466)&amp;")","MOEValue(.0001)"),"")</f>
        <v/>
      </c>
      <c r="F466" s="3" t="str">
        <f t="shared" si="26"/>
        <v/>
      </c>
      <c r="G466" s="3" t="str">
        <f t="shared" si="27"/>
        <v/>
      </c>
      <c r="H466" s="3" t="str">
        <f t="shared" si="28"/>
        <v/>
      </c>
    </row>
    <row r="467" spans="1:8">
      <c r="A467" s="4"/>
      <c r="B467" s="4" t="str">
        <f t="shared" si="25"/>
        <v/>
      </c>
      <c r="C467" s="19" t="str" cm="1">
        <f t="array" ref="C467">IF(ISNUMBER(A467),IF(A467=A466,INDEX(BackgroundCalcs!$AV$2:$AV$500,'Grading Formulas'!$A467),"Question Results"),"")</f>
        <v/>
      </c>
      <c r="D467" s="6" t="str" cm="1">
        <f t="array" ref="D467">IF(ISNUMBER($A467),IF(A467=A466,INDEX(BackgroundCalcs!$AW$2:$AW$500,'Grading Formulas'!$A467),"C"&amp;A467+9),"")</f>
        <v/>
      </c>
      <c r="E467" s="3" t="str" cm="1">
        <f t="array" ref="E467">IF(ISNUMBER($A467),IF(A467=A466,"Reference2(False,True,"&amp;INDEX(BackgroundCalcs!$AX$2:$AX$500,'Grading Formulas'!$A467)&amp;")","MOEValue(.0001)"),"")</f>
        <v/>
      </c>
      <c r="F467" s="3" t="str">
        <f t="shared" si="26"/>
        <v/>
      </c>
      <c r="G467" s="3" t="str">
        <f t="shared" si="27"/>
        <v/>
      </c>
      <c r="H467" s="3" t="str">
        <f t="shared" si="28"/>
        <v/>
      </c>
    </row>
    <row r="468" spans="1:8">
      <c r="A468" s="4"/>
      <c r="B468" s="4" t="str">
        <f t="shared" si="25"/>
        <v/>
      </c>
      <c r="C468" s="19" t="str" cm="1">
        <f t="array" ref="C468">IF(ISNUMBER(A468),IF(A468=A467,INDEX(BackgroundCalcs!$AV$2:$AV$500,'Grading Formulas'!$A468),"Question Results"),"")</f>
        <v/>
      </c>
      <c r="D468" s="6" t="str" cm="1">
        <f t="array" ref="D468">IF(ISNUMBER($A468),IF(A468=A467,INDEX(BackgroundCalcs!$AW$2:$AW$500,'Grading Formulas'!$A468),"C"&amp;A468+9),"")</f>
        <v/>
      </c>
      <c r="E468" s="3" t="str" cm="1">
        <f t="array" ref="E468">IF(ISNUMBER($A468),IF(A468=A467,"Reference2(False,True,"&amp;INDEX(BackgroundCalcs!$AX$2:$AX$500,'Grading Formulas'!$A468)&amp;")","MOEValue(.0001)"),"")</f>
        <v/>
      </c>
      <c r="F468" s="3" t="str">
        <f t="shared" si="26"/>
        <v/>
      </c>
      <c r="G468" s="3" t="str">
        <f t="shared" si="27"/>
        <v/>
      </c>
      <c r="H468" s="3" t="str">
        <f t="shared" si="28"/>
        <v/>
      </c>
    </row>
    <row r="469" spans="1:8">
      <c r="A469" s="4"/>
      <c r="B469" s="4" t="str">
        <f t="shared" si="25"/>
        <v/>
      </c>
      <c r="C469" s="19" t="str" cm="1">
        <f t="array" ref="C469">IF(ISNUMBER(A469),IF(A469=A468,INDEX(BackgroundCalcs!$AV$2:$AV$500,'Grading Formulas'!$A469),"Question Results"),"")</f>
        <v/>
      </c>
      <c r="D469" s="6" t="str" cm="1">
        <f t="array" ref="D469">IF(ISNUMBER($A469),IF(A469=A468,INDEX(BackgroundCalcs!$AW$2:$AW$500,'Grading Formulas'!$A469),"C"&amp;A469+9),"")</f>
        <v/>
      </c>
      <c r="E469" s="3" t="str" cm="1">
        <f t="array" ref="E469">IF(ISNUMBER($A469),IF(A469=A468,"Reference2(False,True,"&amp;INDEX(BackgroundCalcs!$AX$2:$AX$500,'Grading Formulas'!$A469)&amp;")","MOEValue(.0001)"),"")</f>
        <v/>
      </c>
      <c r="F469" s="3" t="str">
        <f t="shared" si="26"/>
        <v/>
      </c>
      <c r="G469" s="3" t="str">
        <f t="shared" si="27"/>
        <v/>
      </c>
      <c r="H469" s="3" t="str">
        <f t="shared" si="28"/>
        <v/>
      </c>
    </row>
    <row r="470" spans="1:8">
      <c r="A470" s="4"/>
      <c r="B470" s="4" t="str">
        <f t="shared" si="25"/>
        <v/>
      </c>
      <c r="C470" s="19" t="str" cm="1">
        <f t="array" ref="C470">IF(ISNUMBER(A470),IF(A470=A469,INDEX(BackgroundCalcs!$AV$2:$AV$500,'Grading Formulas'!$A470),"Question Results"),"")</f>
        <v/>
      </c>
      <c r="D470" s="6" t="str" cm="1">
        <f t="array" ref="D470">IF(ISNUMBER($A470),IF(A470=A469,INDEX(BackgroundCalcs!$AW$2:$AW$500,'Grading Formulas'!$A470),"C"&amp;A470+9),"")</f>
        <v/>
      </c>
      <c r="E470" s="3" t="str" cm="1">
        <f t="array" ref="E470">IF(ISNUMBER($A470),IF(A470=A469,"Reference2(False,True,"&amp;INDEX(BackgroundCalcs!$AX$2:$AX$500,'Grading Formulas'!$A470)&amp;")","MOEValue(.0001)"),"")</f>
        <v/>
      </c>
      <c r="F470" s="3" t="str">
        <f t="shared" si="26"/>
        <v/>
      </c>
      <c r="G470" s="3" t="str">
        <f t="shared" si="27"/>
        <v/>
      </c>
      <c r="H470" s="3" t="str">
        <f t="shared" si="28"/>
        <v/>
      </c>
    </row>
    <row r="471" spans="1:8">
      <c r="A471" s="4"/>
      <c r="B471" s="4" t="str">
        <f t="shared" si="25"/>
        <v/>
      </c>
      <c r="C471" s="19" t="str" cm="1">
        <f t="array" ref="C471">IF(ISNUMBER(A471),IF(A471=A470,INDEX(BackgroundCalcs!$AV$2:$AV$500,'Grading Formulas'!$A471),"Question Results"),"")</f>
        <v/>
      </c>
      <c r="D471" s="6" t="str" cm="1">
        <f t="array" ref="D471">IF(ISNUMBER($A471),IF(A471=A470,INDEX(BackgroundCalcs!$AW$2:$AW$500,'Grading Formulas'!$A471),"C"&amp;A471+9),"")</f>
        <v/>
      </c>
      <c r="E471" s="3" t="str" cm="1">
        <f t="array" ref="E471">IF(ISNUMBER($A471),IF(A471=A470,"Reference2(False,True,"&amp;INDEX(BackgroundCalcs!$AX$2:$AX$500,'Grading Formulas'!$A471)&amp;")","MOEValue(.0001)"),"")</f>
        <v/>
      </c>
      <c r="F471" s="3" t="str">
        <f t="shared" si="26"/>
        <v/>
      </c>
      <c r="G471" s="3" t="str">
        <f t="shared" si="27"/>
        <v/>
      </c>
      <c r="H471" s="3" t="str">
        <f t="shared" si="28"/>
        <v/>
      </c>
    </row>
    <row r="472" spans="1:8">
      <c r="A472" s="4"/>
      <c r="B472" s="4" t="str">
        <f t="shared" si="25"/>
        <v/>
      </c>
      <c r="C472" s="19" t="str" cm="1">
        <f t="array" ref="C472">IF(ISNUMBER(A472),IF(A472=A471,INDEX(BackgroundCalcs!$AV$2:$AV$500,'Grading Formulas'!$A472),"Question Results"),"")</f>
        <v/>
      </c>
      <c r="D472" s="6" t="str" cm="1">
        <f t="array" ref="D472">IF(ISNUMBER($A472),IF(A472=A471,INDEX(BackgroundCalcs!$AW$2:$AW$500,'Grading Formulas'!$A472),"C"&amp;A472+9),"")</f>
        <v/>
      </c>
      <c r="E472" s="3" t="str" cm="1">
        <f t="array" ref="E472">IF(ISNUMBER($A472),IF(A472=A471,"Reference2(False,True,"&amp;INDEX(BackgroundCalcs!$AX$2:$AX$500,'Grading Formulas'!$A472)&amp;")","MOEValue(.0001)"),"")</f>
        <v/>
      </c>
      <c r="F472" s="3" t="str">
        <f t="shared" si="26"/>
        <v/>
      </c>
      <c r="G472" s="3" t="str">
        <f t="shared" si="27"/>
        <v/>
      </c>
      <c r="H472" s="3" t="str">
        <f t="shared" si="28"/>
        <v/>
      </c>
    </row>
    <row r="473" spans="1:8">
      <c r="A473" s="4"/>
      <c r="B473" s="4" t="str">
        <f t="shared" si="25"/>
        <v/>
      </c>
      <c r="C473" s="19" t="str" cm="1">
        <f t="array" ref="C473">IF(ISNUMBER(A473),IF(A473=A472,INDEX(BackgroundCalcs!$AV$2:$AV$500,'Grading Formulas'!$A473),"Question Results"),"")</f>
        <v/>
      </c>
      <c r="D473" s="6" t="str" cm="1">
        <f t="array" ref="D473">IF(ISNUMBER($A473),IF(A473=A472,INDEX(BackgroundCalcs!$AW$2:$AW$500,'Grading Formulas'!$A473),"C"&amp;A473+9),"")</f>
        <v/>
      </c>
      <c r="E473" s="3" t="str" cm="1">
        <f t="array" ref="E473">IF(ISNUMBER($A473),IF(A473=A472,"Reference2(False,True,"&amp;INDEX(BackgroundCalcs!$AX$2:$AX$500,'Grading Formulas'!$A473)&amp;")","MOEValue(.0001)"),"")</f>
        <v/>
      </c>
      <c r="F473" s="3" t="str">
        <f t="shared" si="26"/>
        <v/>
      </c>
      <c r="G473" s="3" t="str">
        <f t="shared" si="27"/>
        <v/>
      </c>
      <c r="H473" s="3" t="str">
        <f t="shared" si="28"/>
        <v/>
      </c>
    </row>
    <row r="474" spans="1:8">
      <c r="A474" s="4"/>
      <c r="B474" s="4" t="str">
        <f t="shared" si="25"/>
        <v/>
      </c>
      <c r="C474" s="19" t="str" cm="1">
        <f t="array" ref="C474">IF(ISNUMBER(A474),IF(A474=A473,INDEX(BackgroundCalcs!$AV$2:$AV$500,'Grading Formulas'!$A474),"Question Results"),"")</f>
        <v/>
      </c>
      <c r="D474" s="6" t="str" cm="1">
        <f t="array" ref="D474">IF(ISNUMBER($A474),IF(A474=A473,INDEX(BackgroundCalcs!$AW$2:$AW$500,'Grading Formulas'!$A474),"C"&amp;A474+9),"")</f>
        <v/>
      </c>
      <c r="E474" s="3" t="str" cm="1">
        <f t="array" ref="E474">IF(ISNUMBER($A474),IF(A474=A473,"Reference2(False,True,"&amp;INDEX(BackgroundCalcs!$AX$2:$AX$500,'Grading Formulas'!$A474)&amp;")","MOEValue(.0001)"),"")</f>
        <v/>
      </c>
      <c r="F474" s="3" t="str">
        <f t="shared" si="26"/>
        <v/>
      </c>
      <c r="G474" s="3" t="str">
        <f t="shared" si="27"/>
        <v/>
      </c>
      <c r="H474" s="3" t="str">
        <f t="shared" si="28"/>
        <v/>
      </c>
    </row>
    <row r="475" spans="1:8">
      <c r="A475" s="4"/>
      <c r="B475" s="4" t="str">
        <f t="shared" si="25"/>
        <v/>
      </c>
      <c r="C475" s="19" t="str" cm="1">
        <f t="array" ref="C475">IF(ISNUMBER(A475),IF(A475=A474,INDEX(BackgroundCalcs!$AV$2:$AV$500,'Grading Formulas'!$A475),"Question Results"),"")</f>
        <v/>
      </c>
      <c r="D475" s="6" t="str" cm="1">
        <f t="array" ref="D475">IF(ISNUMBER($A475),IF(A475=A474,INDEX(BackgroundCalcs!$AW$2:$AW$500,'Grading Formulas'!$A475),"C"&amp;A475+9),"")</f>
        <v/>
      </c>
      <c r="E475" s="3" t="str" cm="1">
        <f t="array" ref="E475">IF(ISNUMBER($A475),IF(A475=A474,"Reference2(False,True,"&amp;INDEX(BackgroundCalcs!$AX$2:$AX$500,'Grading Formulas'!$A475)&amp;")","MOEValue(.0001)"),"")</f>
        <v/>
      </c>
      <c r="F475" s="3" t="str">
        <f t="shared" si="26"/>
        <v/>
      </c>
      <c r="G475" s="3" t="str">
        <f t="shared" si="27"/>
        <v/>
      </c>
      <c r="H475" s="3" t="str">
        <f t="shared" si="28"/>
        <v/>
      </c>
    </row>
    <row r="476" spans="1:8">
      <c r="A476" s="4"/>
      <c r="B476" s="4" t="str">
        <f t="shared" si="25"/>
        <v/>
      </c>
      <c r="C476" s="19" t="str" cm="1">
        <f t="array" ref="C476">IF(ISNUMBER(A476),IF(A476=A475,INDEX(BackgroundCalcs!$AV$2:$AV$500,'Grading Formulas'!$A476),"Question Results"),"")</f>
        <v/>
      </c>
      <c r="D476" s="6" t="str" cm="1">
        <f t="array" ref="D476">IF(ISNUMBER($A476),IF(A476=A475,INDEX(BackgroundCalcs!$AW$2:$AW$500,'Grading Formulas'!$A476),"C"&amp;A476+9),"")</f>
        <v/>
      </c>
      <c r="E476" s="3" t="str" cm="1">
        <f t="array" ref="E476">IF(ISNUMBER($A476),IF(A476=A475,"Reference2(False,True,"&amp;INDEX(BackgroundCalcs!$AX$2:$AX$500,'Grading Formulas'!$A476)&amp;")","MOEValue(.0001)"),"")</f>
        <v/>
      </c>
      <c r="F476" s="3" t="str">
        <f t="shared" si="26"/>
        <v/>
      </c>
      <c r="G476" s="3" t="str">
        <f t="shared" si="27"/>
        <v/>
      </c>
      <c r="H476" s="3" t="str">
        <f t="shared" si="28"/>
        <v/>
      </c>
    </row>
    <row r="477" spans="1:8">
      <c r="A477" s="4"/>
      <c r="B477" s="4" t="str">
        <f t="shared" si="25"/>
        <v/>
      </c>
      <c r="C477" s="19" t="str" cm="1">
        <f t="array" ref="C477">IF(ISNUMBER(A477),IF(A477=A476,INDEX(BackgroundCalcs!$AV$2:$AV$500,'Grading Formulas'!$A477),"Question Results"),"")</f>
        <v/>
      </c>
      <c r="D477" s="6" t="str" cm="1">
        <f t="array" ref="D477">IF(ISNUMBER($A477),IF(A477=A476,INDEX(BackgroundCalcs!$AW$2:$AW$500,'Grading Formulas'!$A477),"C"&amp;A477+9),"")</f>
        <v/>
      </c>
      <c r="E477" s="3" t="str" cm="1">
        <f t="array" ref="E477">IF(ISNUMBER($A477),IF(A477=A476,"Reference2(False,True,"&amp;INDEX(BackgroundCalcs!$AX$2:$AX$500,'Grading Formulas'!$A477)&amp;")","MOEValue(.0001)"),"")</f>
        <v/>
      </c>
      <c r="F477" s="3" t="str">
        <f t="shared" si="26"/>
        <v/>
      </c>
      <c r="G477" s="3" t="str">
        <f t="shared" si="27"/>
        <v/>
      </c>
      <c r="H477" s="3" t="str">
        <f t="shared" si="28"/>
        <v/>
      </c>
    </row>
    <row r="478" spans="1:8">
      <c r="A478" s="4"/>
      <c r="B478" s="4" t="str">
        <f t="shared" si="25"/>
        <v/>
      </c>
      <c r="C478" s="19" t="str" cm="1">
        <f t="array" ref="C478">IF(ISNUMBER(A478),IF(A478=A477,INDEX(BackgroundCalcs!$AV$2:$AV$500,'Grading Formulas'!$A478),"Question Results"),"")</f>
        <v/>
      </c>
      <c r="D478" s="6" t="str" cm="1">
        <f t="array" ref="D478">IF(ISNUMBER($A478),IF(A478=A477,INDEX(BackgroundCalcs!$AW$2:$AW$500,'Grading Formulas'!$A478),"C"&amp;A478+9),"")</f>
        <v/>
      </c>
      <c r="E478" s="3" t="str" cm="1">
        <f t="array" ref="E478">IF(ISNUMBER($A478),IF(A478=A477,"Reference2(False,True,"&amp;INDEX(BackgroundCalcs!$AX$2:$AX$500,'Grading Formulas'!$A478)&amp;")","MOEValue(.0001)"),"")</f>
        <v/>
      </c>
      <c r="F478" s="3" t="str">
        <f t="shared" si="26"/>
        <v/>
      </c>
      <c r="G478" s="3" t="str">
        <f t="shared" si="27"/>
        <v/>
      </c>
      <c r="H478" s="3" t="str">
        <f t="shared" si="28"/>
        <v/>
      </c>
    </row>
    <row r="479" spans="1:8">
      <c r="A479" s="4"/>
      <c r="B479" s="4" t="str">
        <f t="shared" si="25"/>
        <v/>
      </c>
      <c r="C479" s="19" t="str" cm="1">
        <f t="array" ref="C479">IF(ISNUMBER(A479),IF(A479=A478,INDEX(BackgroundCalcs!$AV$2:$AV$500,'Grading Formulas'!$A479),"Question Results"),"")</f>
        <v/>
      </c>
      <c r="D479" s="6" t="str" cm="1">
        <f t="array" ref="D479">IF(ISNUMBER($A479),IF(A479=A478,INDEX(BackgroundCalcs!$AW$2:$AW$500,'Grading Formulas'!$A479),"C"&amp;A479+9),"")</f>
        <v/>
      </c>
      <c r="E479" s="3" t="str" cm="1">
        <f t="array" ref="E479">IF(ISNUMBER($A479),IF(A479=A478,"Reference2(False,True,"&amp;INDEX(BackgroundCalcs!$AX$2:$AX$500,'Grading Formulas'!$A479)&amp;")","MOEValue(.0001)"),"")</f>
        <v/>
      </c>
      <c r="F479" s="3" t="str">
        <f t="shared" si="26"/>
        <v/>
      </c>
      <c r="G479" s="3" t="str">
        <f t="shared" si="27"/>
        <v/>
      </c>
      <c r="H479" s="3" t="str">
        <f t="shared" si="28"/>
        <v/>
      </c>
    </row>
    <row r="480" spans="1:8">
      <c r="A480" s="4"/>
      <c r="B480" s="4" t="str">
        <f t="shared" si="25"/>
        <v/>
      </c>
      <c r="C480" s="19" t="str" cm="1">
        <f t="array" ref="C480">IF(ISNUMBER(A480),IF(A480=A479,INDEX(BackgroundCalcs!$AV$2:$AV$500,'Grading Formulas'!$A480),"Question Results"),"")</f>
        <v/>
      </c>
      <c r="D480" s="6" t="str" cm="1">
        <f t="array" ref="D480">IF(ISNUMBER($A480),IF(A480=A479,INDEX(BackgroundCalcs!$AW$2:$AW$500,'Grading Formulas'!$A480),"C"&amp;A480+9),"")</f>
        <v/>
      </c>
      <c r="E480" s="3" t="str" cm="1">
        <f t="array" ref="E480">IF(ISNUMBER($A480),IF(A480=A479,"Reference2(False,True,"&amp;INDEX(BackgroundCalcs!$AX$2:$AX$500,'Grading Formulas'!$A480)&amp;")","MOEValue(.0001)"),"")</f>
        <v/>
      </c>
      <c r="F480" s="3" t="str">
        <f t="shared" si="26"/>
        <v/>
      </c>
      <c r="G480" s="3" t="str">
        <f t="shared" si="27"/>
        <v/>
      </c>
      <c r="H480" s="3" t="str">
        <f t="shared" si="28"/>
        <v/>
      </c>
    </row>
    <row r="481" spans="1:8">
      <c r="A481" s="4"/>
      <c r="B481" s="4" t="str">
        <f t="shared" si="25"/>
        <v/>
      </c>
      <c r="C481" s="19" t="str" cm="1">
        <f t="array" ref="C481">IF(ISNUMBER(A481),IF(A481=A480,INDEX(BackgroundCalcs!$AV$2:$AV$500,'Grading Formulas'!$A481),"Question Results"),"")</f>
        <v/>
      </c>
      <c r="D481" s="6" t="str" cm="1">
        <f t="array" ref="D481">IF(ISNUMBER($A481),IF(A481=A480,INDEX(BackgroundCalcs!$AW$2:$AW$500,'Grading Formulas'!$A481),"C"&amp;A481+9),"")</f>
        <v/>
      </c>
      <c r="E481" s="3" t="str" cm="1">
        <f t="array" ref="E481">IF(ISNUMBER($A481),IF(A481=A480,"Reference2(False,True,"&amp;INDEX(BackgroundCalcs!$AX$2:$AX$500,'Grading Formulas'!$A481)&amp;")","MOEValue(.0001)"),"")</f>
        <v/>
      </c>
      <c r="F481" s="3" t="str">
        <f t="shared" si="26"/>
        <v/>
      </c>
      <c r="G481" s="3" t="str">
        <f t="shared" si="27"/>
        <v/>
      </c>
      <c r="H481" s="3" t="str">
        <f t="shared" si="28"/>
        <v/>
      </c>
    </row>
    <row r="482" spans="1:8">
      <c r="A482" s="4"/>
      <c r="B482" s="4" t="str">
        <f t="shared" si="25"/>
        <v/>
      </c>
      <c r="C482" s="19" t="str" cm="1">
        <f t="array" ref="C482">IF(ISNUMBER(A482),IF(A482=A481,INDEX(BackgroundCalcs!$AV$2:$AV$500,'Grading Formulas'!$A482),"Question Results"),"")</f>
        <v/>
      </c>
      <c r="D482" s="6" t="str" cm="1">
        <f t="array" ref="D482">IF(ISNUMBER($A482),IF(A482=A481,INDEX(BackgroundCalcs!$AW$2:$AW$500,'Grading Formulas'!$A482),"C"&amp;A482+9),"")</f>
        <v/>
      </c>
      <c r="E482" s="3" t="str" cm="1">
        <f t="array" ref="E482">IF(ISNUMBER($A482),IF(A482=A481,"Reference2(False,True,"&amp;INDEX(BackgroundCalcs!$AX$2:$AX$500,'Grading Formulas'!$A482)&amp;")","MOEValue(.0001)"),"")</f>
        <v/>
      </c>
      <c r="F482" s="3" t="str">
        <f t="shared" si="26"/>
        <v/>
      </c>
      <c r="G482" s="3" t="str">
        <f t="shared" si="27"/>
        <v/>
      </c>
      <c r="H482" s="3" t="str">
        <f t="shared" si="28"/>
        <v/>
      </c>
    </row>
    <row r="483" spans="1:8">
      <c r="A483" s="4"/>
      <c r="B483" s="4" t="str">
        <f t="shared" si="25"/>
        <v/>
      </c>
      <c r="C483" s="19" t="str" cm="1">
        <f t="array" ref="C483">IF(ISNUMBER(A483),IF(A483=A482,INDEX(BackgroundCalcs!$AV$2:$AV$500,'Grading Formulas'!$A483),"Question Results"),"")</f>
        <v/>
      </c>
      <c r="D483" s="6" t="str" cm="1">
        <f t="array" ref="D483">IF(ISNUMBER($A483),IF(A483=A482,INDEX(BackgroundCalcs!$AW$2:$AW$500,'Grading Formulas'!$A483),"C"&amp;A483+9),"")</f>
        <v/>
      </c>
      <c r="E483" s="3" t="str" cm="1">
        <f t="array" ref="E483">IF(ISNUMBER($A483),IF(A483=A482,"Reference2(False,True,"&amp;INDEX(BackgroundCalcs!$AX$2:$AX$500,'Grading Formulas'!$A483)&amp;")","MOEValue(.0001)"),"")</f>
        <v/>
      </c>
      <c r="F483" s="3" t="str">
        <f t="shared" si="26"/>
        <v/>
      </c>
      <c r="G483" s="3" t="str">
        <f t="shared" si="27"/>
        <v/>
      </c>
      <c r="H483" s="3" t="str">
        <f t="shared" si="28"/>
        <v/>
      </c>
    </row>
    <row r="484" spans="1:8">
      <c r="A484" s="4"/>
      <c r="B484" s="4" t="str">
        <f t="shared" si="25"/>
        <v/>
      </c>
      <c r="C484" s="19" t="str" cm="1">
        <f t="array" ref="C484">IF(ISNUMBER(A484),IF(A484=A483,INDEX(BackgroundCalcs!$AV$2:$AV$500,'Grading Formulas'!$A484),"Question Results"),"")</f>
        <v/>
      </c>
      <c r="D484" s="6" t="str" cm="1">
        <f t="array" ref="D484">IF(ISNUMBER($A484),IF(A484=A483,INDEX(BackgroundCalcs!$AW$2:$AW$500,'Grading Formulas'!$A484),"C"&amp;A484+9),"")</f>
        <v/>
      </c>
      <c r="E484" s="3" t="str" cm="1">
        <f t="array" ref="E484">IF(ISNUMBER($A484),IF(A484=A483,"Reference2(False,True,"&amp;INDEX(BackgroundCalcs!$AX$2:$AX$500,'Grading Formulas'!$A484)&amp;")","MOEValue(.0001)"),"")</f>
        <v/>
      </c>
      <c r="F484" s="3" t="str">
        <f t="shared" si="26"/>
        <v/>
      </c>
      <c r="G484" s="3" t="str">
        <f t="shared" si="27"/>
        <v/>
      </c>
      <c r="H484" s="3" t="str">
        <f t="shared" si="28"/>
        <v/>
      </c>
    </row>
    <row r="485" spans="1:8">
      <c r="A485" s="4"/>
      <c r="B485" s="4" t="str">
        <f t="shared" si="25"/>
        <v/>
      </c>
      <c r="C485" s="19" t="str" cm="1">
        <f t="array" ref="C485">IF(ISNUMBER(A485),IF(A485=A484,INDEX(BackgroundCalcs!$AV$2:$AV$500,'Grading Formulas'!$A485),"Question Results"),"")</f>
        <v/>
      </c>
      <c r="D485" s="6" t="str" cm="1">
        <f t="array" ref="D485">IF(ISNUMBER($A485),IF(A485=A484,INDEX(BackgroundCalcs!$AW$2:$AW$500,'Grading Formulas'!$A485),"C"&amp;A485+9),"")</f>
        <v/>
      </c>
      <c r="E485" s="3" t="str" cm="1">
        <f t="array" ref="E485">IF(ISNUMBER($A485),IF(A485=A484,"Reference2(False,True,"&amp;INDEX(BackgroundCalcs!$AX$2:$AX$500,'Grading Formulas'!$A485)&amp;")","MOEValue(.0001)"),"")</f>
        <v/>
      </c>
      <c r="F485" s="3" t="str">
        <f t="shared" si="26"/>
        <v/>
      </c>
      <c r="G485" s="3" t="str">
        <f t="shared" si="27"/>
        <v/>
      </c>
      <c r="H485" s="3" t="str">
        <f t="shared" si="28"/>
        <v/>
      </c>
    </row>
    <row r="486" spans="1:8">
      <c r="A486" s="4"/>
      <c r="B486" s="4" t="str">
        <f t="shared" si="25"/>
        <v/>
      </c>
      <c r="C486" s="19" t="str" cm="1">
        <f t="array" ref="C486">IF(ISNUMBER(A486),IF(A486=A485,INDEX(BackgroundCalcs!$AV$2:$AV$500,'Grading Formulas'!$A486),"Question Results"),"")</f>
        <v/>
      </c>
      <c r="D486" s="6" t="str" cm="1">
        <f t="array" ref="D486">IF(ISNUMBER($A486),IF(A486=A485,INDEX(BackgroundCalcs!$AW$2:$AW$500,'Grading Formulas'!$A486),"C"&amp;A486+9),"")</f>
        <v/>
      </c>
      <c r="E486" s="3" t="str" cm="1">
        <f t="array" ref="E486">IF(ISNUMBER($A486),IF(A486=A485,"Reference2(False,True,"&amp;INDEX(BackgroundCalcs!$AX$2:$AX$500,'Grading Formulas'!$A486)&amp;")","MOEValue(.0001)"),"")</f>
        <v/>
      </c>
      <c r="F486" s="3" t="str">
        <f t="shared" si="26"/>
        <v/>
      </c>
      <c r="G486" s="3" t="str">
        <f t="shared" si="27"/>
        <v/>
      </c>
      <c r="H486" s="3" t="str">
        <f t="shared" si="28"/>
        <v/>
      </c>
    </row>
    <row r="487" spans="1:8">
      <c r="A487" s="4"/>
      <c r="B487" s="4" t="str">
        <f t="shared" si="25"/>
        <v/>
      </c>
      <c r="C487" s="19" t="str" cm="1">
        <f t="array" ref="C487">IF(ISNUMBER(A487),IF(A487=A486,INDEX(BackgroundCalcs!$AV$2:$AV$500,'Grading Formulas'!$A487),"Question Results"),"")</f>
        <v/>
      </c>
      <c r="D487" s="6" t="str" cm="1">
        <f t="array" ref="D487">IF(ISNUMBER($A487),IF(A487=A486,INDEX(BackgroundCalcs!$AW$2:$AW$500,'Grading Formulas'!$A487),"C"&amp;A487+9),"")</f>
        <v/>
      </c>
      <c r="E487" s="3" t="str" cm="1">
        <f t="array" ref="E487">IF(ISNUMBER($A487),IF(A487=A486,"Reference2(False,True,"&amp;INDEX(BackgroundCalcs!$AX$2:$AX$500,'Grading Formulas'!$A487)&amp;")","MOEValue(.0001)"),"")</f>
        <v/>
      </c>
      <c r="F487" s="3" t="str">
        <f t="shared" si="26"/>
        <v/>
      </c>
      <c r="G487" s="3" t="str">
        <f t="shared" si="27"/>
        <v/>
      </c>
      <c r="H487" s="3" t="str">
        <f t="shared" si="28"/>
        <v/>
      </c>
    </row>
    <row r="488" spans="1:8">
      <c r="A488" s="4"/>
      <c r="B488" s="4" t="str">
        <f t="shared" si="25"/>
        <v/>
      </c>
      <c r="C488" s="19" t="str" cm="1">
        <f t="array" ref="C488">IF(ISNUMBER(A488),IF(A488=A487,INDEX(BackgroundCalcs!$AV$2:$AV$500,'Grading Formulas'!$A488),"Question Results"),"")</f>
        <v/>
      </c>
      <c r="D488" s="6" t="str" cm="1">
        <f t="array" ref="D488">IF(ISNUMBER($A488),IF(A488=A487,INDEX(BackgroundCalcs!$AW$2:$AW$500,'Grading Formulas'!$A488),"C"&amp;A488+9),"")</f>
        <v/>
      </c>
      <c r="E488" s="3" t="str" cm="1">
        <f t="array" ref="E488">IF(ISNUMBER($A488),IF(A488=A487,"Reference2(False,True,"&amp;INDEX(BackgroundCalcs!$AX$2:$AX$500,'Grading Formulas'!$A488)&amp;")","MOEValue(.0001)"),"")</f>
        <v/>
      </c>
      <c r="F488" s="3" t="str">
        <f t="shared" si="26"/>
        <v/>
      </c>
      <c r="G488" s="3" t="str">
        <f t="shared" si="27"/>
        <v/>
      </c>
      <c r="H488" s="3" t="str">
        <f t="shared" si="28"/>
        <v/>
      </c>
    </row>
    <row r="489" spans="1:8">
      <c r="A489" s="4"/>
      <c r="B489" s="4" t="str">
        <f t="shared" si="25"/>
        <v/>
      </c>
      <c r="C489" s="19" t="str" cm="1">
        <f t="array" ref="C489">IF(ISNUMBER(A489),IF(A489=A488,INDEX(BackgroundCalcs!$AV$2:$AV$500,'Grading Formulas'!$A489),"Question Results"),"")</f>
        <v/>
      </c>
      <c r="D489" s="6" t="str" cm="1">
        <f t="array" ref="D489">IF(ISNUMBER($A489),IF(A489=A488,INDEX(BackgroundCalcs!$AW$2:$AW$500,'Grading Formulas'!$A489),"C"&amp;A489+9),"")</f>
        <v/>
      </c>
      <c r="E489" s="3" t="str" cm="1">
        <f t="array" ref="E489">IF(ISNUMBER($A489),IF(A489=A488,"Reference2(False,True,"&amp;INDEX(BackgroundCalcs!$AX$2:$AX$500,'Grading Formulas'!$A489)&amp;")","MOEValue(.0001)"),"")</f>
        <v/>
      </c>
      <c r="F489" s="3" t="str">
        <f t="shared" si="26"/>
        <v/>
      </c>
      <c r="G489" s="3" t="str">
        <f t="shared" si="27"/>
        <v/>
      </c>
      <c r="H489" s="3" t="str">
        <f t="shared" si="28"/>
        <v/>
      </c>
    </row>
    <row r="490" spans="1:8">
      <c r="A490" s="4"/>
      <c r="B490" s="4" t="str">
        <f t="shared" si="25"/>
        <v/>
      </c>
      <c r="C490" s="19" t="str" cm="1">
        <f t="array" ref="C490">IF(ISNUMBER(A490),IF(A490=A489,INDEX(BackgroundCalcs!$AV$2:$AV$500,'Grading Formulas'!$A490),"Question Results"),"")</f>
        <v/>
      </c>
      <c r="D490" s="6" t="str" cm="1">
        <f t="array" ref="D490">IF(ISNUMBER($A490),IF(A490=A489,INDEX(BackgroundCalcs!$AW$2:$AW$500,'Grading Formulas'!$A490),"C"&amp;A490+9),"")</f>
        <v/>
      </c>
      <c r="E490" s="3" t="str" cm="1">
        <f t="array" ref="E490">IF(ISNUMBER($A490),IF(A490=A489,"Reference2(False,True,"&amp;INDEX(BackgroundCalcs!$AX$2:$AX$500,'Grading Formulas'!$A490)&amp;")","MOEValue(.0001)"),"")</f>
        <v/>
      </c>
      <c r="F490" s="3" t="str">
        <f t="shared" si="26"/>
        <v/>
      </c>
      <c r="G490" s="3" t="str">
        <f t="shared" si="27"/>
        <v/>
      </c>
      <c r="H490" s="3" t="str">
        <f t="shared" si="28"/>
        <v/>
      </c>
    </row>
    <row r="491" spans="1:8">
      <c r="A491" s="4"/>
      <c r="B491" s="4" t="str">
        <f t="shared" si="25"/>
        <v/>
      </c>
      <c r="C491" s="19" t="str" cm="1">
        <f t="array" ref="C491">IF(ISNUMBER(A491),IF(A491=A490,INDEX(BackgroundCalcs!$AV$2:$AV$500,'Grading Formulas'!$A491),"Question Results"),"")</f>
        <v/>
      </c>
      <c r="D491" s="6" t="str" cm="1">
        <f t="array" ref="D491">IF(ISNUMBER($A491),IF(A491=A490,INDEX(BackgroundCalcs!$AW$2:$AW$500,'Grading Formulas'!$A491),"C"&amp;A491+9),"")</f>
        <v/>
      </c>
      <c r="E491" s="3" t="str" cm="1">
        <f t="array" ref="E491">IF(ISNUMBER($A491),IF(A491=A490,"Reference2(False,True,"&amp;INDEX(BackgroundCalcs!$AX$2:$AX$500,'Grading Formulas'!$A491)&amp;")","MOEValue(.0001)"),"")</f>
        <v/>
      </c>
      <c r="F491" s="3" t="str">
        <f t="shared" si="26"/>
        <v/>
      </c>
      <c r="G491" s="3" t="str">
        <f t="shared" si="27"/>
        <v/>
      </c>
      <c r="H491" s="3" t="str">
        <f t="shared" si="28"/>
        <v/>
      </c>
    </row>
    <row r="492" spans="1:8">
      <c r="A492" s="4"/>
      <c r="B492" s="4" t="str">
        <f t="shared" si="25"/>
        <v/>
      </c>
      <c r="C492" s="19" t="str" cm="1">
        <f t="array" ref="C492">IF(ISNUMBER(A492),IF(A492=A491,INDEX(BackgroundCalcs!$AV$2:$AV$500,'Grading Formulas'!$A492),"Question Results"),"")</f>
        <v/>
      </c>
      <c r="D492" s="6" t="str" cm="1">
        <f t="array" ref="D492">IF(ISNUMBER($A492),IF(A492=A491,INDEX(BackgroundCalcs!$AW$2:$AW$500,'Grading Formulas'!$A492),"C"&amp;A492+9),"")</f>
        <v/>
      </c>
      <c r="E492" s="3" t="str" cm="1">
        <f t="array" ref="E492">IF(ISNUMBER($A492),IF(A492=A491,"Reference2(False,True,"&amp;INDEX(BackgroundCalcs!$AX$2:$AX$500,'Grading Formulas'!$A492)&amp;")","MOEValue(.0001)"),"")</f>
        <v/>
      </c>
      <c r="F492" s="3" t="str">
        <f t="shared" si="26"/>
        <v/>
      </c>
      <c r="G492" s="3" t="str">
        <f t="shared" si="27"/>
        <v/>
      </c>
      <c r="H492" s="3" t="str">
        <f t="shared" si="28"/>
        <v/>
      </c>
    </row>
    <row r="493" spans="1:8">
      <c r="A493" s="4"/>
      <c r="B493" s="4" t="str">
        <f t="shared" si="25"/>
        <v/>
      </c>
      <c r="C493" s="19" t="str" cm="1">
        <f t="array" ref="C493">IF(ISNUMBER(A493),IF(A493=A492,INDEX(BackgroundCalcs!$AV$2:$AV$500,'Grading Formulas'!$A493),"Question Results"),"")</f>
        <v/>
      </c>
      <c r="D493" s="6" t="str" cm="1">
        <f t="array" ref="D493">IF(ISNUMBER($A493),IF(A493=A492,INDEX(BackgroundCalcs!$AW$2:$AW$500,'Grading Formulas'!$A493),"C"&amp;A493+9),"")</f>
        <v/>
      </c>
      <c r="E493" s="3" t="str" cm="1">
        <f t="array" ref="E493">IF(ISNUMBER($A493),IF(A493=A492,"Reference2(False,True,"&amp;INDEX(BackgroundCalcs!$AX$2:$AX$500,'Grading Formulas'!$A493)&amp;")","MOEValue(.0001)"),"")</f>
        <v/>
      </c>
      <c r="F493" s="3" t="str">
        <f t="shared" si="26"/>
        <v/>
      </c>
      <c r="G493" s="3" t="str">
        <f t="shared" si="27"/>
        <v/>
      </c>
      <c r="H493" s="3" t="str">
        <f t="shared" si="28"/>
        <v/>
      </c>
    </row>
    <row r="494" spans="1:8">
      <c r="A494" s="4"/>
      <c r="B494" s="4" t="str">
        <f t="shared" si="25"/>
        <v/>
      </c>
      <c r="C494" s="19" t="str" cm="1">
        <f t="array" ref="C494">IF(ISNUMBER(A494),IF(A494=A493,INDEX(BackgroundCalcs!$AV$2:$AV$500,'Grading Formulas'!$A494),"Question Results"),"")</f>
        <v/>
      </c>
      <c r="D494" s="6" t="str" cm="1">
        <f t="array" ref="D494">IF(ISNUMBER($A494),IF(A494=A493,INDEX(BackgroundCalcs!$AW$2:$AW$500,'Grading Formulas'!$A494),"C"&amp;A494+9),"")</f>
        <v/>
      </c>
      <c r="E494" s="3" t="str" cm="1">
        <f t="array" ref="E494">IF(ISNUMBER($A494),IF(A494=A493,"Reference2(False,True,"&amp;INDEX(BackgroundCalcs!$AX$2:$AX$500,'Grading Formulas'!$A494)&amp;")","MOEValue(.0001)"),"")</f>
        <v/>
      </c>
      <c r="F494" s="3" t="str">
        <f t="shared" si="26"/>
        <v/>
      </c>
      <c r="G494" s="3" t="str">
        <f t="shared" si="27"/>
        <v/>
      </c>
      <c r="H494" s="3" t="str">
        <f t="shared" si="28"/>
        <v/>
      </c>
    </row>
    <row r="495" spans="1:8">
      <c r="A495" s="4"/>
      <c r="B495" s="4" t="str">
        <f t="shared" si="25"/>
        <v/>
      </c>
      <c r="C495" s="19" t="str" cm="1">
        <f t="array" ref="C495">IF(ISNUMBER(A495),IF(A495=A494,INDEX(BackgroundCalcs!$AV$2:$AV$500,'Grading Formulas'!$A495),"Question Results"),"")</f>
        <v/>
      </c>
      <c r="D495" s="6" t="str" cm="1">
        <f t="array" ref="D495">IF(ISNUMBER($A495),IF(A495=A494,INDEX(BackgroundCalcs!$AW$2:$AW$500,'Grading Formulas'!$A495),"C"&amp;A495+9),"")</f>
        <v/>
      </c>
      <c r="E495" s="3" t="str" cm="1">
        <f t="array" ref="E495">IF(ISNUMBER($A495),IF(A495=A494,"Reference2(False,True,"&amp;INDEX(BackgroundCalcs!$AX$2:$AX$500,'Grading Formulas'!$A495)&amp;")","MOEValue(.0001)"),"")</f>
        <v/>
      </c>
      <c r="F495" s="3" t="str">
        <f t="shared" si="26"/>
        <v/>
      </c>
      <c r="G495" s="3" t="str">
        <f t="shared" si="27"/>
        <v/>
      </c>
      <c r="H495" s="3" t="str">
        <f t="shared" si="28"/>
        <v/>
      </c>
    </row>
    <row r="496" spans="1:8">
      <c r="A496" s="4"/>
      <c r="B496" s="4" t="str">
        <f t="shared" si="25"/>
        <v/>
      </c>
      <c r="C496" s="19" t="str" cm="1">
        <f t="array" ref="C496">IF(ISNUMBER(A496),IF(A496=A495,INDEX(BackgroundCalcs!$AV$2:$AV$500,'Grading Formulas'!$A496),"Question Results"),"")</f>
        <v/>
      </c>
      <c r="D496" s="6" t="str" cm="1">
        <f t="array" ref="D496">IF(ISNUMBER($A496),IF(A496=A495,INDEX(BackgroundCalcs!$AW$2:$AW$500,'Grading Formulas'!$A496),"C"&amp;A496+9),"")</f>
        <v/>
      </c>
      <c r="E496" s="3" t="str" cm="1">
        <f t="array" ref="E496">IF(ISNUMBER($A496),IF(A496=A495,"Reference2(False,True,"&amp;INDEX(BackgroundCalcs!$AX$2:$AX$500,'Grading Formulas'!$A496)&amp;")","MOEValue(.0001)"),"")</f>
        <v/>
      </c>
      <c r="F496" s="3" t="str">
        <f t="shared" si="26"/>
        <v/>
      </c>
      <c r="G496" s="3" t="str">
        <f t="shared" si="27"/>
        <v/>
      </c>
      <c r="H496" s="3" t="str">
        <f t="shared" si="28"/>
        <v/>
      </c>
    </row>
    <row r="497" spans="1:8">
      <c r="A497" s="4"/>
      <c r="B497" s="4" t="str">
        <f t="shared" si="25"/>
        <v/>
      </c>
      <c r="C497" s="19" t="str" cm="1">
        <f t="array" ref="C497">IF(ISNUMBER(A497),IF(A497=A496,INDEX(BackgroundCalcs!$AV$2:$AV$500,'Grading Formulas'!$A497),"Question Results"),"")</f>
        <v/>
      </c>
      <c r="D497" s="6" t="str" cm="1">
        <f t="array" ref="D497">IF(ISNUMBER($A497),IF(A497=A496,INDEX(BackgroundCalcs!$AW$2:$AW$500,'Grading Formulas'!$A497),"C"&amp;A497+9),"")</f>
        <v/>
      </c>
      <c r="E497" s="3" t="str" cm="1">
        <f t="array" ref="E497">IF(ISNUMBER($A497),IF(A497=A496,"Reference2(False,True,"&amp;INDEX(BackgroundCalcs!$AX$2:$AX$500,'Grading Formulas'!$A497)&amp;")","MOEValue(.0001)"),"")</f>
        <v/>
      </c>
      <c r="F497" s="3" t="str">
        <f t="shared" si="26"/>
        <v/>
      </c>
      <c r="G497" s="3" t="str">
        <f t="shared" si="27"/>
        <v/>
      </c>
      <c r="H497" s="3" t="str">
        <f t="shared" si="28"/>
        <v/>
      </c>
    </row>
    <row r="498" spans="1:8">
      <c r="A498" s="4"/>
      <c r="B498" s="4" t="str">
        <f t="shared" si="25"/>
        <v/>
      </c>
      <c r="C498" s="19" t="str" cm="1">
        <f t="array" ref="C498">IF(ISNUMBER(A498),IF(A498=A497,INDEX(BackgroundCalcs!$AV$2:$AV$500,'Grading Formulas'!$A498),"Question Results"),"")</f>
        <v/>
      </c>
      <c r="D498" s="6" t="str" cm="1">
        <f t="array" ref="D498">IF(ISNUMBER($A498),IF(A498=A497,INDEX(BackgroundCalcs!$AW$2:$AW$500,'Grading Formulas'!$A498),"C"&amp;A498+9),"")</f>
        <v/>
      </c>
      <c r="E498" s="3" t="str" cm="1">
        <f t="array" ref="E498">IF(ISNUMBER($A498),IF(A498=A497,"Reference2(False,True,"&amp;INDEX(BackgroundCalcs!$AX$2:$AX$500,'Grading Formulas'!$A498)&amp;")","MOEValue(.0001)"),"")</f>
        <v/>
      </c>
      <c r="F498" s="3" t="str">
        <f t="shared" si="26"/>
        <v/>
      </c>
      <c r="G498" s="3" t="str">
        <f t="shared" si="27"/>
        <v/>
      </c>
      <c r="H498" s="3" t="str">
        <f t="shared" si="28"/>
        <v/>
      </c>
    </row>
    <row r="499" spans="1:8">
      <c r="A499" s="4"/>
      <c r="B499" s="4" t="str">
        <f t="shared" si="25"/>
        <v/>
      </c>
      <c r="C499" s="19" t="str" cm="1">
        <f t="array" ref="C499">IF(ISNUMBER(A499),IF(A499=A498,INDEX(BackgroundCalcs!$AV$2:$AV$500,'Grading Formulas'!$A499),"Question Results"),"")</f>
        <v/>
      </c>
      <c r="D499" s="6" t="str" cm="1">
        <f t="array" ref="D499">IF(ISNUMBER($A499),IF(A499=A498,INDEX(BackgroundCalcs!$AW$2:$AW$500,'Grading Formulas'!$A499),"C"&amp;A499+9),"")</f>
        <v/>
      </c>
      <c r="E499" s="3" t="str" cm="1">
        <f t="array" ref="E499">IF(ISNUMBER($A499),IF(A499=A498,"Reference2(False,True,"&amp;INDEX(BackgroundCalcs!$AX$2:$AX$500,'Grading Formulas'!$A499)&amp;")","MOEValue(.0001)"),"")</f>
        <v/>
      </c>
      <c r="F499" s="3" t="str">
        <f t="shared" si="26"/>
        <v/>
      </c>
      <c r="G499" s="3" t="str">
        <f t="shared" si="27"/>
        <v/>
      </c>
      <c r="H499" s="3" t="str">
        <f t="shared" si="28"/>
        <v/>
      </c>
    </row>
    <row r="500" spans="1:8">
      <c r="A500" s="4"/>
      <c r="B500" s="4" t="str">
        <f t="shared" si="25"/>
        <v/>
      </c>
      <c r="C500" s="19" t="str" cm="1">
        <f t="array" ref="C500">IF(ISNUMBER(A500),IF(A500=A499,INDEX(BackgroundCalcs!$AV$2:$AV$500,'Grading Formulas'!$A500),"Question Results"),"")</f>
        <v/>
      </c>
      <c r="D500" s="6" t="str" cm="1">
        <f t="array" ref="D500">IF(ISNUMBER($A500),IF(A500=A499,INDEX(BackgroundCalcs!$AW$2:$AW$500,'Grading Formulas'!$A500),"C"&amp;A500+9),"")</f>
        <v/>
      </c>
      <c r="E500" s="3" t="str" cm="1">
        <f t="array" ref="E500">IF(ISNUMBER($A500),IF(A500=A499,"Reference2(False,True,"&amp;INDEX(BackgroundCalcs!$AX$2:$AX$500,'Grading Formulas'!$A500)&amp;")","MOEValue(.0001)"),"")</f>
        <v/>
      </c>
      <c r="F500" s="3" t="str">
        <f t="shared" si="26"/>
        <v/>
      </c>
      <c r="G500" s="3" t="str">
        <f t="shared" si="27"/>
        <v/>
      </c>
      <c r="H500" s="3" t="str">
        <f t="shared" si="28"/>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F44B5-E06D-4E89-B58A-E7B4AE5CBCC3}">
  <sheetPr codeName="Sheet2"/>
  <dimension ref="A1:G3616"/>
  <sheetViews>
    <sheetView workbookViewId="0"/>
  </sheetViews>
  <sheetFormatPr defaultColWidth="8.85546875" defaultRowHeight="15"/>
  <cols>
    <col min="1" max="1" width="12.140625" style="3" bestFit="1" customWidth="1"/>
    <col min="2" max="2" width="23" style="3" bestFit="1" customWidth="1"/>
    <col min="3" max="3" width="6" style="3" bestFit="1" customWidth="1"/>
    <col min="4" max="4" width="30.140625" style="3" bestFit="1" customWidth="1"/>
    <col min="5" max="5" width="7.85546875" style="3" bestFit="1" customWidth="1"/>
    <col min="6" max="6" width="41.140625" style="3" bestFit="1" customWidth="1"/>
    <col min="7" max="7" width="16.85546875" style="3" bestFit="1" customWidth="1"/>
    <col min="8" max="16384" width="8.85546875" style="3"/>
  </cols>
  <sheetData>
    <row r="1" spans="1:7">
      <c r="A1" s="3" t="s">
        <v>93</v>
      </c>
      <c r="B1" s="18" t="s">
        <v>94</v>
      </c>
      <c r="C1" s="18" t="s">
        <v>95</v>
      </c>
      <c r="D1" s="18" t="s">
        <v>96</v>
      </c>
      <c r="E1" s="3" t="s">
        <v>97</v>
      </c>
      <c r="F1" s="3" t="s">
        <v>98</v>
      </c>
      <c r="G1" s="3" t="s">
        <v>99</v>
      </c>
    </row>
    <row r="2" spans="1:7">
      <c r="A2" s="3" t="s">
        <v>100</v>
      </c>
      <c r="B2" s="19" t="s">
        <v>109</v>
      </c>
      <c r="C2" s="18" t="s">
        <v>126</v>
      </c>
      <c r="D2" s="18" t="s">
        <v>124</v>
      </c>
      <c r="E2" s="3">
        <v>1000000</v>
      </c>
      <c r="F2" s="3" t="s">
        <v>106</v>
      </c>
      <c r="G2" s="3" t="s">
        <v>107</v>
      </c>
    </row>
    <row r="3" spans="1:7">
      <c r="A3" s="3" t="s">
        <v>100</v>
      </c>
      <c r="B3" s="19" t="s">
        <v>109</v>
      </c>
      <c r="C3" s="18" t="s">
        <v>127</v>
      </c>
      <c r="D3" s="18" t="s">
        <v>124</v>
      </c>
      <c r="E3" s="3">
        <v>1000000</v>
      </c>
      <c r="F3" s="3" t="s">
        <v>106</v>
      </c>
      <c r="G3" s="3" t="s">
        <v>107</v>
      </c>
    </row>
    <row r="4" spans="1:7">
      <c r="A4" s="3" t="s">
        <v>100</v>
      </c>
      <c r="B4" s="18" t="s">
        <v>109</v>
      </c>
      <c r="C4" s="18" t="s">
        <v>128</v>
      </c>
      <c r="D4" s="18" t="s">
        <v>124</v>
      </c>
      <c r="E4" s="3">
        <v>1000000</v>
      </c>
      <c r="F4" s="3" t="s">
        <v>106</v>
      </c>
      <c r="G4" s="3" t="s">
        <v>107</v>
      </c>
    </row>
    <row r="5" spans="1:7">
      <c r="A5" s="3" t="s">
        <v>100</v>
      </c>
      <c r="B5" s="18" t="s">
        <v>109</v>
      </c>
      <c r="C5" s="18" t="s">
        <v>129</v>
      </c>
      <c r="D5" s="18" t="s">
        <v>124</v>
      </c>
      <c r="E5" s="3">
        <v>1000000</v>
      </c>
      <c r="F5" s="3" t="s">
        <v>106</v>
      </c>
      <c r="G5" s="3" t="s">
        <v>107</v>
      </c>
    </row>
    <row r="6" spans="1:7">
      <c r="A6" s="3" t="s">
        <v>100</v>
      </c>
      <c r="B6" s="18" t="s">
        <v>109</v>
      </c>
      <c r="C6" s="18" t="s">
        <v>130</v>
      </c>
      <c r="D6" s="18" t="s">
        <v>124</v>
      </c>
      <c r="E6" s="3">
        <v>1000000</v>
      </c>
      <c r="F6" s="3" t="s">
        <v>106</v>
      </c>
      <c r="G6" s="3" t="s">
        <v>107</v>
      </c>
    </row>
    <row r="7" spans="1:7">
      <c r="A7" s="3" t="s">
        <v>100</v>
      </c>
      <c r="B7" s="18" t="s">
        <v>109</v>
      </c>
      <c r="C7" s="18" t="s">
        <v>131</v>
      </c>
      <c r="D7" s="18" t="s">
        <v>124</v>
      </c>
      <c r="E7" s="3">
        <v>1000000</v>
      </c>
      <c r="F7" s="3" t="s">
        <v>106</v>
      </c>
      <c r="G7" s="3" t="s">
        <v>107</v>
      </c>
    </row>
    <row r="8" spans="1:7">
      <c r="A8" s="3" t="s">
        <v>100</v>
      </c>
      <c r="B8" s="18" t="s">
        <v>109</v>
      </c>
      <c r="C8" s="18" t="s">
        <v>132</v>
      </c>
      <c r="D8" s="18" t="s">
        <v>124</v>
      </c>
      <c r="E8" s="3">
        <v>1000000</v>
      </c>
      <c r="F8" s="3" t="s">
        <v>106</v>
      </c>
      <c r="G8" s="3" t="s">
        <v>107</v>
      </c>
    </row>
    <row r="9" spans="1:7">
      <c r="A9" s="3" t="s">
        <v>100</v>
      </c>
      <c r="B9" s="18" t="s">
        <v>109</v>
      </c>
      <c r="C9" s="18" t="s">
        <v>133</v>
      </c>
      <c r="D9" s="18" t="s">
        <v>124</v>
      </c>
      <c r="E9" s="3">
        <v>1000000</v>
      </c>
      <c r="F9" s="3" t="s">
        <v>106</v>
      </c>
      <c r="G9" s="3" t="s">
        <v>107</v>
      </c>
    </row>
    <row r="10" spans="1:7">
      <c r="A10" s="3" t="s">
        <v>100</v>
      </c>
      <c r="B10" s="18" t="s">
        <v>109</v>
      </c>
      <c r="C10" s="18" t="s">
        <v>134</v>
      </c>
      <c r="D10" s="18" t="s">
        <v>124</v>
      </c>
      <c r="E10" s="3">
        <v>1000000</v>
      </c>
      <c r="F10" s="3" t="s">
        <v>106</v>
      </c>
      <c r="G10" s="3" t="s">
        <v>107</v>
      </c>
    </row>
    <row r="11" spans="1:7">
      <c r="A11" s="3" t="s">
        <v>100</v>
      </c>
      <c r="B11" s="18" t="s">
        <v>109</v>
      </c>
      <c r="C11" s="18" t="s">
        <v>135</v>
      </c>
      <c r="D11" s="18" t="s">
        <v>124</v>
      </c>
      <c r="E11" s="3">
        <v>1000000</v>
      </c>
      <c r="F11" s="3" t="s">
        <v>106</v>
      </c>
      <c r="G11" s="3" t="s">
        <v>107</v>
      </c>
    </row>
    <row r="12" spans="1:7">
      <c r="A12" s="3" t="s">
        <v>100</v>
      </c>
      <c r="B12" s="18" t="s">
        <v>109</v>
      </c>
      <c r="C12" s="18" t="s">
        <v>136</v>
      </c>
      <c r="D12" s="18" t="s">
        <v>124</v>
      </c>
      <c r="E12" s="3">
        <v>1000000</v>
      </c>
      <c r="F12" s="3" t="s">
        <v>106</v>
      </c>
      <c r="G12" s="3" t="s">
        <v>107</v>
      </c>
    </row>
    <row r="13" spans="1:7">
      <c r="A13" s="3" t="s">
        <v>100</v>
      </c>
      <c r="B13" s="18" t="s">
        <v>109</v>
      </c>
      <c r="C13" s="18" t="s">
        <v>137</v>
      </c>
      <c r="D13" s="18" t="s">
        <v>124</v>
      </c>
      <c r="E13" s="3">
        <v>1000000</v>
      </c>
      <c r="F13" s="3" t="s">
        <v>106</v>
      </c>
      <c r="G13" s="3" t="s">
        <v>107</v>
      </c>
    </row>
    <row r="14" spans="1:7">
      <c r="A14" s="3" t="s">
        <v>100</v>
      </c>
      <c r="B14" s="18" t="s">
        <v>109</v>
      </c>
      <c r="C14" s="18" t="s">
        <v>138</v>
      </c>
      <c r="D14" s="18" t="s">
        <v>124</v>
      </c>
      <c r="E14" s="3">
        <v>1000000</v>
      </c>
      <c r="F14" s="3" t="s">
        <v>106</v>
      </c>
      <c r="G14" s="3" t="s">
        <v>107</v>
      </c>
    </row>
    <row r="15" spans="1:7">
      <c r="A15" s="3" t="s">
        <v>100</v>
      </c>
      <c r="B15" s="18" t="s">
        <v>109</v>
      </c>
      <c r="C15" s="18" t="s">
        <v>139</v>
      </c>
      <c r="D15" s="18" t="s">
        <v>124</v>
      </c>
      <c r="E15" s="3">
        <v>1000000</v>
      </c>
      <c r="F15" s="3" t="s">
        <v>106</v>
      </c>
      <c r="G15" s="3" t="s">
        <v>107</v>
      </c>
    </row>
    <row r="16" spans="1:7">
      <c r="A16" s="3" t="s">
        <v>100</v>
      </c>
      <c r="B16" s="18" t="s">
        <v>109</v>
      </c>
      <c r="C16" s="18" t="s">
        <v>140</v>
      </c>
      <c r="D16" s="18" t="s">
        <v>124</v>
      </c>
      <c r="E16" s="3">
        <v>1000000</v>
      </c>
      <c r="F16" s="3" t="s">
        <v>106</v>
      </c>
      <c r="G16" s="3" t="s">
        <v>107</v>
      </c>
    </row>
    <row r="17" spans="1:7">
      <c r="A17" s="3" t="s">
        <v>100</v>
      </c>
      <c r="B17" s="3" t="s">
        <v>1841</v>
      </c>
      <c r="C17" s="3" t="s">
        <v>1842</v>
      </c>
      <c r="D17" s="3" t="s">
        <v>1843</v>
      </c>
      <c r="E17" s="3">
        <v>-1</v>
      </c>
      <c r="F17" s="3" t="s">
        <v>5444</v>
      </c>
      <c r="G17" s="3" t="s">
        <v>1844</v>
      </c>
    </row>
    <row r="18" spans="1:7">
      <c r="A18" s="3" t="s">
        <v>100</v>
      </c>
      <c r="B18" s="3" t="s">
        <v>1841</v>
      </c>
      <c r="C18" s="3" t="s">
        <v>1842</v>
      </c>
      <c r="D18" s="3" t="s">
        <v>1845</v>
      </c>
      <c r="E18" s="3">
        <v>-2</v>
      </c>
      <c r="F18" s="3" t="s">
        <v>5444</v>
      </c>
      <c r="G18" s="3" t="s">
        <v>1844</v>
      </c>
    </row>
    <row r="19" spans="1:7">
      <c r="A19" s="3" t="s">
        <v>100</v>
      </c>
      <c r="B19" s="3" t="s">
        <v>1841</v>
      </c>
      <c r="C19" s="3" t="s">
        <v>1842</v>
      </c>
      <c r="D19" s="3" t="s">
        <v>1846</v>
      </c>
      <c r="E19" s="3">
        <v>-3</v>
      </c>
      <c r="F19" s="3" t="s">
        <v>5444</v>
      </c>
      <c r="G19" s="3" t="s">
        <v>1844</v>
      </c>
    </row>
    <row r="20" spans="1:7">
      <c r="A20" s="3" t="s">
        <v>100</v>
      </c>
      <c r="B20" s="3" t="s">
        <v>1841</v>
      </c>
      <c r="C20" s="3" t="s">
        <v>1842</v>
      </c>
      <c r="D20" s="3" t="s">
        <v>1847</v>
      </c>
      <c r="E20" s="3">
        <v>-4</v>
      </c>
      <c r="F20" s="3" t="s">
        <v>5444</v>
      </c>
      <c r="G20" s="3" t="s">
        <v>1844</v>
      </c>
    </row>
    <row r="21" spans="1:7">
      <c r="A21" s="3" t="s">
        <v>100</v>
      </c>
      <c r="B21" s="3" t="s">
        <v>1841</v>
      </c>
      <c r="C21" s="3" t="s">
        <v>1842</v>
      </c>
      <c r="D21" s="3" t="s">
        <v>1848</v>
      </c>
      <c r="E21" s="3">
        <v>-5</v>
      </c>
      <c r="F21" s="3" t="s">
        <v>5444</v>
      </c>
      <c r="G21" s="3" t="s">
        <v>1844</v>
      </c>
    </row>
    <row r="22" spans="1:7">
      <c r="A22" s="3" t="s">
        <v>100</v>
      </c>
      <c r="B22" s="3" t="s">
        <v>1841</v>
      </c>
      <c r="C22" s="3" t="s">
        <v>1842</v>
      </c>
      <c r="D22" s="3" t="s">
        <v>1849</v>
      </c>
      <c r="E22" s="3">
        <v>-6</v>
      </c>
      <c r="F22" s="3" t="s">
        <v>5444</v>
      </c>
      <c r="G22" s="3" t="s">
        <v>1844</v>
      </c>
    </row>
    <row r="23" spans="1:7">
      <c r="A23" s="3" t="s">
        <v>100</v>
      </c>
      <c r="B23" s="3" t="s">
        <v>1841</v>
      </c>
      <c r="C23" s="3" t="s">
        <v>1842</v>
      </c>
      <c r="D23" s="3" t="s">
        <v>1850</v>
      </c>
      <c r="E23" s="3">
        <v>-7</v>
      </c>
      <c r="F23" s="3" t="s">
        <v>5444</v>
      </c>
      <c r="G23" s="3" t="s">
        <v>1844</v>
      </c>
    </row>
    <row r="24" spans="1:7">
      <c r="A24" s="3" t="s">
        <v>100</v>
      </c>
      <c r="B24" s="3" t="s">
        <v>1841</v>
      </c>
      <c r="C24" s="3" t="s">
        <v>1842</v>
      </c>
      <c r="D24" s="3" t="s">
        <v>1851</v>
      </c>
      <c r="E24" s="3">
        <v>-8</v>
      </c>
      <c r="F24" s="3" t="s">
        <v>5444</v>
      </c>
      <c r="G24" s="3" t="s">
        <v>1844</v>
      </c>
    </row>
    <row r="25" spans="1:7">
      <c r="A25" s="3" t="s">
        <v>100</v>
      </c>
      <c r="B25" s="3" t="s">
        <v>1841</v>
      </c>
      <c r="C25" s="3" t="s">
        <v>1842</v>
      </c>
      <c r="D25" s="3" t="s">
        <v>1852</v>
      </c>
      <c r="E25" s="3">
        <v>-9</v>
      </c>
      <c r="F25" s="3" t="s">
        <v>5444</v>
      </c>
      <c r="G25" s="3" t="s">
        <v>1844</v>
      </c>
    </row>
    <row r="26" spans="1:7">
      <c r="A26" s="3" t="s">
        <v>100</v>
      </c>
      <c r="B26" s="3" t="s">
        <v>1841</v>
      </c>
      <c r="C26" s="3" t="s">
        <v>1842</v>
      </c>
      <c r="D26" s="3" t="s">
        <v>1853</v>
      </c>
      <c r="E26" s="3">
        <v>-10</v>
      </c>
      <c r="F26" s="3" t="s">
        <v>5444</v>
      </c>
      <c r="G26" s="3" t="s">
        <v>1844</v>
      </c>
    </row>
    <row r="27" spans="1:7">
      <c r="A27" s="3" t="s">
        <v>100</v>
      </c>
      <c r="B27" s="3" t="s">
        <v>1841</v>
      </c>
      <c r="C27" s="3" t="s">
        <v>1842</v>
      </c>
      <c r="D27" s="3" t="s">
        <v>1854</v>
      </c>
      <c r="E27" s="3">
        <v>-11</v>
      </c>
      <c r="F27" s="3" t="s">
        <v>5444</v>
      </c>
      <c r="G27" s="3" t="s">
        <v>1844</v>
      </c>
    </row>
    <row r="28" spans="1:7">
      <c r="A28" s="3" t="s">
        <v>100</v>
      </c>
      <c r="B28" s="3" t="s">
        <v>1841</v>
      </c>
      <c r="C28" s="3" t="s">
        <v>1842</v>
      </c>
      <c r="D28" s="3" t="s">
        <v>1855</v>
      </c>
      <c r="E28" s="3">
        <v>-12</v>
      </c>
      <c r="F28" s="3" t="s">
        <v>5444</v>
      </c>
      <c r="G28" s="3" t="s">
        <v>1844</v>
      </c>
    </row>
    <row r="29" spans="1:7">
      <c r="A29" s="3" t="s">
        <v>100</v>
      </c>
      <c r="B29" s="3" t="s">
        <v>1841</v>
      </c>
      <c r="C29" s="3" t="s">
        <v>1842</v>
      </c>
      <c r="D29" s="3" t="s">
        <v>1856</v>
      </c>
      <c r="E29" s="3">
        <v>-13</v>
      </c>
      <c r="F29" s="3" t="s">
        <v>5444</v>
      </c>
      <c r="G29" s="3" t="s">
        <v>1844</v>
      </c>
    </row>
    <row r="30" spans="1:7">
      <c r="A30" s="3" t="s">
        <v>100</v>
      </c>
      <c r="B30" s="3" t="s">
        <v>1841</v>
      </c>
      <c r="C30" s="3" t="s">
        <v>1842</v>
      </c>
      <c r="D30" s="3" t="s">
        <v>1857</v>
      </c>
      <c r="E30" s="3">
        <v>-14</v>
      </c>
      <c r="F30" s="3" t="s">
        <v>5444</v>
      </c>
      <c r="G30" s="3" t="s">
        <v>1844</v>
      </c>
    </row>
    <row r="31" spans="1:7">
      <c r="A31" s="3" t="s">
        <v>100</v>
      </c>
      <c r="B31" s="3" t="s">
        <v>1841</v>
      </c>
      <c r="C31" s="3" t="s">
        <v>1842</v>
      </c>
      <c r="D31" s="3" t="s">
        <v>1858</v>
      </c>
      <c r="E31" s="3">
        <v>-15</v>
      </c>
      <c r="F31" s="3" t="s">
        <v>5444</v>
      </c>
      <c r="G31" s="3" t="s">
        <v>1844</v>
      </c>
    </row>
    <row r="32" spans="1:7">
      <c r="A32" s="3" t="s">
        <v>100</v>
      </c>
      <c r="B32" s="3" t="s">
        <v>1841</v>
      </c>
      <c r="C32" s="3" t="s">
        <v>1842</v>
      </c>
      <c r="D32" s="3" t="s">
        <v>1859</v>
      </c>
      <c r="E32" s="3">
        <v>-16</v>
      </c>
      <c r="F32" s="3" t="s">
        <v>5444</v>
      </c>
      <c r="G32" s="3" t="s">
        <v>1844</v>
      </c>
    </row>
    <row r="33" spans="1:7">
      <c r="A33" s="3" t="s">
        <v>100</v>
      </c>
      <c r="B33" s="3" t="s">
        <v>1841</v>
      </c>
      <c r="C33" s="3" t="s">
        <v>1842</v>
      </c>
      <c r="D33" s="3" t="s">
        <v>1860</v>
      </c>
      <c r="E33" s="3">
        <v>-17</v>
      </c>
      <c r="F33" s="3" t="s">
        <v>5444</v>
      </c>
      <c r="G33" s="3" t="s">
        <v>1844</v>
      </c>
    </row>
    <row r="34" spans="1:7">
      <c r="A34" s="3" t="s">
        <v>100</v>
      </c>
      <c r="B34" s="3" t="s">
        <v>1841</v>
      </c>
      <c r="C34" s="3" t="s">
        <v>1842</v>
      </c>
      <c r="D34" s="3" t="s">
        <v>1861</v>
      </c>
      <c r="E34" s="3">
        <v>-18</v>
      </c>
      <c r="F34" s="3" t="s">
        <v>5444</v>
      </c>
      <c r="G34" s="3" t="s">
        <v>1844</v>
      </c>
    </row>
    <row r="35" spans="1:7">
      <c r="A35" s="3" t="s">
        <v>100</v>
      </c>
      <c r="B35" s="3" t="s">
        <v>1841</v>
      </c>
      <c r="C35" s="3" t="s">
        <v>1842</v>
      </c>
      <c r="D35" s="3" t="s">
        <v>1862</v>
      </c>
      <c r="E35" s="3">
        <v>-19</v>
      </c>
      <c r="F35" s="3" t="s">
        <v>5444</v>
      </c>
      <c r="G35" s="3" t="s">
        <v>1844</v>
      </c>
    </row>
    <row r="36" spans="1:7">
      <c r="A36" s="3" t="s">
        <v>100</v>
      </c>
      <c r="B36" s="3" t="s">
        <v>1841</v>
      </c>
      <c r="C36" s="3" t="s">
        <v>1842</v>
      </c>
      <c r="D36" s="3" t="s">
        <v>1863</v>
      </c>
      <c r="E36" s="3">
        <v>-20</v>
      </c>
      <c r="F36" s="3" t="s">
        <v>5444</v>
      </c>
      <c r="G36" s="3" t="s">
        <v>1844</v>
      </c>
    </row>
    <row r="37" spans="1:7">
      <c r="A37" s="3" t="s">
        <v>100</v>
      </c>
      <c r="B37" s="3" t="s">
        <v>1841</v>
      </c>
      <c r="C37" s="3" t="s">
        <v>1842</v>
      </c>
      <c r="D37" s="3" t="s">
        <v>1864</v>
      </c>
      <c r="E37" s="3">
        <v>-21</v>
      </c>
      <c r="F37" s="3" t="s">
        <v>5444</v>
      </c>
      <c r="G37" s="3" t="s">
        <v>1844</v>
      </c>
    </row>
    <row r="38" spans="1:7">
      <c r="A38" s="3" t="s">
        <v>100</v>
      </c>
      <c r="B38" s="3" t="s">
        <v>1841</v>
      </c>
      <c r="C38" s="3" t="s">
        <v>1842</v>
      </c>
      <c r="D38" s="3" t="s">
        <v>1865</v>
      </c>
      <c r="E38" s="3">
        <v>-22</v>
      </c>
      <c r="F38" s="3" t="s">
        <v>5444</v>
      </c>
      <c r="G38" s="3" t="s">
        <v>1844</v>
      </c>
    </row>
    <row r="39" spans="1:7">
      <c r="A39" s="3" t="s">
        <v>100</v>
      </c>
      <c r="B39" s="3" t="s">
        <v>1841</v>
      </c>
      <c r="C39" s="3" t="s">
        <v>1842</v>
      </c>
      <c r="D39" s="3" t="s">
        <v>1866</v>
      </c>
      <c r="E39" s="3">
        <v>-23</v>
      </c>
      <c r="F39" s="3" t="s">
        <v>5444</v>
      </c>
      <c r="G39" s="3" t="s">
        <v>1844</v>
      </c>
    </row>
    <row r="40" spans="1:7">
      <c r="A40" s="3" t="s">
        <v>100</v>
      </c>
      <c r="B40" s="3" t="s">
        <v>1841</v>
      </c>
      <c r="C40" s="3" t="s">
        <v>1842</v>
      </c>
      <c r="D40" s="3" t="s">
        <v>1867</v>
      </c>
      <c r="E40" s="3">
        <v>-24</v>
      </c>
      <c r="F40" s="3" t="s">
        <v>5444</v>
      </c>
      <c r="G40" s="3" t="s">
        <v>1844</v>
      </c>
    </row>
    <row r="41" spans="1:7">
      <c r="A41" s="3" t="s">
        <v>100</v>
      </c>
      <c r="B41" s="3" t="s">
        <v>1841</v>
      </c>
      <c r="C41" s="3" t="s">
        <v>1842</v>
      </c>
      <c r="D41" s="3" t="s">
        <v>1868</v>
      </c>
      <c r="E41" s="3">
        <v>-25</v>
      </c>
      <c r="F41" s="3" t="s">
        <v>5444</v>
      </c>
      <c r="G41" s="3" t="s">
        <v>1844</v>
      </c>
    </row>
    <row r="42" spans="1:7">
      <c r="A42" s="3" t="s">
        <v>100</v>
      </c>
      <c r="B42" s="3" t="s">
        <v>1841</v>
      </c>
      <c r="C42" s="3" t="s">
        <v>1842</v>
      </c>
      <c r="D42" s="3" t="s">
        <v>1869</v>
      </c>
      <c r="E42" s="3">
        <v>-26</v>
      </c>
      <c r="F42" s="3" t="s">
        <v>5444</v>
      </c>
      <c r="G42" s="3" t="s">
        <v>1844</v>
      </c>
    </row>
    <row r="43" spans="1:7">
      <c r="A43" s="3" t="s">
        <v>100</v>
      </c>
      <c r="B43" s="3" t="s">
        <v>1841</v>
      </c>
      <c r="C43" s="3" t="s">
        <v>1842</v>
      </c>
      <c r="D43" s="3" t="s">
        <v>1870</v>
      </c>
      <c r="E43" s="3">
        <v>-27</v>
      </c>
      <c r="F43" s="3" t="s">
        <v>5444</v>
      </c>
      <c r="G43" s="3" t="s">
        <v>1844</v>
      </c>
    </row>
    <row r="44" spans="1:7">
      <c r="A44" s="3" t="s">
        <v>100</v>
      </c>
      <c r="B44" s="3" t="s">
        <v>1841</v>
      </c>
      <c r="C44" s="3" t="s">
        <v>1842</v>
      </c>
      <c r="D44" s="3" t="s">
        <v>1871</v>
      </c>
      <c r="E44" s="3">
        <v>-28</v>
      </c>
      <c r="F44" s="3" t="s">
        <v>5444</v>
      </c>
      <c r="G44" s="3" t="s">
        <v>1844</v>
      </c>
    </row>
    <row r="45" spans="1:7">
      <c r="A45" s="3" t="s">
        <v>100</v>
      </c>
      <c r="B45" s="3" t="s">
        <v>1841</v>
      </c>
      <c r="C45" s="3" t="s">
        <v>1842</v>
      </c>
      <c r="D45" s="3" t="s">
        <v>1872</v>
      </c>
      <c r="E45" s="3">
        <v>-29</v>
      </c>
      <c r="F45" s="3" t="s">
        <v>5444</v>
      </c>
      <c r="G45" s="3" t="s">
        <v>1844</v>
      </c>
    </row>
    <row r="46" spans="1:7">
      <c r="A46" s="3" t="s">
        <v>100</v>
      </c>
      <c r="B46" s="3" t="s">
        <v>1841</v>
      </c>
      <c r="C46" s="3" t="s">
        <v>1842</v>
      </c>
      <c r="D46" s="3" t="s">
        <v>1873</v>
      </c>
      <c r="E46" s="3">
        <v>-30</v>
      </c>
      <c r="F46" s="3" t="s">
        <v>5444</v>
      </c>
      <c r="G46" s="3" t="s">
        <v>1844</v>
      </c>
    </row>
    <row r="47" spans="1:7">
      <c r="A47" s="3" t="s">
        <v>100</v>
      </c>
      <c r="B47" s="3" t="s">
        <v>1841</v>
      </c>
      <c r="C47" s="3" t="s">
        <v>1842</v>
      </c>
      <c r="D47" s="3" t="s">
        <v>1874</v>
      </c>
      <c r="E47" s="3">
        <v>-31</v>
      </c>
      <c r="F47" s="3" t="s">
        <v>5444</v>
      </c>
      <c r="G47" s="3" t="s">
        <v>1844</v>
      </c>
    </row>
    <row r="48" spans="1:7">
      <c r="A48" s="3" t="s">
        <v>100</v>
      </c>
      <c r="B48" s="3" t="s">
        <v>1841</v>
      </c>
      <c r="C48" s="3" t="s">
        <v>1842</v>
      </c>
      <c r="D48" s="3" t="s">
        <v>1875</v>
      </c>
      <c r="E48" s="3">
        <v>-32</v>
      </c>
      <c r="F48" s="3" t="s">
        <v>5444</v>
      </c>
      <c r="G48" s="3" t="s">
        <v>1844</v>
      </c>
    </row>
    <row r="49" spans="1:7">
      <c r="A49" s="3" t="s">
        <v>100</v>
      </c>
      <c r="B49" s="3" t="s">
        <v>1841</v>
      </c>
      <c r="C49" s="3" t="s">
        <v>1842</v>
      </c>
      <c r="D49" s="3" t="s">
        <v>1876</v>
      </c>
      <c r="E49" s="3">
        <v>-33</v>
      </c>
      <c r="F49" s="3" t="s">
        <v>5444</v>
      </c>
      <c r="G49" s="3" t="s">
        <v>1844</v>
      </c>
    </row>
    <row r="50" spans="1:7">
      <c r="A50" s="3" t="s">
        <v>100</v>
      </c>
      <c r="B50" s="3" t="s">
        <v>1841</v>
      </c>
      <c r="C50" s="3" t="s">
        <v>1842</v>
      </c>
      <c r="D50" s="3" t="s">
        <v>1877</v>
      </c>
      <c r="E50" s="3">
        <v>-34</v>
      </c>
      <c r="F50" s="3" t="s">
        <v>5444</v>
      </c>
      <c r="G50" s="3" t="s">
        <v>1844</v>
      </c>
    </row>
    <row r="51" spans="1:7">
      <c r="A51" s="3" t="s">
        <v>100</v>
      </c>
      <c r="B51" s="3" t="s">
        <v>1841</v>
      </c>
      <c r="C51" s="3" t="s">
        <v>1842</v>
      </c>
      <c r="D51" s="3" t="s">
        <v>1878</v>
      </c>
      <c r="E51" s="3">
        <v>-35</v>
      </c>
      <c r="F51" s="3" t="s">
        <v>5444</v>
      </c>
      <c r="G51" s="3" t="s">
        <v>1844</v>
      </c>
    </row>
    <row r="52" spans="1:7">
      <c r="A52" s="3" t="s">
        <v>100</v>
      </c>
      <c r="B52" s="3" t="s">
        <v>1841</v>
      </c>
      <c r="C52" s="3" t="s">
        <v>1842</v>
      </c>
      <c r="D52" s="3" t="s">
        <v>1879</v>
      </c>
      <c r="E52" s="3">
        <v>-36</v>
      </c>
      <c r="F52" s="3" t="s">
        <v>5444</v>
      </c>
      <c r="G52" s="3" t="s">
        <v>1844</v>
      </c>
    </row>
    <row r="53" spans="1:7">
      <c r="A53" s="3" t="s">
        <v>100</v>
      </c>
      <c r="B53" s="3" t="s">
        <v>1841</v>
      </c>
      <c r="C53" s="3" t="s">
        <v>1842</v>
      </c>
      <c r="D53" s="3" t="s">
        <v>1880</v>
      </c>
      <c r="E53" s="3">
        <v>-37</v>
      </c>
      <c r="F53" s="3" t="s">
        <v>5444</v>
      </c>
      <c r="G53" s="3" t="s">
        <v>1844</v>
      </c>
    </row>
    <row r="54" spans="1:7">
      <c r="A54" s="3" t="s">
        <v>100</v>
      </c>
      <c r="B54" s="3" t="s">
        <v>1841</v>
      </c>
      <c r="C54" s="3" t="s">
        <v>1842</v>
      </c>
      <c r="D54" s="3" t="s">
        <v>1881</v>
      </c>
      <c r="E54" s="3">
        <v>-38</v>
      </c>
      <c r="F54" s="3" t="s">
        <v>5444</v>
      </c>
      <c r="G54" s="3" t="s">
        <v>1844</v>
      </c>
    </row>
    <row r="55" spans="1:7">
      <c r="A55" s="3" t="s">
        <v>100</v>
      </c>
      <c r="B55" s="3" t="s">
        <v>1841</v>
      </c>
      <c r="C55" s="3" t="s">
        <v>1842</v>
      </c>
      <c r="D55" s="3" t="s">
        <v>1882</v>
      </c>
      <c r="E55" s="3">
        <v>-39</v>
      </c>
      <c r="F55" s="3" t="s">
        <v>5444</v>
      </c>
      <c r="G55" s="3" t="s">
        <v>1844</v>
      </c>
    </row>
    <row r="56" spans="1:7">
      <c r="A56" s="3" t="s">
        <v>100</v>
      </c>
      <c r="B56" s="3" t="s">
        <v>1841</v>
      </c>
      <c r="C56" s="3" t="s">
        <v>1842</v>
      </c>
      <c r="D56" s="3" t="s">
        <v>1883</v>
      </c>
      <c r="E56" s="3">
        <v>-40</v>
      </c>
      <c r="F56" s="3" t="s">
        <v>5444</v>
      </c>
      <c r="G56" s="3" t="s">
        <v>1844</v>
      </c>
    </row>
    <row r="57" spans="1:7">
      <c r="A57" s="3" t="s">
        <v>100</v>
      </c>
      <c r="B57" s="3" t="s">
        <v>1841</v>
      </c>
      <c r="C57" s="3" t="s">
        <v>1842</v>
      </c>
      <c r="D57" s="3" t="s">
        <v>1884</v>
      </c>
      <c r="E57" s="3">
        <v>-41</v>
      </c>
      <c r="F57" s="3" t="s">
        <v>5444</v>
      </c>
      <c r="G57" s="3" t="s">
        <v>1844</v>
      </c>
    </row>
    <row r="58" spans="1:7">
      <c r="A58" s="3" t="s">
        <v>100</v>
      </c>
      <c r="B58" s="3" t="s">
        <v>1841</v>
      </c>
      <c r="C58" s="3" t="s">
        <v>1842</v>
      </c>
      <c r="D58" s="3" t="s">
        <v>1885</v>
      </c>
      <c r="E58" s="3">
        <v>-42</v>
      </c>
      <c r="F58" s="3" t="s">
        <v>5444</v>
      </c>
      <c r="G58" s="3" t="s">
        <v>1844</v>
      </c>
    </row>
    <row r="59" spans="1:7">
      <c r="A59" s="3" t="s">
        <v>100</v>
      </c>
      <c r="B59" s="3" t="s">
        <v>1841</v>
      </c>
      <c r="C59" s="3" t="s">
        <v>1842</v>
      </c>
      <c r="D59" s="3" t="s">
        <v>1886</v>
      </c>
      <c r="E59" s="3">
        <v>-43</v>
      </c>
      <c r="F59" s="3" t="s">
        <v>5444</v>
      </c>
      <c r="G59" s="3" t="s">
        <v>1844</v>
      </c>
    </row>
    <row r="60" spans="1:7">
      <c r="A60" s="3" t="s">
        <v>100</v>
      </c>
      <c r="B60" s="3" t="s">
        <v>1841</v>
      </c>
      <c r="C60" s="3" t="s">
        <v>1842</v>
      </c>
      <c r="D60" s="3" t="s">
        <v>1887</v>
      </c>
      <c r="E60" s="3">
        <v>-44</v>
      </c>
      <c r="F60" s="3" t="s">
        <v>5444</v>
      </c>
      <c r="G60" s="3" t="s">
        <v>1844</v>
      </c>
    </row>
    <row r="61" spans="1:7">
      <c r="A61" s="3" t="s">
        <v>100</v>
      </c>
      <c r="B61" s="3" t="s">
        <v>1841</v>
      </c>
      <c r="C61" s="3" t="s">
        <v>1842</v>
      </c>
      <c r="D61" s="3" t="s">
        <v>1888</v>
      </c>
      <c r="E61" s="3">
        <v>-45</v>
      </c>
      <c r="F61" s="3" t="s">
        <v>5444</v>
      </c>
      <c r="G61" s="3" t="s">
        <v>1844</v>
      </c>
    </row>
    <row r="62" spans="1:7">
      <c r="A62" s="3" t="s">
        <v>100</v>
      </c>
      <c r="B62" s="3" t="s">
        <v>1841</v>
      </c>
      <c r="C62" s="3" t="s">
        <v>1842</v>
      </c>
      <c r="D62" s="3" t="s">
        <v>1889</v>
      </c>
      <c r="E62" s="3">
        <v>-46</v>
      </c>
      <c r="F62" s="3" t="s">
        <v>5444</v>
      </c>
      <c r="G62" s="3" t="s">
        <v>1844</v>
      </c>
    </row>
    <row r="63" spans="1:7">
      <c r="A63" s="3" t="s">
        <v>100</v>
      </c>
      <c r="B63" s="3" t="s">
        <v>1841</v>
      </c>
      <c r="C63" s="3" t="s">
        <v>1842</v>
      </c>
      <c r="D63" s="3" t="s">
        <v>1890</v>
      </c>
      <c r="E63" s="3">
        <v>-47</v>
      </c>
      <c r="F63" s="3" t="s">
        <v>5444</v>
      </c>
      <c r="G63" s="3" t="s">
        <v>1844</v>
      </c>
    </row>
    <row r="64" spans="1:7">
      <c r="A64" s="3" t="s">
        <v>100</v>
      </c>
      <c r="B64" s="3" t="s">
        <v>1841</v>
      </c>
      <c r="C64" s="3" t="s">
        <v>1842</v>
      </c>
      <c r="D64" s="3" t="s">
        <v>1891</v>
      </c>
      <c r="E64" s="3">
        <v>-48</v>
      </c>
      <c r="F64" s="3" t="s">
        <v>5444</v>
      </c>
      <c r="G64" s="3" t="s">
        <v>1844</v>
      </c>
    </row>
    <row r="65" spans="1:7">
      <c r="A65" s="3" t="s">
        <v>100</v>
      </c>
      <c r="B65" s="3" t="s">
        <v>1841</v>
      </c>
      <c r="C65" s="3" t="s">
        <v>1842</v>
      </c>
      <c r="D65" s="3" t="s">
        <v>1892</v>
      </c>
      <c r="E65" s="3">
        <v>-49</v>
      </c>
      <c r="F65" s="3" t="s">
        <v>5444</v>
      </c>
      <c r="G65" s="3" t="s">
        <v>1844</v>
      </c>
    </row>
    <row r="66" spans="1:7">
      <c r="A66" s="3" t="s">
        <v>100</v>
      </c>
      <c r="B66" s="3" t="s">
        <v>1841</v>
      </c>
      <c r="C66" s="3" t="s">
        <v>1842</v>
      </c>
      <c r="D66" s="3" t="s">
        <v>1893</v>
      </c>
      <c r="E66" s="3">
        <v>-50</v>
      </c>
      <c r="F66" s="3" t="s">
        <v>5444</v>
      </c>
      <c r="G66" s="3" t="s">
        <v>1844</v>
      </c>
    </row>
    <row r="67" spans="1:7">
      <c r="A67" s="3" t="s">
        <v>100</v>
      </c>
      <c r="B67" s="3" t="s">
        <v>1841</v>
      </c>
      <c r="C67" s="3" t="s">
        <v>1842</v>
      </c>
      <c r="D67" s="3" t="s">
        <v>1894</v>
      </c>
      <c r="E67" s="3">
        <v>-51</v>
      </c>
      <c r="F67" s="3" t="s">
        <v>5444</v>
      </c>
      <c r="G67" s="3" t="s">
        <v>1844</v>
      </c>
    </row>
    <row r="68" spans="1:7">
      <c r="A68" s="3" t="s">
        <v>100</v>
      </c>
      <c r="B68" s="3" t="s">
        <v>1841</v>
      </c>
      <c r="C68" s="3" t="s">
        <v>1842</v>
      </c>
      <c r="D68" s="3" t="s">
        <v>1895</v>
      </c>
      <c r="E68" s="3">
        <v>-52</v>
      </c>
      <c r="F68" s="3" t="s">
        <v>5444</v>
      </c>
      <c r="G68" s="3" t="s">
        <v>1844</v>
      </c>
    </row>
    <row r="69" spans="1:7">
      <c r="A69" s="3" t="s">
        <v>100</v>
      </c>
      <c r="B69" s="3" t="s">
        <v>1841</v>
      </c>
      <c r="C69" s="3" t="s">
        <v>1842</v>
      </c>
      <c r="D69" s="3" t="s">
        <v>1896</v>
      </c>
      <c r="E69" s="3">
        <v>-53</v>
      </c>
      <c r="F69" s="3" t="s">
        <v>5444</v>
      </c>
      <c r="G69" s="3" t="s">
        <v>1844</v>
      </c>
    </row>
    <row r="70" spans="1:7">
      <c r="A70" s="3" t="s">
        <v>100</v>
      </c>
      <c r="B70" s="3" t="s">
        <v>1841</v>
      </c>
      <c r="C70" s="3" t="s">
        <v>1842</v>
      </c>
      <c r="D70" s="3" t="s">
        <v>1897</v>
      </c>
      <c r="E70" s="3">
        <v>-54</v>
      </c>
      <c r="F70" s="3" t="s">
        <v>5444</v>
      </c>
      <c r="G70" s="3" t="s">
        <v>1844</v>
      </c>
    </row>
    <row r="71" spans="1:7">
      <c r="A71" s="3" t="s">
        <v>100</v>
      </c>
      <c r="B71" s="3" t="s">
        <v>1841</v>
      </c>
      <c r="C71" s="3" t="s">
        <v>1842</v>
      </c>
      <c r="D71" s="3" t="s">
        <v>1898</v>
      </c>
      <c r="E71" s="3">
        <v>-55</v>
      </c>
      <c r="F71" s="3" t="s">
        <v>5444</v>
      </c>
      <c r="G71" s="3" t="s">
        <v>1844</v>
      </c>
    </row>
    <row r="72" spans="1:7">
      <c r="A72" s="3" t="s">
        <v>100</v>
      </c>
      <c r="B72" s="3" t="s">
        <v>1841</v>
      </c>
      <c r="C72" s="3" t="s">
        <v>1842</v>
      </c>
      <c r="D72" s="3" t="s">
        <v>1899</v>
      </c>
      <c r="E72" s="3">
        <v>-56</v>
      </c>
      <c r="F72" s="3" t="s">
        <v>5444</v>
      </c>
      <c r="G72" s="3" t="s">
        <v>1844</v>
      </c>
    </row>
    <row r="73" spans="1:7">
      <c r="A73" s="3" t="s">
        <v>100</v>
      </c>
      <c r="B73" s="3" t="s">
        <v>1841</v>
      </c>
      <c r="C73" s="3" t="s">
        <v>1842</v>
      </c>
      <c r="D73" s="3" t="s">
        <v>1900</v>
      </c>
      <c r="E73" s="3">
        <v>-57</v>
      </c>
      <c r="F73" s="3" t="s">
        <v>5444</v>
      </c>
      <c r="G73" s="3" t="s">
        <v>1844</v>
      </c>
    </row>
    <row r="74" spans="1:7">
      <c r="A74" s="3" t="s">
        <v>100</v>
      </c>
      <c r="B74" s="3" t="s">
        <v>1841</v>
      </c>
      <c r="C74" s="3" t="s">
        <v>1842</v>
      </c>
      <c r="D74" s="3" t="s">
        <v>1901</v>
      </c>
      <c r="E74" s="3">
        <v>-58</v>
      </c>
      <c r="F74" s="3" t="s">
        <v>5444</v>
      </c>
      <c r="G74" s="3" t="s">
        <v>1844</v>
      </c>
    </row>
    <row r="75" spans="1:7">
      <c r="A75" s="3" t="s">
        <v>100</v>
      </c>
      <c r="B75" s="3" t="s">
        <v>1841</v>
      </c>
      <c r="C75" s="3" t="s">
        <v>1842</v>
      </c>
      <c r="D75" s="3" t="s">
        <v>1902</v>
      </c>
      <c r="E75" s="3">
        <v>-59</v>
      </c>
      <c r="F75" s="3" t="s">
        <v>5444</v>
      </c>
      <c r="G75" s="3" t="s">
        <v>1844</v>
      </c>
    </row>
    <row r="76" spans="1:7">
      <c r="A76" s="3" t="s">
        <v>100</v>
      </c>
      <c r="B76" s="3" t="s">
        <v>1841</v>
      </c>
      <c r="C76" s="3" t="s">
        <v>1842</v>
      </c>
      <c r="D76" s="3" t="s">
        <v>1903</v>
      </c>
      <c r="E76" s="3">
        <v>-60</v>
      </c>
      <c r="F76" s="3" t="s">
        <v>5444</v>
      </c>
      <c r="G76" s="3" t="s">
        <v>1844</v>
      </c>
    </row>
    <row r="77" spans="1:7">
      <c r="A77" s="3" t="s">
        <v>100</v>
      </c>
      <c r="B77" s="3" t="s">
        <v>1841</v>
      </c>
      <c r="C77" s="3" t="s">
        <v>1842</v>
      </c>
      <c r="D77" s="3" t="s">
        <v>1904</v>
      </c>
      <c r="E77" s="3">
        <v>-61</v>
      </c>
      <c r="F77" s="3" t="s">
        <v>5444</v>
      </c>
      <c r="G77" s="3" t="s">
        <v>1844</v>
      </c>
    </row>
    <row r="78" spans="1:7">
      <c r="A78" s="3" t="s">
        <v>100</v>
      </c>
      <c r="B78" s="3" t="s">
        <v>1841</v>
      </c>
      <c r="C78" s="3" t="s">
        <v>1842</v>
      </c>
      <c r="D78" s="3" t="s">
        <v>1905</v>
      </c>
      <c r="E78" s="3">
        <v>-62</v>
      </c>
      <c r="F78" s="3" t="s">
        <v>5444</v>
      </c>
      <c r="G78" s="3" t="s">
        <v>1844</v>
      </c>
    </row>
    <row r="79" spans="1:7">
      <c r="A79" s="3" t="s">
        <v>100</v>
      </c>
      <c r="B79" s="3" t="s">
        <v>1841</v>
      </c>
      <c r="C79" s="3" t="s">
        <v>1842</v>
      </c>
      <c r="D79" s="3" t="s">
        <v>1906</v>
      </c>
      <c r="E79" s="3">
        <v>-63</v>
      </c>
      <c r="F79" s="3" t="s">
        <v>5444</v>
      </c>
      <c r="G79" s="3" t="s">
        <v>1844</v>
      </c>
    </row>
    <row r="80" spans="1:7">
      <c r="A80" s="3" t="s">
        <v>100</v>
      </c>
      <c r="B80" s="3" t="s">
        <v>1841</v>
      </c>
      <c r="C80" s="3" t="s">
        <v>1842</v>
      </c>
      <c r="D80" s="3" t="s">
        <v>1907</v>
      </c>
      <c r="E80" s="3">
        <v>-64</v>
      </c>
      <c r="F80" s="3" t="s">
        <v>5444</v>
      </c>
      <c r="G80" s="3" t="s">
        <v>1844</v>
      </c>
    </row>
    <row r="81" spans="1:7">
      <c r="A81" s="3" t="s">
        <v>100</v>
      </c>
      <c r="B81" s="3" t="s">
        <v>1841</v>
      </c>
      <c r="C81" s="3" t="s">
        <v>1842</v>
      </c>
      <c r="D81" s="3" t="s">
        <v>1908</v>
      </c>
      <c r="E81" s="3">
        <v>-65</v>
      </c>
      <c r="F81" s="3" t="s">
        <v>5444</v>
      </c>
      <c r="G81" s="3" t="s">
        <v>1844</v>
      </c>
    </row>
    <row r="82" spans="1:7">
      <c r="A82" s="3" t="s">
        <v>100</v>
      </c>
      <c r="B82" s="3" t="s">
        <v>1841</v>
      </c>
      <c r="C82" s="3" t="s">
        <v>1842</v>
      </c>
      <c r="D82" s="3" t="s">
        <v>1909</v>
      </c>
      <c r="E82" s="3">
        <v>-66</v>
      </c>
      <c r="F82" s="3" t="s">
        <v>5444</v>
      </c>
      <c r="G82" s="3" t="s">
        <v>1844</v>
      </c>
    </row>
    <row r="83" spans="1:7">
      <c r="A83" s="3" t="s">
        <v>100</v>
      </c>
      <c r="B83" s="3" t="s">
        <v>1841</v>
      </c>
      <c r="C83" s="3" t="s">
        <v>1842</v>
      </c>
      <c r="D83" s="3" t="s">
        <v>1910</v>
      </c>
      <c r="E83" s="3">
        <v>-67</v>
      </c>
      <c r="F83" s="3" t="s">
        <v>5444</v>
      </c>
      <c r="G83" s="3" t="s">
        <v>1844</v>
      </c>
    </row>
    <row r="84" spans="1:7">
      <c r="A84" s="3" t="s">
        <v>100</v>
      </c>
      <c r="B84" s="3" t="s">
        <v>1841</v>
      </c>
      <c r="C84" s="3" t="s">
        <v>1842</v>
      </c>
      <c r="D84" s="3" t="s">
        <v>1911</v>
      </c>
      <c r="E84" s="3">
        <v>-68</v>
      </c>
      <c r="F84" s="3" t="s">
        <v>5444</v>
      </c>
      <c r="G84" s="3" t="s">
        <v>1844</v>
      </c>
    </row>
    <row r="85" spans="1:7">
      <c r="A85" s="3" t="s">
        <v>100</v>
      </c>
      <c r="B85" s="3" t="s">
        <v>1841</v>
      </c>
      <c r="C85" s="3" t="s">
        <v>1842</v>
      </c>
      <c r="D85" s="3" t="s">
        <v>1912</v>
      </c>
      <c r="E85" s="3">
        <v>-69</v>
      </c>
      <c r="F85" s="3" t="s">
        <v>5444</v>
      </c>
      <c r="G85" s="3" t="s">
        <v>1844</v>
      </c>
    </row>
    <row r="86" spans="1:7">
      <c r="A86" s="3" t="s">
        <v>100</v>
      </c>
      <c r="B86" s="3" t="s">
        <v>1841</v>
      </c>
      <c r="C86" s="3" t="s">
        <v>1842</v>
      </c>
      <c r="D86" s="3" t="s">
        <v>1913</v>
      </c>
      <c r="E86" s="3">
        <v>-70</v>
      </c>
      <c r="F86" s="3" t="s">
        <v>5444</v>
      </c>
      <c r="G86" s="3" t="s">
        <v>1844</v>
      </c>
    </row>
    <row r="87" spans="1:7">
      <c r="A87" s="3" t="s">
        <v>100</v>
      </c>
      <c r="B87" s="3" t="s">
        <v>1841</v>
      </c>
      <c r="C87" s="3" t="s">
        <v>1842</v>
      </c>
      <c r="D87" s="3" t="s">
        <v>1914</v>
      </c>
      <c r="E87" s="3">
        <v>-71</v>
      </c>
      <c r="F87" s="3" t="s">
        <v>5444</v>
      </c>
      <c r="G87" s="3" t="s">
        <v>1844</v>
      </c>
    </row>
    <row r="88" spans="1:7">
      <c r="A88" s="3" t="s">
        <v>100</v>
      </c>
      <c r="B88" s="3" t="s">
        <v>1841</v>
      </c>
      <c r="C88" s="3" t="s">
        <v>1842</v>
      </c>
      <c r="D88" s="3" t="s">
        <v>1915</v>
      </c>
      <c r="E88" s="3">
        <v>-72</v>
      </c>
      <c r="F88" s="3" t="s">
        <v>5444</v>
      </c>
      <c r="G88" s="3" t="s">
        <v>1844</v>
      </c>
    </row>
    <row r="89" spans="1:7">
      <c r="A89" s="3" t="s">
        <v>100</v>
      </c>
      <c r="B89" s="3" t="s">
        <v>1841</v>
      </c>
      <c r="C89" s="3" t="s">
        <v>1842</v>
      </c>
      <c r="D89" s="3" t="s">
        <v>1916</v>
      </c>
      <c r="E89" s="3">
        <v>-73</v>
      </c>
      <c r="F89" s="3" t="s">
        <v>5444</v>
      </c>
      <c r="G89" s="3" t="s">
        <v>1844</v>
      </c>
    </row>
    <row r="90" spans="1:7">
      <c r="A90" s="3" t="s">
        <v>100</v>
      </c>
      <c r="B90" s="3" t="s">
        <v>1841</v>
      </c>
      <c r="C90" s="3" t="s">
        <v>1842</v>
      </c>
      <c r="D90" s="3" t="s">
        <v>1917</v>
      </c>
      <c r="E90" s="3">
        <v>-74</v>
      </c>
      <c r="F90" s="3" t="s">
        <v>5444</v>
      </c>
      <c r="G90" s="3" t="s">
        <v>1844</v>
      </c>
    </row>
    <row r="91" spans="1:7">
      <c r="A91" s="3" t="s">
        <v>100</v>
      </c>
      <c r="B91" s="3" t="s">
        <v>1841</v>
      </c>
      <c r="C91" s="3" t="s">
        <v>1842</v>
      </c>
      <c r="D91" s="3" t="s">
        <v>1918</v>
      </c>
      <c r="E91" s="3">
        <v>-75</v>
      </c>
      <c r="F91" s="3" t="s">
        <v>5444</v>
      </c>
      <c r="G91" s="3" t="s">
        <v>1844</v>
      </c>
    </row>
    <row r="92" spans="1:7">
      <c r="A92" s="3" t="s">
        <v>100</v>
      </c>
      <c r="B92" s="3" t="s">
        <v>1841</v>
      </c>
      <c r="C92" s="3" t="s">
        <v>1842</v>
      </c>
      <c r="D92" s="3" t="s">
        <v>1919</v>
      </c>
      <c r="E92" s="3">
        <v>-76</v>
      </c>
      <c r="F92" s="3" t="s">
        <v>5444</v>
      </c>
      <c r="G92" s="3" t="s">
        <v>1844</v>
      </c>
    </row>
    <row r="93" spans="1:7">
      <c r="A93" s="3" t="s">
        <v>100</v>
      </c>
      <c r="B93" s="3" t="s">
        <v>1841</v>
      </c>
      <c r="C93" s="3" t="s">
        <v>1842</v>
      </c>
      <c r="D93" s="3" t="s">
        <v>1920</v>
      </c>
      <c r="E93" s="3">
        <v>-77</v>
      </c>
      <c r="F93" s="3" t="s">
        <v>5444</v>
      </c>
      <c r="G93" s="3" t="s">
        <v>1844</v>
      </c>
    </row>
    <row r="94" spans="1:7">
      <c r="A94" s="3" t="s">
        <v>100</v>
      </c>
      <c r="B94" s="3" t="s">
        <v>1841</v>
      </c>
      <c r="C94" s="3" t="s">
        <v>1842</v>
      </c>
      <c r="D94" s="3" t="s">
        <v>1921</v>
      </c>
      <c r="E94" s="3">
        <v>-78</v>
      </c>
      <c r="F94" s="3" t="s">
        <v>5444</v>
      </c>
      <c r="G94" s="3" t="s">
        <v>1844</v>
      </c>
    </row>
    <row r="95" spans="1:7">
      <c r="A95" s="3" t="s">
        <v>100</v>
      </c>
      <c r="B95" s="3" t="s">
        <v>1841</v>
      </c>
      <c r="C95" s="3" t="s">
        <v>1842</v>
      </c>
      <c r="D95" s="3" t="s">
        <v>1922</v>
      </c>
      <c r="E95" s="3">
        <v>-79</v>
      </c>
      <c r="F95" s="3" t="s">
        <v>5444</v>
      </c>
      <c r="G95" s="3" t="s">
        <v>1844</v>
      </c>
    </row>
    <row r="96" spans="1:7">
      <c r="A96" s="3" t="s">
        <v>100</v>
      </c>
      <c r="B96" s="3" t="s">
        <v>1841</v>
      </c>
      <c r="C96" s="3" t="s">
        <v>1842</v>
      </c>
      <c r="D96" s="3" t="s">
        <v>1923</v>
      </c>
      <c r="E96" s="3">
        <v>-80</v>
      </c>
      <c r="F96" s="3" t="s">
        <v>5444</v>
      </c>
      <c r="G96" s="3" t="s">
        <v>1844</v>
      </c>
    </row>
    <row r="97" spans="1:7">
      <c r="A97" s="3" t="s">
        <v>100</v>
      </c>
      <c r="B97" s="3" t="s">
        <v>1841</v>
      </c>
      <c r="C97" s="3" t="s">
        <v>1842</v>
      </c>
      <c r="D97" s="3" t="s">
        <v>1924</v>
      </c>
      <c r="E97" s="3">
        <v>-81</v>
      </c>
      <c r="F97" s="3" t="s">
        <v>5444</v>
      </c>
      <c r="G97" s="3" t="s">
        <v>1844</v>
      </c>
    </row>
    <row r="98" spans="1:7">
      <c r="A98" s="3" t="s">
        <v>100</v>
      </c>
      <c r="B98" s="3" t="s">
        <v>1841</v>
      </c>
      <c r="C98" s="3" t="s">
        <v>1842</v>
      </c>
      <c r="D98" s="3" t="s">
        <v>1925</v>
      </c>
      <c r="E98" s="3">
        <v>-82</v>
      </c>
      <c r="F98" s="3" t="s">
        <v>5444</v>
      </c>
      <c r="G98" s="3" t="s">
        <v>1844</v>
      </c>
    </row>
    <row r="99" spans="1:7">
      <c r="A99" s="3" t="s">
        <v>100</v>
      </c>
      <c r="B99" s="3" t="s">
        <v>1841</v>
      </c>
      <c r="C99" s="3" t="s">
        <v>1842</v>
      </c>
      <c r="D99" s="3" t="s">
        <v>1926</v>
      </c>
      <c r="E99" s="3">
        <v>-83</v>
      </c>
      <c r="F99" s="3" t="s">
        <v>5444</v>
      </c>
      <c r="G99" s="3" t="s">
        <v>1844</v>
      </c>
    </row>
    <row r="100" spans="1:7">
      <c r="A100" s="3" t="s">
        <v>100</v>
      </c>
      <c r="B100" s="3" t="s">
        <v>1841</v>
      </c>
      <c r="C100" s="3" t="s">
        <v>1842</v>
      </c>
      <c r="D100" s="3" t="s">
        <v>1927</v>
      </c>
      <c r="E100" s="3">
        <v>-84</v>
      </c>
      <c r="F100" s="3" t="s">
        <v>5444</v>
      </c>
      <c r="G100" s="3" t="s">
        <v>1844</v>
      </c>
    </row>
    <row r="101" spans="1:7">
      <c r="A101" s="3" t="s">
        <v>100</v>
      </c>
      <c r="B101" s="3" t="s">
        <v>1841</v>
      </c>
      <c r="C101" s="3" t="s">
        <v>1842</v>
      </c>
      <c r="D101" s="3" t="s">
        <v>1928</v>
      </c>
      <c r="E101" s="3">
        <v>-85</v>
      </c>
      <c r="F101" s="3" t="s">
        <v>5444</v>
      </c>
      <c r="G101" s="3" t="s">
        <v>1844</v>
      </c>
    </row>
    <row r="102" spans="1:7">
      <c r="A102" s="3" t="s">
        <v>100</v>
      </c>
      <c r="B102" s="3" t="s">
        <v>1841</v>
      </c>
      <c r="C102" s="3" t="s">
        <v>1842</v>
      </c>
      <c r="D102" s="3" t="s">
        <v>1929</v>
      </c>
      <c r="E102" s="3">
        <v>-86</v>
      </c>
      <c r="F102" s="3" t="s">
        <v>5444</v>
      </c>
      <c r="G102" s="3" t="s">
        <v>1844</v>
      </c>
    </row>
    <row r="103" spans="1:7">
      <c r="A103" s="3" t="s">
        <v>100</v>
      </c>
      <c r="B103" s="3" t="s">
        <v>1841</v>
      </c>
      <c r="C103" s="3" t="s">
        <v>1842</v>
      </c>
      <c r="D103" s="3" t="s">
        <v>1930</v>
      </c>
      <c r="E103" s="3">
        <v>-87</v>
      </c>
      <c r="F103" s="3" t="s">
        <v>5444</v>
      </c>
      <c r="G103" s="3" t="s">
        <v>1844</v>
      </c>
    </row>
    <row r="104" spans="1:7">
      <c r="A104" s="3" t="s">
        <v>100</v>
      </c>
      <c r="B104" s="3" t="s">
        <v>1841</v>
      </c>
      <c r="C104" s="3" t="s">
        <v>1842</v>
      </c>
      <c r="D104" s="3" t="s">
        <v>1931</v>
      </c>
      <c r="E104" s="3">
        <v>-88</v>
      </c>
      <c r="F104" s="3" t="s">
        <v>5444</v>
      </c>
      <c r="G104" s="3" t="s">
        <v>1844</v>
      </c>
    </row>
    <row r="105" spans="1:7">
      <c r="A105" s="3" t="s">
        <v>100</v>
      </c>
      <c r="B105" s="3" t="s">
        <v>1841</v>
      </c>
      <c r="C105" s="3" t="s">
        <v>1842</v>
      </c>
      <c r="D105" s="3" t="s">
        <v>1932</v>
      </c>
      <c r="E105" s="3">
        <v>-89</v>
      </c>
      <c r="F105" s="3" t="s">
        <v>5444</v>
      </c>
      <c r="G105" s="3" t="s">
        <v>1844</v>
      </c>
    </row>
    <row r="106" spans="1:7">
      <c r="A106" s="3" t="s">
        <v>100</v>
      </c>
      <c r="B106" s="3" t="s">
        <v>1841</v>
      </c>
      <c r="C106" s="3" t="s">
        <v>1842</v>
      </c>
      <c r="D106" s="3" t="s">
        <v>1933</v>
      </c>
      <c r="E106" s="3">
        <v>-90</v>
      </c>
      <c r="F106" s="3" t="s">
        <v>5444</v>
      </c>
      <c r="G106" s="3" t="s">
        <v>1844</v>
      </c>
    </row>
    <row r="107" spans="1:7">
      <c r="A107" s="3" t="s">
        <v>100</v>
      </c>
      <c r="B107" s="3" t="s">
        <v>1841</v>
      </c>
      <c r="C107" s="3" t="s">
        <v>1842</v>
      </c>
      <c r="D107" s="3" t="s">
        <v>1934</v>
      </c>
      <c r="E107" s="3">
        <v>-91</v>
      </c>
      <c r="F107" s="3" t="s">
        <v>5444</v>
      </c>
      <c r="G107" s="3" t="s">
        <v>1844</v>
      </c>
    </row>
    <row r="108" spans="1:7">
      <c r="A108" s="3" t="s">
        <v>100</v>
      </c>
      <c r="B108" s="3" t="s">
        <v>1841</v>
      </c>
      <c r="C108" s="3" t="s">
        <v>1842</v>
      </c>
      <c r="D108" s="3" t="s">
        <v>1935</v>
      </c>
      <c r="E108" s="3">
        <v>-92</v>
      </c>
      <c r="F108" s="3" t="s">
        <v>5444</v>
      </c>
      <c r="G108" s="3" t="s">
        <v>1844</v>
      </c>
    </row>
    <row r="109" spans="1:7">
      <c r="A109" s="3" t="s">
        <v>100</v>
      </c>
      <c r="B109" s="3" t="s">
        <v>1841</v>
      </c>
      <c r="C109" s="3" t="s">
        <v>1842</v>
      </c>
      <c r="D109" s="3" t="s">
        <v>1936</v>
      </c>
      <c r="E109" s="3">
        <v>-93</v>
      </c>
      <c r="F109" s="3" t="s">
        <v>5444</v>
      </c>
      <c r="G109" s="3" t="s">
        <v>1844</v>
      </c>
    </row>
    <row r="110" spans="1:7">
      <c r="A110" s="3" t="s">
        <v>100</v>
      </c>
      <c r="B110" s="3" t="s">
        <v>1841</v>
      </c>
      <c r="C110" s="3" t="s">
        <v>1842</v>
      </c>
      <c r="D110" s="3" t="s">
        <v>1937</v>
      </c>
      <c r="E110" s="3">
        <v>-94</v>
      </c>
      <c r="F110" s="3" t="s">
        <v>5444</v>
      </c>
      <c r="G110" s="3" t="s">
        <v>1844</v>
      </c>
    </row>
    <row r="111" spans="1:7">
      <c r="A111" s="3" t="s">
        <v>100</v>
      </c>
      <c r="B111" s="3" t="s">
        <v>1841</v>
      </c>
      <c r="C111" s="3" t="s">
        <v>1842</v>
      </c>
      <c r="D111" s="3" t="s">
        <v>1938</v>
      </c>
      <c r="E111" s="3">
        <v>-95</v>
      </c>
      <c r="F111" s="3" t="s">
        <v>5444</v>
      </c>
      <c r="G111" s="3" t="s">
        <v>1844</v>
      </c>
    </row>
    <row r="112" spans="1:7">
      <c r="A112" s="3" t="s">
        <v>100</v>
      </c>
      <c r="B112" s="3" t="s">
        <v>1841</v>
      </c>
      <c r="C112" s="3" t="s">
        <v>1842</v>
      </c>
      <c r="D112" s="3" t="s">
        <v>1939</v>
      </c>
      <c r="E112" s="3">
        <v>-96</v>
      </c>
      <c r="F112" s="3" t="s">
        <v>5444</v>
      </c>
      <c r="G112" s="3" t="s">
        <v>1844</v>
      </c>
    </row>
    <row r="113" spans="1:7">
      <c r="A113" s="3" t="s">
        <v>100</v>
      </c>
      <c r="B113" s="3" t="s">
        <v>1841</v>
      </c>
      <c r="C113" s="3" t="s">
        <v>1842</v>
      </c>
      <c r="D113" s="3" t="s">
        <v>1940</v>
      </c>
      <c r="E113" s="3">
        <v>-97</v>
      </c>
      <c r="F113" s="3" t="s">
        <v>5444</v>
      </c>
      <c r="G113" s="3" t="s">
        <v>1844</v>
      </c>
    </row>
    <row r="114" spans="1:7">
      <c r="A114" s="3" t="s">
        <v>100</v>
      </c>
      <c r="B114" s="3" t="s">
        <v>1841</v>
      </c>
      <c r="C114" s="3" t="s">
        <v>1842</v>
      </c>
      <c r="D114" s="3" t="s">
        <v>1941</v>
      </c>
      <c r="E114" s="3">
        <v>-98</v>
      </c>
      <c r="F114" s="3" t="s">
        <v>5444</v>
      </c>
      <c r="G114" s="3" t="s">
        <v>1844</v>
      </c>
    </row>
    <row r="115" spans="1:7">
      <c r="A115" s="3" t="s">
        <v>100</v>
      </c>
      <c r="B115" s="3" t="s">
        <v>1841</v>
      </c>
      <c r="C115" s="3" t="s">
        <v>1842</v>
      </c>
      <c r="D115" s="3" t="s">
        <v>1942</v>
      </c>
      <c r="E115" s="3">
        <v>-99</v>
      </c>
      <c r="F115" s="3" t="s">
        <v>5444</v>
      </c>
      <c r="G115" s="3" t="s">
        <v>1844</v>
      </c>
    </row>
    <row r="116" spans="1:7">
      <c r="A116" s="3" t="s">
        <v>100</v>
      </c>
      <c r="B116" s="3" t="s">
        <v>1841</v>
      </c>
      <c r="C116" s="3" t="s">
        <v>1842</v>
      </c>
      <c r="D116" s="3" t="s">
        <v>1943</v>
      </c>
      <c r="E116" s="3">
        <v>-100</v>
      </c>
      <c r="F116" s="3" t="s">
        <v>5444</v>
      </c>
      <c r="G116" s="3" t="s">
        <v>1844</v>
      </c>
    </row>
    <row r="117" spans="1:7">
      <c r="A117" s="3" t="s">
        <v>100</v>
      </c>
      <c r="B117" s="3" t="s">
        <v>1841</v>
      </c>
      <c r="C117" s="3" t="s">
        <v>1842</v>
      </c>
      <c r="D117" s="3" t="s">
        <v>1944</v>
      </c>
      <c r="E117" s="3">
        <v>-101</v>
      </c>
      <c r="F117" s="3" t="s">
        <v>5444</v>
      </c>
      <c r="G117" s="3" t="s">
        <v>1844</v>
      </c>
    </row>
    <row r="118" spans="1:7">
      <c r="A118" s="3" t="s">
        <v>100</v>
      </c>
      <c r="B118" s="3" t="s">
        <v>1841</v>
      </c>
      <c r="C118" s="3" t="s">
        <v>1842</v>
      </c>
      <c r="D118" s="3" t="s">
        <v>1945</v>
      </c>
      <c r="E118" s="3">
        <v>-102</v>
      </c>
      <c r="F118" s="3" t="s">
        <v>5444</v>
      </c>
      <c r="G118" s="3" t="s">
        <v>1844</v>
      </c>
    </row>
    <row r="119" spans="1:7">
      <c r="A119" s="3" t="s">
        <v>100</v>
      </c>
      <c r="B119" s="3" t="s">
        <v>1841</v>
      </c>
      <c r="C119" s="3" t="s">
        <v>1842</v>
      </c>
      <c r="D119" s="3" t="s">
        <v>1946</v>
      </c>
      <c r="E119" s="3">
        <v>-103</v>
      </c>
      <c r="F119" s="3" t="s">
        <v>5444</v>
      </c>
      <c r="G119" s="3" t="s">
        <v>1844</v>
      </c>
    </row>
    <row r="120" spans="1:7">
      <c r="A120" s="3" t="s">
        <v>100</v>
      </c>
      <c r="B120" s="3" t="s">
        <v>1841</v>
      </c>
      <c r="C120" s="3" t="s">
        <v>1842</v>
      </c>
      <c r="D120" s="3" t="s">
        <v>1947</v>
      </c>
      <c r="E120" s="3">
        <v>-104</v>
      </c>
      <c r="F120" s="3" t="s">
        <v>5444</v>
      </c>
      <c r="G120" s="3" t="s">
        <v>1844</v>
      </c>
    </row>
    <row r="121" spans="1:7">
      <c r="A121" s="3" t="s">
        <v>100</v>
      </c>
      <c r="B121" s="3" t="s">
        <v>1841</v>
      </c>
      <c r="C121" s="3" t="s">
        <v>1842</v>
      </c>
      <c r="D121" s="3" t="s">
        <v>1948</v>
      </c>
      <c r="E121" s="3">
        <v>-105</v>
      </c>
      <c r="F121" s="3" t="s">
        <v>5444</v>
      </c>
      <c r="G121" s="3" t="s">
        <v>1844</v>
      </c>
    </row>
    <row r="122" spans="1:7">
      <c r="A122" s="3" t="s">
        <v>100</v>
      </c>
      <c r="B122" s="3" t="s">
        <v>1841</v>
      </c>
      <c r="C122" s="3" t="s">
        <v>1842</v>
      </c>
      <c r="D122" s="3" t="s">
        <v>1949</v>
      </c>
      <c r="E122" s="3">
        <v>-106</v>
      </c>
      <c r="F122" s="3" t="s">
        <v>5444</v>
      </c>
      <c r="G122" s="3" t="s">
        <v>1844</v>
      </c>
    </row>
    <row r="123" spans="1:7">
      <c r="A123" s="3" t="s">
        <v>100</v>
      </c>
      <c r="B123" s="3" t="s">
        <v>1841</v>
      </c>
      <c r="C123" s="3" t="s">
        <v>1842</v>
      </c>
      <c r="D123" s="3" t="s">
        <v>1950</v>
      </c>
      <c r="E123" s="3">
        <v>-107</v>
      </c>
      <c r="F123" s="3" t="s">
        <v>5444</v>
      </c>
      <c r="G123" s="3" t="s">
        <v>1844</v>
      </c>
    </row>
    <row r="124" spans="1:7">
      <c r="A124" s="3" t="s">
        <v>100</v>
      </c>
      <c r="B124" s="3" t="s">
        <v>1841</v>
      </c>
      <c r="C124" s="3" t="s">
        <v>1842</v>
      </c>
      <c r="D124" s="3" t="s">
        <v>1951</v>
      </c>
      <c r="E124" s="3">
        <v>-108</v>
      </c>
      <c r="F124" s="3" t="s">
        <v>5444</v>
      </c>
      <c r="G124" s="3" t="s">
        <v>1844</v>
      </c>
    </row>
    <row r="125" spans="1:7">
      <c r="A125" s="3" t="s">
        <v>100</v>
      </c>
      <c r="B125" s="3" t="s">
        <v>1841</v>
      </c>
      <c r="C125" s="3" t="s">
        <v>1842</v>
      </c>
      <c r="D125" s="3" t="s">
        <v>1952</v>
      </c>
      <c r="E125" s="3">
        <v>-109</v>
      </c>
      <c r="F125" s="3" t="s">
        <v>5444</v>
      </c>
      <c r="G125" s="3" t="s">
        <v>1844</v>
      </c>
    </row>
    <row r="126" spans="1:7">
      <c r="A126" s="3" t="s">
        <v>100</v>
      </c>
      <c r="B126" s="3" t="s">
        <v>1841</v>
      </c>
      <c r="C126" s="3" t="s">
        <v>1842</v>
      </c>
      <c r="D126" s="3" t="s">
        <v>1953</v>
      </c>
      <c r="E126" s="3">
        <v>-110</v>
      </c>
      <c r="F126" s="3" t="s">
        <v>5444</v>
      </c>
      <c r="G126" s="3" t="s">
        <v>1844</v>
      </c>
    </row>
    <row r="127" spans="1:7">
      <c r="A127" s="3" t="s">
        <v>100</v>
      </c>
      <c r="B127" s="3" t="s">
        <v>1841</v>
      </c>
      <c r="C127" s="3" t="s">
        <v>1842</v>
      </c>
      <c r="D127" s="3" t="s">
        <v>1954</v>
      </c>
      <c r="E127" s="3">
        <v>-111</v>
      </c>
      <c r="F127" s="3" t="s">
        <v>5444</v>
      </c>
      <c r="G127" s="3" t="s">
        <v>1844</v>
      </c>
    </row>
    <row r="128" spans="1:7">
      <c r="A128" s="3" t="s">
        <v>100</v>
      </c>
      <c r="B128" s="3" t="s">
        <v>1841</v>
      </c>
      <c r="C128" s="3" t="s">
        <v>1842</v>
      </c>
      <c r="D128" s="3" t="s">
        <v>1955</v>
      </c>
      <c r="E128" s="3">
        <v>-112</v>
      </c>
      <c r="F128" s="3" t="s">
        <v>5444</v>
      </c>
      <c r="G128" s="3" t="s">
        <v>1844</v>
      </c>
    </row>
    <row r="129" spans="1:7">
      <c r="A129" s="3" t="s">
        <v>100</v>
      </c>
      <c r="B129" s="3" t="s">
        <v>1841</v>
      </c>
      <c r="C129" s="3" t="s">
        <v>1842</v>
      </c>
      <c r="D129" s="3" t="s">
        <v>1956</v>
      </c>
      <c r="E129" s="3">
        <v>-113</v>
      </c>
      <c r="F129" s="3" t="s">
        <v>5444</v>
      </c>
      <c r="G129" s="3" t="s">
        <v>1844</v>
      </c>
    </row>
    <row r="130" spans="1:7">
      <c r="A130" s="3" t="s">
        <v>100</v>
      </c>
      <c r="B130" s="3" t="s">
        <v>1841</v>
      </c>
      <c r="C130" s="3" t="s">
        <v>1842</v>
      </c>
      <c r="D130" s="3" t="s">
        <v>1957</v>
      </c>
      <c r="E130" s="3">
        <v>-114</v>
      </c>
      <c r="F130" s="3" t="s">
        <v>5444</v>
      </c>
      <c r="G130" s="3" t="s">
        <v>1844</v>
      </c>
    </row>
    <row r="131" spans="1:7">
      <c r="A131" s="3" t="s">
        <v>100</v>
      </c>
      <c r="B131" s="3" t="s">
        <v>1841</v>
      </c>
      <c r="C131" s="3" t="s">
        <v>1842</v>
      </c>
      <c r="D131" s="3" t="s">
        <v>1958</v>
      </c>
      <c r="E131" s="3">
        <v>-115</v>
      </c>
      <c r="F131" s="3" t="s">
        <v>5444</v>
      </c>
      <c r="G131" s="3" t="s">
        <v>1844</v>
      </c>
    </row>
    <row r="132" spans="1:7">
      <c r="A132" s="3" t="s">
        <v>100</v>
      </c>
      <c r="B132" s="3" t="s">
        <v>1841</v>
      </c>
      <c r="C132" s="3" t="s">
        <v>1842</v>
      </c>
      <c r="D132" s="3" t="s">
        <v>1959</v>
      </c>
      <c r="E132" s="3">
        <v>-116</v>
      </c>
      <c r="F132" s="3" t="s">
        <v>5444</v>
      </c>
      <c r="G132" s="3" t="s">
        <v>1844</v>
      </c>
    </row>
    <row r="133" spans="1:7">
      <c r="A133" s="3" t="s">
        <v>100</v>
      </c>
      <c r="B133" s="3" t="s">
        <v>1841</v>
      </c>
      <c r="C133" s="3" t="s">
        <v>1842</v>
      </c>
      <c r="D133" s="3" t="s">
        <v>1960</v>
      </c>
      <c r="E133" s="3">
        <v>-117</v>
      </c>
      <c r="F133" s="3" t="s">
        <v>5444</v>
      </c>
      <c r="G133" s="3" t="s">
        <v>1844</v>
      </c>
    </row>
    <row r="134" spans="1:7">
      <c r="A134" s="3" t="s">
        <v>100</v>
      </c>
      <c r="B134" s="3" t="s">
        <v>1841</v>
      </c>
      <c r="C134" s="3" t="s">
        <v>1842</v>
      </c>
      <c r="D134" s="3" t="s">
        <v>1961</v>
      </c>
      <c r="E134" s="3">
        <v>-118</v>
      </c>
      <c r="F134" s="3" t="s">
        <v>5444</v>
      </c>
      <c r="G134" s="3" t="s">
        <v>1844</v>
      </c>
    </row>
    <row r="135" spans="1:7">
      <c r="A135" s="3" t="s">
        <v>100</v>
      </c>
      <c r="B135" s="3" t="s">
        <v>1841</v>
      </c>
      <c r="C135" s="3" t="s">
        <v>1842</v>
      </c>
      <c r="D135" s="3" t="s">
        <v>1962</v>
      </c>
      <c r="E135" s="3">
        <v>-119</v>
      </c>
      <c r="F135" s="3" t="s">
        <v>5444</v>
      </c>
      <c r="G135" s="3" t="s">
        <v>1844</v>
      </c>
    </row>
    <row r="136" spans="1:7">
      <c r="A136" s="3" t="s">
        <v>100</v>
      </c>
      <c r="B136" s="3" t="s">
        <v>1841</v>
      </c>
      <c r="C136" s="3" t="s">
        <v>1842</v>
      </c>
      <c r="D136" s="3" t="s">
        <v>1963</v>
      </c>
      <c r="E136" s="3">
        <v>-120</v>
      </c>
      <c r="F136" s="3" t="s">
        <v>5444</v>
      </c>
      <c r="G136" s="3" t="s">
        <v>1844</v>
      </c>
    </row>
    <row r="137" spans="1:7">
      <c r="A137" s="3" t="s">
        <v>100</v>
      </c>
      <c r="B137" s="3" t="s">
        <v>1841</v>
      </c>
      <c r="C137" s="3" t="s">
        <v>1842</v>
      </c>
      <c r="D137" s="3" t="s">
        <v>1964</v>
      </c>
      <c r="E137" s="3">
        <v>-121</v>
      </c>
      <c r="F137" s="3" t="s">
        <v>5444</v>
      </c>
      <c r="G137" s="3" t="s">
        <v>1844</v>
      </c>
    </row>
    <row r="138" spans="1:7">
      <c r="A138" s="3" t="s">
        <v>100</v>
      </c>
      <c r="B138" s="3" t="s">
        <v>1841</v>
      </c>
      <c r="C138" s="3" t="s">
        <v>1842</v>
      </c>
      <c r="D138" s="3" t="s">
        <v>1965</v>
      </c>
      <c r="E138" s="3">
        <v>-122</v>
      </c>
      <c r="F138" s="3" t="s">
        <v>5444</v>
      </c>
      <c r="G138" s="3" t="s">
        <v>1844</v>
      </c>
    </row>
    <row r="139" spans="1:7">
      <c r="A139" s="3" t="s">
        <v>100</v>
      </c>
      <c r="B139" s="3" t="s">
        <v>1841</v>
      </c>
      <c r="C139" s="3" t="s">
        <v>1842</v>
      </c>
      <c r="D139" s="3" t="s">
        <v>1966</v>
      </c>
      <c r="E139" s="3">
        <v>-123</v>
      </c>
      <c r="F139" s="3" t="s">
        <v>5444</v>
      </c>
      <c r="G139" s="3" t="s">
        <v>1844</v>
      </c>
    </row>
    <row r="140" spans="1:7">
      <c r="A140" s="3" t="s">
        <v>100</v>
      </c>
      <c r="B140" s="3" t="s">
        <v>1841</v>
      </c>
      <c r="C140" s="3" t="s">
        <v>1842</v>
      </c>
      <c r="D140" s="3" t="s">
        <v>1967</v>
      </c>
      <c r="E140" s="3">
        <v>-124</v>
      </c>
      <c r="F140" s="3" t="s">
        <v>5444</v>
      </c>
      <c r="G140" s="3" t="s">
        <v>1844</v>
      </c>
    </row>
    <row r="141" spans="1:7">
      <c r="A141" s="3" t="s">
        <v>100</v>
      </c>
      <c r="B141" s="3" t="s">
        <v>1841</v>
      </c>
      <c r="C141" s="3" t="s">
        <v>1842</v>
      </c>
      <c r="D141" s="3" t="s">
        <v>1968</v>
      </c>
      <c r="E141" s="3">
        <v>-125</v>
      </c>
      <c r="F141" s="3" t="s">
        <v>5444</v>
      </c>
      <c r="G141" s="3" t="s">
        <v>1844</v>
      </c>
    </row>
    <row r="142" spans="1:7">
      <c r="A142" s="3" t="s">
        <v>100</v>
      </c>
      <c r="B142" s="3" t="s">
        <v>1841</v>
      </c>
      <c r="C142" s="3" t="s">
        <v>1842</v>
      </c>
      <c r="D142" s="3" t="s">
        <v>1969</v>
      </c>
      <c r="E142" s="3">
        <v>-126</v>
      </c>
      <c r="F142" s="3" t="s">
        <v>5444</v>
      </c>
      <c r="G142" s="3" t="s">
        <v>1844</v>
      </c>
    </row>
    <row r="143" spans="1:7">
      <c r="A143" s="3" t="s">
        <v>100</v>
      </c>
      <c r="B143" s="3" t="s">
        <v>1841</v>
      </c>
      <c r="C143" s="3" t="s">
        <v>1842</v>
      </c>
      <c r="D143" s="3" t="s">
        <v>1970</v>
      </c>
      <c r="E143" s="3">
        <v>-127</v>
      </c>
      <c r="F143" s="3" t="s">
        <v>5444</v>
      </c>
      <c r="G143" s="3" t="s">
        <v>1844</v>
      </c>
    </row>
    <row r="144" spans="1:7">
      <c r="A144" s="3" t="s">
        <v>100</v>
      </c>
      <c r="B144" s="3" t="s">
        <v>1841</v>
      </c>
      <c r="C144" s="3" t="s">
        <v>1842</v>
      </c>
      <c r="D144" s="3" t="s">
        <v>1971</v>
      </c>
      <c r="E144" s="3">
        <v>-128</v>
      </c>
      <c r="F144" s="3" t="s">
        <v>5444</v>
      </c>
      <c r="G144" s="3" t="s">
        <v>1844</v>
      </c>
    </row>
    <row r="145" spans="1:7">
      <c r="A145" s="3" t="s">
        <v>100</v>
      </c>
      <c r="B145" s="3" t="s">
        <v>1841</v>
      </c>
      <c r="C145" s="3" t="s">
        <v>1842</v>
      </c>
      <c r="D145" s="3" t="s">
        <v>1972</v>
      </c>
      <c r="E145" s="3">
        <v>-129</v>
      </c>
      <c r="F145" s="3" t="s">
        <v>5444</v>
      </c>
      <c r="G145" s="3" t="s">
        <v>1844</v>
      </c>
    </row>
    <row r="146" spans="1:7">
      <c r="A146" s="3" t="s">
        <v>100</v>
      </c>
      <c r="B146" s="3" t="s">
        <v>1841</v>
      </c>
      <c r="C146" s="3" t="s">
        <v>1842</v>
      </c>
      <c r="D146" s="3" t="s">
        <v>1973</v>
      </c>
      <c r="E146" s="3">
        <v>-130</v>
      </c>
      <c r="F146" s="3" t="s">
        <v>5444</v>
      </c>
      <c r="G146" s="3" t="s">
        <v>1844</v>
      </c>
    </row>
    <row r="147" spans="1:7">
      <c r="A147" s="3" t="s">
        <v>100</v>
      </c>
      <c r="B147" s="3" t="s">
        <v>1841</v>
      </c>
      <c r="C147" s="3" t="s">
        <v>1842</v>
      </c>
      <c r="D147" s="3" t="s">
        <v>1974</v>
      </c>
      <c r="E147" s="3">
        <v>-131</v>
      </c>
      <c r="F147" s="3" t="s">
        <v>5444</v>
      </c>
      <c r="G147" s="3" t="s">
        <v>1844</v>
      </c>
    </row>
    <row r="148" spans="1:7">
      <c r="A148" s="3" t="s">
        <v>100</v>
      </c>
      <c r="B148" s="3" t="s">
        <v>1841</v>
      </c>
      <c r="C148" s="3" t="s">
        <v>1842</v>
      </c>
      <c r="D148" s="3" t="s">
        <v>1975</v>
      </c>
      <c r="E148" s="3">
        <v>-132</v>
      </c>
      <c r="F148" s="3" t="s">
        <v>5444</v>
      </c>
      <c r="G148" s="3" t="s">
        <v>1844</v>
      </c>
    </row>
    <row r="149" spans="1:7">
      <c r="A149" s="3" t="s">
        <v>100</v>
      </c>
      <c r="B149" s="3" t="s">
        <v>1841</v>
      </c>
      <c r="C149" s="3" t="s">
        <v>1842</v>
      </c>
      <c r="D149" s="3" t="s">
        <v>1976</v>
      </c>
      <c r="E149" s="3">
        <v>-133</v>
      </c>
      <c r="F149" s="3" t="s">
        <v>5444</v>
      </c>
      <c r="G149" s="3" t="s">
        <v>1844</v>
      </c>
    </row>
    <row r="150" spans="1:7">
      <c r="A150" s="3" t="s">
        <v>100</v>
      </c>
      <c r="B150" s="3" t="s">
        <v>1841</v>
      </c>
      <c r="C150" s="3" t="s">
        <v>1842</v>
      </c>
      <c r="D150" s="3" t="s">
        <v>1977</v>
      </c>
      <c r="E150" s="3">
        <v>-134</v>
      </c>
      <c r="F150" s="3" t="s">
        <v>5444</v>
      </c>
      <c r="G150" s="3" t="s">
        <v>1844</v>
      </c>
    </row>
    <row r="151" spans="1:7">
      <c r="A151" s="3" t="s">
        <v>100</v>
      </c>
      <c r="B151" s="3" t="s">
        <v>1841</v>
      </c>
      <c r="C151" s="3" t="s">
        <v>1842</v>
      </c>
      <c r="D151" s="3" t="s">
        <v>1978</v>
      </c>
      <c r="E151" s="3">
        <v>-135</v>
      </c>
      <c r="F151" s="3" t="s">
        <v>5444</v>
      </c>
      <c r="G151" s="3" t="s">
        <v>1844</v>
      </c>
    </row>
    <row r="152" spans="1:7">
      <c r="A152" s="3" t="s">
        <v>100</v>
      </c>
      <c r="B152" s="3" t="s">
        <v>1841</v>
      </c>
      <c r="C152" s="3" t="s">
        <v>1842</v>
      </c>
      <c r="D152" s="3" t="s">
        <v>1979</v>
      </c>
      <c r="E152" s="3">
        <v>-136</v>
      </c>
      <c r="F152" s="3" t="s">
        <v>5444</v>
      </c>
      <c r="G152" s="3" t="s">
        <v>1844</v>
      </c>
    </row>
    <row r="153" spans="1:7">
      <c r="A153" s="3" t="s">
        <v>100</v>
      </c>
      <c r="B153" s="3" t="s">
        <v>1841</v>
      </c>
      <c r="C153" s="3" t="s">
        <v>1842</v>
      </c>
      <c r="D153" s="3" t="s">
        <v>1980</v>
      </c>
      <c r="E153" s="3">
        <v>-137</v>
      </c>
      <c r="F153" s="3" t="s">
        <v>5444</v>
      </c>
      <c r="G153" s="3" t="s">
        <v>1844</v>
      </c>
    </row>
    <row r="154" spans="1:7">
      <c r="A154" s="3" t="s">
        <v>100</v>
      </c>
      <c r="B154" s="3" t="s">
        <v>1841</v>
      </c>
      <c r="C154" s="3" t="s">
        <v>1842</v>
      </c>
      <c r="D154" s="3" t="s">
        <v>1981</v>
      </c>
      <c r="E154" s="3">
        <v>-138</v>
      </c>
      <c r="F154" s="3" t="s">
        <v>5444</v>
      </c>
      <c r="G154" s="3" t="s">
        <v>1844</v>
      </c>
    </row>
    <row r="155" spans="1:7">
      <c r="A155" s="3" t="s">
        <v>100</v>
      </c>
      <c r="B155" s="3" t="s">
        <v>1841</v>
      </c>
      <c r="C155" s="3" t="s">
        <v>1842</v>
      </c>
      <c r="D155" s="3" t="s">
        <v>1982</v>
      </c>
      <c r="E155" s="3">
        <v>-139</v>
      </c>
      <c r="F155" s="3" t="s">
        <v>5444</v>
      </c>
      <c r="G155" s="3" t="s">
        <v>1844</v>
      </c>
    </row>
    <row r="156" spans="1:7">
      <c r="A156" s="3" t="s">
        <v>100</v>
      </c>
      <c r="B156" s="3" t="s">
        <v>1841</v>
      </c>
      <c r="C156" s="3" t="s">
        <v>1842</v>
      </c>
      <c r="D156" s="3" t="s">
        <v>1983</v>
      </c>
      <c r="E156" s="3">
        <v>-140</v>
      </c>
      <c r="F156" s="3" t="s">
        <v>5444</v>
      </c>
      <c r="G156" s="3" t="s">
        <v>1844</v>
      </c>
    </row>
    <row r="157" spans="1:7">
      <c r="A157" s="3" t="s">
        <v>100</v>
      </c>
      <c r="B157" s="3" t="s">
        <v>1841</v>
      </c>
      <c r="C157" s="3" t="s">
        <v>1842</v>
      </c>
      <c r="D157" s="3" t="s">
        <v>1984</v>
      </c>
      <c r="E157" s="3">
        <v>-141</v>
      </c>
      <c r="F157" s="3" t="s">
        <v>5444</v>
      </c>
      <c r="G157" s="3" t="s">
        <v>1844</v>
      </c>
    </row>
    <row r="158" spans="1:7">
      <c r="A158" s="3" t="s">
        <v>100</v>
      </c>
      <c r="B158" s="3" t="s">
        <v>1841</v>
      </c>
      <c r="C158" s="3" t="s">
        <v>1842</v>
      </c>
      <c r="D158" s="3" t="s">
        <v>1985</v>
      </c>
      <c r="E158" s="3">
        <v>-142</v>
      </c>
      <c r="F158" s="3" t="s">
        <v>5444</v>
      </c>
      <c r="G158" s="3" t="s">
        <v>1844</v>
      </c>
    </row>
    <row r="159" spans="1:7">
      <c r="A159" s="3" t="s">
        <v>100</v>
      </c>
      <c r="B159" s="3" t="s">
        <v>1841</v>
      </c>
      <c r="C159" s="3" t="s">
        <v>1842</v>
      </c>
      <c r="D159" s="3" t="s">
        <v>1986</v>
      </c>
      <c r="E159" s="3">
        <v>-143</v>
      </c>
      <c r="F159" s="3" t="s">
        <v>5444</v>
      </c>
      <c r="G159" s="3" t="s">
        <v>1844</v>
      </c>
    </row>
    <row r="160" spans="1:7">
      <c r="A160" s="3" t="s">
        <v>100</v>
      </c>
      <c r="B160" s="3" t="s">
        <v>1841</v>
      </c>
      <c r="C160" s="3" t="s">
        <v>1842</v>
      </c>
      <c r="D160" s="3" t="s">
        <v>1987</v>
      </c>
      <c r="E160" s="3">
        <v>-144</v>
      </c>
      <c r="F160" s="3" t="s">
        <v>5444</v>
      </c>
      <c r="G160" s="3" t="s">
        <v>1844</v>
      </c>
    </row>
    <row r="161" spans="1:7">
      <c r="A161" s="3" t="s">
        <v>100</v>
      </c>
      <c r="B161" s="3" t="s">
        <v>1841</v>
      </c>
      <c r="C161" s="3" t="s">
        <v>1842</v>
      </c>
      <c r="D161" s="3" t="s">
        <v>1988</v>
      </c>
      <c r="E161" s="3">
        <v>-145</v>
      </c>
      <c r="F161" s="3" t="s">
        <v>5444</v>
      </c>
      <c r="G161" s="3" t="s">
        <v>1844</v>
      </c>
    </row>
    <row r="162" spans="1:7">
      <c r="A162" s="3" t="s">
        <v>100</v>
      </c>
      <c r="B162" s="3" t="s">
        <v>1841</v>
      </c>
      <c r="C162" s="3" t="s">
        <v>1842</v>
      </c>
      <c r="D162" s="3" t="s">
        <v>1989</v>
      </c>
      <c r="E162" s="3">
        <v>-146</v>
      </c>
      <c r="F162" s="3" t="s">
        <v>5444</v>
      </c>
      <c r="G162" s="3" t="s">
        <v>1844</v>
      </c>
    </row>
    <row r="163" spans="1:7">
      <c r="A163" s="3" t="s">
        <v>100</v>
      </c>
      <c r="B163" s="3" t="s">
        <v>1841</v>
      </c>
      <c r="C163" s="3" t="s">
        <v>1842</v>
      </c>
      <c r="D163" s="3" t="s">
        <v>1990</v>
      </c>
      <c r="E163" s="3">
        <v>-147</v>
      </c>
      <c r="F163" s="3" t="s">
        <v>5444</v>
      </c>
      <c r="G163" s="3" t="s">
        <v>1844</v>
      </c>
    </row>
    <row r="164" spans="1:7">
      <c r="A164" s="3" t="s">
        <v>100</v>
      </c>
      <c r="B164" s="3" t="s">
        <v>1841</v>
      </c>
      <c r="C164" s="3" t="s">
        <v>1842</v>
      </c>
      <c r="D164" s="3" t="s">
        <v>1991</v>
      </c>
      <c r="E164" s="3">
        <v>-148</v>
      </c>
      <c r="F164" s="3" t="s">
        <v>5444</v>
      </c>
      <c r="G164" s="3" t="s">
        <v>1844</v>
      </c>
    </row>
    <row r="165" spans="1:7">
      <c r="A165" s="3" t="s">
        <v>100</v>
      </c>
      <c r="B165" s="3" t="s">
        <v>1841</v>
      </c>
      <c r="C165" s="3" t="s">
        <v>1842</v>
      </c>
      <c r="D165" s="3" t="s">
        <v>1992</v>
      </c>
      <c r="E165" s="3">
        <v>-149</v>
      </c>
      <c r="F165" s="3" t="s">
        <v>5444</v>
      </c>
      <c r="G165" s="3" t="s">
        <v>1844</v>
      </c>
    </row>
    <row r="166" spans="1:7">
      <c r="A166" s="3" t="s">
        <v>100</v>
      </c>
      <c r="B166" s="3" t="s">
        <v>1841</v>
      </c>
      <c r="C166" s="3" t="s">
        <v>1842</v>
      </c>
      <c r="D166" s="3" t="s">
        <v>1993</v>
      </c>
      <c r="E166" s="3">
        <v>-150</v>
      </c>
      <c r="F166" s="3" t="s">
        <v>5444</v>
      </c>
      <c r="G166" s="3" t="s">
        <v>1844</v>
      </c>
    </row>
    <row r="167" spans="1:7">
      <c r="A167" s="3" t="s">
        <v>100</v>
      </c>
      <c r="B167" s="3" t="s">
        <v>1841</v>
      </c>
      <c r="C167" s="3" t="s">
        <v>1842</v>
      </c>
      <c r="D167" s="3" t="s">
        <v>1994</v>
      </c>
      <c r="E167" s="3">
        <v>-151</v>
      </c>
      <c r="F167" s="3" t="s">
        <v>5444</v>
      </c>
      <c r="G167" s="3" t="s">
        <v>1844</v>
      </c>
    </row>
    <row r="168" spans="1:7">
      <c r="A168" s="3" t="s">
        <v>100</v>
      </c>
      <c r="B168" s="3" t="s">
        <v>1841</v>
      </c>
      <c r="C168" s="3" t="s">
        <v>1842</v>
      </c>
      <c r="D168" s="3" t="s">
        <v>1995</v>
      </c>
      <c r="E168" s="3">
        <v>-152</v>
      </c>
      <c r="F168" s="3" t="s">
        <v>5444</v>
      </c>
      <c r="G168" s="3" t="s">
        <v>1844</v>
      </c>
    </row>
    <row r="169" spans="1:7">
      <c r="A169" s="3" t="s">
        <v>100</v>
      </c>
      <c r="B169" s="3" t="s">
        <v>1841</v>
      </c>
      <c r="C169" s="3" t="s">
        <v>1842</v>
      </c>
      <c r="D169" s="3" t="s">
        <v>1996</v>
      </c>
      <c r="E169" s="3">
        <v>-153</v>
      </c>
      <c r="F169" s="3" t="s">
        <v>5444</v>
      </c>
      <c r="G169" s="3" t="s">
        <v>1844</v>
      </c>
    </row>
    <row r="170" spans="1:7">
      <c r="A170" s="3" t="s">
        <v>100</v>
      </c>
      <c r="B170" s="3" t="s">
        <v>1841</v>
      </c>
      <c r="C170" s="3" t="s">
        <v>1842</v>
      </c>
      <c r="D170" s="3" t="s">
        <v>1997</v>
      </c>
      <c r="E170" s="3">
        <v>-154</v>
      </c>
      <c r="F170" s="3" t="s">
        <v>5444</v>
      </c>
      <c r="G170" s="3" t="s">
        <v>1844</v>
      </c>
    </row>
    <row r="171" spans="1:7">
      <c r="A171" s="3" t="s">
        <v>100</v>
      </c>
      <c r="B171" s="3" t="s">
        <v>1841</v>
      </c>
      <c r="C171" s="3" t="s">
        <v>1842</v>
      </c>
      <c r="D171" s="3" t="s">
        <v>1998</v>
      </c>
      <c r="E171" s="3">
        <v>-155</v>
      </c>
      <c r="F171" s="3" t="s">
        <v>5444</v>
      </c>
      <c r="G171" s="3" t="s">
        <v>1844</v>
      </c>
    </row>
    <row r="172" spans="1:7">
      <c r="A172" s="3" t="s">
        <v>100</v>
      </c>
      <c r="B172" s="3" t="s">
        <v>1841</v>
      </c>
      <c r="C172" s="3" t="s">
        <v>1842</v>
      </c>
      <c r="D172" s="3" t="s">
        <v>1999</v>
      </c>
      <c r="E172" s="3">
        <v>-156</v>
      </c>
      <c r="F172" s="3" t="s">
        <v>5444</v>
      </c>
      <c r="G172" s="3" t="s">
        <v>1844</v>
      </c>
    </row>
    <row r="173" spans="1:7">
      <c r="A173" s="3" t="s">
        <v>100</v>
      </c>
      <c r="B173" s="3" t="s">
        <v>1841</v>
      </c>
      <c r="C173" s="3" t="s">
        <v>1842</v>
      </c>
      <c r="D173" s="3" t="s">
        <v>2000</v>
      </c>
      <c r="E173" s="3">
        <v>-157</v>
      </c>
      <c r="F173" s="3" t="s">
        <v>5444</v>
      </c>
      <c r="G173" s="3" t="s">
        <v>1844</v>
      </c>
    </row>
    <row r="174" spans="1:7">
      <c r="A174" s="3" t="s">
        <v>100</v>
      </c>
      <c r="B174" s="3" t="s">
        <v>1841</v>
      </c>
      <c r="C174" s="3" t="s">
        <v>1842</v>
      </c>
      <c r="D174" s="3" t="s">
        <v>2001</v>
      </c>
      <c r="E174" s="3">
        <v>-158</v>
      </c>
      <c r="F174" s="3" t="s">
        <v>5444</v>
      </c>
      <c r="G174" s="3" t="s">
        <v>1844</v>
      </c>
    </row>
    <row r="175" spans="1:7">
      <c r="A175" s="3" t="s">
        <v>100</v>
      </c>
      <c r="B175" s="3" t="s">
        <v>1841</v>
      </c>
      <c r="C175" s="3" t="s">
        <v>1842</v>
      </c>
      <c r="D175" s="3" t="s">
        <v>2002</v>
      </c>
      <c r="E175" s="3">
        <v>-159</v>
      </c>
      <c r="F175" s="3" t="s">
        <v>5444</v>
      </c>
      <c r="G175" s="3" t="s">
        <v>1844</v>
      </c>
    </row>
    <row r="176" spans="1:7">
      <c r="A176" s="3" t="s">
        <v>100</v>
      </c>
      <c r="B176" s="3" t="s">
        <v>1841</v>
      </c>
      <c r="C176" s="3" t="s">
        <v>1842</v>
      </c>
      <c r="D176" s="3" t="s">
        <v>2003</v>
      </c>
      <c r="E176" s="3">
        <v>-160</v>
      </c>
      <c r="F176" s="3" t="s">
        <v>5444</v>
      </c>
      <c r="G176" s="3" t="s">
        <v>1844</v>
      </c>
    </row>
    <row r="177" spans="1:7">
      <c r="A177" s="3" t="s">
        <v>100</v>
      </c>
      <c r="B177" s="3" t="s">
        <v>1841</v>
      </c>
      <c r="C177" s="3" t="s">
        <v>1842</v>
      </c>
      <c r="D177" s="3" t="s">
        <v>2004</v>
      </c>
      <c r="E177" s="3">
        <v>-161</v>
      </c>
      <c r="F177" s="3" t="s">
        <v>5444</v>
      </c>
      <c r="G177" s="3" t="s">
        <v>1844</v>
      </c>
    </row>
    <row r="178" spans="1:7">
      <c r="A178" s="3" t="s">
        <v>100</v>
      </c>
      <c r="B178" s="3" t="s">
        <v>1841</v>
      </c>
      <c r="C178" s="3" t="s">
        <v>1842</v>
      </c>
      <c r="D178" s="3" t="s">
        <v>2005</v>
      </c>
      <c r="E178" s="3">
        <v>-162</v>
      </c>
      <c r="F178" s="3" t="s">
        <v>5444</v>
      </c>
      <c r="G178" s="3" t="s">
        <v>1844</v>
      </c>
    </row>
    <row r="179" spans="1:7">
      <c r="A179" s="3" t="s">
        <v>100</v>
      </c>
      <c r="B179" s="3" t="s">
        <v>1841</v>
      </c>
      <c r="C179" s="3" t="s">
        <v>1842</v>
      </c>
      <c r="D179" s="3" t="s">
        <v>2006</v>
      </c>
      <c r="E179" s="3">
        <v>-163</v>
      </c>
      <c r="F179" s="3" t="s">
        <v>5444</v>
      </c>
      <c r="G179" s="3" t="s">
        <v>1844</v>
      </c>
    </row>
    <row r="180" spans="1:7">
      <c r="A180" s="3" t="s">
        <v>100</v>
      </c>
      <c r="B180" s="3" t="s">
        <v>1841</v>
      </c>
      <c r="C180" s="3" t="s">
        <v>1842</v>
      </c>
      <c r="D180" s="3" t="s">
        <v>2007</v>
      </c>
      <c r="E180" s="3">
        <v>-164</v>
      </c>
      <c r="F180" s="3" t="s">
        <v>5444</v>
      </c>
      <c r="G180" s="3" t="s">
        <v>1844</v>
      </c>
    </row>
    <row r="181" spans="1:7">
      <c r="A181" s="3" t="s">
        <v>100</v>
      </c>
      <c r="B181" s="3" t="s">
        <v>1841</v>
      </c>
      <c r="C181" s="3" t="s">
        <v>1842</v>
      </c>
      <c r="D181" s="3" t="s">
        <v>2008</v>
      </c>
      <c r="E181" s="3">
        <v>-165</v>
      </c>
      <c r="F181" s="3" t="s">
        <v>5444</v>
      </c>
      <c r="G181" s="3" t="s">
        <v>1844</v>
      </c>
    </row>
    <row r="182" spans="1:7">
      <c r="A182" s="3" t="s">
        <v>100</v>
      </c>
      <c r="B182" s="3" t="s">
        <v>1841</v>
      </c>
      <c r="C182" s="3" t="s">
        <v>1842</v>
      </c>
      <c r="D182" s="3" t="s">
        <v>2009</v>
      </c>
      <c r="E182" s="3">
        <v>-166</v>
      </c>
      <c r="F182" s="3" t="s">
        <v>5444</v>
      </c>
      <c r="G182" s="3" t="s">
        <v>1844</v>
      </c>
    </row>
    <row r="183" spans="1:7">
      <c r="A183" s="3" t="s">
        <v>100</v>
      </c>
      <c r="B183" s="3" t="s">
        <v>1841</v>
      </c>
      <c r="C183" s="3" t="s">
        <v>1842</v>
      </c>
      <c r="D183" s="3" t="s">
        <v>2010</v>
      </c>
      <c r="E183" s="3">
        <v>-167</v>
      </c>
      <c r="F183" s="3" t="s">
        <v>5444</v>
      </c>
      <c r="G183" s="3" t="s">
        <v>1844</v>
      </c>
    </row>
    <row r="184" spans="1:7">
      <c r="A184" s="3" t="s">
        <v>100</v>
      </c>
      <c r="B184" s="3" t="s">
        <v>1841</v>
      </c>
      <c r="C184" s="3" t="s">
        <v>1842</v>
      </c>
      <c r="D184" s="3" t="s">
        <v>2011</v>
      </c>
      <c r="E184" s="3">
        <v>-168</v>
      </c>
      <c r="F184" s="3" t="s">
        <v>5444</v>
      </c>
      <c r="G184" s="3" t="s">
        <v>1844</v>
      </c>
    </row>
    <row r="185" spans="1:7">
      <c r="A185" s="3" t="s">
        <v>100</v>
      </c>
      <c r="B185" s="3" t="s">
        <v>1841</v>
      </c>
      <c r="C185" s="3" t="s">
        <v>1842</v>
      </c>
      <c r="D185" s="3" t="s">
        <v>2012</v>
      </c>
      <c r="E185" s="3">
        <v>-169</v>
      </c>
      <c r="F185" s="3" t="s">
        <v>5444</v>
      </c>
      <c r="G185" s="3" t="s">
        <v>1844</v>
      </c>
    </row>
    <row r="186" spans="1:7">
      <c r="A186" s="3" t="s">
        <v>100</v>
      </c>
      <c r="B186" s="3" t="s">
        <v>1841</v>
      </c>
      <c r="C186" s="3" t="s">
        <v>1842</v>
      </c>
      <c r="D186" s="3" t="s">
        <v>2013</v>
      </c>
      <c r="E186" s="3">
        <v>-170</v>
      </c>
      <c r="F186" s="3" t="s">
        <v>5444</v>
      </c>
      <c r="G186" s="3" t="s">
        <v>1844</v>
      </c>
    </row>
    <row r="187" spans="1:7">
      <c r="A187" s="3" t="s">
        <v>100</v>
      </c>
      <c r="B187" s="3" t="s">
        <v>1841</v>
      </c>
      <c r="C187" s="3" t="s">
        <v>1842</v>
      </c>
      <c r="D187" s="3" t="s">
        <v>2014</v>
      </c>
      <c r="E187" s="3">
        <v>-171</v>
      </c>
      <c r="F187" s="3" t="s">
        <v>5444</v>
      </c>
      <c r="G187" s="3" t="s">
        <v>1844</v>
      </c>
    </row>
    <row r="188" spans="1:7">
      <c r="A188" s="3" t="s">
        <v>100</v>
      </c>
      <c r="B188" s="3" t="s">
        <v>1841</v>
      </c>
      <c r="C188" s="3" t="s">
        <v>1842</v>
      </c>
      <c r="D188" s="3" t="s">
        <v>2015</v>
      </c>
      <c r="E188" s="3">
        <v>-172</v>
      </c>
      <c r="F188" s="3" t="s">
        <v>5444</v>
      </c>
      <c r="G188" s="3" t="s">
        <v>1844</v>
      </c>
    </row>
    <row r="189" spans="1:7">
      <c r="A189" s="3" t="s">
        <v>100</v>
      </c>
      <c r="B189" s="3" t="s">
        <v>1841</v>
      </c>
      <c r="C189" s="3" t="s">
        <v>1842</v>
      </c>
      <c r="D189" s="3" t="s">
        <v>2016</v>
      </c>
      <c r="E189" s="3">
        <v>-173</v>
      </c>
      <c r="F189" s="3" t="s">
        <v>5444</v>
      </c>
      <c r="G189" s="3" t="s">
        <v>1844</v>
      </c>
    </row>
    <row r="190" spans="1:7">
      <c r="A190" s="3" t="s">
        <v>100</v>
      </c>
      <c r="B190" s="3" t="s">
        <v>1841</v>
      </c>
      <c r="C190" s="3" t="s">
        <v>1842</v>
      </c>
      <c r="D190" s="3" t="s">
        <v>2017</v>
      </c>
      <c r="E190" s="3">
        <v>-174</v>
      </c>
      <c r="F190" s="3" t="s">
        <v>5444</v>
      </c>
      <c r="G190" s="3" t="s">
        <v>1844</v>
      </c>
    </row>
    <row r="191" spans="1:7">
      <c r="A191" s="3" t="s">
        <v>100</v>
      </c>
      <c r="B191" s="3" t="s">
        <v>1841</v>
      </c>
      <c r="C191" s="3" t="s">
        <v>1842</v>
      </c>
      <c r="D191" s="3" t="s">
        <v>2018</v>
      </c>
      <c r="E191" s="3">
        <v>-175</v>
      </c>
      <c r="F191" s="3" t="s">
        <v>5444</v>
      </c>
      <c r="G191" s="3" t="s">
        <v>1844</v>
      </c>
    </row>
    <row r="192" spans="1:7">
      <c r="A192" s="3" t="s">
        <v>100</v>
      </c>
      <c r="B192" s="3" t="s">
        <v>1841</v>
      </c>
      <c r="C192" s="3" t="s">
        <v>1842</v>
      </c>
      <c r="D192" s="3" t="s">
        <v>2019</v>
      </c>
      <c r="E192" s="3">
        <v>-176</v>
      </c>
      <c r="F192" s="3" t="s">
        <v>5444</v>
      </c>
      <c r="G192" s="3" t="s">
        <v>1844</v>
      </c>
    </row>
    <row r="193" spans="1:7">
      <c r="A193" s="3" t="s">
        <v>100</v>
      </c>
      <c r="B193" s="3" t="s">
        <v>1841</v>
      </c>
      <c r="C193" s="3" t="s">
        <v>1842</v>
      </c>
      <c r="D193" s="3" t="s">
        <v>2020</v>
      </c>
      <c r="E193" s="3">
        <v>-177</v>
      </c>
      <c r="F193" s="3" t="s">
        <v>5444</v>
      </c>
      <c r="G193" s="3" t="s">
        <v>1844</v>
      </c>
    </row>
    <row r="194" spans="1:7">
      <c r="A194" s="3" t="s">
        <v>100</v>
      </c>
      <c r="B194" s="3" t="s">
        <v>1841</v>
      </c>
      <c r="C194" s="3" t="s">
        <v>1842</v>
      </c>
      <c r="D194" s="3" t="s">
        <v>2021</v>
      </c>
      <c r="E194" s="3">
        <v>-178</v>
      </c>
      <c r="F194" s="3" t="s">
        <v>5444</v>
      </c>
      <c r="G194" s="3" t="s">
        <v>1844</v>
      </c>
    </row>
    <row r="195" spans="1:7">
      <c r="A195" s="3" t="s">
        <v>100</v>
      </c>
      <c r="B195" s="3" t="s">
        <v>1841</v>
      </c>
      <c r="C195" s="3" t="s">
        <v>1842</v>
      </c>
      <c r="D195" s="3" t="s">
        <v>2022</v>
      </c>
      <c r="E195" s="3">
        <v>-179</v>
      </c>
      <c r="F195" s="3" t="s">
        <v>5444</v>
      </c>
      <c r="G195" s="3" t="s">
        <v>1844</v>
      </c>
    </row>
    <row r="196" spans="1:7">
      <c r="A196" s="3" t="s">
        <v>100</v>
      </c>
      <c r="B196" s="3" t="s">
        <v>1841</v>
      </c>
      <c r="C196" s="3" t="s">
        <v>1842</v>
      </c>
      <c r="D196" s="3" t="s">
        <v>2023</v>
      </c>
      <c r="E196" s="3">
        <v>-180</v>
      </c>
      <c r="F196" s="3" t="s">
        <v>5444</v>
      </c>
      <c r="G196" s="3" t="s">
        <v>1844</v>
      </c>
    </row>
    <row r="197" spans="1:7">
      <c r="A197" s="3" t="s">
        <v>100</v>
      </c>
      <c r="B197" s="3" t="s">
        <v>1841</v>
      </c>
      <c r="C197" s="3" t="s">
        <v>1842</v>
      </c>
      <c r="D197" s="3" t="s">
        <v>2024</v>
      </c>
      <c r="E197" s="3">
        <v>-181</v>
      </c>
      <c r="F197" s="3" t="s">
        <v>5444</v>
      </c>
      <c r="G197" s="3" t="s">
        <v>1844</v>
      </c>
    </row>
    <row r="198" spans="1:7">
      <c r="A198" s="3" t="s">
        <v>100</v>
      </c>
      <c r="B198" s="3" t="s">
        <v>1841</v>
      </c>
      <c r="C198" s="3" t="s">
        <v>1842</v>
      </c>
      <c r="D198" s="3" t="s">
        <v>2025</v>
      </c>
      <c r="E198" s="3">
        <v>-182</v>
      </c>
      <c r="F198" s="3" t="s">
        <v>5444</v>
      </c>
      <c r="G198" s="3" t="s">
        <v>1844</v>
      </c>
    </row>
    <row r="199" spans="1:7">
      <c r="A199" s="3" t="s">
        <v>100</v>
      </c>
      <c r="B199" s="3" t="s">
        <v>1841</v>
      </c>
      <c r="C199" s="3" t="s">
        <v>1842</v>
      </c>
      <c r="D199" s="3" t="s">
        <v>2026</v>
      </c>
      <c r="E199" s="3">
        <v>-183</v>
      </c>
      <c r="F199" s="3" t="s">
        <v>5444</v>
      </c>
      <c r="G199" s="3" t="s">
        <v>1844</v>
      </c>
    </row>
    <row r="200" spans="1:7">
      <c r="A200" s="3" t="s">
        <v>100</v>
      </c>
      <c r="B200" s="3" t="s">
        <v>1841</v>
      </c>
      <c r="C200" s="3" t="s">
        <v>1842</v>
      </c>
      <c r="D200" s="3" t="s">
        <v>2027</v>
      </c>
      <c r="E200" s="3">
        <v>-184</v>
      </c>
      <c r="F200" s="3" t="s">
        <v>5444</v>
      </c>
      <c r="G200" s="3" t="s">
        <v>1844</v>
      </c>
    </row>
    <row r="201" spans="1:7">
      <c r="A201" s="3" t="s">
        <v>100</v>
      </c>
      <c r="B201" s="3" t="s">
        <v>1841</v>
      </c>
      <c r="C201" s="3" t="s">
        <v>1842</v>
      </c>
      <c r="D201" s="3" t="s">
        <v>2028</v>
      </c>
      <c r="E201" s="3">
        <v>-185</v>
      </c>
      <c r="F201" s="3" t="s">
        <v>5444</v>
      </c>
      <c r="G201" s="3" t="s">
        <v>1844</v>
      </c>
    </row>
    <row r="202" spans="1:7">
      <c r="A202" s="3" t="s">
        <v>100</v>
      </c>
      <c r="B202" s="3" t="s">
        <v>1841</v>
      </c>
      <c r="C202" s="3" t="s">
        <v>1842</v>
      </c>
      <c r="D202" s="3" t="s">
        <v>2029</v>
      </c>
      <c r="E202" s="3">
        <v>-186</v>
      </c>
      <c r="F202" s="3" t="s">
        <v>5444</v>
      </c>
      <c r="G202" s="3" t="s">
        <v>1844</v>
      </c>
    </row>
    <row r="203" spans="1:7">
      <c r="A203" s="3" t="s">
        <v>100</v>
      </c>
      <c r="B203" s="3" t="s">
        <v>1841</v>
      </c>
      <c r="C203" s="3" t="s">
        <v>1842</v>
      </c>
      <c r="D203" s="3" t="s">
        <v>2030</v>
      </c>
      <c r="E203" s="3">
        <v>-187</v>
      </c>
      <c r="F203" s="3" t="s">
        <v>5444</v>
      </c>
      <c r="G203" s="3" t="s">
        <v>1844</v>
      </c>
    </row>
    <row r="204" spans="1:7">
      <c r="A204" s="3" t="s">
        <v>100</v>
      </c>
      <c r="B204" s="3" t="s">
        <v>1841</v>
      </c>
      <c r="C204" s="3" t="s">
        <v>1842</v>
      </c>
      <c r="D204" s="3" t="s">
        <v>2031</v>
      </c>
      <c r="E204" s="3">
        <v>-188</v>
      </c>
      <c r="F204" s="3" t="s">
        <v>5444</v>
      </c>
      <c r="G204" s="3" t="s">
        <v>1844</v>
      </c>
    </row>
    <row r="205" spans="1:7">
      <c r="A205" s="3" t="s">
        <v>100</v>
      </c>
      <c r="B205" s="3" t="s">
        <v>1841</v>
      </c>
      <c r="C205" s="3" t="s">
        <v>1842</v>
      </c>
      <c r="D205" s="3" t="s">
        <v>2032</v>
      </c>
      <c r="E205" s="3">
        <v>-189</v>
      </c>
      <c r="F205" s="3" t="s">
        <v>5444</v>
      </c>
      <c r="G205" s="3" t="s">
        <v>1844</v>
      </c>
    </row>
    <row r="206" spans="1:7">
      <c r="A206" s="3" t="s">
        <v>100</v>
      </c>
      <c r="B206" s="3" t="s">
        <v>1841</v>
      </c>
      <c r="C206" s="3" t="s">
        <v>1842</v>
      </c>
      <c r="D206" s="3" t="s">
        <v>2033</v>
      </c>
      <c r="E206" s="3">
        <v>-190</v>
      </c>
      <c r="F206" s="3" t="s">
        <v>5444</v>
      </c>
      <c r="G206" s="3" t="s">
        <v>1844</v>
      </c>
    </row>
    <row r="207" spans="1:7">
      <c r="A207" s="3" t="s">
        <v>100</v>
      </c>
      <c r="B207" s="3" t="s">
        <v>1841</v>
      </c>
      <c r="C207" s="3" t="s">
        <v>1842</v>
      </c>
      <c r="D207" s="3" t="s">
        <v>2034</v>
      </c>
      <c r="E207" s="3">
        <v>-191</v>
      </c>
      <c r="F207" s="3" t="s">
        <v>5444</v>
      </c>
      <c r="G207" s="3" t="s">
        <v>1844</v>
      </c>
    </row>
    <row r="208" spans="1:7">
      <c r="A208" s="3" t="s">
        <v>100</v>
      </c>
      <c r="B208" s="3" t="s">
        <v>1841</v>
      </c>
      <c r="C208" s="3" t="s">
        <v>1842</v>
      </c>
      <c r="D208" s="3" t="s">
        <v>2035</v>
      </c>
      <c r="E208" s="3">
        <v>-192</v>
      </c>
      <c r="F208" s="3" t="s">
        <v>5444</v>
      </c>
      <c r="G208" s="3" t="s">
        <v>1844</v>
      </c>
    </row>
    <row r="209" spans="1:7">
      <c r="A209" s="3" t="s">
        <v>100</v>
      </c>
      <c r="B209" s="3" t="s">
        <v>1841</v>
      </c>
      <c r="C209" s="3" t="s">
        <v>1842</v>
      </c>
      <c r="D209" s="3" t="s">
        <v>2036</v>
      </c>
      <c r="E209" s="3">
        <v>-193</v>
      </c>
      <c r="F209" s="3" t="s">
        <v>5444</v>
      </c>
      <c r="G209" s="3" t="s">
        <v>1844</v>
      </c>
    </row>
    <row r="210" spans="1:7">
      <c r="A210" s="3" t="s">
        <v>100</v>
      </c>
      <c r="B210" s="3" t="s">
        <v>1841</v>
      </c>
      <c r="C210" s="3" t="s">
        <v>1842</v>
      </c>
      <c r="D210" s="3" t="s">
        <v>2037</v>
      </c>
      <c r="E210" s="3">
        <v>-194</v>
      </c>
      <c r="F210" s="3" t="s">
        <v>5444</v>
      </c>
      <c r="G210" s="3" t="s">
        <v>1844</v>
      </c>
    </row>
    <row r="211" spans="1:7">
      <c r="A211" s="3" t="s">
        <v>100</v>
      </c>
      <c r="B211" s="3" t="s">
        <v>1841</v>
      </c>
      <c r="C211" s="3" t="s">
        <v>1842</v>
      </c>
      <c r="D211" s="3" t="s">
        <v>2038</v>
      </c>
      <c r="E211" s="3">
        <v>-195</v>
      </c>
      <c r="F211" s="3" t="s">
        <v>5444</v>
      </c>
      <c r="G211" s="3" t="s">
        <v>1844</v>
      </c>
    </row>
    <row r="212" spans="1:7">
      <c r="A212" s="3" t="s">
        <v>100</v>
      </c>
      <c r="B212" s="3" t="s">
        <v>1841</v>
      </c>
      <c r="C212" s="3" t="s">
        <v>1842</v>
      </c>
      <c r="D212" s="3" t="s">
        <v>2039</v>
      </c>
      <c r="E212" s="3">
        <v>-196</v>
      </c>
      <c r="F212" s="3" t="s">
        <v>5444</v>
      </c>
      <c r="G212" s="3" t="s">
        <v>1844</v>
      </c>
    </row>
    <row r="213" spans="1:7">
      <c r="A213" s="3" t="s">
        <v>100</v>
      </c>
      <c r="B213" s="3" t="s">
        <v>1841</v>
      </c>
      <c r="C213" s="3" t="s">
        <v>1842</v>
      </c>
      <c r="D213" s="3" t="s">
        <v>2040</v>
      </c>
      <c r="E213" s="3">
        <v>-197</v>
      </c>
      <c r="F213" s="3" t="s">
        <v>5444</v>
      </c>
      <c r="G213" s="3" t="s">
        <v>1844</v>
      </c>
    </row>
    <row r="214" spans="1:7">
      <c r="A214" s="3" t="s">
        <v>100</v>
      </c>
      <c r="B214" s="3" t="s">
        <v>1841</v>
      </c>
      <c r="C214" s="3" t="s">
        <v>1842</v>
      </c>
      <c r="D214" s="3" t="s">
        <v>2041</v>
      </c>
      <c r="E214" s="3">
        <v>-198</v>
      </c>
      <c r="F214" s="3" t="s">
        <v>5444</v>
      </c>
      <c r="G214" s="3" t="s">
        <v>1844</v>
      </c>
    </row>
    <row r="215" spans="1:7">
      <c r="A215" s="3" t="s">
        <v>100</v>
      </c>
      <c r="B215" s="3" t="s">
        <v>1841</v>
      </c>
      <c r="C215" s="3" t="s">
        <v>1842</v>
      </c>
      <c r="D215" s="3" t="s">
        <v>2042</v>
      </c>
      <c r="E215" s="3">
        <v>-199</v>
      </c>
      <c r="F215" s="3" t="s">
        <v>5444</v>
      </c>
      <c r="G215" s="3" t="s">
        <v>1844</v>
      </c>
    </row>
    <row r="216" spans="1:7">
      <c r="A216" s="3" t="s">
        <v>100</v>
      </c>
      <c r="B216" s="3" t="s">
        <v>1841</v>
      </c>
      <c r="C216" s="3" t="s">
        <v>1842</v>
      </c>
      <c r="D216" s="3" t="s">
        <v>2043</v>
      </c>
      <c r="E216" s="3">
        <v>-200</v>
      </c>
      <c r="F216" s="3" t="s">
        <v>5444</v>
      </c>
      <c r="G216" s="3" t="s">
        <v>1844</v>
      </c>
    </row>
    <row r="217" spans="1:7">
      <c r="A217" s="3" t="s">
        <v>100</v>
      </c>
      <c r="B217" s="3" t="s">
        <v>1841</v>
      </c>
      <c r="C217" s="3" t="s">
        <v>1842</v>
      </c>
      <c r="D217" s="3" t="s">
        <v>2044</v>
      </c>
      <c r="E217" s="3">
        <v>-201</v>
      </c>
      <c r="F217" s="3" t="s">
        <v>5444</v>
      </c>
      <c r="G217" s="3" t="s">
        <v>1844</v>
      </c>
    </row>
    <row r="218" spans="1:7">
      <c r="A218" s="3" t="s">
        <v>100</v>
      </c>
      <c r="B218" s="3" t="s">
        <v>1841</v>
      </c>
      <c r="C218" s="3" t="s">
        <v>1842</v>
      </c>
      <c r="D218" s="3" t="s">
        <v>2045</v>
      </c>
      <c r="E218" s="3">
        <v>-202</v>
      </c>
      <c r="F218" s="3" t="s">
        <v>5444</v>
      </c>
      <c r="G218" s="3" t="s">
        <v>1844</v>
      </c>
    </row>
    <row r="219" spans="1:7">
      <c r="A219" s="3" t="s">
        <v>100</v>
      </c>
      <c r="B219" s="3" t="s">
        <v>1841</v>
      </c>
      <c r="C219" s="3" t="s">
        <v>1842</v>
      </c>
      <c r="D219" s="3" t="s">
        <v>2046</v>
      </c>
      <c r="E219" s="3">
        <v>-203</v>
      </c>
      <c r="F219" s="3" t="s">
        <v>5444</v>
      </c>
      <c r="G219" s="3" t="s">
        <v>1844</v>
      </c>
    </row>
    <row r="220" spans="1:7">
      <c r="A220" s="3" t="s">
        <v>100</v>
      </c>
      <c r="B220" s="3" t="s">
        <v>1841</v>
      </c>
      <c r="C220" s="3" t="s">
        <v>1842</v>
      </c>
      <c r="D220" s="3" t="s">
        <v>2047</v>
      </c>
      <c r="E220" s="3">
        <v>-204</v>
      </c>
      <c r="F220" s="3" t="s">
        <v>5444</v>
      </c>
      <c r="G220" s="3" t="s">
        <v>1844</v>
      </c>
    </row>
    <row r="221" spans="1:7">
      <c r="A221" s="3" t="s">
        <v>100</v>
      </c>
      <c r="B221" s="3" t="s">
        <v>1841</v>
      </c>
      <c r="C221" s="3" t="s">
        <v>1842</v>
      </c>
      <c r="D221" s="3" t="s">
        <v>2048</v>
      </c>
      <c r="E221" s="3">
        <v>-205</v>
      </c>
      <c r="F221" s="3" t="s">
        <v>5444</v>
      </c>
      <c r="G221" s="3" t="s">
        <v>1844</v>
      </c>
    </row>
    <row r="222" spans="1:7">
      <c r="A222" s="3" t="s">
        <v>100</v>
      </c>
      <c r="B222" s="3" t="s">
        <v>1841</v>
      </c>
      <c r="C222" s="3" t="s">
        <v>1842</v>
      </c>
      <c r="D222" s="3" t="s">
        <v>2049</v>
      </c>
      <c r="E222" s="3">
        <v>-206</v>
      </c>
      <c r="F222" s="3" t="s">
        <v>5444</v>
      </c>
      <c r="G222" s="3" t="s">
        <v>1844</v>
      </c>
    </row>
    <row r="223" spans="1:7">
      <c r="A223" s="3" t="s">
        <v>100</v>
      </c>
      <c r="B223" s="3" t="s">
        <v>1841</v>
      </c>
      <c r="C223" s="3" t="s">
        <v>1842</v>
      </c>
      <c r="D223" s="3" t="s">
        <v>2050</v>
      </c>
      <c r="E223" s="3">
        <v>-207</v>
      </c>
      <c r="F223" s="3" t="s">
        <v>5444</v>
      </c>
      <c r="G223" s="3" t="s">
        <v>1844</v>
      </c>
    </row>
    <row r="224" spans="1:7">
      <c r="A224" s="3" t="s">
        <v>100</v>
      </c>
      <c r="B224" s="3" t="s">
        <v>1841</v>
      </c>
      <c r="C224" s="3" t="s">
        <v>1842</v>
      </c>
      <c r="D224" s="3" t="s">
        <v>2051</v>
      </c>
      <c r="E224" s="3">
        <v>-208</v>
      </c>
      <c r="F224" s="3" t="s">
        <v>5444</v>
      </c>
      <c r="G224" s="3" t="s">
        <v>1844</v>
      </c>
    </row>
    <row r="225" spans="1:7">
      <c r="A225" s="3" t="s">
        <v>100</v>
      </c>
      <c r="B225" s="3" t="s">
        <v>1841</v>
      </c>
      <c r="C225" s="3" t="s">
        <v>1842</v>
      </c>
      <c r="D225" s="3" t="s">
        <v>2052</v>
      </c>
      <c r="E225" s="3">
        <v>-209</v>
      </c>
      <c r="F225" s="3" t="s">
        <v>5444</v>
      </c>
      <c r="G225" s="3" t="s">
        <v>1844</v>
      </c>
    </row>
    <row r="226" spans="1:7">
      <c r="A226" s="3" t="s">
        <v>100</v>
      </c>
      <c r="B226" s="3" t="s">
        <v>1841</v>
      </c>
      <c r="C226" s="3" t="s">
        <v>1842</v>
      </c>
      <c r="D226" s="3" t="s">
        <v>2053</v>
      </c>
      <c r="E226" s="3">
        <v>-210</v>
      </c>
      <c r="F226" s="3" t="s">
        <v>5444</v>
      </c>
      <c r="G226" s="3" t="s">
        <v>1844</v>
      </c>
    </row>
    <row r="227" spans="1:7">
      <c r="A227" s="3" t="s">
        <v>100</v>
      </c>
      <c r="B227" s="3" t="s">
        <v>1841</v>
      </c>
      <c r="C227" s="3" t="s">
        <v>1842</v>
      </c>
      <c r="D227" s="3" t="s">
        <v>2054</v>
      </c>
      <c r="E227" s="3">
        <v>-211</v>
      </c>
      <c r="F227" s="3" t="s">
        <v>5444</v>
      </c>
      <c r="G227" s="3" t="s">
        <v>1844</v>
      </c>
    </row>
    <row r="228" spans="1:7">
      <c r="A228" s="3" t="s">
        <v>100</v>
      </c>
      <c r="B228" s="3" t="s">
        <v>1841</v>
      </c>
      <c r="C228" s="3" t="s">
        <v>1842</v>
      </c>
      <c r="D228" s="3" t="s">
        <v>2055</v>
      </c>
      <c r="E228" s="3">
        <v>-212</v>
      </c>
      <c r="F228" s="3" t="s">
        <v>5444</v>
      </c>
      <c r="G228" s="3" t="s">
        <v>1844</v>
      </c>
    </row>
    <row r="229" spans="1:7">
      <c r="A229" s="3" t="s">
        <v>100</v>
      </c>
      <c r="B229" s="3" t="s">
        <v>1841</v>
      </c>
      <c r="C229" s="3" t="s">
        <v>1842</v>
      </c>
      <c r="D229" s="3" t="s">
        <v>2056</v>
      </c>
      <c r="E229" s="3">
        <v>-213</v>
      </c>
      <c r="F229" s="3" t="s">
        <v>5444</v>
      </c>
      <c r="G229" s="3" t="s">
        <v>1844</v>
      </c>
    </row>
    <row r="230" spans="1:7">
      <c r="A230" s="3" t="s">
        <v>100</v>
      </c>
      <c r="B230" s="3" t="s">
        <v>1841</v>
      </c>
      <c r="C230" s="3" t="s">
        <v>1842</v>
      </c>
      <c r="D230" s="3" t="s">
        <v>2057</v>
      </c>
      <c r="E230" s="3">
        <v>-214</v>
      </c>
      <c r="F230" s="3" t="s">
        <v>5444</v>
      </c>
      <c r="G230" s="3" t="s">
        <v>1844</v>
      </c>
    </row>
    <row r="231" spans="1:7">
      <c r="A231" s="3" t="s">
        <v>100</v>
      </c>
      <c r="B231" s="3" t="s">
        <v>1841</v>
      </c>
      <c r="C231" s="3" t="s">
        <v>1842</v>
      </c>
      <c r="D231" s="3" t="s">
        <v>2058</v>
      </c>
      <c r="E231" s="3">
        <v>-215</v>
      </c>
      <c r="F231" s="3" t="s">
        <v>5444</v>
      </c>
      <c r="G231" s="3" t="s">
        <v>1844</v>
      </c>
    </row>
    <row r="232" spans="1:7">
      <c r="A232" s="3" t="s">
        <v>100</v>
      </c>
      <c r="B232" s="3" t="s">
        <v>1841</v>
      </c>
      <c r="C232" s="3" t="s">
        <v>1842</v>
      </c>
      <c r="D232" s="3" t="s">
        <v>2059</v>
      </c>
      <c r="E232" s="3">
        <v>-216</v>
      </c>
      <c r="F232" s="3" t="s">
        <v>5444</v>
      </c>
      <c r="G232" s="3" t="s">
        <v>1844</v>
      </c>
    </row>
    <row r="233" spans="1:7">
      <c r="A233" s="3" t="s">
        <v>100</v>
      </c>
      <c r="B233" s="3" t="s">
        <v>1841</v>
      </c>
      <c r="C233" s="3" t="s">
        <v>1842</v>
      </c>
      <c r="D233" s="3" t="s">
        <v>2060</v>
      </c>
      <c r="E233" s="3">
        <v>-217</v>
      </c>
      <c r="F233" s="3" t="s">
        <v>5444</v>
      </c>
      <c r="G233" s="3" t="s">
        <v>1844</v>
      </c>
    </row>
    <row r="234" spans="1:7">
      <c r="A234" s="3" t="s">
        <v>100</v>
      </c>
      <c r="B234" s="3" t="s">
        <v>1841</v>
      </c>
      <c r="C234" s="3" t="s">
        <v>1842</v>
      </c>
      <c r="D234" s="3" t="s">
        <v>2061</v>
      </c>
      <c r="E234" s="3">
        <v>-218</v>
      </c>
      <c r="F234" s="3" t="s">
        <v>5444</v>
      </c>
      <c r="G234" s="3" t="s">
        <v>1844</v>
      </c>
    </row>
    <row r="235" spans="1:7">
      <c r="A235" s="3" t="s">
        <v>100</v>
      </c>
      <c r="B235" s="3" t="s">
        <v>1841</v>
      </c>
      <c r="C235" s="3" t="s">
        <v>1842</v>
      </c>
      <c r="D235" s="3" t="s">
        <v>2062</v>
      </c>
      <c r="E235" s="3">
        <v>-219</v>
      </c>
      <c r="F235" s="3" t="s">
        <v>5444</v>
      </c>
      <c r="G235" s="3" t="s">
        <v>1844</v>
      </c>
    </row>
    <row r="236" spans="1:7">
      <c r="A236" s="3" t="s">
        <v>100</v>
      </c>
      <c r="B236" s="3" t="s">
        <v>1841</v>
      </c>
      <c r="C236" s="3" t="s">
        <v>1842</v>
      </c>
      <c r="D236" s="3" t="s">
        <v>2063</v>
      </c>
      <c r="E236" s="3">
        <v>-220</v>
      </c>
      <c r="F236" s="3" t="s">
        <v>5444</v>
      </c>
      <c r="G236" s="3" t="s">
        <v>1844</v>
      </c>
    </row>
    <row r="237" spans="1:7">
      <c r="A237" s="3" t="s">
        <v>100</v>
      </c>
      <c r="B237" s="3" t="s">
        <v>1841</v>
      </c>
      <c r="C237" s="3" t="s">
        <v>1842</v>
      </c>
      <c r="D237" s="3" t="s">
        <v>2064</v>
      </c>
      <c r="E237" s="3">
        <v>-221</v>
      </c>
      <c r="F237" s="3" t="s">
        <v>5444</v>
      </c>
      <c r="G237" s="3" t="s">
        <v>1844</v>
      </c>
    </row>
    <row r="238" spans="1:7">
      <c r="A238" s="3" t="s">
        <v>100</v>
      </c>
      <c r="B238" s="3" t="s">
        <v>1841</v>
      </c>
      <c r="C238" s="3" t="s">
        <v>1842</v>
      </c>
      <c r="D238" s="3" t="s">
        <v>2065</v>
      </c>
      <c r="E238" s="3">
        <v>-222</v>
      </c>
      <c r="F238" s="3" t="s">
        <v>5444</v>
      </c>
      <c r="G238" s="3" t="s">
        <v>1844</v>
      </c>
    </row>
    <row r="239" spans="1:7">
      <c r="A239" s="3" t="s">
        <v>100</v>
      </c>
      <c r="B239" s="3" t="s">
        <v>1841</v>
      </c>
      <c r="C239" s="3" t="s">
        <v>1842</v>
      </c>
      <c r="D239" s="3" t="s">
        <v>2066</v>
      </c>
      <c r="E239" s="3">
        <v>-223</v>
      </c>
      <c r="F239" s="3" t="s">
        <v>5444</v>
      </c>
      <c r="G239" s="3" t="s">
        <v>1844</v>
      </c>
    </row>
    <row r="240" spans="1:7">
      <c r="A240" s="3" t="s">
        <v>100</v>
      </c>
      <c r="B240" s="3" t="s">
        <v>1841</v>
      </c>
      <c r="C240" s="3" t="s">
        <v>1842</v>
      </c>
      <c r="D240" s="3" t="s">
        <v>2067</v>
      </c>
      <c r="E240" s="3">
        <v>-224</v>
      </c>
      <c r="F240" s="3" t="s">
        <v>5444</v>
      </c>
      <c r="G240" s="3" t="s">
        <v>1844</v>
      </c>
    </row>
    <row r="241" spans="1:7">
      <c r="A241" s="3" t="s">
        <v>100</v>
      </c>
      <c r="B241" s="3" t="s">
        <v>1841</v>
      </c>
      <c r="C241" s="3" t="s">
        <v>1842</v>
      </c>
      <c r="D241" s="3" t="s">
        <v>2068</v>
      </c>
      <c r="E241" s="3">
        <v>-225</v>
      </c>
      <c r="F241" s="3" t="s">
        <v>5444</v>
      </c>
      <c r="G241" s="3" t="s">
        <v>1844</v>
      </c>
    </row>
    <row r="242" spans="1:7">
      <c r="A242" s="3" t="s">
        <v>100</v>
      </c>
      <c r="B242" s="3" t="s">
        <v>1841</v>
      </c>
      <c r="C242" s="3" t="s">
        <v>1842</v>
      </c>
      <c r="D242" s="3" t="s">
        <v>2069</v>
      </c>
      <c r="E242" s="3">
        <v>-226</v>
      </c>
      <c r="F242" s="3" t="s">
        <v>5444</v>
      </c>
      <c r="G242" s="3" t="s">
        <v>1844</v>
      </c>
    </row>
    <row r="243" spans="1:7">
      <c r="A243" s="3" t="s">
        <v>100</v>
      </c>
      <c r="B243" s="3" t="s">
        <v>1841</v>
      </c>
      <c r="C243" s="3" t="s">
        <v>1842</v>
      </c>
      <c r="D243" s="3" t="s">
        <v>2070</v>
      </c>
      <c r="E243" s="3">
        <v>-227</v>
      </c>
      <c r="F243" s="3" t="s">
        <v>5444</v>
      </c>
      <c r="G243" s="3" t="s">
        <v>1844</v>
      </c>
    </row>
    <row r="244" spans="1:7">
      <c r="A244" s="3" t="s">
        <v>100</v>
      </c>
      <c r="B244" s="3" t="s">
        <v>1841</v>
      </c>
      <c r="C244" s="3" t="s">
        <v>1842</v>
      </c>
      <c r="D244" s="3" t="s">
        <v>2071</v>
      </c>
      <c r="E244" s="3">
        <v>-228</v>
      </c>
      <c r="F244" s="3" t="s">
        <v>5444</v>
      </c>
      <c r="G244" s="3" t="s">
        <v>1844</v>
      </c>
    </row>
    <row r="245" spans="1:7">
      <c r="A245" s="3" t="s">
        <v>100</v>
      </c>
      <c r="B245" s="3" t="s">
        <v>1841</v>
      </c>
      <c r="C245" s="3" t="s">
        <v>1842</v>
      </c>
      <c r="D245" s="3" t="s">
        <v>2072</v>
      </c>
      <c r="E245" s="3">
        <v>-229</v>
      </c>
      <c r="F245" s="3" t="s">
        <v>5444</v>
      </c>
      <c r="G245" s="3" t="s">
        <v>1844</v>
      </c>
    </row>
    <row r="246" spans="1:7">
      <c r="A246" s="3" t="s">
        <v>100</v>
      </c>
      <c r="B246" s="3" t="s">
        <v>1841</v>
      </c>
      <c r="C246" s="3" t="s">
        <v>1842</v>
      </c>
      <c r="D246" s="3" t="s">
        <v>2073</v>
      </c>
      <c r="E246" s="3">
        <v>-230</v>
      </c>
      <c r="F246" s="3" t="s">
        <v>5444</v>
      </c>
      <c r="G246" s="3" t="s">
        <v>1844</v>
      </c>
    </row>
    <row r="247" spans="1:7">
      <c r="A247" s="3" t="s">
        <v>100</v>
      </c>
      <c r="B247" s="3" t="s">
        <v>1841</v>
      </c>
      <c r="C247" s="3" t="s">
        <v>1842</v>
      </c>
      <c r="D247" s="3" t="s">
        <v>2074</v>
      </c>
      <c r="E247" s="3">
        <v>-231</v>
      </c>
      <c r="F247" s="3" t="s">
        <v>5444</v>
      </c>
      <c r="G247" s="3" t="s">
        <v>1844</v>
      </c>
    </row>
    <row r="248" spans="1:7">
      <c r="A248" s="3" t="s">
        <v>100</v>
      </c>
      <c r="B248" s="3" t="s">
        <v>1841</v>
      </c>
      <c r="C248" s="3" t="s">
        <v>1842</v>
      </c>
      <c r="D248" s="3" t="s">
        <v>2075</v>
      </c>
      <c r="E248" s="3">
        <v>-232</v>
      </c>
      <c r="F248" s="3" t="s">
        <v>5444</v>
      </c>
      <c r="G248" s="3" t="s">
        <v>1844</v>
      </c>
    </row>
    <row r="249" spans="1:7">
      <c r="A249" s="3" t="s">
        <v>100</v>
      </c>
      <c r="B249" s="3" t="s">
        <v>1841</v>
      </c>
      <c r="C249" s="3" t="s">
        <v>1842</v>
      </c>
      <c r="D249" s="3" t="s">
        <v>2076</v>
      </c>
      <c r="E249" s="3">
        <v>-233</v>
      </c>
      <c r="F249" s="3" t="s">
        <v>5444</v>
      </c>
      <c r="G249" s="3" t="s">
        <v>1844</v>
      </c>
    </row>
    <row r="250" spans="1:7">
      <c r="A250" s="3" t="s">
        <v>100</v>
      </c>
      <c r="B250" s="3" t="s">
        <v>1841</v>
      </c>
      <c r="C250" s="3" t="s">
        <v>1842</v>
      </c>
      <c r="D250" s="3" t="s">
        <v>2077</v>
      </c>
      <c r="E250" s="3">
        <v>-234</v>
      </c>
      <c r="F250" s="3" t="s">
        <v>5444</v>
      </c>
      <c r="G250" s="3" t="s">
        <v>1844</v>
      </c>
    </row>
    <row r="251" spans="1:7">
      <c r="A251" s="3" t="s">
        <v>100</v>
      </c>
      <c r="B251" s="3" t="s">
        <v>1841</v>
      </c>
      <c r="C251" s="3" t="s">
        <v>1842</v>
      </c>
      <c r="D251" s="3" t="s">
        <v>2078</v>
      </c>
      <c r="E251" s="3">
        <v>-235</v>
      </c>
      <c r="F251" s="3" t="s">
        <v>5444</v>
      </c>
      <c r="G251" s="3" t="s">
        <v>1844</v>
      </c>
    </row>
    <row r="252" spans="1:7">
      <c r="A252" s="3" t="s">
        <v>100</v>
      </c>
      <c r="B252" s="3" t="s">
        <v>1841</v>
      </c>
      <c r="C252" s="3" t="s">
        <v>1842</v>
      </c>
      <c r="D252" s="3" t="s">
        <v>2079</v>
      </c>
      <c r="E252" s="3">
        <v>-236</v>
      </c>
      <c r="F252" s="3" t="s">
        <v>5444</v>
      </c>
      <c r="G252" s="3" t="s">
        <v>1844</v>
      </c>
    </row>
    <row r="253" spans="1:7">
      <c r="A253" s="3" t="s">
        <v>100</v>
      </c>
      <c r="B253" s="3" t="s">
        <v>1841</v>
      </c>
      <c r="C253" s="3" t="s">
        <v>1842</v>
      </c>
      <c r="D253" s="3" t="s">
        <v>2080</v>
      </c>
      <c r="E253" s="3">
        <v>-237</v>
      </c>
      <c r="F253" s="3" t="s">
        <v>5444</v>
      </c>
      <c r="G253" s="3" t="s">
        <v>1844</v>
      </c>
    </row>
    <row r="254" spans="1:7">
      <c r="A254" s="3" t="s">
        <v>100</v>
      </c>
      <c r="B254" s="3" t="s">
        <v>1841</v>
      </c>
      <c r="C254" s="3" t="s">
        <v>1842</v>
      </c>
      <c r="D254" s="3" t="s">
        <v>2081</v>
      </c>
      <c r="E254" s="3">
        <v>-238</v>
      </c>
      <c r="F254" s="3" t="s">
        <v>5444</v>
      </c>
      <c r="G254" s="3" t="s">
        <v>1844</v>
      </c>
    </row>
    <row r="255" spans="1:7">
      <c r="A255" s="3" t="s">
        <v>100</v>
      </c>
      <c r="B255" s="3" t="s">
        <v>1841</v>
      </c>
      <c r="C255" s="3" t="s">
        <v>1842</v>
      </c>
      <c r="D255" s="3" t="s">
        <v>2082</v>
      </c>
      <c r="E255" s="3">
        <v>-239</v>
      </c>
      <c r="F255" s="3" t="s">
        <v>5444</v>
      </c>
      <c r="G255" s="3" t="s">
        <v>1844</v>
      </c>
    </row>
    <row r="256" spans="1:7">
      <c r="A256" s="3" t="s">
        <v>100</v>
      </c>
      <c r="B256" s="3" t="s">
        <v>1841</v>
      </c>
      <c r="C256" s="3" t="s">
        <v>1842</v>
      </c>
      <c r="D256" s="3" t="s">
        <v>2083</v>
      </c>
      <c r="E256" s="3">
        <v>-240</v>
      </c>
      <c r="F256" s="3" t="s">
        <v>5444</v>
      </c>
      <c r="G256" s="3" t="s">
        <v>1844</v>
      </c>
    </row>
    <row r="257" spans="1:7">
      <c r="A257" s="3" t="s">
        <v>100</v>
      </c>
      <c r="B257" s="3" t="s">
        <v>1841</v>
      </c>
      <c r="C257" s="3" t="s">
        <v>1842</v>
      </c>
      <c r="D257" s="3" t="s">
        <v>2084</v>
      </c>
      <c r="E257" s="3">
        <v>-241</v>
      </c>
      <c r="F257" s="3" t="s">
        <v>5444</v>
      </c>
      <c r="G257" s="3" t="s">
        <v>1844</v>
      </c>
    </row>
    <row r="258" spans="1:7">
      <c r="A258" s="3" t="s">
        <v>100</v>
      </c>
      <c r="B258" s="3" t="s">
        <v>1841</v>
      </c>
      <c r="C258" s="3" t="s">
        <v>1842</v>
      </c>
      <c r="D258" s="3" t="s">
        <v>2085</v>
      </c>
      <c r="E258" s="3">
        <v>-242</v>
      </c>
      <c r="F258" s="3" t="s">
        <v>5444</v>
      </c>
      <c r="G258" s="3" t="s">
        <v>1844</v>
      </c>
    </row>
    <row r="259" spans="1:7">
      <c r="A259" s="3" t="s">
        <v>100</v>
      </c>
      <c r="B259" s="3" t="s">
        <v>1841</v>
      </c>
      <c r="C259" s="3" t="s">
        <v>1842</v>
      </c>
      <c r="D259" s="3" t="s">
        <v>2086</v>
      </c>
      <c r="E259" s="3">
        <v>-243</v>
      </c>
      <c r="F259" s="3" t="s">
        <v>5444</v>
      </c>
      <c r="G259" s="3" t="s">
        <v>1844</v>
      </c>
    </row>
    <row r="260" spans="1:7">
      <c r="A260" s="3" t="s">
        <v>100</v>
      </c>
      <c r="B260" s="3" t="s">
        <v>1841</v>
      </c>
      <c r="C260" s="3" t="s">
        <v>1842</v>
      </c>
      <c r="D260" s="3" t="s">
        <v>2087</v>
      </c>
      <c r="E260" s="3">
        <v>-244</v>
      </c>
      <c r="F260" s="3" t="s">
        <v>5444</v>
      </c>
      <c r="G260" s="3" t="s">
        <v>1844</v>
      </c>
    </row>
    <row r="261" spans="1:7">
      <c r="A261" s="3" t="s">
        <v>100</v>
      </c>
      <c r="B261" s="3" t="s">
        <v>1841</v>
      </c>
      <c r="C261" s="3" t="s">
        <v>1842</v>
      </c>
      <c r="D261" s="3" t="s">
        <v>2088</v>
      </c>
      <c r="E261" s="3">
        <v>-245</v>
      </c>
      <c r="F261" s="3" t="s">
        <v>5444</v>
      </c>
      <c r="G261" s="3" t="s">
        <v>1844</v>
      </c>
    </row>
    <row r="262" spans="1:7">
      <c r="A262" s="3" t="s">
        <v>100</v>
      </c>
      <c r="B262" s="3" t="s">
        <v>1841</v>
      </c>
      <c r="C262" s="3" t="s">
        <v>1842</v>
      </c>
      <c r="D262" s="3" t="s">
        <v>2089</v>
      </c>
      <c r="E262" s="3">
        <v>-246</v>
      </c>
      <c r="F262" s="3" t="s">
        <v>5444</v>
      </c>
      <c r="G262" s="3" t="s">
        <v>1844</v>
      </c>
    </row>
    <row r="263" spans="1:7">
      <c r="A263" s="3" t="s">
        <v>100</v>
      </c>
      <c r="B263" s="3" t="s">
        <v>1841</v>
      </c>
      <c r="C263" s="3" t="s">
        <v>1842</v>
      </c>
      <c r="D263" s="3" t="s">
        <v>2090</v>
      </c>
      <c r="E263" s="3">
        <v>-247</v>
      </c>
      <c r="F263" s="3" t="s">
        <v>5444</v>
      </c>
      <c r="G263" s="3" t="s">
        <v>1844</v>
      </c>
    </row>
    <row r="264" spans="1:7">
      <c r="A264" s="3" t="s">
        <v>100</v>
      </c>
      <c r="B264" s="3" t="s">
        <v>1841</v>
      </c>
      <c r="C264" s="3" t="s">
        <v>1842</v>
      </c>
      <c r="D264" s="3" t="s">
        <v>2091</v>
      </c>
      <c r="E264" s="3">
        <v>-248</v>
      </c>
      <c r="F264" s="3" t="s">
        <v>5444</v>
      </c>
      <c r="G264" s="3" t="s">
        <v>1844</v>
      </c>
    </row>
    <row r="265" spans="1:7">
      <c r="A265" s="3" t="s">
        <v>100</v>
      </c>
      <c r="B265" s="3" t="s">
        <v>1841</v>
      </c>
      <c r="C265" s="3" t="s">
        <v>1842</v>
      </c>
      <c r="D265" s="3" t="s">
        <v>2092</v>
      </c>
      <c r="E265" s="3">
        <v>-249</v>
      </c>
      <c r="F265" s="3" t="s">
        <v>5444</v>
      </c>
      <c r="G265" s="3" t="s">
        <v>1844</v>
      </c>
    </row>
    <row r="266" spans="1:7">
      <c r="A266" s="3" t="s">
        <v>100</v>
      </c>
      <c r="B266" s="3" t="s">
        <v>1841</v>
      </c>
      <c r="C266" s="3" t="s">
        <v>1842</v>
      </c>
      <c r="D266" s="3" t="s">
        <v>2093</v>
      </c>
      <c r="E266" s="3">
        <v>-250</v>
      </c>
      <c r="F266" s="3" t="s">
        <v>5444</v>
      </c>
      <c r="G266" s="3" t="s">
        <v>1844</v>
      </c>
    </row>
    <row r="267" spans="1:7">
      <c r="A267" s="3" t="s">
        <v>100</v>
      </c>
      <c r="B267" s="3" t="s">
        <v>1841</v>
      </c>
      <c r="C267" s="3" t="s">
        <v>1842</v>
      </c>
      <c r="D267" s="3" t="s">
        <v>2094</v>
      </c>
      <c r="E267" s="3">
        <v>-251</v>
      </c>
      <c r="F267" s="3" t="s">
        <v>5444</v>
      </c>
      <c r="G267" s="3" t="s">
        <v>1844</v>
      </c>
    </row>
    <row r="268" spans="1:7">
      <c r="A268" s="3" t="s">
        <v>100</v>
      </c>
      <c r="B268" s="3" t="s">
        <v>1841</v>
      </c>
      <c r="C268" s="3" t="s">
        <v>1842</v>
      </c>
      <c r="D268" s="3" t="s">
        <v>2095</v>
      </c>
      <c r="E268" s="3">
        <v>-252</v>
      </c>
      <c r="F268" s="3" t="s">
        <v>5444</v>
      </c>
      <c r="G268" s="3" t="s">
        <v>1844</v>
      </c>
    </row>
    <row r="269" spans="1:7">
      <c r="A269" s="3" t="s">
        <v>100</v>
      </c>
      <c r="B269" s="3" t="s">
        <v>1841</v>
      </c>
      <c r="C269" s="3" t="s">
        <v>1842</v>
      </c>
      <c r="D269" s="3" t="s">
        <v>2096</v>
      </c>
      <c r="E269" s="3">
        <v>-253</v>
      </c>
      <c r="F269" s="3" t="s">
        <v>5444</v>
      </c>
      <c r="G269" s="3" t="s">
        <v>1844</v>
      </c>
    </row>
    <row r="270" spans="1:7">
      <c r="A270" s="3" t="s">
        <v>100</v>
      </c>
      <c r="B270" s="3" t="s">
        <v>1841</v>
      </c>
      <c r="C270" s="3" t="s">
        <v>1842</v>
      </c>
      <c r="D270" s="3" t="s">
        <v>2097</v>
      </c>
      <c r="E270" s="3">
        <v>-254</v>
      </c>
      <c r="F270" s="3" t="s">
        <v>5444</v>
      </c>
      <c r="G270" s="3" t="s">
        <v>1844</v>
      </c>
    </row>
    <row r="271" spans="1:7">
      <c r="A271" s="3" t="s">
        <v>100</v>
      </c>
      <c r="B271" s="3" t="s">
        <v>1841</v>
      </c>
      <c r="C271" s="3" t="s">
        <v>1842</v>
      </c>
      <c r="D271" s="3" t="s">
        <v>2098</v>
      </c>
      <c r="E271" s="3">
        <v>-255</v>
      </c>
      <c r="F271" s="3" t="s">
        <v>5444</v>
      </c>
      <c r="G271" s="3" t="s">
        <v>1844</v>
      </c>
    </row>
    <row r="272" spans="1:7">
      <c r="A272" s="3" t="s">
        <v>100</v>
      </c>
      <c r="B272" s="3" t="s">
        <v>1841</v>
      </c>
      <c r="C272" s="3" t="s">
        <v>1842</v>
      </c>
      <c r="D272" s="3" t="s">
        <v>2099</v>
      </c>
      <c r="E272" s="3">
        <v>-256</v>
      </c>
      <c r="F272" s="3" t="s">
        <v>5444</v>
      </c>
      <c r="G272" s="3" t="s">
        <v>1844</v>
      </c>
    </row>
    <row r="273" spans="1:7">
      <c r="A273" s="3" t="s">
        <v>100</v>
      </c>
      <c r="B273" s="3" t="s">
        <v>1841</v>
      </c>
      <c r="C273" s="3" t="s">
        <v>1842</v>
      </c>
      <c r="D273" s="3" t="s">
        <v>2100</v>
      </c>
      <c r="E273" s="3">
        <v>-257</v>
      </c>
      <c r="F273" s="3" t="s">
        <v>5444</v>
      </c>
      <c r="G273" s="3" t="s">
        <v>1844</v>
      </c>
    </row>
    <row r="274" spans="1:7">
      <c r="A274" s="3" t="s">
        <v>100</v>
      </c>
      <c r="B274" s="3" t="s">
        <v>1841</v>
      </c>
      <c r="C274" s="3" t="s">
        <v>1842</v>
      </c>
      <c r="D274" s="3" t="s">
        <v>2101</v>
      </c>
      <c r="E274" s="3">
        <v>-258</v>
      </c>
      <c r="F274" s="3" t="s">
        <v>5444</v>
      </c>
      <c r="G274" s="3" t="s">
        <v>1844</v>
      </c>
    </row>
    <row r="275" spans="1:7">
      <c r="A275" s="3" t="s">
        <v>100</v>
      </c>
      <c r="B275" s="3" t="s">
        <v>1841</v>
      </c>
      <c r="C275" s="3" t="s">
        <v>1842</v>
      </c>
      <c r="D275" s="3" t="s">
        <v>2102</v>
      </c>
      <c r="E275" s="3">
        <v>-259</v>
      </c>
      <c r="F275" s="3" t="s">
        <v>5444</v>
      </c>
      <c r="G275" s="3" t="s">
        <v>1844</v>
      </c>
    </row>
    <row r="276" spans="1:7">
      <c r="A276" s="3" t="s">
        <v>100</v>
      </c>
      <c r="B276" s="3" t="s">
        <v>1841</v>
      </c>
      <c r="C276" s="3" t="s">
        <v>1842</v>
      </c>
      <c r="D276" s="3" t="s">
        <v>2103</v>
      </c>
      <c r="E276" s="3">
        <v>-260</v>
      </c>
      <c r="F276" s="3" t="s">
        <v>5444</v>
      </c>
      <c r="G276" s="3" t="s">
        <v>1844</v>
      </c>
    </row>
    <row r="277" spans="1:7">
      <c r="A277" s="3" t="s">
        <v>100</v>
      </c>
      <c r="B277" s="3" t="s">
        <v>1841</v>
      </c>
      <c r="C277" s="3" t="s">
        <v>1842</v>
      </c>
      <c r="D277" s="3" t="s">
        <v>2104</v>
      </c>
      <c r="E277" s="3">
        <v>-261</v>
      </c>
      <c r="F277" s="3" t="s">
        <v>5444</v>
      </c>
      <c r="G277" s="3" t="s">
        <v>1844</v>
      </c>
    </row>
    <row r="278" spans="1:7">
      <c r="A278" s="3" t="s">
        <v>100</v>
      </c>
      <c r="B278" s="3" t="s">
        <v>1841</v>
      </c>
      <c r="C278" s="3" t="s">
        <v>1842</v>
      </c>
      <c r="D278" s="3" t="s">
        <v>2105</v>
      </c>
      <c r="E278" s="3">
        <v>-262</v>
      </c>
      <c r="F278" s="3" t="s">
        <v>5444</v>
      </c>
      <c r="G278" s="3" t="s">
        <v>1844</v>
      </c>
    </row>
    <row r="279" spans="1:7">
      <c r="A279" s="3" t="s">
        <v>100</v>
      </c>
      <c r="B279" s="3" t="s">
        <v>1841</v>
      </c>
      <c r="C279" s="3" t="s">
        <v>1842</v>
      </c>
      <c r="D279" s="3" t="s">
        <v>2106</v>
      </c>
      <c r="E279" s="3">
        <v>-263</v>
      </c>
      <c r="F279" s="3" t="s">
        <v>5444</v>
      </c>
      <c r="G279" s="3" t="s">
        <v>1844</v>
      </c>
    </row>
    <row r="280" spans="1:7">
      <c r="A280" s="3" t="s">
        <v>100</v>
      </c>
      <c r="B280" s="3" t="s">
        <v>1841</v>
      </c>
      <c r="C280" s="3" t="s">
        <v>1842</v>
      </c>
      <c r="D280" s="3" t="s">
        <v>2107</v>
      </c>
      <c r="E280" s="3">
        <v>-264</v>
      </c>
      <c r="F280" s="3" t="s">
        <v>5444</v>
      </c>
      <c r="G280" s="3" t="s">
        <v>1844</v>
      </c>
    </row>
    <row r="281" spans="1:7">
      <c r="A281" s="3" t="s">
        <v>100</v>
      </c>
      <c r="B281" s="3" t="s">
        <v>1841</v>
      </c>
      <c r="C281" s="3" t="s">
        <v>1842</v>
      </c>
      <c r="D281" s="3" t="s">
        <v>2108</v>
      </c>
      <c r="E281" s="3">
        <v>-265</v>
      </c>
      <c r="F281" s="3" t="s">
        <v>5444</v>
      </c>
      <c r="G281" s="3" t="s">
        <v>1844</v>
      </c>
    </row>
    <row r="282" spans="1:7">
      <c r="A282" s="3" t="s">
        <v>100</v>
      </c>
      <c r="B282" s="3" t="s">
        <v>1841</v>
      </c>
      <c r="C282" s="3" t="s">
        <v>1842</v>
      </c>
      <c r="D282" s="3" t="s">
        <v>2109</v>
      </c>
      <c r="E282" s="3">
        <v>-266</v>
      </c>
      <c r="F282" s="3" t="s">
        <v>5444</v>
      </c>
      <c r="G282" s="3" t="s">
        <v>1844</v>
      </c>
    </row>
    <row r="283" spans="1:7">
      <c r="A283" s="3" t="s">
        <v>100</v>
      </c>
      <c r="B283" s="3" t="s">
        <v>1841</v>
      </c>
      <c r="C283" s="3" t="s">
        <v>1842</v>
      </c>
      <c r="D283" s="3" t="s">
        <v>2110</v>
      </c>
      <c r="E283" s="3">
        <v>-267</v>
      </c>
      <c r="F283" s="3" t="s">
        <v>5444</v>
      </c>
      <c r="G283" s="3" t="s">
        <v>1844</v>
      </c>
    </row>
    <row r="284" spans="1:7">
      <c r="A284" s="3" t="s">
        <v>100</v>
      </c>
      <c r="B284" s="3" t="s">
        <v>1841</v>
      </c>
      <c r="C284" s="3" t="s">
        <v>1842</v>
      </c>
      <c r="D284" s="3" t="s">
        <v>2111</v>
      </c>
      <c r="E284" s="3">
        <v>-268</v>
      </c>
      <c r="F284" s="3" t="s">
        <v>5444</v>
      </c>
      <c r="G284" s="3" t="s">
        <v>1844</v>
      </c>
    </row>
    <row r="285" spans="1:7">
      <c r="A285" s="3" t="s">
        <v>100</v>
      </c>
      <c r="B285" s="3" t="s">
        <v>1841</v>
      </c>
      <c r="C285" s="3" t="s">
        <v>1842</v>
      </c>
      <c r="D285" s="3" t="s">
        <v>2112</v>
      </c>
      <c r="E285" s="3">
        <v>-269</v>
      </c>
      <c r="F285" s="3" t="s">
        <v>5444</v>
      </c>
      <c r="G285" s="3" t="s">
        <v>1844</v>
      </c>
    </row>
    <row r="286" spans="1:7">
      <c r="A286" s="3" t="s">
        <v>100</v>
      </c>
      <c r="B286" s="3" t="s">
        <v>1841</v>
      </c>
      <c r="C286" s="3" t="s">
        <v>1842</v>
      </c>
      <c r="D286" s="3" t="s">
        <v>2113</v>
      </c>
      <c r="E286" s="3">
        <v>-270</v>
      </c>
      <c r="F286" s="3" t="s">
        <v>5444</v>
      </c>
      <c r="G286" s="3" t="s">
        <v>1844</v>
      </c>
    </row>
    <row r="287" spans="1:7">
      <c r="A287" s="3" t="s">
        <v>100</v>
      </c>
      <c r="B287" s="3" t="s">
        <v>1841</v>
      </c>
      <c r="C287" s="3" t="s">
        <v>1842</v>
      </c>
      <c r="D287" s="3" t="s">
        <v>2114</v>
      </c>
      <c r="E287" s="3">
        <v>-271</v>
      </c>
      <c r="F287" s="3" t="s">
        <v>5444</v>
      </c>
      <c r="G287" s="3" t="s">
        <v>1844</v>
      </c>
    </row>
    <row r="288" spans="1:7">
      <c r="A288" s="3" t="s">
        <v>100</v>
      </c>
      <c r="B288" s="3" t="s">
        <v>1841</v>
      </c>
      <c r="C288" s="3" t="s">
        <v>1842</v>
      </c>
      <c r="D288" s="3" t="s">
        <v>2115</v>
      </c>
      <c r="E288" s="3">
        <v>-272</v>
      </c>
      <c r="F288" s="3" t="s">
        <v>5444</v>
      </c>
      <c r="G288" s="3" t="s">
        <v>1844</v>
      </c>
    </row>
    <row r="289" spans="1:7">
      <c r="A289" s="3" t="s">
        <v>100</v>
      </c>
      <c r="B289" s="3" t="s">
        <v>1841</v>
      </c>
      <c r="C289" s="3" t="s">
        <v>1842</v>
      </c>
      <c r="D289" s="3" t="s">
        <v>2116</v>
      </c>
      <c r="E289" s="3">
        <v>-273</v>
      </c>
      <c r="F289" s="3" t="s">
        <v>5444</v>
      </c>
      <c r="G289" s="3" t="s">
        <v>1844</v>
      </c>
    </row>
    <row r="290" spans="1:7">
      <c r="A290" s="3" t="s">
        <v>100</v>
      </c>
      <c r="B290" s="3" t="s">
        <v>1841</v>
      </c>
      <c r="C290" s="3" t="s">
        <v>1842</v>
      </c>
      <c r="D290" s="3" t="s">
        <v>2117</v>
      </c>
      <c r="E290" s="3">
        <v>-274</v>
      </c>
      <c r="F290" s="3" t="s">
        <v>5444</v>
      </c>
      <c r="G290" s="3" t="s">
        <v>1844</v>
      </c>
    </row>
    <row r="291" spans="1:7">
      <c r="A291" s="3" t="s">
        <v>100</v>
      </c>
      <c r="B291" s="3" t="s">
        <v>1841</v>
      </c>
      <c r="C291" s="3" t="s">
        <v>1842</v>
      </c>
      <c r="D291" s="3" t="s">
        <v>2118</v>
      </c>
      <c r="E291" s="3">
        <v>-275</v>
      </c>
      <c r="F291" s="3" t="s">
        <v>5444</v>
      </c>
      <c r="G291" s="3" t="s">
        <v>1844</v>
      </c>
    </row>
    <row r="292" spans="1:7">
      <c r="A292" s="3" t="s">
        <v>100</v>
      </c>
      <c r="B292" s="3" t="s">
        <v>1841</v>
      </c>
      <c r="C292" s="3" t="s">
        <v>1842</v>
      </c>
      <c r="D292" s="3" t="s">
        <v>2119</v>
      </c>
      <c r="E292" s="3">
        <v>-276</v>
      </c>
      <c r="F292" s="3" t="s">
        <v>5444</v>
      </c>
      <c r="G292" s="3" t="s">
        <v>1844</v>
      </c>
    </row>
    <row r="293" spans="1:7">
      <c r="A293" s="3" t="s">
        <v>100</v>
      </c>
      <c r="B293" s="3" t="s">
        <v>1841</v>
      </c>
      <c r="C293" s="3" t="s">
        <v>1842</v>
      </c>
      <c r="D293" s="3" t="s">
        <v>2120</v>
      </c>
      <c r="E293" s="3">
        <v>-277</v>
      </c>
      <c r="F293" s="3" t="s">
        <v>5444</v>
      </c>
      <c r="G293" s="3" t="s">
        <v>1844</v>
      </c>
    </row>
    <row r="294" spans="1:7">
      <c r="A294" s="3" t="s">
        <v>100</v>
      </c>
      <c r="B294" s="3" t="s">
        <v>1841</v>
      </c>
      <c r="C294" s="3" t="s">
        <v>1842</v>
      </c>
      <c r="D294" s="3" t="s">
        <v>2121</v>
      </c>
      <c r="E294" s="3">
        <v>-278</v>
      </c>
      <c r="F294" s="3" t="s">
        <v>5444</v>
      </c>
      <c r="G294" s="3" t="s">
        <v>1844</v>
      </c>
    </row>
    <row r="295" spans="1:7">
      <c r="A295" s="3" t="s">
        <v>100</v>
      </c>
      <c r="B295" s="3" t="s">
        <v>1841</v>
      </c>
      <c r="C295" s="3" t="s">
        <v>1842</v>
      </c>
      <c r="D295" s="3" t="s">
        <v>2122</v>
      </c>
      <c r="E295" s="3">
        <v>-279</v>
      </c>
      <c r="F295" s="3" t="s">
        <v>5444</v>
      </c>
      <c r="G295" s="3" t="s">
        <v>1844</v>
      </c>
    </row>
    <row r="296" spans="1:7">
      <c r="A296" s="3" t="s">
        <v>100</v>
      </c>
      <c r="B296" s="3" t="s">
        <v>1841</v>
      </c>
      <c r="C296" s="3" t="s">
        <v>1842</v>
      </c>
      <c r="D296" s="3" t="s">
        <v>2123</v>
      </c>
      <c r="E296" s="3">
        <v>-280</v>
      </c>
      <c r="F296" s="3" t="s">
        <v>5444</v>
      </c>
      <c r="G296" s="3" t="s">
        <v>1844</v>
      </c>
    </row>
    <row r="297" spans="1:7">
      <c r="A297" s="3" t="s">
        <v>100</v>
      </c>
      <c r="B297" s="3" t="s">
        <v>1841</v>
      </c>
      <c r="C297" s="3" t="s">
        <v>1842</v>
      </c>
      <c r="D297" s="3" t="s">
        <v>2124</v>
      </c>
      <c r="E297" s="3">
        <v>-281</v>
      </c>
      <c r="F297" s="3" t="s">
        <v>5444</v>
      </c>
      <c r="G297" s="3" t="s">
        <v>1844</v>
      </c>
    </row>
    <row r="298" spans="1:7">
      <c r="A298" s="3" t="s">
        <v>100</v>
      </c>
      <c r="B298" s="3" t="s">
        <v>1841</v>
      </c>
      <c r="C298" s="3" t="s">
        <v>1842</v>
      </c>
      <c r="D298" s="3" t="s">
        <v>2125</v>
      </c>
      <c r="E298" s="3">
        <v>-282</v>
      </c>
      <c r="F298" s="3" t="s">
        <v>5444</v>
      </c>
      <c r="G298" s="3" t="s">
        <v>1844</v>
      </c>
    </row>
    <row r="299" spans="1:7">
      <c r="A299" s="3" t="s">
        <v>100</v>
      </c>
      <c r="B299" s="3" t="s">
        <v>1841</v>
      </c>
      <c r="C299" s="3" t="s">
        <v>1842</v>
      </c>
      <c r="D299" s="3" t="s">
        <v>2126</v>
      </c>
      <c r="E299" s="3">
        <v>-283</v>
      </c>
      <c r="F299" s="3" t="s">
        <v>5444</v>
      </c>
      <c r="G299" s="3" t="s">
        <v>1844</v>
      </c>
    </row>
    <row r="300" spans="1:7">
      <c r="A300" s="3" t="s">
        <v>100</v>
      </c>
      <c r="B300" s="3" t="s">
        <v>1841</v>
      </c>
      <c r="C300" s="3" t="s">
        <v>1842</v>
      </c>
      <c r="D300" s="3" t="s">
        <v>2127</v>
      </c>
      <c r="E300" s="3">
        <v>-284</v>
      </c>
      <c r="F300" s="3" t="s">
        <v>5444</v>
      </c>
      <c r="G300" s="3" t="s">
        <v>1844</v>
      </c>
    </row>
    <row r="301" spans="1:7">
      <c r="A301" s="3" t="s">
        <v>100</v>
      </c>
      <c r="B301" s="3" t="s">
        <v>1841</v>
      </c>
      <c r="C301" s="3" t="s">
        <v>1842</v>
      </c>
      <c r="D301" s="3" t="s">
        <v>2128</v>
      </c>
      <c r="E301" s="3">
        <v>-285</v>
      </c>
      <c r="F301" s="3" t="s">
        <v>5444</v>
      </c>
      <c r="G301" s="3" t="s">
        <v>1844</v>
      </c>
    </row>
    <row r="302" spans="1:7">
      <c r="A302" s="3" t="s">
        <v>100</v>
      </c>
      <c r="B302" s="3" t="s">
        <v>1841</v>
      </c>
      <c r="C302" s="3" t="s">
        <v>1842</v>
      </c>
      <c r="D302" s="3" t="s">
        <v>2129</v>
      </c>
      <c r="E302" s="3">
        <v>-286</v>
      </c>
      <c r="F302" s="3" t="s">
        <v>5444</v>
      </c>
      <c r="G302" s="3" t="s">
        <v>1844</v>
      </c>
    </row>
    <row r="303" spans="1:7">
      <c r="A303" s="3" t="s">
        <v>100</v>
      </c>
      <c r="B303" s="3" t="s">
        <v>1841</v>
      </c>
      <c r="C303" s="3" t="s">
        <v>1842</v>
      </c>
      <c r="D303" s="3" t="s">
        <v>2130</v>
      </c>
      <c r="E303" s="3">
        <v>-287</v>
      </c>
      <c r="F303" s="3" t="s">
        <v>5444</v>
      </c>
      <c r="G303" s="3" t="s">
        <v>1844</v>
      </c>
    </row>
    <row r="304" spans="1:7">
      <c r="A304" s="3" t="s">
        <v>100</v>
      </c>
      <c r="B304" s="3" t="s">
        <v>1841</v>
      </c>
      <c r="C304" s="3" t="s">
        <v>1842</v>
      </c>
      <c r="D304" s="3" t="s">
        <v>2131</v>
      </c>
      <c r="E304" s="3">
        <v>-288</v>
      </c>
      <c r="F304" s="3" t="s">
        <v>5444</v>
      </c>
      <c r="G304" s="3" t="s">
        <v>1844</v>
      </c>
    </row>
    <row r="305" spans="1:7">
      <c r="A305" s="3" t="s">
        <v>100</v>
      </c>
      <c r="B305" s="3" t="s">
        <v>1841</v>
      </c>
      <c r="C305" s="3" t="s">
        <v>1842</v>
      </c>
      <c r="D305" s="3" t="s">
        <v>2132</v>
      </c>
      <c r="E305" s="3">
        <v>-289</v>
      </c>
      <c r="F305" s="3" t="s">
        <v>5444</v>
      </c>
      <c r="G305" s="3" t="s">
        <v>1844</v>
      </c>
    </row>
    <row r="306" spans="1:7">
      <c r="A306" s="3" t="s">
        <v>100</v>
      </c>
      <c r="B306" s="3" t="s">
        <v>1841</v>
      </c>
      <c r="C306" s="3" t="s">
        <v>1842</v>
      </c>
      <c r="D306" s="3" t="s">
        <v>2133</v>
      </c>
      <c r="E306" s="3">
        <v>-290</v>
      </c>
      <c r="F306" s="3" t="s">
        <v>5444</v>
      </c>
      <c r="G306" s="3" t="s">
        <v>1844</v>
      </c>
    </row>
    <row r="307" spans="1:7">
      <c r="A307" s="3" t="s">
        <v>100</v>
      </c>
      <c r="B307" s="3" t="s">
        <v>1841</v>
      </c>
      <c r="C307" s="3" t="s">
        <v>1842</v>
      </c>
      <c r="D307" s="3" t="s">
        <v>2134</v>
      </c>
      <c r="E307" s="3">
        <v>-291</v>
      </c>
      <c r="F307" s="3" t="s">
        <v>5444</v>
      </c>
      <c r="G307" s="3" t="s">
        <v>1844</v>
      </c>
    </row>
    <row r="308" spans="1:7">
      <c r="A308" s="3" t="s">
        <v>100</v>
      </c>
      <c r="B308" s="3" t="s">
        <v>1841</v>
      </c>
      <c r="C308" s="3" t="s">
        <v>1842</v>
      </c>
      <c r="D308" s="3" t="s">
        <v>2135</v>
      </c>
      <c r="E308" s="3">
        <v>-292</v>
      </c>
      <c r="F308" s="3" t="s">
        <v>5444</v>
      </c>
      <c r="G308" s="3" t="s">
        <v>1844</v>
      </c>
    </row>
    <row r="309" spans="1:7">
      <c r="A309" s="3" t="s">
        <v>100</v>
      </c>
      <c r="B309" s="3" t="s">
        <v>1841</v>
      </c>
      <c r="C309" s="3" t="s">
        <v>1842</v>
      </c>
      <c r="D309" s="3" t="s">
        <v>2136</v>
      </c>
      <c r="E309" s="3">
        <v>-293</v>
      </c>
      <c r="F309" s="3" t="s">
        <v>5444</v>
      </c>
      <c r="G309" s="3" t="s">
        <v>1844</v>
      </c>
    </row>
    <row r="310" spans="1:7">
      <c r="A310" s="3" t="s">
        <v>100</v>
      </c>
      <c r="B310" s="3" t="s">
        <v>1841</v>
      </c>
      <c r="C310" s="3" t="s">
        <v>1842</v>
      </c>
      <c r="D310" s="3" t="s">
        <v>2137</v>
      </c>
      <c r="E310" s="3">
        <v>-294</v>
      </c>
      <c r="F310" s="3" t="s">
        <v>5444</v>
      </c>
      <c r="G310" s="3" t="s">
        <v>1844</v>
      </c>
    </row>
    <row r="311" spans="1:7">
      <c r="A311" s="3" t="s">
        <v>100</v>
      </c>
      <c r="B311" s="3" t="s">
        <v>1841</v>
      </c>
      <c r="C311" s="3" t="s">
        <v>1842</v>
      </c>
      <c r="D311" s="3" t="s">
        <v>2138</v>
      </c>
      <c r="E311" s="3">
        <v>-295</v>
      </c>
      <c r="F311" s="3" t="s">
        <v>5444</v>
      </c>
      <c r="G311" s="3" t="s">
        <v>1844</v>
      </c>
    </row>
    <row r="312" spans="1:7">
      <c r="A312" s="3" t="s">
        <v>100</v>
      </c>
      <c r="B312" s="3" t="s">
        <v>1841</v>
      </c>
      <c r="C312" s="3" t="s">
        <v>1842</v>
      </c>
      <c r="D312" s="3" t="s">
        <v>2139</v>
      </c>
      <c r="E312" s="3">
        <v>-296</v>
      </c>
      <c r="F312" s="3" t="s">
        <v>5444</v>
      </c>
      <c r="G312" s="3" t="s">
        <v>1844</v>
      </c>
    </row>
    <row r="313" spans="1:7">
      <c r="A313" s="3" t="s">
        <v>100</v>
      </c>
      <c r="B313" s="3" t="s">
        <v>1841</v>
      </c>
      <c r="C313" s="3" t="s">
        <v>1842</v>
      </c>
      <c r="D313" s="3" t="s">
        <v>2140</v>
      </c>
      <c r="E313" s="3">
        <v>-297</v>
      </c>
      <c r="F313" s="3" t="s">
        <v>5444</v>
      </c>
      <c r="G313" s="3" t="s">
        <v>1844</v>
      </c>
    </row>
    <row r="314" spans="1:7">
      <c r="A314" s="3" t="s">
        <v>100</v>
      </c>
      <c r="B314" s="3" t="s">
        <v>1841</v>
      </c>
      <c r="C314" s="3" t="s">
        <v>1842</v>
      </c>
      <c r="D314" s="3" t="s">
        <v>2141</v>
      </c>
      <c r="E314" s="3">
        <v>-298</v>
      </c>
      <c r="F314" s="3" t="s">
        <v>5444</v>
      </c>
      <c r="G314" s="3" t="s">
        <v>1844</v>
      </c>
    </row>
    <row r="315" spans="1:7">
      <c r="A315" s="3" t="s">
        <v>100</v>
      </c>
      <c r="B315" s="3" t="s">
        <v>1841</v>
      </c>
      <c r="C315" s="3" t="s">
        <v>1842</v>
      </c>
      <c r="D315" s="3" t="s">
        <v>2142</v>
      </c>
      <c r="E315" s="3">
        <v>-299</v>
      </c>
      <c r="F315" s="3" t="s">
        <v>5444</v>
      </c>
      <c r="G315" s="3" t="s">
        <v>1844</v>
      </c>
    </row>
    <row r="316" spans="1:7">
      <c r="A316" s="3" t="s">
        <v>100</v>
      </c>
      <c r="B316" s="3" t="s">
        <v>1841</v>
      </c>
      <c r="C316" s="3" t="s">
        <v>1842</v>
      </c>
      <c r="D316" s="3" t="s">
        <v>2143</v>
      </c>
      <c r="E316" s="3">
        <v>-300</v>
      </c>
      <c r="F316" s="3" t="s">
        <v>5444</v>
      </c>
      <c r="G316" s="3" t="s">
        <v>1844</v>
      </c>
    </row>
    <row r="317" spans="1:7">
      <c r="A317" s="3" t="s">
        <v>100</v>
      </c>
      <c r="B317" s="3" t="s">
        <v>1841</v>
      </c>
      <c r="C317" s="3" t="s">
        <v>1842</v>
      </c>
      <c r="D317" s="3" t="s">
        <v>2144</v>
      </c>
      <c r="E317" s="3">
        <v>-301</v>
      </c>
      <c r="F317" s="3" t="s">
        <v>5444</v>
      </c>
      <c r="G317" s="3" t="s">
        <v>1844</v>
      </c>
    </row>
    <row r="318" spans="1:7">
      <c r="A318" s="3" t="s">
        <v>100</v>
      </c>
      <c r="B318" s="3" t="s">
        <v>1841</v>
      </c>
      <c r="C318" s="3" t="s">
        <v>1842</v>
      </c>
      <c r="D318" s="3" t="s">
        <v>2145</v>
      </c>
      <c r="E318" s="3">
        <v>-302</v>
      </c>
      <c r="F318" s="3" t="s">
        <v>5444</v>
      </c>
      <c r="G318" s="3" t="s">
        <v>1844</v>
      </c>
    </row>
    <row r="319" spans="1:7">
      <c r="A319" s="3" t="s">
        <v>100</v>
      </c>
      <c r="B319" s="3" t="s">
        <v>1841</v>
      </c>
      <c r="C319" s="3" t="s">
        <v>1842</v>
      </c>
      <c r="D319" s="3" t="s">
        <v>2146</v>
      </c>
      <c r="E319" s="3">
        <v>-303</v>
      </c>
      <c r="F319" s="3" t="s">
        <v>5444</v>
      </c>
      <c r="G319" s="3" t="s">
        <v>1844</v>
      </c>
    </row>
    <row r="320" spans="1:7">
      <c r="A320" s="3" t="s">
        <v>100</v>
      </c>
      <c r="B320" s="3" t="s">
        <v>1841</v>
      </c>
      <c r="C320" s="3" t="s">
        <v>1842</v>
      </c>
      <c r="D320" s="3" t="s">
        <v>2147</v>
      </c>
      <c r="E320" s="3">
        <v>-304</v>
      </c>
      <c r="F320" s="3" t="s">
        <v>5444</v>
      </c>
      <c r="G320" s="3" t="s">
        <v>1844</v>
      </c>
    </row>
    <row r="321" spans="1:7">
      <c r="A321" s="3" t="s">
        <v>100</v>
      </c>
      <c r="B321" s="3" t="s">
        <v>1841</v>
      </c>
      <c r="C321" s="3" t="s">
        <v>1842</v>
      </c>
      <c r="D321" s="3" t="s">
        <v>2148</v>
      </c>
      <c r="E321" s="3">
        <v>-305</v>
      </c>
      <c r="F321" s="3" t="s">
        <v>5444</v>
      </c>
      <c r="G321" s="3" t="s">
        <v>1844</v>
      </c>
    </row>
    <row r="322" spans="1:7">
      <c r="A322" s="3" t="s">
        <v>100</v>
      </c>
      <c r="B322" s="3" t="s">
        <v>1841</v>
      </c>
      <c r="C322" s="3" t="s">
        <v>1842</v>
      </c>
      <c r="D322" s="3" t="s">
        <v>2149</v>
      </c>
      <c r="E322" s="3">
        <v>-306</v>
      </c>
      <c r="F322" s="3" t="s">
        <v>5444</v>
      </c>
      <c r="G322" s="3" t="s">
        <v>1844</v>
      </c>
    </row>
    <row r="323" spans="1:7">
      <c r="A323" s="3" t="s">
        <v>100</v>
      </c>
      <c r="B323" s="3" t="s">
        <v>1841</v>
      </c>
      <c r="C323" s="3" t="s">
        <v>1842</v>
      </c>
      <c r="D323" s="3" t="s">
        <v>2150</v>
      </c>
      <c r="E323" s="3">
        <v>-307</v>
      </c>
      <c r="F323" s="3" t="s">
        <v>5444</v>
      </c>
      <c r="G323" s="3" t="s">
        <v>1844</v>
      </c>
    </row>
    <row r="324" spans="1:7">
      <c r="A324" s="3" t="s">
        <v>100</v>
      </c>
      <c r="B324" s="3" t="s">
        <v>1841</v>
      </c>
      <c r="C324" s="3" t="s">
        <v>1842</v>
      </c>
      <c r="D324" s="3" t="s">
        <v>2151</v>
      </c>
      <c r="E324" s="3">
        <v>-308</v>
      </c>
      <c r="F324" s="3" t="s">
        <v>5444</v>
      </c>
      <c r="G324" s="3" t="s">
        <v>1844</v>
      </c>
    </row>
    <row r="325" spans="1:7">
      <c r="A325" s="3" t="s">
        <v>100</v>
      </c>
      <c r="B325" s="3" t="s">
        <v>1841</v>
      </c>
      <c r="C325" s="3" t="s">
        <v>1842</v>
      </c>
      <c r="D325" s="3" t="s">
        <v>2152</v>
      </c>
      <c r="E325" s="3">
        <v>-309</v>
      </c>
      <c r="F325" s="3" t="s">
        <v>5444</v>
      </c>
      <c r="G325" s="3" t="s">
        <v>1844</v>
      </c>
    </row>
    <row r="326" spans="1:7">
      <c r="A326" s="3" t="s">
        <v>100</v>
      </c>
      <c r="B326" s="3" t="s">
        <v>1841</v>
      </c>
      <c r="C326" s="3" t="s">
        <v>1842</v>
      </c>
      <c r="D326" s="3" t="s">
        <v>2153</v>
      </c>
      <c r="E326" s="3">
        <v>-310</v>
      </c>
      <c r="F326" s="3" t="s">
        <v>5444</v>
      </c>
      <c r="G326" s="3" t="s">
        <v>1844</v>
      </c>
    </row>
    <row r="327" spans="1:7">
      <c r="A327" s="3" t="s">
        <v>100</v>
      </c>
      <c r="B327" s="3" t="s">
        <v>1841</v>
      </c>
      <c r="C327" s="3" t="s">
        <v>1842</v>
      </c>
      <c r="D327" s="3" t="s">
        <v>2154</v>
      </c>
      <c r="E327" s="3">
        <v>-311</v>
      </c>
      <c r="F327" s="3" t="s">
        <v>5444</v>
      </c>
      <c r="G327" s="3" t="s">
        <v>1844</v>
      </c>
    </row>
    <row r="328" spans="1:7">
      <c r="A328" s="3" t="s">
        <v>100</v>
      </c>
      <c r="B328" s="3" t="s">
        <v>1841</v>
      </c>
      <c r="C328" s="3" t="s">
        <v>1842</v>
      </c>
      <c r="D328" s="3" t="s">
        <v>2155</v>
      </c>
      <c r="E328" s="3">
        <v>-312</v>
      </c>
      <c r="F328" s="3" t="s">
        <v>5444</v>
      </c>
      <c r="G328" s="3" t="s">
        <v>1844</v>
      </c>
    </row>
    <row r="329" spans="1:7">
      <c r="A329" s="3" t="s">
        <v>100</v>
      </c>
      <c r="B329" s="3" t="s">
        <v>1841</v>
      </c>
      <c r="C329" s="3" t="s">
        <v>1842</v>
      </c>
      <c r="D329" s="3" t="s">
        <v>2156</v>
      </c>
      <c r="E329" s="3">
        <v>-313</v>
      </c>
      <c r="F329" s="3" t="s">
        <v>5444</v>
      </c>
      <c r="G329" s="3" t="s">
        <v>1844</v>
      </c>
    </row>
    <row r="330" spans="1:7">
      <c r="A330" s="3" t="s">
        <v>100</v>
      </c>
      <c r="B330" s="3" t="s">
        <v>1841</v>
      </c>
      <c r="C330" s="3" t="s">
        <v>1842</v>
      </c>
      <c r="D330" s="3" t="s">
        <v>2157</v>
      </c>
      <c r="E330" s="3">
        <v>-314</v>
      </c>
      <c r="F330" s="3" t="s">
        <v>5444</v>
      </c>
      <c r="G330" s="3" t="s">
        <v>1844</v>
      </c>
    </row>
    <row r="331" spans="1:7">
      <c r="A331" s="3" t="s">
        <v>100</v>
      </c>
      <c r="B331" s="3" t="s">
        <v>1841</v>
      </c>
      <c r="C331" s="3" t="s">
        <v>1842</v>
      </c>
      <c r="D331" s="3" t="s">
        <v>2158</v>
      </c>
      <c r="E331" s="3">
        <v>-315</v>
      </c>
      <c r="F331" s="3" t="s">
        <v>5444</v>
      </c>
      <c r="G331" s="3" t="s">
        <v>1844</v>
      </c>
    </row>
    <row r="332" spans="1:7">
      <c r="A332" s="3" t="s">
        <v>100</v>
      </c>
      <c r="B332" s="3" t="s">
        <v>1841</v>
      </c>
      <c r="C332" s="3" t="s">
        <v>1842</v>
      </c>
      <c r="D332" s="3" t="s">
        <v>2159</v>
      </c>
      <c r="E332" s="3">
        <v>-316</v>
      </c>
      <c r="F332" s="3" t="s">
        <v>5444</v>
      </c>
      <c r="G332" s="3" t="s">
        <v>1844</v>
      </c>
    </row>
    <row r="333" spans="1:7">
      <c r="A333" s="3" t="s">
        <v>100</v>
      </c>
      <c r="B333" s="3" t="s">
        <v>1841</v>
      </c>
      <c r="C333" s="3" t="s">
        <v>1842</v>
      </c>
      <c r="D333" s="3" t="s">
        <v>2160</v>
      </c>
      <c r="E333" s="3">
        <v>-317</v>
      </c>
      <c r="F333" s="3" t="s">
        <v>5444</v>
      </c>
      <c r="G333" s="3" t="s">
        <v>1844</v>
      </c>
    </row>
    <row r="334" spans="1:7">
      <c r="A334" s="3" t="s">
        <v>100</v>
      </c>
      <c r="B334" s="3" t="s">
        <v>1841</v>
      </c>
      <c r="C334" s="3" t="s">
        <v>1842</v>
      </c>
      <c r="D334" s="3" t="s">
        <v>2161</v>
      </c>
      <c r="E334" s="3">
        <v>-318</v>
      </c>
      <c r="F334" s="3" t="s">
        <v>5444</v>
      </c>
      <c r="G334" s="3" t="s">
        <v>1844</v>
      </c>
    </row>
    <row r="335" spans="1:7">
      <c r="A335" s="3" t="s">
        <v>100</v>
      </c>
      <c r="B335" s="3" t="s">
        <v>1841</v>
      </c>
      <c r="C335" s="3" t="s">
        <v>1842</v>
      </c>
      <c r="D335" s="3" t="s">
        <v>2162</v>
      </c>
      <c r="E335" s="3">
        <v>-319</v>
      </c>
      <c r="F335" s="3" t="s">
        <v>5444</v>
      </c>
      <c r="G335" s="3" t="s">
        <v>1844</v>
      </c>
    </row>
    <row r="336" spans="1:7">
      <c r="A336" s="3" t="s">
        <v>100</v>
      </c>
      <c r="B336" s="3" t="s">
        <v>1841</v>
      </c>
      <c r="C336" s="3" t="s">
        <v>1842</v>
      </c>
      <c r="D336" s="3" t="s">
        <v>2163</v>
      </c>
      <c r="E336" s="3">
        <v>-320</v>
      </c>
      <c r="F336" s="3" t="s">
        <v>5444</v>
      </c>
      <c r="G336" s="3" t="s">
        <v>1844</v>
      </c>
    </row>
    <row r="337" spans="1:7">
      <c r="A337" s="3" t="s">
        <v>100</v>
      </c>
      <c r="B337" s="3" t="s">
        <v>1841</v>
      </c>
      <c r="C337" s="3" t="s">
        <v>1842</v>
      </c>
      <c r="D337" s="3" t="s">
        <v>2164</v>
      </c>
      <c r="E337" s="3">
        <v>-321</v>
      </c>
      <c r="F337" s="3" t="s">
        <v>5444</v>
      </c>
      <c r="G337" s="3" t="s">
        <v>1844</v>
      </c>
    </row>
    <row r="338" spans="1:7">
      <c r="A338" s="3" t="s">
        <v>100</v>
      </c>
      <c r="B338" s="3" t="s">
        <v>1841</v>
      </c>
      <c r="C338" s="3" t="s">
        <v>1842</v>
      </c>
      <c r="D338" s="3" t="s">
        <v>2165</v>
      </c>
      <c r="E338" s="3">
        <v>-322</v>
      </c>
      <c r="F338" s="3" t="s">
        <v>5444</v>
      </c>
      <c r="G338" s="3" t="s">
        <v>1844</v>
      </c>
    </row>
    <row r="339" spans="1:7">
      <c r="A339" s="3" t="s">
        <v>100</v>
      </c>
      <c r="B339" s="3" t="s">
        <v>1841</v>
      </c>
      <c r="C339" s="3" t="s">
        <v>1842</v>
      </c>
      <c r="D339" s="3" t="s">
        <v>2166</v>
      </c>
      <c r="E339" s="3">
        <v>-323</v>
      </c>
      <c r="F339" s="3" t="s">
        <v>5444</v>
      </c>
      <c r="G339" s="3" t="s">
        <v>1844</v>
      </c>
    </row>
    <row r="340" spans="1:7">
      <c r="A340" s="3" t="s">
        <v>100</v>
      </c>
      <c r="B340" s="3" t="s">
        <v>1841</v>
      </c>
      <c r="C340" s="3" t="s">
        <v>1842</v>
      </c>
      <c r="D340" s="3" t="s">
        <v>2167</v>
      </c>
      <c r="E340" s="3">
        <v>-324</v>
      </c>
      <c r="F340" s="3" t="s">
        <v>5444</v>
      </c>
      <c r="G340" s="3" t="s">
        <v>1844</v>
      </c>
    </row>
    <row r="341" spans="1:7">
      <c r="A341" s="3" t="s">
        <v>100</v>
      </c>
      <c r="B341" s="3" t="s">
        <v>1841</v>
      </c>
      <c r="C341" s="3" t="s">
        <v>1842</v>
      </c>
      <c r="D341" s="3" t="s">
        <v>2168</v>
      </c>
      <c r="E341" s="3">
        <v>-325</v>
      </c>
      <c r="F341" s="3" t="s">
        <v>5444</v>
      </c>
      <c r="G341" s="3" t="s">
        <v>1844</v>
      </c>
    </row>
    <row r="342" spans="1:7">
      <c r="A342" s="3" t="s">
        <v>100</v>
      </c>
      <c r="B342" s="3" t="s">
        <v>1841</v>
      </c>
      <c r="C342" s="3" t="s">
        <v>1842</v>
      </c>
      <c r="D342" s="3" t="s">
        <v>2169</v>
      </c>
      <c r="E342" s="3">
        <v>-326</v>
      </c>
      <c r="F342" s="3" t="s">
        <v>5444</v>
      </c>
      <c r="G342" s="3" t="s">
        <v>1844</v>
      </c>
    </row>
    <row r="343" spans="1:7">
      <c r="A343" s="3" t="s">
        <v>100</v>
      </c>
      <c r="B343" s="3" t="s">
        <v>1841</v>
      </c>
      <c r="C343" s="3" t="s">
        <v>1842</v>
      </c>
      <c r="D343" s="3" t="s">
        <v>2170</v>
      </c>
      <c r="E343" s="3">
        <v>-327</v>
      </c>
      <c r="F343" s="3" t="s">
        <v>5444</v>
      </c>
      <c r="G343" s="3" t="s">
        <v>1844</v>
      </c>
    </row>
    <row r="344" spans="1:7">
      <c r="A344" s="3" t="s">
        <v>100</v>
      </c>
      <c r="B344" s="3" t="s">
        <v>1841</v>
      </c>
      <c r="C344" s="3" t="s">
        <v>1842</v>
      </c>
      <c r="D344" s="3" t="s">
        <v>2171</v>
      </c>
      <c r="E344" s="3">
        <v>-328</v>
      </c>
      <c r="F344" s="3" t="s">
        <v>5444</v>
      </c>
      <c r="G344" s="3" t="s">
        <v>1844</v>
      </c>
    </row>
    <row r="345" spans="1:7">
      <c r="A345" s="3" t="s">
        <v>100</v>
      </c>
      <c r="B345" s="3" t="s">
        <v>1841</v>
      </c>
      <c r="C345" s="3" t="s">
        <v>1842</v>
      </c>
      <c r="D345" s="3" t="s">
        <v>2172</v>
      </c>
      <c r="E345" s="3">
        <v>-329</v>
      </c>
      <c r="F345" s="3" t="s">
        <v>5444</v>
      </c>
      <c r="G345" s="3" t="s">
        <v>1844</v>
      </c>
    </row>
    <row r="346" spans="1:7">
      <c r="A346" s="3" t="s">
        <v>100</v>
      </c>
      <c r="B346" s="3" t="s">
        <v>1841</v>
      </c>
      <c r="C346" s="3" t="s">
        <v>1842</v>
      </c>
      <c r="D346" s="3" t="s">
        <v>2173</v>
      </c>
      <c r="E346" s="3">
        <v>-330</v>
      </c>
      <c r="F346" s="3" t="s">
        <v>5444</v>
      </c>
      <c r="G346" s="3" t="s">
        <v>1844</v>
      </c>
    </row>
    <row r="347" spans="1:7">
      <c r="A347" s="3" t="s">
        <v>100</v>
      </c>
      <c r="B347" s="3" t="s">
        <v>1841</v>
      </c>
      <c r="C347" s="3" t="s">
        <v>1842</v>
      </c>
      <c r="D347" s="3" t="s">
        <v>2174</v>
      </c>
      <c r="E347" s="3">
        <v>-331</v>
      </c>
      <c r="F347" s="3" t="s">
        <v>5444</v>
      </c>
      <c r="G347" s="3" t="s">
        <v>1844</v>
      </c>
    </row>
    <row r="348" spans="1:7">
      <c r="A348" s="3" t="s">
        <v>100</v>
      </c>
      <c r="B348" s="3" t="s">
        <v>1841</v>
      </c>
      <c r="C348" s="3" t="s">
        <v>1842</v>
      </c>
      <c r="D348" s="3" t="s">
        <v>2175</v>
      </c>
      <c r="E348" s="3">
        <v>-332</v>
      </c>
      <c r="F348" s="3" t="s">
        <v>5444</v>
      </c>
      <c r="G348" s="3" t="s">
        <v>1844</v>
      </c>
    </row>
    <row r="349" spans="1:7">
      <c r="A349" s="3" t="s">
        <v>100</v>
      </c>
      <c r="B349" s="3" t="s">
        <v>1841</v>
      </c>
      <c r="C349" s="3" t="s">
        <v>1842</v>
      </c>
      <c r="D349" s="3" t="s">
        <v>2176</v>
      </c>
      <c r="E349" s="3">
        <v>-333</v>
      </c>
      <c r="F349" s="3" t="s">
        <v>5444</v>
      </c>
      <c r="G349" s="3" t="s">
        <v>1844</v>
      </c>
    </row>
    <row r="350" spans="1:7">
      <c r="A350" s="3" t="s">
        <v>100</v>
      </c>
      <c r="B350" s="3" t="s">
        <v>1841</v>
      </c>
      <c r="C350" s="3" t="s">
        <v>1842</v>
      </c>
      <c r="D350" s="3" t="s">
        <v>2177</v>
      </c>
      <c r="E350" s="3">
        <v>-334</v>
      </c>
      <c r="F350" s="3" t="s">
        <v>5444</v>
      </c>
      <c r="G350" s="3" t="s">
        <v>1844</v>
      </c>
    </row>
    <row r="351" spans="1:7">
      <c r="A351" s="3" t="s">
        <v>100</v>
      </c>
      <c r="B351" s="3" t="s">
        <v>1841</v>
      </c>
      <c r="C351" s="3" t="s">
        <v>1842</v>
      </c>
      <c r="D351" s="3" t="s">
        <v>2178</v>
      </c>
      <c r="E351" s="3">
        <v>-335</v>
      </c>
      <c r="F351" s="3" t="s">
        <v>5444</v>
      </c>
      <c r="G351" s="3" t="s">
        <v>1844</v>
      </c>
    </row>
    <row r="352" spans="1:7">
      <c r="A352" s="3" t="s">
        <v>100</v>
      </c>
      <c r="B352" s="3" t="s">
        <v>1841</v>
      </c>
      <c r="C352" s="3" t="s">
        <v>1842</v>
      </c>
      <c r="D352" s="3" t="s">
        <v>2179</v>
      </c>
      <c r="E352" s="3">
        <v>-336</v>
      </c>
      <c r="F352" s="3" t="s">
        <v>5444</v>
      </c>
      <c r="G352" s="3" t="s">
        <v>1844</v>
      </c>
    </row>
    <row r="353" spans="1:7">
      <c r="A353" s="3" t="s">
        <v>100</v>
      </c>
      <c r="B353" s="3" t="s">
        <v>1841</v>
      </c>
      <c r="C353" s="3" t="s">
        <v>1842</v>
      </c>
      <c r="D353" s="3" t="s">
        <v>2180</v>
      </c>
      <c r="E353" s="3">
        <v>-337</v>
      </c>
      <c r="F353" s="3" t="s">
        <v>5444</v>
      </c>
      <c r="G353" s="3" t="s">
        <v>1844</v>
      </c>
    </row>
    <row r="354" spans="1:7">
      <c r="A354" s="3" t="s">
        <v>100</v>
      </c>
      <c r="B354" s="3" t="s">
        <v>1841</v>
      </c>
      <c r="C354" s="3" t="s">
        <v>1842</v>
      </c>
      <c r="D354" s="3" t="s">
        <v>2181</v>
      </c>
      <c r="E354" s="3">
        <v>-338</v>
      </c>
      <c r="F354" s="3" t="s">
        <v>5444</v>
      </c>
      <c r="G354" s="3" t="s">
        <v>1844</v>
      </c>
    </row>
    <row r="355" spans="1:7">
      <c r="A355" s="3" t="s">
        <v>100</v>
      </c>
      <c r="B355" s="3" t="s">
        <v>1841</v>
      </c>
      <c r="C355" s="3" t="s">
        <v>1842</v>
      </c>
      <c r="D355" s="3" t="s">
        <v>2182</v>
      </c>
      <c r="E355" s="3">
        <v>-339</v>
      </c>
      <c r="F355" s="3" t="s">
        <v>5444</v>
      </c>
      <c r="G355" s="3" t="s">
        <v>1844</v>
      </c>
    </row>
    <row r="356" spans="1:7">
      <c r="A356" s="3" t="s">
        <v>100</v>
      </c>
      <c r="B356" s="3" t="s">
        <v>1841</v>
      </c>
      <c r="C356" s="3" t="s">
        <v>1842</v>
      </c>
      <c r="D356" s="3" t="s">
        <v>2183</v>
      </c>
      <c r="E356" s="3">
        <v>-340</v>
      </c>
      <c r="F356" s="3" t="s">
        <v>5444</v>
      </c>
      <c r="G356" s="3" t="s">
        <v>1844</v>
      </c>
    </row>
    <row r="357" spans="1:7">
      <c r="A357" s="3" t="s">
        <v>100</v>
      </c>
      <c r="B357" s="3" t="s">
        <v>1841</v>
      </c>
      <c r="C357" s="3" t="s">
        <v>1842</v>
      </c>
      <c r="D357" s="3" t="s">
        <v>2184</v>
      </c>
      <c r="E357" s="3">
        <v>-341</v>
      </c>
      <c r="F357" s="3" t="s">
        <v>5444</v>
      </c>
      <c r="G357" s="3" t="s">
        <v>1844</v>
      </c>
    </row>
    <row r="358" spans="1:7">
      <c r="A358" s="3" t="s">
        <v>100</v>
      </c>
      <c r="B358" s="3" t="s">
        <v>1841</v>
      </c>
      <c r="C358" s="3" t="s">
        <v>1842</v>
      </c>
      <c r="D358" s="3" t="s">
        <v>2185</v>
      </c>
      <c r="E358" s="3">
        <v>-342</v>
      </c>
      <c r="F358" s="3" t="s">
        <v>5444</v>
      </c>
      <c r="G358" s="3" t="s">
        <v>1844</v>
      </c>
    </row>
    <row r="359" spans="1:7">
      <c r="A359" s="3" t="s">
        <v>100</v>
      </c>
      <c r="B359" s="3" t="s">
        <v>1841</v>
      </c>
      <c r="C359" s="3" t="s">
        <v>1842</v>
      </c>
      <c r="D359" s="3" t="s">
        <v>2186</v>
      </c>
      <c r="E359" s="3">
        <v>-343</v>
      </c>
      <c r="F359" s="3" t="s">
        <v>5444</v>
      </c>
      <c r="G359" s="3" t="s">
        <v>1844</v>
      </c>
    </row>
    <row r="360" spans="1:7">
      <c r="A360" s="3" t="s">
        <v>100</v>
      </c>
      <c r="B360" s="3" t="s">
        <v>1841</v>
      </c>
      <c r="C360" s="3" t="s">
        <v>1842</v>
      </c>
      <c r="D360" s="3" t="s">
        <v>2187</v>
      </c>
      <c r="E360" s="3">
        <v>-344</v>
      </c>
      <c r="F360" s="3" t="s">
        <v>5444</v>
      </c>
      <c r="G360" s="3" t="s">
        <v>1844</v>
      </c>
    </row>
    <row r="361" spans="1:7">
      <c r="A361" s="3" t="s">
        <v>100</v>
      </c>
      <c r="B361" s="3" t="s">
        <v>1841</v>
      </c>
      <c r="C361" s="3" t="s">
        <v>1842</v>
      </c>
      <c r="D361" s="3" t="s">
        <v>2188</v>
      </c>
      <c r="E361" s="3">
        <v>-345</v>
      </c>
      <c r="F361" s="3" t="s">
        <v>5444</v>
      </c>
      <c r="G361" s="3" t="s">
        <v>1844</v>
      </c>
    </row>
    <row r="362" spans="1:7">
      <c r="A362" s="3" t="s">
        <v>100</v>
      </c>
      <c r="B362" s="3" t="s">
        <v>1841</v>
      </c>
      <c r="C362" s="3" t="s">
        <v>1842</v>
      </c>
      <c r="D362" s="3" t="s">
        <v>2189</v>
      </c>
      <c r="E362" s="3">
        <v>-346</v>
      </c>
      <c r="F362" s="3" t="s">
        <v>5444</v>
      </c>
      <c r="G362" s="3" t="s">
        <v>1844</v>
      </c>
    </row>
    <row r="363" spans="1:7">
      <c r="A363" s="3" t="s">
        <v>100</v>
      </c>
      <c r="B363" s="3" t="s">
        <v>1841</v>
      </c>
      <c r="C363" s="3" t="s">
        <v>1842</v>
      </c>
      <c r="D363" s="3" t="s">
        <v>2190</v>
      </c>
      <c r="E363" s="3">
        <v>-347</v>
      </c>
      <c r="F363" s="3" t="s">
        <v>5444</v>
      </c>
      <c r="G363" s="3" t="s">
        <v>1844</v>
      </c>
    </row>
    <row r="364" spans="1:7">
      <c r="A364" s="3" t="s">
        <v>100</v>
      </c>
      <c r="B364" s="3" t="s">
        <v>1841</v>
      </c>
      <c r="C364" s="3" t="s">
        <v>1842</v>
      </c>
      <c r="D364" s="3" t="s">
        <v>2191</v>
      </c>
      <c r="E364" s="3">
        <v>-348</v>
      </c>
      <c r="F364" s="3" t="s">
        <v>5444</v>
      </c>
      <c r="G364" s="3" t="s">
        <v>1844</v>
      </c>
    </row>
    <row r="365" spans="1:7">
      <c r="A365" s="3" t="s">
        <v>100</v>
      </c>
      <c r="B365" s="3" t="s">
        <v>1841</v>
      </c>
      <c r="C365" s="3" t="s">
        <v>1842</v>
      </c>
      <c r="D365" s="3" t="s">
        <v>2192</v>
      </c>
      <c r="E365" s="3">
        <v>-349</v>
      </c>
      <c r="F365" s="3" t="s">
        <v>5444</v>
      </c>
      <c r="G365" s="3" t="s">
        <v>1844</v>
      </c>
    </row>
    <row r="366" spans="1:7">
      <c r="A366" s="3" t="s">
        <v>100</v>
      </c>
      <c r="B366" s="3" t="s">
        <v>1841</v>
      </c>
      <c r="C366" s="3" t="s">
        <v>1842</v>
      </c>
      <c r="D366" s="3" t="s">
        <v>2193</v>
      </c>
      <c r="E366" s="3">
        <v>-350</v>
      </c>
      <c r="F366" s="3" t="s">
        <v>5444</v>
      </c>
      <c r="G366" s="3" t="s">
        <v>1844</v>
      </c>
    </row>
    <row r="367" spans="1:7">
      <c r="A367" s="3" t="s">
        <v>100</v>
      </c>
      <c r="B367" s="3" t="s">
        <v>1841</v>
      </c>
      <c r="C367" s="3" t="s">
        <v>1842</v>
      </c>
      <c r="D367" s="3" t="s">
        <v>2194</v>
      </c>
      <c r="E367" s="3">
        <v>-351</v>
      </c>
      <c r="F367" s="3" t="s">
        <v>5444</v>
      </c>
      <c r="G367" s="3" t="s">
        <v>1844</v>
      </c>
    </row>
    <row r="368" spans="1:7">
      <c r="A368" s="3" t="s">
        <v>100</v>
      </c>
      <c r="B368" s="3" t="s">
        <v>1841</v>
      </c>
      <c r="C368" s="3" t="s">
        <v>1842</v>
      </c>
      <c r="D368" s="3" t="s">
        <v>2195</v>
      </c>
      <c r="E368" s="3">
        <v>-352</v>
      </c>
      <c r="F368" s="3" t="s">
        <v>5444</v>
      </c>
      <c r="G368" s="3" t="s">
        <v>1844</v>
      </c>
    </row>
    <row r="369" spans="1:7">
      <c r="A369" s="3" t="s">
        <v>100</v>
      </c>
      <c r="B369" s="3" t="s">
        <v>1841</v>
      </c>
      <c r="C369" s="3" t="s">
        <v>1842</v>
      </c>
      <c r="D369" s="3" t="s">
        <v>2196</v>
      </c>
      <c r="E369" s="3">
        <v>-353</v>
      </c>
      <c r="F369" s="3" t="s">
        <v>5444</v>
      </c>
      <c r="G369" s="3" t="s">
        <v>1844</v>
      </c>
    </row>
    <row r="370" spans="1:7">
      <c r="A370" s="3" t="s">
        <v>100</v>
      </c>
      <c r="B370" s="3" t="s">
        <v>1841</v>
      </c>
      <c r="C370" s="3" t="s">
        <v>1842</v>
      </c>
      <c r="D370" s="3" t="s">
        <v>2197</v>
      </c>
      <c r="E370" s="3">
        <v>-354</v>
      </c>
      <c r="F370" s="3" t="s">
        <v>5444</v>
      </c>
      <c r="G370" s="3" t="s">
        <v>1844</v>
      </c>
    </row>
    <row r="371" spans="1:7">
      <c r="A371" s="3" t="s">
        <v>100</v>
      </c>
      <c r="B371" s="3" t="s">
        <v>1841</v>
      </c>
      <c r="C371" s="3" t="s">
        <v>1842</v>
      </c>
      <c r="D371" s="3" t="s">
        <v>2198</v>
      </c>
      <c r="E371" s="3">
        <v>-355</v>
      </c>
      <c r="F371" s="3" t="s">
        <v>5444</v>
      </c>
      <c r="G371" s="3" t="s">
        <v>1844</v>
      </c>
    </row>
    <row r="372" spans="1:7">
      <c r="A372" s="3" t="s">
        <v>100</v>
      </c>
      <c r="B372" s="3" t="s">
        <v>1841</v>
      </c>
      <c r="C372" s="3" t="s">
        <v>1842</v>
      </c>
      <c r="D372" s="3" t="s">
        <v>2199</v>
      </c>
      <c r="E372" s="3">
        <v>-356</v>
      </c>
      <c r="F372" s="3" t="s">
        <v>5444</v>
      </c>
      <c r="G372" s="3" t="s">
        <v>1844</v>
      </c>
    </row>
    <row r="373" spans="1:7">
      <c r="A373" s="3" t="s">
        <v>100</v>
      </c>
      <c r="B373" s="3" t="s">
        <v>1841</v>
      </c>
      <c r="C373" s="3" t="s">
        <v>1842</v>
      </c>
      <c r="D373" s="3" t="s">
        <v>2200</v>
      </c>
      <c r="E373" s="3">
        <v>-357</v>
      </c>
      <c r="F373" s="3" t="s">
        <v>5444</v>
      </c>
      <c r="G373" s="3" t="s">
        <v>1844</v>
      </c>
    </row>
    <row r="374" spans="1:7">
      <c r="A374" s="3" t="s">
        <v>100</v>
      </c>
      <c r="B374" s="3" t="s">
        <v>1841</v>
      </c>
      <c r="C374" s="3" t="s">
        <v>1842</v>
      </c>
      <c r="D374" s="3" t="s">
        <v>2201</v>
      </c>
      <c r="E374" s="3">
        <v>-358</v>
      </c>
      <c r="F374" s="3" t="s">
        <v>5444</v>
      </c>
      <c r="G374" s="3" t="s">
        <v>1844</v>
      </c>
    </row>
    <row r="375" spans="1:7">
      <c r="A375" s="3" t="s">
        <v>100</v>
      </c>
      <c r="B375" s="3" t="s">
        <v>1841</v>
      </c>
      <c r="C375" s="3" t="s">
        <v>1842</v>
      </c>
      <c r="D375" s="3" t="s">
        <v>2202</v>
      </c>
      <c r="E375" s="3">
        <v>-359</v>
      </c>
      <c r="F375" s="3" t="s">
        <v>5444</v>
      </c>
      <c r="G375" s="3" t="s">
        <v>1844</v>
      </c>
    </row>
    <row r="376" spans="1:7">
      <c r="A376" s="3" t="s">
        <v>100</v>
      </c>
      <c r="B376" s="3" t="s">
        <v>1841</v>
      </c>
      <c r="C376" s="3" t="s">
        <v>1842</v>
      </c>
      <c r="D376" s="3" t="s">
        <v>2203</v>
      </c>
      <c r="E376" s="3">
        <v>-360</v>
      </c>
      <c r="F376" s="3" t="s">
        <v>5444</v>
      </c>
      <c r="G376" s="3" t="s">
        <v>1844</v>
      </c>
    </row>
    <row r="377" spans="1:7">
      <c r="A377" s="3" t="s">
        <v>100</v>
      </c>
      <c r="B377" s="3" t="s">
        <v>1841</v>
      </c>
      <c r="C377" s="3" t="s">
        <v>1842</v>
      </c>
      <c r="D377" s="3" t="s">
        <v>2204</v>
      </c>
      <c r="E377" s="3">
        <v>-361</v>
      </c>
      <c r="F377" s="3" t="s">
        <v>5444</v>
      </c>
      <c r="G377" s="3" t="s">
        <v>1844</v>
      </c>
    </row>
    <row r="378" spans="1:7">
      <c r="A378" s="3" t="s">
        <v>100</v>
      </c>
      <c r="B378" s="3" t="s">
        <v>1841</v>
      </c>
      <c r="C378" s="3" t="s">
        <v>1842</v>
      </c>
      <c r="D378" s="3" t="s">
        <v>2205</v>
      </c>
      <c r="E378" s="3">
        <v>-362</v>
      </c>
      <c r="F378" s="3" t="s">
        <v>5444</v>
      </c>
      <c r="G378" s="3" t="s">
        <v>1844</v>
      </c>
    </row>
    <row r="379" spans="1:7">
      <c r="A379" s="3" t="s">
        <v>100</v>
      </c>
      <c r="B379" s="3" t="s">
        <v>1841</v>
      </c>
      <c r="C379" s="3" t="s">
        <v>1842</v>
      </c>
      <c r="D379" s="3" t="s">
        <v>2206</v>
      </c>
      <c r="E379" s="3">
        <v>-363</v>
      </c>
      <c r="F379" s="3" t="s">
        <v>5444</v>
      </c>
      <c r="G379" s="3" t="s">
        <v>1844</v>
      </c>
    </row>
    <row r="380" spans="1:7">
      <c r="A380" s="3" t="s">
        <v>100</v>
      </c>
      <c r="B380" s="3" t="s">
        <v>1841</v>
      </c>
      <c r="C380" s="3" t="s">
        <v>1842</v>
      </c>
      <c r="D380" s="3" t="s">
        <v>2207</v>
      </c>
      <c r="E380" s="3">
        <v>-364</v>
      </c>
      <c r="F380" s="3" t="s">
        <v>5444</v>
      </c>
      <c r="G380" s="3" t="s">
        <v>1844</v>
      </c>
    </row>
    <row r="381" spans="1:7">
      <c r="A381" s="3" t="s">
        <v>100</v>
      </c>
      <c r="B381" s="3" t="s">
        <v>1841</v>
      </c>
      <c r="C381" s="3" t="s">
        <v>1842</v>
      </c>
      <c r="D381" s="3" t="s">
        <v>2208</v>
      </c>
      <c r="E381" s="3">
        <v>-365</v>
      </c>
      <c r="F381" s="3" t="s">
        <v>5444</v>
      </c>
      <c r="G381" s="3" t="s">
        <v>1844</v>
      </c>
    </row>
    <row r="382" spans="1:7">
      <c r="A382" s="3" t="s">
        <v>100</v>
      </c>
      <c r="B382" s="3" t="s">
        <v>1841</v>
      </c>
      <c r="C382" s="3" t="s">
        <v>1842</v>
      </c>
      <c r="D382" s="3" t="s">
        <v>2209</v>
      </c>
      <c r="E382" s="3">
        <v>-366</v>
      </c>
      <c r="F382" s="3" t="s">
        <v>5444</v>
      </c>
      <c r="G382" s="3" t="s">
        <v>1844</v>
      </c>
    </row>
    <row r="383" spans="1:7">
      <c r="A383" s="3" t="s">
        <v>100</v>
      </c>
      <c r="B383" s="3" t="s">
        <v>1841</v>
      </c>
      <c r="C383" s="3" t="s">
        <v>1842</v>
      </c>
      <c r="D383" s="3" t="s">
        <v>2210</v>
      </c>
      <c r="E383" s="3">
        <v>-367</v>
      </c>
      <c r="F383" s="3" t="s">
        <v>5444</v>
      </c>
      <c r="G383" s="3" t="s">
        <v>1844</v>
      </c>
    </row>
    <row r="384" spans="1:7">
      <c r="A384" s="3" t="s">
        <v>100</v>
      </c>
      <c r="B384" s="3" t="s">
        <v>1841</v>
      </c>
      <c r="C384" s="3" t="s">
        <v>1842</v>
      </c>
      <c r="D384" s="3" t="s">
        <v>2211</v>
      </c>
      <c r="E384" s="3">
        <v>-368</v>
      </c>
      <c r="F384" s="3" t="s">
        <v>5444</v>
      </c>
      <c r="G384" s="3" t="s">
        <v>1844</v>
      </c>
    </row>
    <row r="385" spans="1:7">
      <c r="A385" s="3" t="s">
        <v>100</v>
      </c>
      <c r="B385" s="3" t="s">
        <v>1841</v>
      </c>
      <c r="C385" s="3" t="s">
        <v>1842</v>
      </c>
      <c r="D385" s="3" t="s">
        <v>2212</v>
      </c>
      <c r="E385" s="3">
        <v>-369</v>
      </c>
      <c r="F385" s="3" t="s">
        <v>5444</v>
      </c>
      <c r="G385" s="3" t="s">
        <v>1844</v>
      </c>
    </row>
    <row r="386" spans="1:7">
      <c r="A386" s="3" t="s">
        <v>100</v>
      </c>
      <c r="B386" s="3" t="s">
        <v>1841</v>
      </c>
      <c r="C386" s="3" t="s">
        <v>1842</v>
      </c>
      <c r="D386" s="3" t="s">
        <v>2213</v>
      </c>
      <c r="E386" s="3">
        <v>-370</v>
      </c>
      <c r="F386" s="3" t="s">
        <v>5444</v>
      </c>
      <c r="G386" s="3" t="s">
        <v>1844</v>
      </c>
    </row>
    <row r="387" spans="1:7">
      <c r="A387" s="3" t="s">
        <v>100</v>
      </c>
      <c r="B387" s="3" t="s">
        <v>1841</v>
      </c>
      <c r="C387" s="3" t="s">
        <v>1842</v>
      </c>
      <c r="D387" s="3" t="s">
        <v>2214</v>
      </c>
      <c r="E387" s="3">
        <v>-371</v>
      </c>
      <c r="F387" s="3" t="s">
        <v>5444</v>
      </c>
      <c r="G387" s="3" t="s">
        <v>1844</v>
      </c>
    </row>
    <row r="388" spans="1:7">
      <c r="A388" s="3" t="s">
        <v>100</v>
      </c>
      <c r="B388" s="3" t="s">
        <v>1841</v>
      </c>
      <c r="C388" s="3" t="s">
        <v>1842</v>
      </c>
      <c r="D388" s="3" t="s">
        <v>2215</v>
      </c>
      <c r="E388" s="3">
        <v>-372</v>
      </c>
      <c r="F388" s="3" t="s">
        <v>5444</v>
      </c>
      <c r="G388" s="3" t="s">
        <v>1844</v>
      </c>
    </row>
    <row r="389" spans="1:7">
      <c r="A389" s="3" t="s">
        <v>100</v>
      </c>
      <c r="B389" s="3" t="s">
        <v>1841</v>
      </c>
      <c r="C389" s="3" t="s">
        <v>1842</v>
      </c>
      <c r="D389" s="3" t="s">
        <v>2216</v>
      </c>
      <c r="E389" s="3">
        <v>-373</v>
      </c>
      <c r="F389" s="3" t="s">
        <v>5444</v>
      </c>
      <c r="G389" s="3" t="s">
        <v>1844</v>
      </c>
    </row>
    <row r="390" spans="1:7">
      <c r="A390" s="3" t="s">
        <v>100</v>
      </c>
      <c r="B390" s="3" t="s">
        <v>1841</v>
      </c>
      <c r="C390" s="3" t="s">
        <v>1842</v>
      </c>
      <c r="D390" s="3" t="s">
        <v>2217</v>
      </c>
      <c r="E390" s="3">
        <v>-374</v>
      </c>
      <c r="F390" s="3" t="s">
        <v>5444</v>
      </c>
      <c r="G390" s="3" t="s">
        <v>1844</v>
      </c>
    </row>
    <row r="391" spans="1:7">
      <c r="A391" s="3" t="s">
        <v>100</v>
      </c>
      <c r="B391" s="3" t="s">
        <v>1841</v>
      </c>
      <c r="C391" s="3" t="s">
        <v>1842</v>
      </c>
      <c r="D391" s="3" t="s">
        <v>2218</v>
      </c>
      <c r="E391" s="3">
        <v>-375</v>
      </c>
      <c r="F391" s="3" t="s">
        <v>5444</v>
      </c>
      <c r="G391" s="3" t="s">
        <v>1844</v>
      </c>
    </row>
    <row r="392" spans="1:7">
      <c r="A392" s="3" t="s">
        <v>100</v>
      </c>
      <c r="B392" s="3" t="s">
        <v>1841</v>
      </c>
      <c r="C392" s="3" t="s">
        <v>1842</v>
      </c>
      <c r="D392" s="3" t="s">
        <v>2219</v>
      </c>
      <c r="E392" s="3">
        <v>-376</v>
      </c>
      <c r="F392" s="3" t="s">
        <v>5444</v>
      </c>
      <c r="G392" s="3" t="s">
        <v>1844</v>
      </c>
    </row>
    <row r="393" spans="1:7">
      <c r="A393" s="3" t="s">
        <v>100</v>
      </c>
      <c r="B393" s="3" t="s">
        <v>1841</v>
      </c>
      <c r="C393" s="3" t="s">
        <v>1842</v>
      </c>
      <c r="D393" s="3" t="s">
        <v>2220</v>
      </c>
      <c r="E393" s="3">
        <v>-377</v>
      </c>
      <c r="F393" s="3" t="s">
        <v>5444</v>
      </c>
      <c r="G393" s="3" t="s">
        <v>1844</v>
      </c>
    </row>
    <row r="394" spans="1:7">
      <c r="A394" s="3" t="s">
        <v>100</v>
      </c>
      <c r="B394" s="3" t="s">
        <v>1841</v>
      </c>
      <c r="C394" s="3" t="s">
        <v>1842</v>
      </c>
      <c r="D394" s="3" t="s">
        <v>2221</v>
      </c>
      <c r="E394" s="3">
        <v>-378</v>
      </c>
      <c r="F394" s="3" t="s">
        <v>5444</v>
      </c>
      <c r="G394" s="3" t="s">
        <v>1844</v>
      </c>
    </row>
    <row r="395" spans="1:7">
      <c r="A395" s="3" t="s">
        <v>100</v>
      </c>
      <c r="B395" s="3" t="s">
        <v>1841</v>
      </c>
      <c r="C395" s="3" t="s">
        <v>1842</v>
      </c>
      <c r="D395" s="3" t="s">
        <v>2222</v>
      </c>
      <c r="E395" s="3">
        <v>-379</v>
      </c>
      <c r="F395" s="3" t="s">
        <v>5444</v>
      </c>
      <c r="G395" s="3" t="s">
        <v>1844</v>
      </c>
    </row>
    <row r="396" spans="1:7">
      <c r="A396" s="3" t="s">
        <v>100</v>
      </c>
      <c r="B396" s="3" t="s">
        <v>1841</v>
      </c>
      <c r="C396" s="3" t="s">
        <v>1842</v>
      </c>
      <c r="D396" s="3" t="s">
        <v>2223</v>
      </c>
      <c r="E396" s="3">
        <v>-380</v>
      </c>
      <c r="F396" s="3" t="s">
        <v>5444</v>
      </c>
      <c r="G396" s="3" t="s">
        <v>1844</v>
      </c>
    </row>
    <row r="397" spans="1:7">
      <c r="A397" s="3" t="s">
        <v>100</v>
      </c>
      <c r="B397" s="3" t="s">
        <v>1841</v>
      </c>
      <c r="C397" s="3" t="s">
        <v>1842</v>
      </c>
      <c r="D397" s="3" t="s">
        <v>2224</v>
      </c>
      <c r="E397" s="3">
        <v>-381</v>
      </c>
      <c r="F397" s="3" t="s">
        <v>5444</v>
      </c>
      <c r="G397" s="3" t="s">
        <v>1844</v>
      </c>
    </row>
    <row r="398" spans="1:7">
      <c r="A398" s="3" t="s">
        <v>100</v>
      </c>
      <c r="B398" s="3" t="s">
        <v>1841</v>
      </c>
      <c r="C398" s="3" t="s">
        <v>1842</v>
      </c>
      <c r="D398" s="3" t="s">
        <v>2225</v>
      </c>
      <c r="E398" s="3">
        <v>-382</v>
      </c>
      <c r="F398" s="3" t="s">
        <v>5444</v>
      </c>
      <c r="G398" s="3" t="s">
        <v>1844</v>
      </c>
    </row>
    <row r="399" spans="1:7">
      <c r="A399" s="3" t="s">
        <v>100</v>
      </c>
      <c r="B399" s="3" t="s">
        <v>1841</v>
      </c>
      <c r="C399" s="3" t="s">
        <v>1842</v>
      </c>
      <c r="D399" s="3" t="s">
        <v>2226</v>
      </c>
      <c r="E399" s="3">
        <v>-383</v>
      </c>
      <c r="F399" s="3" t="s">
        <v>5444</v>
      </c>
      <c r="G399" s="3" t="s">
        <v>1844</v>
      </c>
    </row>
    <row r="400" spans="1:7">
      <c r="A400" s="3" t="s">
        <v>100</v>
      </c>
      <c r="B400" s="3" t="s">
        <v>1841</v>
      </c>
      <c r="C400" s="3" t="s">
        <v>1842</v>
      </c>
      <c r="D400" s="3" t="s">
        <v>2227</v>
      </c>
      <c r="E400" s="3">
        <v>-384</v>
      </c>
      <c r="F400" s="3" t="s">
        <v>5444</v>
      </c>
      <c r="G400" s="3" t="s">
        <v>1844</v>
      </c>
    </row>
    <row r="401" spans="1:7">
      <c r="A401" s="3" t="s">
        <v>100</v>
      </c>
      <c r="B401" s="3" t="s">
        <v>1841</v>
      </c>
      <c r="C401" s="3" t="s">
        <v>1842</v>
      </c>
      <c r="D401" s="3" t="s">
        <v>2228</v>
      </c>
      <c r="E401" s="3">
        <v>-385</v>
      </c>
      <c r="F401" s="3" t="s">
        <v>5444</v>
      </c>
      <c r="G401" s="3" t="s">
        <v>1844</v>
      </c>
    </row>
    <row r="402" spans="1:7">
      <c r="A402" s="3" t="s">
        <v>100</v>
      </c>
      <c r="B402" s="3" t="s">
        <v>1841</v>
      </c>
      <c r="C402" s="3" t="s">
        <v>1842</v>
      </c>
      <c r="D402" s="3" t="s">
        <v>2229</v>
      </c>
      <c r="E402" s="3">
        <v>-386</v>
      </c>
      <c r="F402" s="3" t="s">
        <v>5444</v>
      </c>
      <c r="G402" s="3" t="s">
        <v>1844</v>
      </c>
    </row>
    <row r="403" spans="1:7">
      <c r="A403" s="3" t="s">
        <v>100</v>
      </c>
      <c r="B403" s="3" t="s">
        <v>1841</v>
      </c>
      <c r="C403" s="3" t="s">
        <v>1842</v>
      </c>
      <c r="D403" s="3" t="s">
        <v>2230</v>
      </c>
      <c r="E403" s="3">
        <v>-387</v>
      </c>
      <c r="F403" s="3" t="s">
        <v>5444</v>
      </c>
      <c r="G403" s="3" t="s">
        <v>1844</v>
      </c>
    </row>
    <row r="404" spans="1:7">
      <c r="A404" s="3" t="s">
        <v>100</v>
      </c>
      <c r="B404" s="3" t="s">
        <v>1841</v>
      </c>
      <c r="C404" s="3" t="s">
        <v>1842</v>
      </c>
      <c r="D404" s="3" t="s">
        <v>2231</v>
      </c>
      <c r="E404" s="3">
        <v>-388</v>
      </c>
      <c r="F404" s="3" t="s">
        <v>5444</v>
      </c>
      <c r="G404" s="3" t="s">
        <v>1844</v>
      </c>
    </row>
    <row r="405" spans="1:7">
      <c r="A405" s="3" t="s">
        <v>100</v>
      </c>
      <c r="B405" s="3" t="s">
        <v>1841</v>
      </c>
      <c r="C405" s="3" t="s">
        <v>1842</v>
      </c>
      <c r="D405" s="3" t="s">
        <v>2232</v>
      </c>
      <c r="E405" s="3">
        <v>-389</v>
      </c>
      <c r="F405" s="3" t="s">
        <v>5444</v>
      </c>
      <c r="G405" s="3" t="s">
        <v>1844</v>
      </c>
    </row>
    <row r="406" spans="1:7">
      <c r="A406" s="3" t="s">
        <v>100</v>
      </c>
      <c r="B406" s="3" t="s">
        <v>1841</v>
      </c>
      <c r="C406" s="3" t="s">
        <v>1842</v>
      </c>
      <c r="D406" s="3" t="s">
        <v>2233</v>
      </c>
      <c r="E406" s="3">
        <v>-390</v>
      </c>
      <c r="F406" s="3" t="s">
        <v>5444</v>
      </c>
      <c r="G406" s="3" t="s">
        <v>1844</v>
      </c>
    </row>
    <row r="407" spans="1:7">
      <c r="A407" s="3" t="s">
        <v>100</v>
      </c>
      <c r="B407" s="3" t="s">
        <v>1841</v>
      </c>
      <c r="C407" s="3" t="s">
        <v>1842</v>
      </c>
      <c r="D407" s="3" t="s">
        <v>2234</v>
      </c>
      <c r="E407" s="3">
        <v>-391</v>
      </c>
      <c r="F407" s="3" t="s">
        <v>5444</v>
      </c>
      <c r="G407" s="3" t="s">
        <v>1844</v>
      </c>
    </row>
    <row r="408" spans="1:7">
      <c r="A408" s="3" t="s">
        <v>100</v>
      </c>
      <c r="B408" s="3" t="s">
        <v>1841</v>
      </c>
      <c r="C408" s="3" t="s">
        <v>1842</v>
      </c>
      <c r="D408" s="3" t="s">
        <v>2235</v>
      </c>
      <c r="E408" s="3">
        <v>-392</v>
      </c>
      <c r="F408" s="3" t="s">
        <v>5444</v>
      </c>
      <c r="G408" s="3" t="s">
        <v>1844</v>
      </c>
    </row>
    <row r="409" spans="1:7">
      <c r="A409" s="3" t="s">
        <v>100</v>
      </c>
      <c r="B409" s="3" t="s">
        <v>1841</v>
      </c>
      <c r="C409" s="3" t="s">
        <v>1842</v>
      </c>
      <c r="D409" s="3" t="s">
        <v>2236</v>
      </c>
      <c r="E409" s="3">
        <v>-393</v>
      </c>
      <c r="F409" s="3" t="s">
        <v>5444</v>
      </c>
      <c r="G409" s="3" t="s">
        <v>1844</v>
      </c>
    </row>
    <row r="410" spans="1:7">
      <c r="A410" s="3" t="s">
        <v>100</v>
      </c>
      <c r="B410" s="3" t="s">
        <v>1841</v>
      </c>
      <c r="C410" s="3" t="s">
        <v>1842</v>
      </c>
      <c r="D410" s="3" t="s">
        <v>2237</v>
      </c>
      <c r="E410" s="3">
        <v>-394</v>
      </c>
      <c r="F410" s="3" t="s">
        <v>5444</v>
      </c>
      <c r="G410" s="3" t="s">
        <v>1844</v>
      </c>
    </row>
    <row r="411" spans="1:7">
      <c r="A411" s="3" t="s">
        <v>100</v>
      </c>
      <c r="B411" s="3" t="s">
        <v>1841</v>
      </c>
      <c r="C411" s="3" t="s">
        <v>1842</v>
      </c>
      <c r="D411" s="3" t="s">
        <v>2238</v>
      </c>
      <c r="E411" s="3">
        <v>-395</v>
      </c>
      <c r="F411" s="3" t="s">
        <v>5444</v>
      </c>
      <c r="G411" s="3" t="s">
        <v>1844</v>
      </c>
    </row>
    <row r="412" spans="1:7">
      <c r="A412" s="3" t="s">
        <v>100</v>
      </c>
      <c r="B412" s="3" t="s">
        <v>1841</v>
      </c>
      <c r="C412" s="3" t="s">
        <v>1842</v>
      </c>
      <c r="D412" s="3" t="s">
        <v>2239</v>
      </c>
      <c r="E412" s="3">
        <v>-396</v>
      </c>
      <c r="F412" s="3" t="s">
        <v>5444</v>
      </c>
      <c r="G412" s="3" t="s">
        <v>1844</v>
      </c>
    </row>
    <row r="413" spans="1:7">
      <c r="A413" s="3" t="s">
        <v>100</v>
      </c>
      <c r="B413" s="3" t="s">
        <v>1841</v>
      </c>
      <c r="C413" s="3" t="s">
        <v>1842</v>
      </c>
      <c r="D413" s="3" t="s">
        <v>2240</v>
      </c>
      <c r="E413" s="3">
        <v>-397</v>
      </c>
      <c r="F413" s="3" t="s">
        <v>5444</v>
      </c>
      <c r="G413" s="3" t="s">
        <v>1844</v>
      </c>
    </row>
    <row r="414" spans="1:7">
      <c r="A414" s="3" t="s">
        <v>100</v>
      </c>
      <c r="B414" s="3" t="s">
        <v>1841</v>
      </c>
      <c r="C414" s="3" t="s">
        <v>1842</v>
      </c>
      <c r="D414" s="3" t="s">
        <v>2241</v>
      </c>
      <c r="E414" s="3">
        <v>-398</v>
      </c>
      <c r="F414" s="3" t="s">
        <v>5444</v>
      </c>
      <c r="G414" s="3" t="s">
        <v>1844</v>
      </c>
    </row>
    <row r="415" spans="1:7">
      <c r="A415" s="3" t="s">
        <v>100</v>
      </c>
      <c r="B415" s="3" t="s">
        <v>1841</v>
      </c>
      <c r="C415" s="3" t="s">
        <v>1842</v>
      </c>
      <c r="D415" s="3" t="s">
        <v>2242</v>
      </c>
      <c r="E415" s="3">
        <v>-399</v>
      </c>
      <c r="F415" s="3" t="s">
        <v>5444</v>
      </c>
      <c r="G415" s="3" t="s">
        <v>1844</v>
      </c>
    </row>
    <row r="416" spans="1:7">
      <c r="A416" s="3" t="s">
        <v>100</v>
      </c>
      <c r="B416" s="3" t="s">
        <v>1841</v>
      </c>
      <c r="C416" s="3" t="s">
        <v>1842</v>
      </c>
      <c r="D416" s="3" t="s">
        <v>2243</v>
      </c>
      <c r="E416" s="3">
        <v>-400</v>
      </c>
      <c r="F416" s="3" t="s">
        <v>5444</v>
      </c>
      <c r="G416" s="3" t="s">
        <v>1844</v>
      </c>
    </row>
    <row r="417" spans="1:7">
      <c r="A417" s="3" t="s">
        <v>100</v>
      </c>
      <c r="B417" s="3" t="s">
        <v>1841</v>
      </c>
      <c r="C417" s="3" t="s">
        <v>1842</v>
      </c>
      <c r="D417" s="3" t="s">
        <v>2244</v>
      </c>
      <c r="E417" s="3">
        <v>-401</v>
      </c>
      <c r="F417" s="3" t="s">
        <v>5444</v>
      </c>
      <c r="G417" s="3" t="s">
        <v>1844</v>
      </c>
    </row>
    <row r="418" spans="1:7">
      <c r="A418" s="3" t="s">
        <v>100</v>
      </c>
      <c r="B418" s="3" t="s">
        <v>1841</v>
      </c>
      <c r="C418" s="3" t="s">
        <v>1842</v>
      </c>
      <c r="D418" s="3" t="s">
        <v>2245</v>
      </c>
      <c r="E418" s="3">
        <v>-402</v>
      </c>
      <c r="F418" s="3" t="s">
        <v>5444</v>
      </c>
      <c r="G418" s="3" t="s">
        <v>1844</v>
      </c>
    </row>
    <row r="419" spans="1:7">
      <c r="A419" s="3" t="s">
        <v>100</v>
      </c>
      <c r="B419" s="3" t="s">
        <v>1841</v>
      </c>
      <c r="C419" s="3" t="s">
        <v>1842</v>
      </c>
      <c r="D419" s="3" t="s">
        <v>2246</v>
      </c>
      <c r="E419" s="3">
        <v>-403</v>
      </c>
      <c r="F419" s="3" t="s">
        <v>5444</v>
      </c>
      <c r="G419" s="3" t="s">
        <v>1844</v>
      </c>
    </row>
    <row r="420" spans="1:7">
      <c r="A420" s="3" t="s">
        <v>100</v>
      </c>
      <c r="B420" s="3" t="s">
        <v>1841</v>
      </c>
      <c r="C420" s="3" t="s">
        <v>1842</v>
      </c>
      <c r="D420" s="3" t="s">
        <v>2247</v>
      </c>
      <c r="E420" s="3">
        <v>-404</v>
      </c>
      <c r="F420" s="3" t="s">
        <v>5444</v>
      </c>
      <c r="G420" s="3" t="s">
        <v>1844</v>
      </c>
    </row>
    <row r="421" spans="1:7">
      <c r="A421" s="3" t="s">
        <v>100</v>
      </c>
      <c r="B421" s="3" t="s">
        <v>1841</v>
      </c>
      <c r="C421" s="3" t="s">
        <v>1842</v>
      </c>
      <c r="D421" s="3" t="s">
        <v>2248</v>
      </c>
      <c r="E421" s="3">
        <v>-405</v>
      </c>
      <c r="F421" s="3" t="s">
        <v>5444</v>
      </c>
      <c r="G421" s="3" t="s">
        <v>1844</v>
      </c>
    </row>
    <row r="422" spans="1:7">
      <c r="A422" s="3" t="s">
        <v>100</v>
      </c>
      <c r="B422" s="3" t="s">
        <v>1841</v>
      </c>
      <c r="C422" s="3" t="s">
        <v>1842</v>
      </c>
      <c r="D422" s="3" t="s">
        <v>2249</v>
      </c>
      <c r="E422" s="3">
        <v>-406</v>
      </c>
      <c r="F422" s="3" t="s">
        <v>5444</v>
      </c>
      <c r="G422" s="3" t="s">
        <v>1844</v>
      </c>
    </row>
    <row r="423" spans="1:7">
      <c r="A423" s="3" t="s">
        <v>100</v>
      </c>
      <c r="B423" s="3" t="s">
        <v>1841</v>
      </c>
      <c r="C423" s="3" t="s">
        <v>1842</v>
      </c>
      <c r="D423" s="3" t="s">
        <v>2250</v>
      </c>
      <c r="E423" s="3">
        <v>-407</v>
      </c>
      <c r="F423" s="3" t="s">
        <v>5444</v>
      </c>
      <c r="G423" s="3" t="s">
        <v>1844</v>
      </c>
    </row>
    <row r="424" spans="1:7">
      <c r="A424" s="3" t="s">
        <v>100</v>
      </c>
      <c r="B424" s="3" t="s">
        <v>1841</v>
      </c>
      <c r="C424" s="3" t="s">
        <v>1842</v>
      </c>
      <c r="D424" s="3" t="s">
        <v>2251</v>
      </c>
      <c r="E424" s="3">
        <v>-408</v>
      </c>
      <c r="F424" s="3" t="s">
        <v>5444</v>
      </c>
      <c r="G424" s="3" t="s">
        <v>1844</v>
      </c>
    </row>
    <row r="425" spans="1:7">
      <c r="A425" s="3" t="s">
        <v>100</v>
      </c>
      <c r="B425" s="3" t="s">
        <v>1841</v>
      </c>
      <c r="C425" s="3" t="s">
        <v>1842</v>
      </c>
      <c r="D425" s="3" t="s">
        <v>2252</v>
      </c>
      <c r="E425" s="3">
        <v>-409</v>
      </c>
      <c r="F425" s="3" t="s">
        <v>5444</v>
      </c>
      <c r="G425" s="3" t="s">
        <v>1844</v>
      </c>
    </row>
    <row r="426" spans="1:7">
      <c r="A426" s="3" t="s">
        <v>100</v>
      </c>
      <c r="B426" s="3" t="s">
        <v>1841</v>
      </c>
      <c r="C426" s="3" t="s">
        <v>1842</v>
      </c>
      <c r="D426" s="3" t="s">
        <v>2253</v>
      </c>
      <c r="E426" s="3">
        <v>-410</v>
      </c>
      <c r="F426" s="3" t="s">
        <v>5444</v>
      </c>
      <c r="G426" s="3" t="s">
        <v>1844</v>
      </c>
    </row>
    <row r="427" spans="1:7">
      <c r="A427" s="3" t="s">
        <v>100</v>
      </c>
      <c r="B427" s="3" t="s">
        <v>1841</v>
      </c>
      <c r="C427" s="3" t="s">
        <v>1842</v>
      </c>
      <c r="D427" s="3" t="s">
        <v>2254</v>
      </c>
      <c r="E427" s="3">
        <v>-411</v>
      </c>
      <c r="F427" s="3" t="s">
        <v>5444</v>
      </c>
      <c r="G427" s="3" t="s">
        <v>1844</v>
      </c>
    </row>
    <row r="428" spans="1:7">
      <c r="A428" s="3" t="s">
        <v>100</v>
      </c>
      <c r="B428" s="3" t="s">
        <v>1841</v>
      </c>
      <c r="C428" s="3" t="s">
        <v>1842</v>
      </c>
      <c r="D428" s="3" t="s">
        <v>2255</v>
      </c>
      <c r="E428" s="3">
        <v>-412</v>
      </c>
      <c r="F428" s="3" t="s">
        <v>5444</v>
      </c>
      <c r="G428" s="3" t="s">
        <v>1844</v>
      </c>
    </row>
    <row r="429" spans="1:7">
      <c r="A429" s="3" t="s">
        <v>100</v>
      </c>
      <c r="B429" s="3" t="s">
        <v>1841</v>
      </c>
      <c r="C429" s="3" t="s">
        <v>1842</v>
      </c>
      <c r="D429" s="3" t="s">
        <v>2256</v>
      </c>
      <c r="E429" s="3">
        <v>-413</v>
      </c>
      <c r="F429" s="3" t="s">
        <v>5444</v>
      </c>
      <c r="G429" s="3" t="s">
        <v>1844</v>
      </c>
    </row>
    <row r="430" spans="1:7">
      <c r="A430" s="3" t="s">
        <v>100</v>
      </c>
      <c r="B430" s="3" t="s">
        <v>1841</v>
      </c>
      <c r="C430" s="3" t="s">
        <v>1842</v>
      </c>
      <c r="D430" s="3" t="s">
        <v>2257</v>
      </c>
      <c r="E430" s="3">
        <v>-414</v>
      </c>
      <c r="F430" s="3" t="s">
        <v>5444</v>
      </c>
      <c r="G430" s="3" t="s">
        <v>1844</v>
      </c>
    </row>
    <row r="431" spans="1:7">
      <c r="A431" s="3" t="s">
        <v>100</v>
      </c>
      <c r="B431" s="3" t="s">
        <v>1841</v>
      </c>
      <c r="C431" s="3" t="s">
        <v>1842</v>
      </c>
      <c r="D431" s="3" t="s">
        <v>2258</v>
      </c>
      <c r="E431" s="3">
        <v>-415</v>
      </c>
      <c r="F431" s="3" t="s">
        <v>5444</v>
      </c>
      <c r="G431" s="3" t="s">
        <v>1844</v>
      </c>
    </row>
    <row r="432" spans="1:7">
      <c r="A432" s="3" t="s">
        <v>100</v>
      </c>
      <c r="B432" s="3" t="s">
        <v>1841</v>
      </c>
      <c r="C432" s="3" t="s">
        <v>1842</v>
      </c>
      <c r="D432" s="3" t="s">
        <v>2259</v>
      </c>
      <c r="E432" s="3">
        <v>-416</v>
      </c>
      <c r="F432" s="3" t="s">
        <v>5444</v>
      </c>
      <c r="G432" s="3" t="s">
        <v>1844</v>
      </c>
    </row>
    <row r="433" spans="1:7">
      <c r="A433" s="3" t="s">
        <v>100</v>
      </c>
      <c r="B433" s="3" t="s">
        <v>1841</v>
      </c>
      <c r="C433" s="3" t="s">
        <v>1842</v>
      </c>
      <c r="D433" s="3" t="s">
        <v>2260</v>
      </c>
      <c r="E433" s="3">
        <v>-417</v>
      </c>
      <c r="F433" s="3" t="s">
        <v>5444</v>
      </c>
      <c r="G433" s="3" t="s">
        <v>1844</v>
      </c>
    </row>
    <row r="434" spans="1:7">
      <c r="A434" s="3" t="s">
        <v>100</v>
      </c>
      <c r="B434" s="3" t="s">
        <v>1841</v>
      </c>
      <c r="C434" s="3" t="s">
        <v>1842</v>
      </c>
      <c r="D434" s="3" t="s">
        <v>2261</v>
      </c>
      <c r="E434" s="3">
        <v>-418</v>
      </c>
      <c r="F434" s="3" t="s">
        <v>5444</v>
      </c>
      <c r="G434" s="3" t="s">
        <v>1844</v>
      </c>
    </row>
    <row r="435" spans="1:7">
      <c r="A435" s="3" t="s">
        <v>100</v>
      </c>
      <c r="B435" s="3" t="s">
        <v>1841</v>
      </c>
      <c r="C435" s="3" t="s">
        <v>1842</v>
      </c>
      <c r="D435" s="3" t="s">
        <v>2262</v>
      </c>
      <c r="E435" s="3">
        <v>-419</v>
      </c>
      <c r="F435" s="3" t="s">
        <v>5444</v>
      </c>
      <c r="G435" s="3" t="s">
        <v>1844</v>
      </c>
    </row>
    <row r="436" spans="1:7">
      <c r="A436" s="3" t="s">
        <v>100</v>
      </c>
      <c r="B436" s="3" t="s">
        <v>1841</v>
      </c>
      <c r="C436" s="3" t="s">
        <v>1842</v>
      </c>
      <c r="D436" s="3" t="s">
        <v>2263</v>
      </c>
      <c r="E436" s="3">
        <v>-420</v>
      </c>
      <c r="F436" s="3" t="s">
        <v>5444</v>
      </c>
      <c r="G436" s="3" t="s">
        <v>1844</v>
      </c>
    </row>
    <row r="437" spans="1:7">
      <c r="A437" s="3" t="s">
        <v>100</v>
      </c>
      <c r="B437" s="3" t="s">
        <v>1841</v>
      </c>
      <c r="C437" s="3" t="s">
        <v>1842</v>
      </c>
      <c r="D437" s="3" t="s">
        <v>2264</v>
      </c>
      <c r="E437" s="3">
        <v>-421</v>
      </c>
      <c r="F437" s="3" t="s">
        <v>5444</v>
      </c>
      <c r="G437" s="3" t="s">
        <v>1844</v>
      </c>
    </row>
    <row r="438" spans="1:7">
      <c r="A438" s="3" t="s">
        <v>100</v>
      </c>
      <c r="B438" s="3" t="s">
        <v>1841</v>
      </c>
      <c r="C438" s="3" t="s">
        <v>1842</v>
      </c>
      <c r="D438" s="3" t="s">
        <v>2265</v>
      </c>
      <c r="E438" s="3">
        <v>-422</v>
      </c>
      <c r="F438" s="3" t="s">
        <v>5444</v>
      </c>
      <c r="G438" s="3" t="s">
        <v>1844</v>
      </c>
    </row>
    <row r="439" spans="1:7">
      <c r="A439" s="3" t="s">
        <v>100</v>
      </c>
      <c r="B439" s="3" t="s">
        <v>1841</v>
      </c>
      <c r="C439" s="3" t="s">
        <v>1842</v>
      </c>
      <c r="D439" s="3" t="s">
        <v>2266</v>
      </c>
      <c r="E439" s="3">
        <v>-423</v>
      </c>
      <c r="F439" s="3" t="s">
        <v>5444</v>
      </c>
      <c r="G439" s="3" t="s">
        <v>1844</v>
      </c>
    </row>
    <row r="440" spans="1:7">
      <c r="A440" s="3" t="s">
        <v>100</v>
      </c>
      <c r="B440" s="3" t="s">
        <v>1841</v>
      </c>
      <c r="C440" s="3" t="s">
        <v>1842</v>
      </c>
      <c r="D440" s="3" t="s">
        <v>2267</v>
      </c>
      <c r="E440" s="3">
        <v>-424</v>
      </c>
      <c r="F440" s="3" t="s">
        <v>5444</v>
      </c>
      <c r="G440" s="3" t="s">
        <v>1844</v>
      </c>
    </row>
    <row r="441" spans="1:7">
      <c r="A441" s="3" t="s">
        <v>100</v>
      </c>
      <c r="B441" s="3" t="s">
        <v>1841</v>
      </c>
      <c r="C441" s="3" t="s">
        <v>1842</v>
      </c>
      <c r="D441" s="3" t="s">
        <v>2268</v>
      </c>
      <c r="E441" s="3">
        <v>-425</v>
      </c>
      <c r="F441" s="3" t="s">
        <v>5444</v>
      </c>
      <c r="G441" s="3" t="s">
        <v>1844</v>
      </c>
    </row>
    <row r="442" spans="1:7">
      <c r="A442" s="3" t="s">
        <v>100</v>
      </c>
      <c r="B442" s="3" t="s">
        <v>1841</v>
      </c>
      <c r="C442" s="3" t="s">
        <v>1842</v>
      </c>
      <c r="D442" s="3" t="s">
        <v>2269</v>
      </c>
      <c r="E442" s="3">
        <v>-426</v>
      </c>
      <c r="F442" s="3" t="s">
        <v>5444</v>
      </c>
      <c r="G442" s="3" t="s">
        <v>1844</v>
      </c>
    </row>
    <row r="443" spans="1:7">
      <c r="A443" s="3" t="s">
        <v>100</v>
      </c>
      <c r="B443" s="3" t="s">
        <v>1841</v>
      </c>
      <c r="C443" s="3" t="s">
        <v>1842</v>
      </c>
      <c r="D443" s="3" t="s">
        <v>2270</v>
      </c>
      <c r="E443" s="3">
        <v>-427</v>
      </c>
      <c r="F443" s="3" t="s">
        <v>5444</v>
      </c>
      <c r="G443" s="3" t="s">
        <v>1844</v>
      </c>
    </row>
    <row r="444" spans="1:7">
      <c r="A444" s="3" t="s">
        <v>100</v>
      </c>
      <c r="B444" s="3" t="s">
        <v>1841</v>
      </c>
      <c r="C444" s="3" t="s">
        <v>1842</v>
      </c>
      <c r="D444" s="3" t="s">
        <v>2271</v>
      </c>
      <c r="E444" s="3">
        <v>-428</v>
      </c>
      <c r="F444" s="3" t="s">
        <v>5444</v>
      </c>
      <c r="G444" s="3" t="s">
        <v>1844</v>
      </c>
    </row>
    <row r="445" spans="1:7">
      <c r="A445" s="3" t="s">
        <v>100</v>
      </c>
      <c r="B445" s="3" t="s">
        <v>1841</v>
      </c>
      <c r="C445" s="3" t="s">
        <v>1842</v>
      </c>
      <c r="D445" s="3" t="s">
        <v>2272</v>
      </c>
      <c r="E445" s="3">
        <v>-429</v>
      </c>
      <c r="F445" s="3" t="s">
        <v>5444</v>
      </c>
      <c r="G445" s="3" t="s">
        <v>1844</v>
      </c>
    </row>
    <row r="446" spans="1:7">
      <c r="A446" s="3" t="s">
        <v>100</v>
      </c>
      <c r="B446" s="3" t="s">
        <v>1841</v>
      </c>
      <c r="C446" s="3" t="s">
        <v>1842</v>
      </c>
      <c r="D446" s="3" t="s">
        <v>2273</v>
      </c>
      <c r="E446" s="3">
        <v>-430</v>
      </c>
      <c r="F446" s="3" t="s">
        <v>5444</v>
      </c>
      <c r="G446" s="3" t="s">
        <v>1844</v>
      </c>
    </row>
    <row r="447" spans="1:7">
      <c r="A447" s="3" t="s">
        <v>100</v>
      </c>
      <c r="B447" s="3" t="s">
        <v>1841</v>
      </c>
      <c r="C447" s="3" t="s">
        <v>1842</v>
      </c>
      <c r="D447" s="3" t="s">
        <v>2274</v>
      </c>
      <c r="E447" s="3">
        <v>-431</v>
      </c>
      <c r="F447" s="3" t="s">
        <v>5444</v>
      </c>
      <c r="G447" s="3" t="s">
        <v>1844</v>
      </c>
    </row>
    <row r="448" spans="1:7">
      <c r="A448" s="3" t="s">
        <v>100</v>
      </c>
      <c r="B448" s="3" t="s">
        <v>1841</v>
      </c>
      <c r="C448" s="3" t="s">
        <v>1842</v>
      </c>
      <c r="D448" s="3" t="s">
        <v>2275</v>
      </c>
      <c r="E448" s="3">
        <v>-432</v>
      </c>
      <c r="F448" s="3" t="s">
        <v>5444</v>
      </c>
      <c r="G448" s="3" t="s">
        <v>1844</v>
      </c>
    </row>
    <row r="449" spans="1:7">
      <c r="A449" s="3" t="s">
        <v>100</v>
      </c>
      <c r="B449" s="3" t="s">
        <v>1841</v>
      </c>
      <c r="C449" s="3" t="s">
        <v>1842</v>
      </c>
      <c r="D449" s="3" t="s">
        <v>2276</v>
      </c>
      <c r="E449" s="3">
        <v>-433</v>
      </c>
      <c r="F449" s="3" t="s">
        <v>5444</v>
      </c>
      <c r="G449" s="3" t="s">
        <v>1844</v>
      </c>
    </row>
    <row r="450" spans="1:7">
      <c r="A450" s="3" t="s">
        <v>100</v>
      </c>
      <c r="B450" s="3" t="s">
        <v>1841</v>
      </c>
      <c r="C450" s="3" t="s">
        <v>1842</v>
      </c>
      <c r="D450" s="3" t="s">
        <v>2277</v>
      </c>
      <c r="E450" s="3">
        <v>-434</v>
      </c>
      <c r="F450" s="3" t="s">
        <v>5444</v>
      </c>
      <c r="G450" s="3" t="s">
        <v>1844</v>
      </c>
    </row>
    <row r="451" spans="1:7">
      <c r="A451" s="3" t="s">
        <v>100</v>
      </c>
      <c r="B451" s="3" t="s">
        <v>1841</v>
      </c>
      <c r="C451" s="3" t="s">
        <v>1842</v>
      </c>
      <c r="D451" s="3" t="s">
        <v>2278</v>
      </c>
      <c r="E451" s="3">
        <v>-435</v>
      </c>
      <c r="F451" s="3" t="s">
        <v>5444</v>
      </c>
      <c r="G451" s="3" t="s">
        <v>1844</v>
      </c>
    </row>
    <row r="452" spans="1:7">
      <c r="A452" s="3" t="s">
        <v>100</v>
      </c>
      <c r="B452" s="3" t="s">
        <v>1841</v>
      </c>
      <c r="C452" s="3" t="s">
        <v>1842</v>
      </c>
      <c r="D452" s="3" t="s">
        <v>2279</v>
      </c>
      <c r="E452" s="3">
        <v>-436</v>
      </c>
      <c r="F452" s="3" t="s">
        <v>5444</v>
      </c>
      <c r="G452" s="3" t="s">
        <v>1844</v>
      </c>
    </row>
    <row r="453" spans="1:7">
      <c r="A453" s="3" t="s">
        <v>100</v>
      </c>
      <c r="B453" s="3" t="s">
        <v>1841</v>
      </c>
      <c r="C453" s="3" t="s">
        <v>1842</v>
      </c>
      <c r="D453" s="3" t="s">
        <v>2280</v>
      </c>
      <c r="E453" s="3">
        <v>-437</v>
      </c>
      <c r="F453" s="3" t="s">
        <v>5444</v>
      </c>
      <c r="G453" s="3" t="s">
        <v>1844</v>
      </c>
    </row>
    <row r="454" spans="1:7">
      <c r="A454" s="3" t="s">
        <v>100</v>
      </c>
      <c r="B454" s="3" t="s">
        <v>1841</v>
      </c>
      <c r="C454" s="3" t="s">
        <v>1842</v>
      </c>
      <c r="D454" s="3" t="s">
        <v>2281</v>
      </c>
      <c r="E454" s="3">
        <v>-438</v>
      </c>
      <c r="F454" s="3" t="s">
        <v>5444</v>
      </c>
      <c r="G454" s="3" t="s">
        <v>1844</v>
      </c>
    </row>
    <row r="455" spans="1:7">
      <c r="A455" s="3" t="s">
        <v>100</v>
      </c>
      <c r="B455" s="3" t="s">
        <v>1841</v>
      </c>
      <c r="C455" s="3" t="s">
        <v>1842</v>
      </c>
      <c r="D455" s="3" t="s">
        <v>2282</v>
      </c>
      <c r="E455" s="3">
        <v>-439</v>
      </c>
      <c r="F455" s="3" t="s">
        <v>5444</v>
      </c>
      <c r="G455" s="3" t="s">
        <v>1844</v>
      </c>
    </row>
    <row r="456" spans="1:7">
      <c r="A456" s="3" t="s">
        <v>100</v>
      </c>
      <c r="B456" s="3" t="s">
        <v>1841</v>
      </c>
      <c r="C456" s="3" t="s">
        <v>1842</v>
      </c>
      <c r="D456" s="3" t="s">
        <v>2283</v>
      </c>
      <c r="E456" s="3">
        <v>-440</v>
      </c>
      <c r="F456" s="3" t="s">
        <v>5444</v>
      </c>
      <c r="G456" s="3" t="s">
        <v>1844</v>
      </c>
    </row>
    <row r="457" spans="1:7">
      <c r="A457" s="3" t="s">
        <v>100</v>
      </c>
      <c r="B457" s="3" t="s">
        <v>1841</v>
      </c>
      <c r="C457" s="3" t="s">
        <v>1842</v>
      </c>
      <c r="D457" s="3" t="s">
        <v>2284</v>
      </c>
      <c r="E457" s="3">
        <v>-441</v>
      </c>
      <c r="F457" s="3" t="s">
        <v>5444</v>
      </c>
      <c r="G457" s="3" t="s">
        <v>1844</v>
      </c>
    </row>
    <row r="458" spans="1:7">
      <c r="A458" s="3" t="s">
        <v>100</v>
      </c>
      <c r="B458" s="3" t="s">
        <v>1841</v>
      </c>
      <c r="C458" s="3" t="s">
        <v>1842</v>
      </c>
      <c r="D458" s="3" t="s">
        <v>2285</v>
      </c>
      <c r="E458" s="3">
        <v>-442</v>
      </c>
      <c r="F458" s="3" t="s">
        <v>5444</v>
      </c>
      <c r="G458" s="3" t="s">
        <v>1844</v>
      </c>
    </row>
    <row r="459" spans="1:7">
      <c r="A459" s="3" t="s">
        <v>100</v>
      </c>
      <c r="B459" s="3" t="s">
        <v>1841</v>
      </c>
      <c r="C459" s="3" t="s">
        <v>1842</v>
      </c>
      <c r="D459" s="3" t="s">
        <v>2286</v>
      </c>
      <c r="E459" s="3">
        <v>-443</v>
      </c>
      <c r="F459" s="3" t="s">
        <v>5444</v>
      </c>
      <c r="G459" s="3" t="s">
        <v>1844</v>
      </c>
    </row>
    <row r="460" spans="1:7">
      <c r="A460" s="3" t="s">
        <v>100</v>
      </c>
      <c r="B460" s="3" t="s">
        <v>1841</v>
      </c>
      <c r="C460" s="3" t="s">
        <v>1842</v>
      </c>
      <c r="D460" s="3" t="s">
        <v>2287</v>
      </c>
      <c r="E460" s="3">
        <v>-444</v>
      </c>
      <c r="F460" s="3" t="s">
        <v>5444</v>
      </c>
      <c r="G460" s="3" t="s">
        <v>1844</v>
      </c>
    </row>
    <row r="461" spans="1:7">
      <c r="A461" s="3" t="s">
        <v>100</v>
      </c>
      <c r="B461" s="3" t="s">
        <v>1841</v>
      </c>
      <c r="C461" s="3" t="s">
        <v>1842</v>
      </c>
      <c r="D461" s="3" t="s">
        <v>2288</v>
      </c>
      <c r="E461" s="3">
        <v>-445</v>
      </c>
      <c r="F461" s="3" t="s">
        <v>5444</v>
      </c>
      <c r="G461" s="3" t="s">
        <v>1844</v>
      </c>
    </row>
    <row r="462" spans="1:7">
      <c r="A462" s="3" t="s">
        <v>100</v>
      </c>
      <c r="B462" s="3" t="s">
        <v>1841</v>
      </c>
      <c r="C462" s="3" t="s">
        <v>1842</v>
      </c>
      <c r="D462" s="3" t="s">
        <v>2289</v>
      </c>
      <c r="E462" s="3">
        <v>-446</v>
      </c>
      <c r="F462" s="3" t="s">
        <v>5444</v>
      </c>
      <c r="G462" s="3" t="s">
        <v>1844</v>
      </c>
    </row>
    <row r="463" spans="1:7">
      <c r="A463" s="3" t="s">
        <v>100</v>
      </c>
      <c r="B463" s="3" t="s">
        <v>1841</v>
      </c>
      <c r="C463" s="3" t="s">
        <v>1842</v>
      </c>
      <c r="D463" s="3" t="s">
        <v>2290</v>
      </c>
      <c r="E463" s="3">
        <v>-447</v>
      </c>
      <c r="F463" s="3" t="s">
        <v>5444</v>
      </c>
      <c r="G463" s="3" t="s">
        <v>1844</v>
      </c>
    </row>
    <row r="464" spans="1:7">
      <c r="A464" s="3" t="s">
        <v>100</v>
      </c>
      <c r="B464" s="3" t="s">
        <v>1841</v>
      </c>
      <c r="C464" s="3" t="s">
        <v>1842</v>
      </c>
      <c r="D464" s="3" t="s">
        <v>2291</v>
      </c>
      <c r="E464" s="3">
        <v>-448</v>
      </c>
      <c r="F464" s="3" t="s">
        <v>5444</v>
      </c>
      <c r="G464" s="3" t="s">
        <v>1844</v>
      </c>
    </row>
    <row r="465" spans="1:7">
      <c r="A465" s="3" t="s">
        <v>100</v>
      </c>
      <c r="B465" s="3" t="s">
        <v>1841</v>
      </c>
      <c r="C465" s="3" t="s">
        <v>1842</v>
      </c>
      <c r="D465" s="3" t="s">
        <v>2292</v>
      </c>
      <c r="E465" s="3">
        <v>-449</v>
      </c>
      <c r="F465" s="3" t="s">
        <v>5444</v>
      </c>
      <c r="G465" s="3" t="s">
        <v>1844</v>
      </c>
    </row>
    <row r="466" spans="1:7">
      <c r="A466" s="3" t="s">
        <v>100</v>
      </c>
      <c r="B466" s="3" t="s">
        <v>1841</v>
      </c>
      <c r="C466" s="3" t="s">
        <v>1842</v>
      </c>
      <c r="D466" s="3" t="s">
        <v>2293</v>
      </c>
      <c r="E466" s="3">
        <v>-450</v>
      </c>
      <c r="F466" s="3" t="s">
        <v>5444</v>
      </c>
      <c r="G466" s="3" t="s">
        <v>1844</v>
      </c>
    </row>
    <row r="467" spans="1:7">
      <c r="A467" s="3" t="s">
        <v>100</v>
      </c>
      <c r="B467" s="3" t="s">
        <v>1841</v>
      </c>
      <c r="C467" s="3" t="s">
        <v>1842</v>
      </c>
      <c r="D467" s="3" t="s">
        <v>2294</v>
      </c>
      <c r="E467" s="3">
        <v>-451</v>
      </c>
      <c r="F467" s="3" t="s">
        <v>5444</v>
      </c>
      <c r="G467" s="3" t="s">
        <v>1844</v>
      </c>
    </row>
    <row r="468" spans="1:7">
      <c r="A468" s="3" t="s">
        <v>100</v>
      </c>
      <c r="B468" s="3" t="s">
        <v>1841</v>
      </c>
      <c r="C468" s="3" t="s">
        <v>1842</v>
      </c>
      <c r="D468" s="3" t="s">
        <v>2295</v>
      </c>
      <c r="E468" s="3">
        <v>-452</v>
      </c>
      <c r="F468" s="3" t="s">
        <v>5444</v>
      </c>
      <c r="G468" s="3" t="s">
        <v>1844</v>
      </c>
    </row>
    <row r="469" spans="1:7">
      <c r="A469" s="3" t="s">
        <v>100</v>
      </c>
      <c r="B469" s="3" t="s">
        <v>1841</v>
      </c>
      <c r="C469" s="3" t="s">
        <v>1842</v>
      </c>
      <c r="D469" s="3" t="s">
        <v>2296</v>
      </c>
      <c r="E469" s="3">
        <v>-453</v>
      </c>
      <c r="F469" s="3" t="s">
        <v>5444</v>
      </c>
      <c r="G469" s="3" t="s">
        <v>1844</v>
      </c>
    </row>
    <row r="470" spans="1:7">
      <c r="A470" s="3" t="s">
        <v>100</v>
      </c>
      <c r="B470" s="3" t="s">
        <v>1841</v>
      </c>
      <c r="C470" s="3" t="s">
        <v>1842</v>
      </c>
      <c r="D470" s="3" t="s">
        <v>2297</v>
      </c>
      <c r="E470" s="3">
        <v>-454</v>
      </c>
      <c r="F470" s="3" t="s">
        <v>5444</v>
      </c>
      <c r="G470" s="3" t="s">
        <v>1844</v>
      </c>
    </row>
    <row r="471" spans="1:7">
      <c r="A471" s="3" t="s">
        <v>100</v>
      </c>
      <c r="B471" s="3" t="s">
        <v>1841</v>
      </c>
      <c r="C471" s="3" t="s">
        <v>1842</v>
      </c>
      <c r="D471" s="3" t="s">
        <v>2298</v>
      </c>
      <c r="E471" s="3">
        <v>-455</v>
      </c>
      <c r="F471" s="3" t="s">
        <v>5444</v>
      </c>
      <c r="G471" s="3" t="s">
        <v>1844</v>
      </c>
    </row>
    <row r="472" spans="1:7">
      <c r="A472" s="3" t="s">
        <v>100</v>
      </c>
      <c r="B472" s="3" t="s">
        <v>1841</v>
      </c>
      <c r="C472" s="3" t="s">
        <v>1842</v>
      </c>
      <c r="D472" s="3" t="s">
        <v>2299</v>
      </c>
      <c r="E472" s="3">
        <v>-456</v>
      </c>
      <c r="F472" s="3" t="s">
        <v>5444</v>
      </c>
      <c r="G472" s="3" t="s">
        <v>1844</v>
      </c>
    </row>
    <row r="473" spans="1:7">
      <c r="A473" s="3" t="s">
        <v>100</v>
      </c>
      <c r="B473" s="3" t="s">
        <v>1841</v>
      </c>
      <c r="C473" s="3" t="s">
        <v>1842</v>
      </c>
      <c r="D473" s="3" t="s">
        <v>2300</v>
      </c>
      <c r="E473" s="3">
        <v>-457</v>
      </c>
      <c r="F473" s="3" t="s">
        <v>5444</v>
      </c>
      <c r="G473" s="3" t="s">
        <v>1844</v>
      </c>
    </row>
    <row r="474" spans="1:7">
      <c r="A474" s="3" t="s">
        <v>100</v>
      </c>
      <c r="B474" s="3" t="s">
        <v>1841</v>
      </c>
      <c r="C474" s="3" t="s">
        <v>1842</v>
      </c>
      <c r="D474" s="3" t="s">
        <v>2301</v>
      </c>
      <c r="E474" s="3">
        <v>-458</v>
      </c>
      <c r="F474" s="3" t="s">
        <v>5444</v>
      </c>
      <c r="G474" s="3" t="s">
        <v>1844</v>
      </c>
    </row>
    <row r="475" spans="1:7">
      <c r="A475" s="3" t="s">
        <v>100</v>
      </c>
      <c r="B475" s="3" t="s">
        <v>1841</v>
      </c>
      <c r="C475" s="3" t="s">
        <v>1842</v>
      </c>
      <c r="D475" s="3" t="s">
        <v>2302</v>
      </c>
      <c r="E475" s="3">
        <v>-459</v>
      </c>
      <c r="F475" s="3" t="s">
        <v>5444</v>
      </c>
      <c r="G475" s="3" t="s">
        <v>1844</v>
      </c>
    </row>
    <row r="476" spans="1:7">
      <c r="A476" s="3" t="s">
        <v>100</v>
      </c>
      <c r="B476" s="3" t="s">
        <v>1841</v>
      </c>
      <c r="C476" s="3" t="s">
        <v>1842</v>
      </c>
      <c r="D476" s="3" t="s">
        <v>2303</v>
      </c>
      <c r="E476" s="3">
        <v>-460</v>
      </c>
      <c r="F476" s="3" t="s">
        <v>5444</v>
      </c>
      <c r="G476" s="3" t="s">
        <v>1844</v>
      </c>
    </row>
    <row r="477" spans="1:7">
      <c r="A477" s="3" t="s">
        <v>100</v>
      </c>
      <c r="B477" s="3" t="s">
        <v>1841</v>
      </c>
      <c r="C477" s="3" t="s">
        <v>1842</v>
      </c>
      <c r="D477" s="3" t="s">
        <v>2304</v>
      </c>
      <c r="E477" s="3">
        <v>-461</v>
      </c>
      <c r="F477" s="3" t="s">
        <v>5444</v>
      </c>
      <c r="G477" s="3" t="s">
        <v>1844</v>
      </c>
    </row>
    <row r="478" spans="1:7">
      <c r="A478" s="3" t="s">
        <v>100</v>
      </c>
      <c r="B478" s="3" t="s">
        <v>1841</v>
      </c>
      <c r="C478" s="3" t="s">
        <v>1842</v>
      </c>
      <c r="D478" s="3" t="s">
        <v>2305</v>
      </c>
      <c r="E478" s="3">
        <v>-462</v>
      </c>
      <c r="F478" s="3" t="s">
        <v>5444</v>
      </c>
      <c r="G478" s="3" t="s">
        <v>1844</v>
      </c>
    </row>
    <row r="479" spans="1:7">
      <c r="A479" s="3" t="s">
        <v>100</v>
      </c>
      <c r="B479" s="3" t="s">
        <v>1841</v>
      </c>
      <c r="C479" s="3" t="s">
        <v>1842</v>
      </c>
      <c r="D479" s="3" t="s">
        <v>2306</v>
      </c>
      <c r="E479" s="3">
        <v>-463</v>
      </c>
      <c r="F479" s="3" t="s">
        <v>5444</v>
      </c>
      <c r="G479" s="3" t="s">
        <v>1844</v>
      </c>
    </row>
    <row r="480" spans="1:7">
      <c r="A480" s="3" t="s">
        <v>100</v>
      </c>
      <c r="B480" s="3" t="s">
        <v>1841</v>
      </c>
      <c r="C480" s="3" t="s">
        <v>1842</v>
      </c>
      <c r="D480" s="3" t="s">
        <v>2307</v>
      </c>
      <c r="E480" s="3">
        <v>-464</v>
      </c>
      <c r="F480" s="3" t="s">
        <v>5444</v>
      </c>
      <c r="G480" s="3" t="s">
        <v>1844</v>
      </c>
    </row>
    <row r="481" spans="1:7">
      <c r="A481" s="3" t="s">
        <v>100</v>
      </c>
      <c r="B481" s="3" t="s">
        <v>1841</v>
      </c>
      <c r="C481" s="3" t="s">
        <v>1842</v>
      </c>
      <c r="D481" s="3" t="s">
        <v>2308</v>
      </c>
      <c r="E481" s="3">
        <v>-465</v>
      </c>
      <c r="F481" s="3" t="s">
        <v>5444</v>
      </c>
      <c r="G481" s="3" t="s">
        <v>1844</v>
      </c>
    </row>
    <row r="482" spans="1:7">
      <c r="A482" s="3" t="s">
        <v>100</v>
      </c>
      <c r="B482" s="3" t="s">
        <v>1841</v>
      </c>
      <c r="C482" s="3" t="s">
        <v>1842</v>
      </c>
      <c r="D482" s="3" t="s">
        <v>2309</v>
      </c>
      <c r="E482" s="3">
        <v>-466</v>
      </c>
      <c r="F482" s="3" t="s">
        <v>5444</v>
      </c>
      <c r="G482" s="3" t="s">
        <v>1844</v>
      </c>
    </row>
    <row r="483" spans="1:7">
      <c r="A483" s="3" t="s">
        <v>100</v>
      </c>
      <c r="B483" s="3" t="s">
        <v>1841</v>
      </c>
      <c r="C483" s="3" t="s">
        <v>1842</v>
      </c>
      <c r="D483" s="3" t="s">
        <v>2310</v>
      </c>
      <c r="E483" s="3">
        <v>-467</v>
      </c>
      <c r="F483" s="3" t="s">
        <v>5444</v>
      </c>
      <c r="G483" s="3" t="s">
        <v>1844</v>
      </c>
    </row>
    <row r="484" spans="1:7">
      <c r="A484" s="3" t="s">
        <v>100</v>
      </c>
      <c r="B484" s="3" t="s">
        <v>1841</v>
      </c>
      <c r="C484" s="3" t="s">
        <v>1842</v>
      </c>
      <c r="D484" s="3" t="s">
        <v>2311</v>
      </c>
      <c r="E484" s="3">
        <v>-468</v>
      </c>
      <c r="F484" s="3" t="s">
        <v>5444</v>
      </c>
      <c r="G484" s="3" t="s">
        <v>1844</v>
      </c>
    </row>
    <row r="485" spans="1:7">
      <c r="A485" s="3" t="s">
        <v>100</v>
      </c>
      <c r="B485" s="3" t="s">
        <v>1841</v>
      </c>
      <c r="C485" s="3" t="s">
        <v>1842</v>
      </c>
      <c r="D485" s="3" t="s">
        <v>2312</v>
      </c>
      <c r="E485" s="3">
        <v>-469</v>
      </c>
      <c r="F485" s="3" t="s">
        <v>5444</v>
      </c>
      <c r="G485" s="3" t="s">
        <v>1844</v>
      </c>
    </row>
    <row r="486" spans="1:7">
      <c r="A486" s="3" t="s">
        <v>100</v>
      </c>
      <c r="B486" s="3" t="s">
        <v>1841</v>
      </c>
      <c r="C486" s="3" t="s">
        <v>1842</v>
      </c>
      <c r="D486" s="3" t="s">
        <v>2313</v>
      </c>
      <c r="E486" s="3">
        <v>-470</v>
      </c>
      <c r="F486" s="3" t="s">
        <v>5444</v>
      </c>
      <c r="G486" s="3" t="s">
        <v>1844</v>
      </c>
    </row>
    <row r="487" spans="1:7">
      <c r="A487" s="3" t="s">
        <v>100</v>
      </c>
      <c r="B487" s="3" t="s">
        <v>1841</v>
      </c>
      <c r="C487" s="3" t="s">
        <v>1842</v>
      </c>
      <c r="D487" s="3" t="s">
        <v>2314</v>
      </c>
      <c r="E487" s="3">
        <v>-471</v>
      </c>
      <c r="F487" s="3" t="s">
        <v>5444</v>
      </c>
      <c r="G487" s="3" t="s">
        <v>1844</v>
      </c>
    </row>
    <row r="488" spans="1:7">
      <c r="A488" s="3" t="s">
        <v>100</v>
      </c>
      <c r="B488" s="3" t="s">
        <v>1841</v>
      </c>
      <c r="C488" s="3" t="s">
        <v>1842</v>
      </c>
      <c r="D488" s="3" t="s">
        <v>2315</v>
      </c>
      <c r="E488" s="3">
        <v>-472</v>
      </c>
      <c r="F488" s="3" t="s">
        <v>5444</v>
      </c>
      <c r="G488" s="3" t="s">
        <v>1844</v>
      </c>
    </row>
    <row r="489" spans="1:7">
      <c r="A489" s="3" t="s">
        <v>100</v>
      </c>
      <c r="B489" s="3" t="s">
        <v>1841</v>
      </c>
      <c r="C489" s="3" t="s">
        <v>1842</v>
      </c>
      <c r="D489" s="3" t="s">
        <v>2316</v>
      </c>
      <c r="E489" s="3">
        <v>-473</v>
      </c>
      <c r="F489" s="3" t="s">
        <v>5444</v>
      </c>
      <c r="G489" s="3" t="s">
        <v>1844</v>
      </c>
    </row>
    <row r="490" spans="1:7">
      <c r="A490" s="3" t="s">
        <v>100</v>
      </c>
      <c r="B490" s="3" t="s">
        <v>1841</v>
      </c>
      <c r="C490" s="3" t="s">
        <v>1842</v>
      </c>
      <c r="D490" s="3" t="s">
        <v>2317</v>
      </c>
      <c r="E490" s="3">
        <v>-474</v>
      </c>
      <c r="F490" s="3" t="s">
        <v>5444</v>
      </c>
      <c r="G490" s="3" t="s">
        <v>1844</v>
      </c>
    </row>
    <row r="491" spans="1:7">
      <c r="A491" s="3" t="s">
        <v>100</v>
      </c>
      <c r="B491" s="3" t="s">
        <v>1841</v>
      </c>
      <c r="C491" s="3" t="s">
        <v>1842</v>
      </c>
      <c r="D491" s="3" t="s">
        <v>2318</v>
      </c>
      <c r="E491" s="3">
        <v>-475</v>
      </c>
      <c r="F491" s="3" t="s">
        <v>5444</v>
      </c>
      <c r="G491" s="3" t="s">
        <v>1844</v>
      </c>
    </row>
    <row r="492" spans="1:7">
      <c r="A492" s="3" t="s">
        <v>100</v>
      </c>
      <c r="B492" s="3" t="s">
        <v>1841</v>
      </c>
      <c r="C492" s="3" t="s">
        <v>1842</v>
      </c>
      <c r="D492" s="3" t="s">
        <v>2319</v>
      </c>
      <c r="E492" s="3">
        <v>-476</v>
      </c>
      <c r="F492" s="3" t="s">
        <v>5444</v>
      </c>
      <c r="G492" s="3" t="s">
        <v>1844</v>
      </c>
    </row>
    <row r="493" spans="1:7">
      <c r="A493" s="3" t="s">
        <v>100</v>
      </c>
      <c r="B493" s="3" t="s">
        <v>1841</v>
      </c>
      <c r="C493" s="3" t="s">
        <v>1842</v>
      </c>
      <c r="D493" s="3" t="s">
        <v>2320</v>
      </c>
      <c r="E493" s="3">
        <v>-477</v>
      </c>
      <c r="F493" s="3" t="s">
        <v>5444</v>
      </c>
      <c r="G493" s="3" t="s">
        <v>1844</v>
      </c>
    </row>
    <row r="494" spans="1:7">
      <c r="A494" s="3" t="s">
        <v>100</v>
      </c>
      <c r="B494" s="3" t="s">
        <v>1841</v>
      </c>
      <c r="C494" s="3" t="s">
        <v>1842</v>
      </c>
      <c r="D494" s="3" t="s">
        <v>2321</v>
      </c>
      <c r="E494" s="3">
        <v>-478</v>
      </c>
      <c r="F494" s="3" t="s">
        <v>5444</v>
      </c>
      <c r="G494" s="3" t="s">
        <v>1844</v>
      </c>
    </row>
    <row r="495" spans="1:7">
      <c r="A495" s="3" t="s">
        <v>100</v>
      </c>
      <c r="B495" s="3" t="s">
        <v>1841</v>
      </c>
      <c r="C495" s="3" t="s">
        <v>1842</v>
      </c>
      <c r="D495" s="3" t="s">
        <v>2322</v>
      </c>
      <c r="E495" s="3">
        <v>-479</v>
      </c>
      <c r="F495" s="3" t="s">
        <v>5444</v>
      </c>
      <c r="G495" s="3" t="s">
        <v>1844</v>
      </c>
    </row>
    <row r="496" spans="1:7">
      <c r="A496" s="3" t="s">
        <v>100</v>
      </c>
      <c r="B496" s="3" t="s">
        <v>1841</v>
      </c>
      <c r="C496" s="3" t="s">
        <v>1842</v>
      </c>
      <c r="D496" s="3" t="s">
        <v>2323</v>
      </c>
      <c r="E496" s="3">
        <v>-480</v>
      </c>
      <c r="F496" s="3" t="s">
        <v>5444</v>
      </c>
      <c r="G496" s="3" t="s">
        <v>1844</v>
      </c>
    </row>
    <row r="497" spans="1:7">
      <c r="A497" s="3" t="s">
        <v>100</v>
      </c>
      <c r="B497" s="3" t="s">
        <v>1841</v>
      </c>
      <c r="C497" s="3" t="s">
        <v>1842</v>
      </c>
      <c r="D497" s="3" t="s">
        <v>2324</v>
      </c>
      <c r="E497" s="3">
        <v>-481</v>
      </c>
      <c r="F497" s="3" t="s">
        <v>5444</v>
      </c>
      <c r="G497" s="3" t="s">
        <v>1844</v>
      </c>
    </row>
    <row r="498" spans="1:7">
      <c r="A498" s="3" t="s">
        <v>100</v>
      </c>
      <c r="B498" s="3" t="s">
        <v>1841</v>
      </c>
      <c r="C498" s="3" t="s">
        <v>1842</v>
      </c>
      <c r="D498" s="3" t="s">
        <v>2325</v>
      </c>
      <c r="E498" s="3">
        <v>-482</v>
      </c>
      <c r="F498" s="3" t="s">
        <v>5444</v>
      </c>
      <c r="G498" s="3" t="s">
        <v>1844</v>
      </c>
    </row>
    <row r="499" spans="1:7">
      <c r="A499" s="3" t="s">
        <v>100</v>
      </c>
      <c r="B499" s="3" t="s">
        <v>1841</v>
      </c>
      <c r="C499" s="3" t="s">
        <v>1842</v>
      </c>
      <c r="D499" s="3" t="s">
        <v>2326</v>
      </c>
      <c r="E499" s="3">
        <v>-483</v>
      </c>
      <c r="F499" s="3" t="s">
        <v>5444</v>
      </c>
      <c r="G499" s="3" t="s">
        <v>1844</v>
      </c>
    </row>
    <row r="500" spans="1:7">
      <c r="A500" s="3" t="s">
        <v>100</v>
      </c>
      <c r="B500" s="3" t="s">
        <v>1841</v>
      </c>
      <c r="C500" s="3" t="s">
        <v>1842</v>
      </c>
      <c r="D500" s="3" t="s">
        <v>2327</v>
      </c>
      <c r="E500" s="3">
        <v>-484</v>
      </c>
      <c r="F500" s="3" t="s">
        <v>5444</v>
      </c>
      <c r="G500" s="3" t="s">
        <v>1844</v>
      </c>
    </row>
    <row r="501" spans="1:7">
      <c r="A501" s="3" t="s">
        <v>100</v>
      </c>
      <c r="B501" s="3" t="s">
        <v>1841</v>
      </c>
      <c r="C501" s="3" t="s">
        <v>1842</v>
      </c>
      <c r="D501" s="3" t="s">
        <v>2328</v>
      </c>
      <c r="E501" s="3">
        <v>-485</v>
      </c>
      <c r="F501" s="3" t="s">
        <v>5444</v>
      </c>
      <c r="G501" s="3" t="s">
        <v>1844</v>
      </c>
    </row>
    <row r="502" spans="1:7">
      <c r="A502" s="3" t="s">
        <v>100</v>
      </c>
      <c r="B502" s="3" t="s">
        <v>1841</v>
      </c>
      <c r="C502" s="3" t="s">
        <v>1842</v>
      </c>
      <c r="D502" s="3" t="s">
        <v>2329</v>
      </c>
      <c r="E502" s="3">
        <v>-486</v>
      </c>
      <c r="F502" s="3" t="s">
        <v>5444</v>
      </c>
      <c r="G502" s="3" t="s">
        <v>1844</v>
      </c>
    </row>
    <row r="503" spans="1:7">
      <c r="A503" s="3" t="s">
        <v>100</v>
      </c>
      <c r="B503" s="3" t="s">
        <v>1841</v>
      </c>
      <c r="C503" s="3" t="s">
        <v>1842</v>
      </c>
      <c r="D503" s="3" t="s">
        <v>2330</v>
      </c>
      <c r="E503" s="3">
        <v>-487</v>
      </c>
      <c r="F503" s="3" t="s">
        <v>5444</v>
      </c>
      <c r="G503" s="3" t="s">
        <v>1844</v>
      </c>
    </row>
    <row r="504" spans="1:7">
      <c r="A504" s="3" t="s">
        <v>100</v>
      </c>
      <c r="B504" s="3" t="s">
        <v>1841</v>
      </c>
      <c r="C504" s="3" t="s">
        <v>1842</v>
      </c>
      <c r="D504" s="3" t="s">
        <v>2331</v>
      </c>
      <c r="E504" s="3">
        <v>-488</v>
      </c>
      <c r="F504" s="3" t="s">
        <v>5444</v>
      </c>
      <c r="G504" s="3" t="s">
        <v>1844</v>
      </c>
    </row>
    <row r="505" spans="1:7">
      <c r="A505" s="3" t="s">
        <v>100</v>
      </c>
      <c r="B505" s="3" t="s">
        <v>1841</v>
      </c>
      <c r="C505" s="3" t="s">
        <v>1842</v>
      </c>
      <c r="D505" s="3" t="s">
        <v>2332</v>
      </c>
      <c r="E505" s="3">
        <v>-489</v>
      </c>
      <c r="F505" s="3" t="s">
        <v>5444</v>
      </c>
      <c r="G505" s="3" t="s">
        <v>1844</v>
      </c>
    </row>
    <row r="506" spans="1:7">
      <c r="A506" s="3" t="s">
        <v>100</v>
      </c>
      <c r="B506" s="3" t="s">
        <v>1841</v>
      </c>
      <c r="C506" s="3" t="s">
        <v>1842</v>
      </c>
      <c r="D506" s="3" t="s">
        <v>2333</v>
      </c>
      <c r="E506" s="3">
        <v>-490</v>
      </c>
      <c r="F506" s="3" t="s">
        <v>5444</v>
      </c>
      <c r="G506" s="3" t="s">
        <v>1844</v>
      </c>
    </row>
    <row r="507" spans="1:7">
      <c r="A507" s="3" t="s">
        <v>100</v>
      </c>
      <c r="B507" s="3" t="s">
        <v>1841</v>
      </c>
      <c r="C507" s="3" t="s">
        <v>1842</v>
      </c>
      <c r="D507" s="3" t="s">
        <v>2334</v>
      </c>
      <c r="E507" s="3">
        <v>-491</v>
      </c>
      <c r="F507" s="3" t="s">
        <v>5444</v>
      </c>
      <c r="G507" s="3" t="s">
        <v>1844</v>
      </c>
    </row>
    <row r="508" spans="1:7">
      <c r="A508" s="3" t="s">
        <v>100</v>
      </c>
      <c r="B508" s="3" t="s">
        <v>1841</v>
      </c>
      <c r="C508" s="3" t="s">
        <v>1842</v>
      </c>
      <c r="D508" s="3" t="s">
        <v>2335</v>
      </c>
      <c r="E508" s="3">
        <v>-492</v>
      </c>
      <c r="F508" s="3" t="s">
        <v>5444</v>
      </c>
      <c r="G508" s="3" t="s">
        <v>1844</v>
      </c>
    </row>
    <row r="509" spans="1:7">
      <c r="A509" s="3" t="s">
        <v>100</v>
      </c>
      <c r="B509" s="3" t="s">
        <v>1841</v>
      </c>
      <c r="C509" s="3" t="s">
        <v>1842</v>
      </c>
      <c r="D509" s="3" t="s">
        <v>2336</v>
      </c>
      <c r="E509" s="3">
        <v>-493</v>
      </c>
      <c r="F509" s="3" t="s">
        <v>5444</v>
      </c>
      <c r="G509" s="3" t="s">
        <v>1844</v>
      </c>
    </row>
    <row r="510" spans="1:7">
      <c r="A510" s="3" t="s">
        <v>100</v>
      </c>
      <c r="B510" s="3" t="s">
        <v>1841</v>
      </c>
      <c r="C510" s="3" t="s">
        <v>1842</v>
      </c>
      <c r="D510" s="3" t="s">
        <v>2337</v>
      </c>
      <c r="E510" s="3">
        <v>-494</v>
      </c>
      <c r="F510" s="3" t="s">
        <v>5444</v>
      </c>
      <c r="G510" s="3" t="s">
        <v>1844</v>
      </c>
    </row>
    <row r="511" spans="1:7">
      <c r="A511" s="3" t="s">
        <v>100</v>
      </c>
      <c r="B511" s="3" t="s">
        <v>1841</v>
      </c>
      <c r="C511" s="3" t="s">
        <v>1842</v>
      </c>
      <c r="D511" s="3" t="s">
        <v>2338</v>
      </c>
      <c r="E511" s="3">
        <v>-495</v>
      </c>
      <c r="F511" s="3" t="s">
        <v>5444</v>
      </c>
      <c r="G511" s="3" t="s">
        <v>1844</v>
      </c>
    </row>
    <row r="512" spans="1:7">
      <c r="A512" s="3" t="s">
        <v>100</v>
      </c>
      <c r="B512" s="3" t="s">
        <v>1841</v>
      </c>
      <c r="C512" s="3" t="s">
        <v>1842</v>
      </c>
      <c r="D512" s="3" t="s">
        <v>2339</v>
      </c>
      <c r="E512" s="3">
        <v>-496</v>
      </c>
      <c r="F512" s="3" t="s">
        <v>5444</v>
      </c>
      <c r="G512" s="3" t="s">
        <v>1844</v>
      </c>
    </row>
    <row r="513" spans="1:7">
      <c r="A513" s="3" t="s">
        <v>100</v>
      </c>
      <c r="B513" s="3" t="s">
        <v>1841</v>
      </c>
      <c r="C513" s="3" t="s">
        <v>1842</v>
      </c>
      <c r="D513" s="3" t="s">
        <v>2340</v>
      </c>
      <c r="E513" s="3">
        <v>-497</v>
      </c>
      <c r="F513" s="3" t="s">
        <v>5444</v>
      </c>
      <c r="G513" s="3" t="s">
        <v>1844</v>
      </c>
    </row>
    <row r="514" spans="1:7">
      <c r="A514" s="3" t="s">
        <v>100</v>
      </c>
      <c r="B514" s="3" t="s">
        <v>1841</v>
      </c>
      <c r="C514" s="3" t="s">
        <v>1842</v>
      </c>
      <c r="D514" s="3" t="s">
        <v>2341</v>
      </c>
      <c r="E514" s="3">
        <v>-498</v>
      </c>
      <c r="F514" s="3" t="s">
        <v>5444</v>
      </c>
      <c r="G514" s="3" t="s">
        <v>1844</v>
      </c>
    </row>
    <row r="515" spans="1:7">
      <c r="A515" s="3" t="s">
        <v>100</v>
      </c>
      <c r="B515" s="3" t="s">
        <v>1841</v>
      </c>
      <c r="C515" s="3" t="s">
        <v>1842</v>
      </c>
      <c r="D515" s="3" t="s">
        <v>2342</v>
      </c>
      <c r="E515" s="3">
        <v>-499</v>
      </c>
      <c r="F515" s="3" t="s">
        <v>5444</v>
      </c>
      <c r="G515" s="3" t="s">
        <v>1844</v>
      </c>
    </row>
    <row r="516" spans="1:7">
      <c r="A516" s="3" t="s">
        <v>100</v>
      </c>
      <c r="B516" s="3" t="s">
        <v>1841</v>
      </c>
      <c r="C516" s="3" t="s">
        <v>1842</v>
      </c>
      <c r="D516" s="3" t="s">
        <v>2343</v>
      </c>
      <c r="E516" s="3">
        <v>-500</v>
      </c>
      <c r="F516" s="3" t="s">
        <v>5444</v>
      </c>
      <c r="G516" s="3" t="s">
        <v>1844</v>
      </c>
    </row>
    <row r="517" spans="1:7">
      <c r="A517" s="3" t="s">
        <v>100</v>
      </c>
      <c r="B517" s="3" t="s">
        <v>1841</v>
      </c>
      <c r="C517" s="3" t="s">
        <v>1842</v>
      </c>
      <c r="D517" s="3" t="s">
        <v>2344</v>
      </c>
      <c r="E517" s="3">
        <v>-501</v>
      </c>
      <c r="F517" s="3" t="s">
        <v>5444</v>
      </c>
      <c r="G517" s="3" t="s">
        <v>1844</v>
      </c>
    </row>
    <row r="518" spans="1:7">
      <c r="A518" s="3" t="s">
        <v>100</v>
      </c>
      <c r="B518" s="3" t="s">
        <v>1841</v>
      </c>
      <c r="C518" s="3" t="s">
        <v>1842</v>
      </c>
      <c r="D518" s="3" t="s">
        <v>2345</v>
      </c>
      <c r="E518" s="3">
        <v>-502</v>
      </c>
      <c r="F518" s="3" t="s">
        <v>5444</v>
      </c>
      <c r="G518" s="3" t="s">
        <v>1844</v>
      </c>
    </row>
    <row r="519" spans="1:7">
      <c r="A519" s="3" t="s">
        <v>100</v>
      </c>
      <c r="B519" s="3" t="s">
        <v>1841</v>
      </c>
      <c r="C519" s="3" t="s">
        <v>1842</v>
      </c>
      <c r="D519" s="3" t="s">
        <v>2346</v>
      </c>
      <c r="E519" s="3">
        <v>-503</v>
      </c>
      <c r="F519" s="3" t="s">
        <v>5444</v>
      </c>
      <c r="G519" s="3" t="s">
        <v>1844</v>
      </c>
    </row>
    <row r="520" spans="1:7">
      <c r="A520" s="3" t="s">
        <v>100</v>
      </c>
      <c r="B520" s="3" t="s">
        <v>1841</v>
      </c>
      <c r="C520" s="3" t="s">
        <v>1842</v>
      </c>
      <c r="D520" s="3" t="s">
        <v>2347</v>
      </c>
      <c r="E520" s="3">
        <v>-504</v>
      </c>
      <c r="F520" s="3" t="s">
        <v>5444</v>
      </c>
      <c r="G520" s="3" t="s">
        <v>1844</v>
      </c>
    </row>
    <row r="521" spans="1:7">
      <c r="A521" s="3" t="s">
        <v>100</v>
      </c>
      <c r="B521" s="3" t="s">
        <v>1841</v>
      </c>
      <c r="C521" s="3" t="s">
        <v>1842</v>
      </c>
      <c r="D521" s="3" t="s">
        <v>2348</v>
      </c>
      <c r="E521" s="3">
        <v>-505</v>
      </c>
      <c r="F521" s="3" t="s">
        <v>5444</v>
      </c>
      <c r="G521" s="3" t="s">
        <v>1844</v>
      </c>
    </row>
    <row r="522" spans="1:7">
      <c r="A522" s="3" t="s">
        <v>100</v>
      </c>
      <c r="B522" s="3" t="s">
        <v>1841</v>
      </c>
      <c r="C522" s="3" t="s">
        <v>1842</v>
      </c>
      <c r="D522" s="3" t="s">
        <v>2349</v>
      </c>
      <c r="E522" s="3">
        <v>-506</v>
      </c>
      <c r="F522" s="3" t="s">
        <v>5444</v>
      </c>
      <c r="G522" s="3" t="s">
        <v>1844</v>
      </c>
    </row>
    <row r="523" spans="1:7">
      <c r="A523" s="3" t="s">
        <v>100</v>
      </c>
      <c r="B523" s="3" t="s">
        <v>1841</v>
      </c>
      <c r="C523" s="3" t="s">
        <v>1842</v>
      </c>
      <c r="D523" s="3" t="s">
        <v>2350</v>
      </c>
      <c r="E523" s="3">
        <v>-507</v>
      </c>
      <c r="F523" s="3" t="s">
        <v>5444</v>
      </c>
      <c r="G523" s="3" t="s">
        <v>1844</v>
      </c>
    </row>
    <row r="524" spans="1:7">
      <c r="A524" s="3" t="s">
        <v>100</v>
      </c>
      <c r="B524" s="3" t="s">
        <v>1841</v>
      </c>
      <c r="C524" s="3" t="s">
        <v>1842</v>
      </c>
      <c r="D524" s="3" t="s">
        <v>2351</v>
      </c>
      <c r="E524" s="3">
        <v>-508</v>
      </c>
      <c r="F524" s="3" t="s">
        <v>5444</v>
      </c>
      <c r="G524" s="3" t="s">
        <v>1844</v>
      </c>
    </row>
    <row r="525" spans="1:7">
      <c r="A525" s="3" t="s">
        <v>100</v>
      </c>
      <c r="B525" s="3" t="s">
        <v>1841</v>
      </c>
      <c r="C525" s="3" t="s">
        <v>1842</v>
      </c>
      <c r="D525" s="3" t="s">
        <v>2352</v>
      </c>
      <c r="E525" s="3">
        <v>-509</v>
      </c>
      <c r="F525" s="3" t="s">
        <v>5444</v>
      </c>
      <c r="G525" s="3" t="s">
        <v>1844</v>
      </c>
    </row>
    <row r="526" spans="1:7">
      <c r="A526" s="3" t="s">
        <v>100</v>
      </c>
      <c r="B526" s="3" t="s">
        <v>1841</v>
      </c>
      <c r="C526" s="3" t="s">
        <v>1842</v>
      </c>
      <c r="D526" s="3" t="s">
        <v>2353</v>
      </c>
      <c r="E526" s="3">
        <v>-510</v>
      </c>
      <c r="F526" s="3" t="s">
        <v>5444</v>
      </c>
      <c r="G526" s="3" t="s">
        <v>1844</v>
      </c>
    </row>
    <row r="527" spans="1:7">
      <c r="A527" s="3" t="s">
        <v>100</v>
      </c>
      <c r="B527" s="3" t="s">
        <v>1841</v>
      </c>
      <c r="C527" s="3" t="s">
        <v>1842</v>
      </c>
      <c r="D527" s="3" t="s">
        <v>2354</v>
      </c>
      <c r="E527" s="3">
        <v>-511</v>
      </c>
      <c r="F527" s="3" t="s">
        <v>5444</v>
      </c>
      <c r="G527" s="3" t="s">
        <v>1844</v>
      </c>
    </row>
    <row r="528" spans="1:7">
      <c r="A528" s="3" t="s">
        <v>100</v>
      </c>
      <c r="B528" s="3" t="s">
        <v>1841</v>
      </c>
      <c r="C528" s="3" t="s">
        <v>1842</v>
      </c>
      <c r="D528" s="3" t="s">
        <v>2355</v>
      </c>
      <c r="E528" s="3">
        <v>-512</v>
      </c>
      <c r="F528" s="3" t="s">
        <v>5444</v>
      </c>
      <c r="G528" s="3" t="s">
        <v>1844</v>
      </c>
    </row>
    <row r="529" spans="1:7">
      <c r="A529" s="3" t="s">
        <v>100</v>
      </c>
      <c r="B529" s="3" t="s">
        <v>1841</v>
      </c>
      <c r="C529" s="3" t="s">
        <v>1842</v>
      </c>
      <c r="D529" s="3" t="s">
        <v>2356</v>
      </c>
      <c r="E529" s="3">
        <v>-513</v>
      </c>
      <c r="F529" s="3" t="s">
        <v>5444</v>
      </c>
      <c r="G529" s="3" t="s">
        <v>1844</v>
      </c>
    </row>
    <row r="530" spans="1:7">
      <c r="A530" s="3" t="s">
        <v>100</v>
      </c>
      <c r="B530" s="3" t="s">
        <v>1841</v>
      </c>
      <c r="C530" s="3" t="s">
        <v>1842</v>
      </c>
      <c r="D530" s="3" t="s">
        <v>2357</v>
      </c>
      <c r="E530" s="3">
        <v>-514</v>
      </c>
      <c r="F530" s="3" t="s">
        <v>5444</v>
      </c>
      <c r="G530" s="3" t="s">
        <v>1844</v>
      </c>
    </row>
    <row r="531" spans="1:7">
      <c r="A531" s="3" t="s">
        <v>100</v>
      </c>
      <c r="B531" s="3" t="s">
        <v>1841</v>
      </c>
      <c r="C531" s="3" t="s">
        <v>1842</v>
      </c>
      <c r="D531" s="3" t="s">
        <v>2358</v>
      </c>
      <c r="E531" s="3">
        <v>-515</v>
      </c>
      <c r="F531" s="3" t="s">
        <v>5444</v>
      </c>
      <c r="G531" s="3" t="s">
        <v>1844</v>
      </c>
    </row>
    <row r="532" spans="1:7">
      <c r="A532" s="3" t="s">
        <v>100</v>
      </c>
      <c r="B532" s="3" t="s">
        <v>1841</v>
      </c>
      <c r="C532" s="3" t="s">
        <v>1842</v>
      </c>
      <c r="D532" s="3" t="s">
        <v>2359</v>
      </c>
      <c r="E532" s="3">
        <v>-516</v>
      </c>
      <c r="F532" s="3" t="s">
        <v>5444</v>
      </c>
      <c r="G532" s="3" t="s">
        <v>1844</v>
      </c>
    </row>
    <row r="533" spans="1:7">
      <c r="A533" s="3" t="s">
        <v>100</v>
      </c>
      <c r="B533" s="3" t="s">
        <v>1841</v>
      </c>
      <c r="C533" s="3" t="s">
        <v>1842</v>
      </c>
      <c r="D533" s="3" t="s">
        <v>2360</v>
      </c>
      <c r="E533" s="3">
        <v>-517</v>
      </c>
      <c r="F533" s="3" t="s">
        <v>5444</v>
      </c>
      <c r="G533" s="3" t="s">
        <v>1844</v>
      </c>
    </row>
    <row r="534" spans="1:7">
      <c r="A534" s="3" t="s">
        <v>100</v>
      </c>
      <c r="B534" s="3" t="s">
        <v>1841</v>
      </c>
      <c r="C534" s="3" t="s">
        <v>1842</v>
      </c>
      <c r="D534" s="3" t="s">
        <v>2361</v>
      </c>
      <c r="E534" s="3">
        <v>-518</v>
      </c>
      <c r="F534" s="3" t="s">
        <v>5444</v>
      </c>
      <c r="G534" s="3" t="s">
        <v>1844</v>
      </c>
    </row>
    <row r="535" spans="1:7">
      <c r="A535" s="3" t="s">
        <v>100</v>
      </c>
      <c r="B535" s="3" t="s">
        <v>1841</v>
      </c>
      <c r="C535" s="3" t="s">
        <v>1842</v>
      </c>
      <c r="D535" s="3" t="s">
        <v>2362</v>
      </c>
      <c r="E535" s="3">
        <v>-519</v>
      </c>
      <c r="F535" s="3" t="s">
        <v>5444</v>
      </c>
      <c r="G535" s="3" t="s">
        <v>1844</v>
      </c>
    </row>
    <row r="536" spans="1:7">
      <c r="A536" s="3" t="s">
        <v>100</v>
      </c>
      <c r="B536" s="3" t="s">
        <v>1841</v>
      </c>
      <c r="C536" s="3" t="s">
        <v>1842</v>
      </c>
      <c r="D536" s="3" t="s">
        <v>2363</v>
      </c>
      <c r="E536" s="3">
        <v>-520</v>
      </c>
      <c r="F536" s="3" t="s">
        <v>5444</v>
      </c>
      <c r="G536" s="3" t="s">
        <v>1844</v>
      </c>
    </row>
    <row r="537" spans="1:7">
      <c r="A537" s="3" t="s">
        <v>100</v>
      </c>
      <c r="B537" s="3" t="s">
        <v>1841</v>
      </c>
      <c r="C537" s="3" t="s">
        <v>1842</v>
      </c>
      <c r="D537" s="3" t="s">
        <v>2364</v>
      </c>
      <c r="E537" s="3">
        <v>-521</v>
      </c>
      <c r="F537" s="3" t="s">
        <v>5444</v>
      </c>
      <c r="G537" s="3" t="s">
        <v>1844</v>
      </c>
    </row>
    <row r="538" spans="1:7">
      <c r="A538" s="3" t="s">
        <v>100</v>
      </c>
      <c r="B538" s="3" t="s">
        <v>1841</v>
      </c>
      <c r="C538" s="3" t="s">
        <v>1842</v>
      </c>
      <c r="D538" s="3" t="s">
        <v>2365</v>
      </c>
      <c r="E538" s="3">
        <v>-522</v>
      </c>
      <c r="F538" s="3" t="s">
        <v>5444</v>
      </c>
      <c r="G538" s="3" t="s">
        <v>1844</v>
      </c>
    </row>
    <row r="539" spans="1:7">
      <c r="A539" s="3" t="s">
        <v>100</v>
      </c>
      <c r="B539" s="3" t="s">
        <v>1841</v>
      </c>
      <c r="C539" s="3" t="s">
        <v>1842</v>
      </c>
      <c r="D539" s="3" t="s">
        <v>2366</v>
      </c>
      <c r="E539" s="3">
        <v>-523</v>
      </c>
      <c r="F539" s="3" t="s">
        <v>5444</v>
      </c>
      <c r="G539" s="3" t="s">
        <v>1844</v>
      </c>
    </row>
    <row r="540" spans="1:7">
      <c r="A540" s="3" t="s">
        <v>100</v>
      </c>
      <c r="B540" s="3" t="s">
        <v>1841</v>
      </c>
      <c r="C540" s="3" t="s">
        <v>1842</v>
      </c>
      <c r="D540" s="3" t="s">
        <v>2367</v>
      </c>
      <c r="E540" s="3">
        <v>-524</v>
      </c>
      <c r="F540" s="3" t="s">
        <v>5444</v>
      </c>
      <c r="G540" s="3" t="s">
        <v>1844</v>
      </c>
    </row>
    <row r="541" spans="1:7">
      <c r="A541" s="3" t="s">
        <v>100</v>
      </c>
      <c r="B541" s="3" t="s">
        <v>1841</v>
      </c>
      <c r="C541" s="3" t="s">
        <v>1842</v>
      </c>
      <c r="D541" s="3" t="s">
        <v>2368</v>
      </c>
      <c r="E541" s="3">
        <v>-525</v>
      </c>
      <c r="F541" s="3" t="s">
        <v>5444</v>
      </c>
      <c r="G541" s="3" t="s">
        <v>1844</v>
      </c>
    </row>
    <row r="542" spans="1:7">
      <c r="A542" s="3" t="s">
        <v>100</v>
      </c>
      <c r="B542" s="3" t="s">
        <v>1841</v>
      </c>
      <c r="C542" s="3" t="s">
        <v>1842</v>
      </c>
      <c r="D542" s="3" t="s">
        <v>2369</v>
      </c>
      <c r="E542" s="3">
        <v>-526</v>
      </c>
      <c r="F542" s="3" t="s">
        <v>5444</v>
      </c>
      <c r="G542" s="3" t="s">
        <v>1844</v>
      </c>
    </row>
    <row r="543" spans="1:7">
      <c r="A543" s="3" t="s">
        <v>100</v>
      </c>
      <c r="B543" s="3" t="s">
        <v>1841</v>
      </c>
      <c r="C543" s="3" t="s">
        <v>1842</v>
      </c>
      <c r="D543" s="3" t="s">
        <v>2370</v>
      </c>
      <c r="E543" s="3">
        <v>-527</v>
      </c>
      <c r="F543" s="3" t="s">
        <v>5444</v>
      </c>
      <c r="G543" s="3" t="s">
        <v>1844</v>
      </c>
    </row>
    <row r="544" spans="1:7">
      <c r="A544" s="3" t="s">
        <v>100</v>
      </c>
      <c r="B544" s="3" t="s">
        <v>1841</v>
      </c>
      <c r="C544" s="3" t="s">
        <v>1842</v>
      </c>
      <c r="D544" s="3" t="s">
        <v>2371</v>
      </c>
      <c r="E544" s="3">
        <v>-528</v>
      </c>
      <c r="F544" s="3" t="s">
        <v>5444</v>
      </c>
      <c r="G544" s="3" t="s">
        <v>1844</v>
      </c>
    </row>
    <row r="545" spans="1:7">
      <c r="A545" s="3" t="s">
        <v>100</v>
      </c>
      <c r="B545" s="3" t="s">
        <v>1841</v>
      </c>
      <c r="C545" s="3" t="s">
        <v>1842</v>
      </c>
      <c r="D545" s="3" t="s">
        <v>2372</v>
      </c>
      <c r="E545" s="3">
        <v>-529</v>
      </c>
      <c r="F545" s="3" t="s">
        <v>5444</v>
      </c>
      <c r="G545" s="3" t="s">
        <v>1844</v>
      </c>
    </row>
    <row r="546" spans="1:7">
      <c r="A546" s="3" t="s">
        <v>100</v>
      </c>
      <c r="B546" s="3" t="s">
        <v>1841</v>
      </c>
      <c r="C546" s="3" t="s">
        <v>1842</v>
      </c>
      <c r="D546" s="3" t="s">
        <v>2373</v>
      </c>
      <c r="E546" s="3">
        <v>-530</v>
      </c>
      <c r="F546" s="3" t="s">
        <v>5444</v>
      </c>
      <c r="G546" s="3" t="s">
        <v>1844</v>
      </c>
    </row>
    <row r="547" spans="1:7">
      <c r="A547" s="3" t="s">
        <v>100</v>
      </c>
      <c r="B547" s="3" t="s">
        <v>1841</v>
      </c>
      <c r="C547" s="3" t="s">
        <v>1842</v>
      </c>
      <c r="D547" s="3" t="s">
        <v>2374</v>
      </c>
      <c r="E547" s="3">
        <v>-531</v>
      </c>
      <c r="F547" s="3" t="s">
        <v>5444</v>
      </c>
      <c r="G547" s="3" t="s">
        <v>1844</v>
      </c>
    </row>
    <row r="548" spans="1:7">
      <c r="A548" s="3" t="s">
        <v>100</v>
      </c>
      <c r="B548" s="3" t="s">
        <v>1841</v>
      </c>
      <c r="C548" s="3" t="s">
        <v>1842</v>
      </c>
      <c r="D548" s="3" t="s">
        <v>2375</v>
      </c>
      <c r="E548" s="3">
        <v>-532</v>
      </c>
      <c r="F548" s="3" t="s">
        <v>5444</v>
      </c>
      <c r="G548" s="3" t="s">
        <v>1844</v>
      </c>
    </row>
    <row r="549" spans="1:7">
      <c r="A549" s="3" t="s">
        <v>100</v>
      </c>
      <c r="B549" s="3" t="s">
        <v>1841</v>
      </c>
      <c r="C549" s="3" t="s">
        <v>1842</v>
      </c>
      <c r="D549" s="3" t="s">
        <v>2376</v>
      </c>
      <c r="E549" s="3">
        <v>-533</v>
      </c>
      <c r="F549" s="3" t="s">
        <v>5444</v>
      </c>
      <c r="G549" s="3" t="s">
        <v>1844</v>
      </c>
    </row>
    <row r="550" spans="1:7">
      <c r="A550" s="3" t="s">
        <v>100</v>
      </c>
      <c r="B550" s="3" t="s">
        <v>1841</v>
      </c>
      <c r="C550" s="3" t="s">
        <v>1842</v>
      </c>
      <c r="D550" s="3" t="s">
        <v>2377</v>
      </c>
      <c r="E550" s="3">
        <v>-534</v>
      </c>
      <c r="F550" s="3" t="s">
        <v>5444</v>
      </c>
      <c r="G550" s="3" t="s">
        <v>1844</v>
      </c>
    </row>
    <row r="551" spans="1:7">
      <c r="A551" s="3" t="s">
        <v>100</v>
      </c>
      <c r="B551" s="3" t="s">
        <v>1841</v>
      </c>
      <c r="C551" s="3" t="s">
        <v>1842</v>
      </c>
      <c r="D551" s="3" t="s">
        <v>2378</v>
      </c>
      <c r="E551" s="3">
        <v>-535</v>
      </c>
      <c r="F551" s="3" t="s">
        <v>5444</v>
      </c>
      <c r="G551" s="3" t="s">
        <v>1844</v>
      </c>
    </row>
    <row r="552" spans="1:7">
      <c r="A552" s="3" t="s">
        <v>100</v>
      </c>
      <c r="B552" s="3" t="s">
        <v>1841</v>
      </c>
      <c r="C552" s="3" t="s">
        <v>1842</v>
      </c>
      <c r="D552" s="3" t="s">
        <v>2379</v>
      </c>
      <c r="E552" s="3">
        <v>-536</v>
      </c>
      <c r="F552" s="3" t="s">
        <v>5444</v>
      </c>
      <c r="G552" s="3" t="s">
        <v>1844</v>
      </c>
    </row>
    <row r="553" spans="1:7">
      <c r="A553" s="3" t="s">
        <v>100</v>
      </c>
      <c r="B553" s="3" t="s">
        <v>1841</v>
      </c>
      <c r="C553" s="3" t="s">
        <v>1842</v>
      </c>
      <c r="D553" s="3" t="s">
        <v>2380</v>
      </c>
      <c r="E553" s="3">
        <v>-537</v>
      </c>
      <c r="F553" s="3" t="s">
        <v>5444</v>
      </c>
      <c r="G553" s="3" t="s">
        <v>1844</v>
      </c>
    </row>
    <row r="554" spans="1:7">
      <c r="A554" s="3" t="s">
        <v>100</v>
      </c>
      <c r="B554" s="3" t="s">
        <v>1841</v>
      </c>
      <c r="C554" s="3" t="s">
        <v>1842</v>
      </c>
      <c r="D554" s="3" t="s">
        <v>2381</v>
      </c>
      <c r="E554" s="3">
        <v>-538</v>
      </c>
      <c r="F554" s="3" t="s">
        <v>5444</v>
      </c>
      <c r="G554" s="3" t="s">
        <v>1844</v>
      </c>
    </row>
    <row r="555" spans="1:7">
      <c r="A555" s="3" t="s">
        <v>100</v>
      </c>
      <c r="B555" s="3" t="s">
        <v>1841</v>
      </c>
      <c r="C555" s="3" t="s">
        <v>1842</v>
      </c>
      <c r="D555" s="3" t="s">
        <v>2382</v>
      </c>
      <c r="E555" s="3">
        <v>-539</v>
      </c>
      <c r="F555" s="3" t="s">
        <v>5444</v>
      </c>
      <c r="G555" s="3" t="s">
        <v>1844</v>
      </c>
    </row>
    <row r="556" spans="1:7">
      <c r="A556" s="3" t="s">
        <v>100</v>
      </c>
      <c r="B556" s="3" t="s">
        <v>1841</v>
      </c>
      <c r="C556" s="3" t="s">
        <v>1842</v>
      </c>
      <c r="D556" s="3" t="s">
        <v>2383</v>
      </c>
      <c r="E556" s="3">
        <v>-540</v>
      </c>
      <c r="F556" s="3" t="s">
        <v>5444</v>
      </c>
      <c r="G556" s="3" t="s">
        <v>1844</v>
      </c>
    </row>
    <row r="557" spans="1:7">
      <c r="A557" s="3" t="s">
        <v>100</v>
      </c>
      <c r="B557" s="3" t="s">
        <v>1841</v>
      </c>
      <c r="C557" s="3" t="s">
        <v>1842</v>
      </c>
      <c r="D557" s="3" t="s">
        <v>2384</v>
      </c>
      <c r="E557" s="3">
        <v>-541</v>
      </c>
      <c r="F557" s="3" t="s">
        <v>5444</v>
      </c>
      <c r="G557" s="3" t="s">
        <v>1844</v>
      </c>
    </row>
    <row r="558" spans="1:7">
      <c r="A558" s="3" t="s">
        <v>100</v>
      </c>
      <c r="B558" s="3" t="s">
        <v>1841</v>
      </c>
      <c r="C558" s="3" t="s">
        <v>1842</v>
      </c>
      <c r="D558" s="3" t="s">
        <v>2385</v>
      </c>
      <c r="E558" s="3">
        <v>-542</v>
      </c>
      <c r="F558" s="3" t="s">
        <v>5444</v>
      </c>
      <c r="G558" s="3" t="s">
        <v>1844</v>
      </c>
    </row>
    <row r="559" spans="1:7">
      <c r="A559" s="3" t="s">
        <v>100</v>
      </c>
      <c r="B559" s="3" t="s">
        <v>1841</v>
      </c>
      <c r="C559" s="3" t="s">
        <v>1842</v>
      </c>
      <c r="D559" s="3" t="s">
        <v>2386</v>
      </c>
      <c r="E559" s="3">
        <v>-543</v>
      </c>
      <c r="F559" s="3" t="s">
        <v>5444</v>
      </c>
      <c r="G559" s="3" t="s">
        <v>1844</v>
      </c>
    </row>
    <row r="560" spans="1:7">
      <c r="A560" s="3" t="s">
        <v>100</v>
      </c>
      <c r="B560" s="3" t="s">
        <v>1841</v>
      </c>
      <c r="C560" s="3" t="s">
        <v>1842</v>
      </c>
      <c r="D560" s="3" t="s">
        <v>2387</v>
      </c>
      <c r="E560" s="3">
        <v>-544</v>
      </c>
      <c r="F560" s="3" t="s">
        <v>5444</v>
      </c>
      <c r="G560" s="3" t="s">
        <v>1844</v>
      </c>
    </row>
    <row r="561" spans="1:7">
      <c r="A561" s="3" t="s">
        <v>100</v>
      </c>
      <c r="B561" s="3" t="s">
        <v>1841</v>
      </c>
      <c r="C561" s="3" t="s">
        <v>1842</v>
      </c>
      <c r="D561" s="3" t="s">
        <v>2388</v>
      </c>
      <c r="E561" s="3">
        <v>-545</v>
      </c>
      <c r="F561" s="3" t="s">
        <v>5444</v>
      </c>
      <c r="G561" s="3" t="s">
        <v>1844</v>
      </c>
    </row>
    <row r="562" spans="1:7">
      <c r="A562" s="3" t="s">
        <v>100</v>
      </c>
      <c r="B562" s="3" t="s">
        <v>1841</v>
      </c>
      <c r="C562" s="3" t="s">
        <v>1842</v>
      </c>
      <c r="D562" s="3" t="s">
        <v>2389</v>
      </c>
      <c r="E562" s="3">
        <v>-546</v>
      </c>
      <c r="F562" s="3" t="s">
        <v>5444</v>
      </c>
      <c r="G562" s="3" t="s">
        <v>1844</v>
      </c>
    </row>
    <row r="563" spans="1:7">
      <c r="A563" s="3" t="s">
        <v>100</v>
      </c>
      <c r="B563" s="3" t="s">
        <v>1841</v>
      </c>
      <c r="C563" s="3" t="s">
        <v>1842</v>
      </c>
      <c r="D563" s="3" t="s">
        <v>2390</v>
      </c>
      <c r="E563" s="3">
        <v>-547</v>
      </c>
      <c r="F563" s="3" t="s">
        <v>5444</v>
      </c>
      <c r="G563" s="3" t="s">
        <v>1844</v>
      </c>
    </row>
    <row r="564" spans="1:7">
      <c r="A564" s="3" t="s">
        <v>100</v>
      </c>
      <c r="B564" s="3" t="s">
        <v>1841</v>
      </c>
      <c r="C564" s="3" t="s">
        <v>1842</v>
      </c>
      <c r="D564" s="3" t="s">
        <v>2391</v>
      </c>
      <c r="E564" s="3">
        <v>-548</v>
      </c>
      <c r="F564" s="3" t="s">
        <v>5444</v>
      </c>
      <c r="G564" s="3" t="s">
        <v>1844</v>
      </c>
    </row>
    <row r="565" spans="1:7">
      <c r="A565" s="3" t="s">
        <v>100</v>
      </c>
      <c r="B565" s="3" t="s">
        <v>1841</v>
      </c>
      <c r="C565" s="3" t="s">
        <v>1842</v>
      </c>
      <c r="D565" s="3" t="s">
        <v>2392</v>
      </c>
      <c r="E565" s="3">
        <v>-549</v>
      </c>
      <c r="F565" s="3" t="s">
        <v>5444</v>
      </c>
      <c r="G565" s="3" t="s">
        <v>1844</v>
      </c>
    </row>
    <row r="566" spans="1:7">
      <c r="A566" s="3" t="s">
        <v>100</v>
      </c>
      <c r="B566" s="3" t="s">
        <v>1841</v>
      </c>
      <c r="C566" s="3" t="s">
        <v>1842</v>
      </c>
      <c r="D566" s="3" t="s">
        <v>2393</v>
      </c>
      <c r="E566" s="3">
        <v>-550</v>
      </c>
      <c r="F566" s="3" t="s">
        <v>5444</v>
      </c>
      <c r="G566" s="3" t="s">
        <v>1844</v>
      </c>
    </row>
    <row r="567" spans="1:7">
      <c r="A567" s="3" t="s">
        <v>100</v>
      </c>
      <c r="B567" s="3" t="s">
        <v>1841</v>
      </c>
      <c r="C567" s="3" t="s">
        <v>1842</v>
      </c>
      <c r="D567" s="3" t="s">
        <v>2394</v>
      </c>
      <c r="E567" s="3">
        <v>-551</v>
      </c>
      <c r="F567" s="3" t="s">
        <v>5444</v>
      </c>
      <c r="G567" s="3" t="s">
        <v>1844</v>
      </c>
    </row>
    <row r="568" spans="1:7">
      <c r="A568" s="3" t="s">
        <v>100</v>
      </c>
      <c r="B568" s="3" t="s">
        <v>1841</v>
      </c>
      <c r="C568" s="3" t="s">
        <v>1842</v>
      </c>
      <c r="D568" s="3" t="s">
        <v>2395</v>
      </c>
      <c r="E568" s="3">
        <v>-552</v>
      </c>
      <c r="F568" s="3" t="s">
        <v>5444</v>
      </c>
      <c r="G568" s="3" t="s">
        <v>1844</v>
      </c>
    </row>
    <row r="569" spans="1:7">
      <c r="A569" s="3" t="s">
        <v>100</v>
      </c>
      <c r="B569" s="3" t="s">
        <v>1841</v>
      </c>
      <c r="C569" s="3" t="s">
        <v>1842</v>
      </c>
      <c r="D569" s="3" t="s">
        <v>2396</v>
      </c>
      <c r="E569" s="3">
        <v>-553</v>
      </c>
      <c r="F569" s="3" t="s">
        <v>5444</v>
      </c>
      <c r="G569" s="3" t="s">
        <v>1844</v>
      </c>
    </row>
    <row r="570" spans="1:7">
      <c r="A570" s="3" t="s">
        <v>100</v>
      </c>
      <c r="B570" s="3" t="s">
        <v>1841</v>
      </c>
      <c r="C570" s="3" t="s">
        <v>1842</v>
      </c>
      <c r="D570" s="3" t="s">
        <v>2397</v>
      </c>
      <c r="E570" s="3">
        <v>-554</v>
      </c>
      <c r="F570" s="3" t="s">
        <v>5444</v>
      </c>
      <c r="G570" s="3" t="s">
        <v>1844</v>
      </c>
    </row>
    <row r="571" spans="1:7">
      <c r="A571" s="3" t="s">
        <v>100</v>
      </c>
      <c r="B571" s="3" t="s">
        <v>1841</v>
      </c>
      <c r="C571" s="3" t="s">
        <v>1842</v>
      </c>
      <c r="D571" s="3" t="s">
        <v>2398</v>
      </c>
      <c r="E571" s="3">
        <v>-555</v>
      </c>
      <c r="F571" s="3" t="s">
        <v>5444</v>
      </c>
      <c r="G571" s="3" t="s">
        <v>1844</v>
      </c>
    </row>
    <row r="572" spans="1:7">
      <c r="A572" s="3" t="s">
        <v>100</v>
      </c>
      <c r="B572" s="3" t="s">
        <v>1841</v>
      </c>
      <c r="C572" s="3" t="s">
        <v>1842</v>
      </c>
      <c r="D572" s="3" t="s">
        <v>2399</v>
      </c>
      <c r="E572" s="3">
        <v>-556</v>
      </c>
      <c r="F572" s="3" t="s">
        <v>5444</v>
      </c>
      <c r="G572" s="3" t="s">
        <v>1844</v>
      </c>
    </row>
    <row r="573" spans="1:7">
      <c r="A573" s="3" t="s">
        <v>100</v>
      </c>
      <c r="B573" s="3" t="s">
        <v>1841</v>
      </c>
      <c r="C573" s="3" t="s">
        <v>1842</v>
      </c>
      <c r="D573" s="3" t="s">
        <v>2400</v>
      </c>
      <c r="E573" s="3">
        <v>-557</v>
      </c>
      <c r="F573" s="3" t="s">
        <v>5444</v>
      </c>
      <c r="G573" s="3" t="s">
        <v>1844</v>
      </c>
    </row>
    <row r="574" spans="1:7">
      <c r="A574" s="3" t="s">
        <v>100</v>
      </c>
      <c r="B574" s="3" t="s">
        <v>1841</v>
      </c>
      <c r="C574" s="3" t="s">
        <v>1842</v>
      </c>
      <c r="D574" s="3" t="s">
        <v>2401</v>
      </c>
      <c r="E574" s="3">
        <v>-558</v>
      </c>
      <c r="F574" s="3" t="s">
        <v>5444</v>
      </c>
      <c r="G574" s="3" t="s">
        <v>1844</v>
      </c>
    </row>
    <row r="575" spans="1:7">
      <c r="A575" s="3" t="s">
        <v>100</v>
      </c>
      <c r="B575" s="3" t="s">
        <v>1841</v>
      </c>
      <c r="C575" s="3" t="s">
        <v>1842</v>
      </c>
      <c r="D575" s="3" t="s">
        <v>2402</v>
      </c>
      <c r="E575" s="3">
        <v>-559</v>
      </c>
      <c r="F575" s="3" t="s">
        <v>5444</v>
      </c>
      <c r="G575" s="3" t="s">
        <v>1844</v>
      </c>
    </row>
    <row r="576" spans="1:7">
      <c r="A576" s="3" t="s">
        <v>100</v>
      </c>
      <c r="B576" s="3" t="s">
        <v>1841</v>
      </c>
      <c r="C576" s="3" t="s">
        <v>1842</v>
      </c>
      <c r="D576" s="3" t="s">
        <v>2403</v>
      </c>
      <c r="E576" s="3">
        <v>-560</v>
      </c>
      <c r="F576" s="3" t="s">
        <v>5444</v>
      </c>
      <c r="G576" s="3" t="s">
        <v>1844</v>
      </c>
    </row>
    <row r="577" spans="1:7">
      <c r="A577" s="3" t="s">
        <v>100</v>
      </c>
      <c r="B577" s="3" t="s">
        <v>1841</v>
      </c>
      <c r="C577" s="3" t="s">
        <v>1842</v>
      </c>
      <c r="D577" s="3" t="s">
        <v>2404</v>
      </c>
      <c r="E577" s="3">
        <v>-561</v>
      </c>
      <c r="F577" s="3" t="s">
        <v>5444</v>
      </c>
      <c r="G577" s="3" t="s">
        <v>1844</v>
      </c>
    </row>
    <row r="578" spans="1:7">
      <c r="A578" s="3" t="s">
        <v>100</v>
      </c>
      <c r="B578" s="3" t="s">
        <v>1841</v>
      </c>
      <c r="C578" s="3" t="s">
        <v>1842</v>
      </c>
      <c r="D578" s="3" t="s">
        <v>2405</v>
      </c>
      <c r="E578" s="3">
        <v>-562</v>
      </c>
      <c r="F578" s="3" t="s">
        <v>5444</v>
      </c>
      <c r="G578" s="3" t="s">
        <v>1844</v>
      </c>
    </row>
    <row r="579" spans="1:7">
      <c r="A579" s="3" t="s">
        <v>100</v>
      </c>
      <c r="B579" s="3" t="s">
        <v>1841</v>
      </c>
      <c r="C579" s="3" t="s">
        <v>1842</v>
      </c>
      <c r="D579" s="3" t="s">
        <v>2406</v>
      </c>
      <c r="E579" s="3">
        <v>-563</v>
      </c>
      <c r="F579" s="3" t="s">
        <v>5444</v>
      </c>
      <c r="G579" s="3" t="s">
        <v>1844</v>
      </c>
    </row>
    <row r="580" spans="1:7">
      <c r="A580" s="3" t="s">
        <v>100</v>
      </c>
      <c r="B580" s="3" t="s">
        <v>1841</v>
      </c>
      <c r="C580" s="3" t="s">
        <v>1842</v>
      </c>
      <c r="D580" s="3" t="s">
        <v>2407</v>
      </c>
      <c r="E580" s="3">
        <v>-564</v>
      </c>
      <c r="F580" s="3" t="s">
        <v>5444</v>
      </c>
      <c r="G580" s="3" t="s">
        <v>1844</v>
      </c>
    </row>
    <row r="581" spans="1:7">
      <c r="A581" s="3" t="s">
        <v>100</v>
      </c>
      <c r="B581" s="3" t="s">
        <v>1841</v>
      </c>
      <c r="C581" s="3" t="s">
        <v>1842</v>
      </c>
      <c r="D581" s="3" t="s">
        <v>2408</v>
      </c>
      <c r="E581" s="3">
        <v>-565</v>
      </c>
      <c r="F581" s="3" t="s">
        <v>5444</v>
      </c>
      <c r="G581" s="3" t="s">
        <v>1844</v>
      </c>
    </row>
    <row r="582" spans="1:7">
      <c r="A582" s="3" t="s">
        <v>100</v>
      </c>
      <c r="B582" s="3" t="s">
        <v>1841</v>
      </c>
      <c r="C582" s="3" t="s">
        <v>1842</v>
      </c>
      <c r="D582" s="3" t="s">
        <v>2409</v>
      </c>
      <c r="E582" s="3">
        <v>-566</v>
      </c>
      <c r="F582" s="3" t="s">
        <v>5444</v>
      </c>
      <c r="G582" s="3" t="s">
        <v>1844</v>
      </c>
    </row>
    <row r="583" spans="1:7">
      <c r="A583" s="3" t="s">
        <v>100</v>
      </c>
      <c r="B583" s="3" t="s">
        <v>1841</v>
      </c>
      <c r="C583" s="3" t="s">
        <v>1842</v>
      </c>
      <c r="D583" s="3" t="s">
        <v>2410</v>
      </c>
      <c r="E583" s="3">
        <v>-567</v>
      </c>
      <c r="F583" s="3" t="s">
        <v>5444</v>
      </c>
      <c r="G583" s="3" t="s">
        <v>1844</v>
      </c>
    </row>
    <row r="584" spans="1:7">
      <c r="A584" s="3" t="s">
        <v>100</v>
      </c>
      <c r="B584" s="3" t="s">
        <v>1841</v>
      </c>
      <c r="C584" s="3" t="s">
        <v>1842</v>
      </c>
      <c r="D584" s="3" t="s">
        <v>2411</v>
      </c>
      <c r="E584" s="3">
        <v>-568</v>
      </c>
      <c r="F584" s="3" t="s">
        <v>5444</v>
      </c>
      <c r="G584" s="3" t="s">
        <v>1844</v>
      </c>
    </row>
    <row r="585" spans="1:7">
      <c r="A585" s="3" t="s">
        <v>100</v>
      </c>
      <c r="B585" s="3" t="s">
        <v>1841</v>
      </c>
      <c r="C585" s="3" t="s">
        <v>1842</v>
      </c>
      <c r="D585" s="3" t="s">
        <v>2412</v>
      </c>
      <c r="E585" s="3">
        <v>-569</v>
      </c>
      <c r="F585" s="3" t="s">
        <v>5444</v>
      </c>
      <c r="G585" s="3" t="s">
        <v>1844</v>
      </c>
    </row>
    <row r="586" spans="1:7">
      <c r="A586" s="3" t="s">
        <v>100</v>
      </c>
      <c r="B586" s="3" t="s">
        <v>1841</v>
      </c>
      <c r="C586" s="3" t="s">
        <v>1842</v>
      </c>
      <c r="D586" s="3" t="s">
        <v>2413</v>
      </c>
      <c r="E586" s="3">
        <v>-570</v>
      </c>
      <c r="F586" s="3" t="s">
        <v>5444</v>
      </c>
      <c r="G586" s="3" t="s">
        <v>1844</v>
      </c>
    </row>
    <row r="587" spans="1:7">
      <c r="A587" s="3" t="s">
        <v>100</v>
      </c>
      <c r="B587" s="3" t="s">
        <v>1841</v>
      </c>
      <c r="C587" s="3" t="s">
        <v>1842</v>
      </c>
      <c r="D587" s="3" t="s">
        <v>2414</v>
      </c>
      <c r="E587" s="3">
        <v>-571</v>
      </c>
      <c r="F587" s="3" t="s">
        <v>5444</v>
      </c>
      <c r="G587" s="3" t="s">
        <v>1844</v>
      </c>
    </row>
    <row r="588" spans="1:7">
      <c r="A588" s="3" t="s">
        <v>100</v>
      </c>
      <c r="B588" s="3" t="s">
        <v>1841</v>
      </c>
      <c r="C588" s="3" t="s">
        <v>1842</v>
      </c>
      <c r="D588" s="3" t="s">
        <v>2415</v>
      </c>
      <c r="E588" s="3">
        <v>-572</v>
      </c>
      <c r="F588" s="3" t="s">
        <v>5444</v>
      </c>
      <c r="G588" s="3" t="s">
        <v>1844</v>
      </c>
    </row>
    <row r="589" spans="1:7">
      <c r="A589" s="3" t="s">
        <v>100</v>
      </c>
      <c r="B589" s="3" t="s">
        <v>1841</v>
      </c>
      <c r="C589" s="3" t="s">
        <v>1842</v>
      </c>
      <c r="D589" s="3" t="s">
        <v>2416</v>
      </c>
      <c r="E589" s="3">
        <v>-573</v>
      </c>
      <c r="F589" s="3" t="s">
        <v>5444</v>
      </c>
      <c r="G589" s="3" t="s">
        <v>1844</v>
      </c>
    </row>
    <row r="590" spans="1:7">
      <c r="A590" s="3" t="s">
        <v>100</v>
      </c>
      <c r="B590" s="3" t="s">
        <v>1841</v>
      </c>
      <c r="C590" s="3" t="s">
        <v>1842</v>
      </c>
      <c r="D590" s="3" t="s">
        <v>2417</v>
      </c>
      <c r="E590" s="3">
        <v>-574</v>
      </c>
      <c r="F590" s="3" t="s">
        <v>5444</v>
      </c>
      <c r="G590" s="3" t="s">
        <v>1844</v>
      </c>
    </row>
    <row r="591" spans="1:7">
      <c r="A591" s="3" t="s">
        <v>100</v>
      </c>
      <c r="B591" s="3" t="s">
        <v>1841</v>
      </c>
      <c r="C591" s="3" t="s">
        <v>1842</v>
      </c>
      <c r="D591" s="3" t="s">
        <v>2418</v>
      </c>
      <c r="E591" s="3">
        <v>-575</v>
      </c>
      <c r="F591" s="3" t="s">
        <v>5444</v>
      </c>
      <c r="G591" s="3" t="s">
        <v>1844</v>
      </c>
    </row>
    <row r="592" spans="1:7">
      <c r="A592" s="3" t="s">
        <v>100</v>
      </c>
      <c r="B592" s="3" t="s">
        <v>1841</v>
      </c>
      <c r="C592" s="3" t="s">
        <v>1842</v>
      </c>
      <c r="D592" s="3" t="s">
        <v>2419</v>
      </c>
      <c r="E592" s="3">
        <v>-576</v>
      </c>
      <c r="F592" s="3" t="s">
        <v>5444</v>
      </c>
      <c r="G592" s="3" t="s">
        <v>1844</v>
      </c>
    </row>
    <row r="593" spans="1:7">
      <c r="A593" s="3" t="s">
        <v>100</v>
      </c>
      <c r="B593" s="3" t="s">
        <v>1841</v>
      </c>
      <c r="C593" s="3" t="s">
        <v>1842</v>
      </c>
      <c r="D593" s="3" t="s">
        <v>2420</v>
      </c>
      <c r="E593" s="3">
        <v>-577</v>
      </c>
      <c r="F593" s="3" t="s">
        <v>5444</v>
      </c>
      <c r="G593" s="3" t="s">
        <v>1844</v>
      </c>
    </row>
    <row r="594" spans="1:7">
      <c r="A594" s="3" t="s">
        <v>100</v>
      </c>
      <c r="B594" s="3" t="s">
        <v>1841</v>
      </c>
      <c r="C594" s="3" t="s">
        <v>1842</v>
      </c>
      <c r="D594" s="3" t="s">
        <v>2421</v>
      </c>
      <c r="E594" s="3">
        <v>-578</v>
      </c>
      <c r="F594" s="3" t="s">
        <v>5444</v>
      </c>
      <c r="G594" s="3" t="s">
        <v>1844</v>
      </c>
    </row>
    <row r="595" spans="1:7">
      <c r="A595" s="3" t="s">
        <v>100</v>
      </c>
      <c r="B595" s="3" t="s">
        <v>1841</v>
      </c>
      <c r="C595" s="3" t="s">
        <v>1842</v>
      </c>
      <c r="D595" s="3" t="s">
        <v>2422</v>
      </c>
      <c r="E595" s="3">
        <v>-579</v>
      </c>
      <c r="F595" s="3" t="s">
        <v>5444</v>
      </c>
      <c r="G595" s="3" t="s">
        <v>1844</v>
      </c>
    </row>
    <row r="596" spans="1:7">
      <c r="A596" s="3" t="s">
        <v>100</v>
      </c>
      <c r="B596" s="3" t="s">
        <v>1841</v>
      </c>
      <c r="C596" s="3" t="s">
        <v>1842</v>
      </c>
      <c r="D596" s="3" t="s">
        <v>2423</v>
      </c>
      <c r="E596" s="3">
        <v>-580</v>
      </c>
      <c r="F596" s="3" t="s">
        <v>5444</v>
      </c>
      <c r="G596" s="3" t="s">
        <v>1844</v>
      </c>
    </row>
    <row r="597" spans="1:7">
      <c r="A597" s="3" t="s">
        <v>100</v>
      </c>
      <c r="B597" s="3" t="s">
        <v>1841</v>
      </c>
      <c r="C597" s="3" t="s">
        <v>1842</v>
      </c>
      <c r="D597" s="3" t="s">
        <v>2424</v>
      </c>
      <c r="E597" s="3">
        <v>-581</v>
      </c>
      <c r="F597" s="3" t="s">
        <v>5444</v>
      </c>
      <c r="G597" s="3" t="s">
        <v>1844</v>
      </c>
    </row>
    <row r="598" spans="1:7">
      <c r="A598" s="3" t="s">
        <v>100</v>
      </c>
      <c r="B598" s="3" t="s">
        <v>1841</v>
      </c>
      <c r="C598" s="3" t="s">
        <v>1842</v>
      </c>
      <c r="D598" s="3" t="s">
        <v>2425</v>
      </c>
      <c r="E598" s="3">
        <v>-582</v>
      </c>
      <c r="F598" s="3" t="s">
        <v>5444</v>
      </c>
      <c r="G598" s="3" t="s">
        <v>1844</v>
      </c>
    </row>
    <row r="599" spans="1:7">
      <c r="A599" s="3" t="s">
        <v>100</v>
      </c>
      <c r="B599" s="3" t="s">
        <v>1841</v>
      </c>
      <c r="C599" s="3" t="s">
        <v>1842</v>
      </c>
      <c r="D599" s="3" t="s">
        <v>2426</v>
      </c>
      <c r="E599" s="3">
        <v>-583</v>
      </c>
      <c r="F599" s="3" t="s">
        <v>5444</v>
      </c>
      <c r="G599" s="3" t="s">
        <v>1844</v>
      </c>
    </row>
    <row r="600" spans="1:7">
      <c r="A600" s="3" t="s">
        <v>100</v>
      </c>
      <c r="B600" s="3" t="s">
        <v>1841</v>
      </c>
      <c r="C600" s="3" t="s">
        <v>1842</v>
      </c>
      <c r="D600" s="3" t="s">
        <v>2427</v>
      </c>
      <c r="E600" s="3">
        <v>-584</v>
      </c>
      <c r="F600" s="3" t="s">
        <v>5444</v>
      </c>
      <c r="G600" s="3" t="s">
        <v>1844</v>
      </c>
    </row>
    <row r="601" spans="1:7">
      <c r="A601" s="3" t="s">
        <v>100</v>
      </c>
      <c r="B601" s="3" t="s">
        <v>1841</v>
      </c>
      <c r="C601" s="3" t="s">
        <v>1842</v>
      </c>
      <c r="D601" s="3" t="s">
        <v>2428</v>
      </c>
      <c r="E601" s="3">
        <v>-585</v>
      </c>
      <c r="F601" s="3" t="s">
        <v>5444</v>
      </c>
      <c r="G601" s="3" t="s">
        <v>1844</v>
      </c>
    </row>
    <row r="602" spans="1:7">
      <c r="A602" s="3" t="s">
        <v>100</v>
      </c>
      <c r="B602" s="3" t="s">
        <v>1841</v>
      </c>
      <c r="C602" s="3" t="s">
        <v>1842</v>
      </c>
      <c r="D602" s="3" t="s">
        <v>2429</v>
      </c>
      <c r="E602" s="3">
        <v>-586</v>
      </c>
      <c r="F602" s="3" t="s">
        <v>5444</v>
      </c>
      <c r="G602" s="3" t="s">
        <v>1844</v>
      </c>
    </row>
    <row r="603" spans="1:7">
      <c r="A603" s="3" t="s">
        <v>100</v>
      </c>
      <c r="B603" s="3" t="s">
        <v>1841</v>
      </c>
      <c r="C603" s="3" t="s">
        <v>1842</v>
      </c>
      <c r="D603" s="3" t="s">
        <v>2430</v>
      </c>
      <c r="E603" s="3">
        <v>-587</v>
      </c>
      <c r="F603" s="3" t="s">
        <v>5444</v>
      </c>
      <c r="G603" s="3" t="s">
        <v>1844</v>
      </c>
    </row>
    <row r="604" spans="1:7">
      <c r="A604" s="3" t="s">
        <v>100</v>
      </c>
      <c r="B604" s="3" t="s">
        <v>1841</v>
      </c>
      <c r="C604" s="3" t="s">
        <v>1842</v>
      </c>
      <c r="D604" s="3" t="s">
        <v>2431</v>
      </c>
      <c r="E604" s="3">
        <v>-588</v>
      </c>
      <c r="F604" s="3" t="s">
        <v>5444</v>
      </c>
      <c r="G604" s="3" t="s">
        <v>1844</v>
      </c>
    </row>
    <row r="605" spans="1:7">
      <c r="A605" s="3" t="s">
        <v>100</v>
      </c>
      <c r="B605" s="3" t="s">
        <v>1841</v>
      </c>
      <c r="C605" s="3" t="s">
        <v>1842</v>
      </c>
      <c r="D605" s="3" t="s">
        <v>2432</v>
      </c>
      <c r="E605" s="3">
        <v>-589</v>
      </c>
      <c r="F605" s="3" t="s">
        <v>5444</v>
      </c>
      <c r="G605" s="3" t="s">
        <v>1844</v>
      </c>
    </row>
    <row r="606" spans="1:7">
      <c r="A606" s="3" t="s">
        <v>100</v>
      </c>
      <c r="B606" s="3" t="s">
        <v>1841</v>
      </c>
      <c r="C606" s="3" t="s">
        <v>1842</v>
      </c>
      <c r="D606" s="3" t="s">
        <v>2433</v>
      </c>
      <c r="E606" s="3">
        <v>-590</v>
      </c>
      <c r="F606" s="3" t="s">
        <v>5444</v>
      </c>
      <c r="G606" s="3" t="s">
        <v>1844</v>
      </c>
    </row>
    <row r="607" spans="1:7">
      <c r="A607" s="3" t="s">
        <v>100</v>
      </c>
      <c r="B607" s="3" t="s">
        <v>1841</v>
      </c>
      <c r="C607" s="3" t="s">
        <v>1842</v>
      </c>
      <c r="D607" s="3" t="s">
        <v>2434</v>
      </c>
      <c r="E607" s="3">
        <v>-591</v>
      </c>
      <c r="F607" s="3" t="s">
        <v>5444</v>
      </c>
      <c r="G607" s="3" t="s">
        <v>1844</v>
      </c>
    </row>
    <row r="608" spans="1:7">
      <c r="A608" s="3" t="s">
        <v>100</v>
      </c>
      <c r="B608" s="3" t="s">
        <v>1841</v>
      </c>
      <c r="C608" s="3" t="s">
        <v>1842</v>
      </c>
      <c r="D608" s="3" t="s">
        <v>2435</v>
      </c>
      <c r="E608" s="3">
        <v>-592</v>
      </c>
      <c r="F608" s="3" t="s">
        <v>5444</v>
      </c>
      <c r="G608" s="3" t="s">
        <v>1844</v>
      </c>
    </row>
    <row r="609" spans="1:7">
      <c r="A609" s="3" t="s">
        <v>100</v>
      </c>
      <c r="B609" s="3" t="s">
        <v>1841</v>
      </c>
      <c r="C609" s="3" t="s">
        <v>1842</v>
      </c>
      <c r="D609" s="3" t="s">
        <v>2436</v>
      </c>
      <c r="E609" s="3">
        <v>-593</v>
      </c>
      <c r="F609" s="3" t="s">
        <v>5444</v>
      </c>
      <c r="G609" s="3" t="s">
        <v>1844</v>
      </c>
    </row>
    <row r="610" spans="1:7">
      <c r="A610" s="3" t="s">
        <v>100</v>
      </c>
      <c r="B610" s="3" t="s">
        <v>1841</v>
      </c>
      <c r="C610" s="3" t="s">
        <v>1842</v>
      </c>
      <c r="D610" s="3" t="s">
        <v>2437</v>
      </c>
      <c r="E610" s="3">
        <v>-594</v>
      </c>
      <c r="F610" s="3" t="s">
        <v>5444</v>
      </c>
      <c r="G610" s="3" t="s">
        <v>1844</v>
      </c>
    </row>
    <row r="611" spans="1:7">
      <c r="A611" s="3" t="s">
        <v>100</v>
      </c>
      <c r="B611" s="3" t="s">
        <v>1841</v>
      </c>
      <c r="C611" s="3" t="s">
        <v>1842</v>
      </c>
      <c r="D611" s="3" t="s">
        <v>2438</v>
      </c>
      <c r="E611" s="3">
        <v>-595</v>
      </c>
      <c r="F611" s="3" t="s">
        <v>5444</v>
      </c>
      <c r="G611" s="3" t="s">
        <v>1844</v>
      </c>
    </row>
    <row r="612" spans="1:7">
      <c r="A612" s="3" t="s">
        <v>100</v>
      </c>
      <c r="B612" s="3" t="s">
        <v>1841</v>
      </c>
      <c r="C612" s="3" t="s">
        <v>1842</v>
      </c>
      <c r="D612" s="3" t="s">
        <v>2439</v>
      </c>
      <c r="E612" s="3">
        <v>-596</v>
      </c>
      <c r="F612" s="3" t="s">
        <v>5444</v>
      </c>
      <c r="G612" s="3" t="s">
        <v>1844</v>
      </c>
    </row>
    <row r="613" spans="1:7">
      <c r="A613" s="3" t="s">
        <v>100</v>
      </c>
      <c r="B613" s="3" t="s">
        <v>1841</v>
      </c>
      <c r="C613" s="3" t="s">
        <v>1842</v>
      </c>
      <c r="D613" s="3" t="s">
        <v>2440</v>
      </c>
      <c r="E613" s="3">
        <v>-597</v>
      </c>
      <c r="F613" s="3" t="s">
        <v>5444</v>
      </c>
      <c r="G613" s="3" t="s">
        <v>1844</v>
      </c>
    </row>
    <row r="614" spans="1:7">
      <c r="A614" s="3" t="s">
        <v>100</v>
      </c>
      <c r="B614" s="3" t="s">
        <v>1841</v>
      </c>
      <c r="C614" s="3" t="s">
        <v>1842</v>
      </c>
      <c r="D614" s="3" t="s">
        <v>2441</v>
      </c>
      <c r="E614" s="3">
        <v>-598</v>
      </c>
      <c r="F614" s="3" t="s">
        <v>5444</v>
      </c>
      <c r="G614" s="3" t="s">
        <v>1844</v>
      </c>
    </row>
    <row r="615" spans="1:7">
      <c r="A615" s="3" t="s">
        <v>100</v>
      </c>
      <c r="B615" s="3" t="s">
        <v>1841</v>
      </c>
      <c r="C615" s="3" t="s">
        <v>1842</v>
      </c>
      <c r="D615" s="3" t="s">
        <v>2442</v>
      </c>
      <c r="E615" s="3">
        <v>-599</v>
      </c>
      <c r="F615" s="3" t="s">
        <v>5444</v>
      </c>
      <c r="G615" s="3" t="s">
        <v>1844</v>
      </c>
    </row>
    <row r="616" spans="1:7">
      <c r="A616" s="3" t="s">
        <v>100</v>
      </c>
      <c r="B616" s="3" t="s">
        <v>1841</v>
      </c>
      <c r="C616" s="3" t="s">
        <v>1842</v>
      </c>
      <c r="D616" s="3" t="s">
        <v>2443</v>
      </c>
      <c r="E616" s="3">
        <v>-600</v>
      </c>
      <c r="F616" s="3" t="s">
        <v>5444</v>
      </c>
      <c r="G616" s="3" t="s">
        <v>1844</v>
      </c>
    </row>
    <row r="617" spans="1:7">
      <c r="A617" s="3" t="s">
        <v>100</v>
      </c>
      <c r="B617" s="3" t="s">
        <v>1841</v>
      </c>
      <c r="C617" s="3" t="s">
        <v>1842</v>
      </c>
      <c r="D617" s="3" t="s">
        <v>2444</v>
      </c>
      <c r="E617" s="3">
        <v>-601</v>
      </c>
      <c r="F617" s="3" t="s">
        <v>5444</v>
      </c>
      <c r="G617" s="3" t="s">
        <v>1844</v>
      </c>
    </row>
    <row r="618" spans="1:7">
      <c r="A618" s="3" t="s">
        <v>100</v>
      </c>
      <c r="B618" s="3" t="s">
        <v>1841</v>
      </c>
      <c r="C618" s="3" t="s">
        <v>1842</v>
      </c>
      <c r="D618" s="3" t="s">
        <v>2445</v>
      </c>
      <c r="E618" s="3">
        <v>-602</v>
      </c>
      <c r="F618" s="3" t="s">
        <v>5444</v>
      </c>
      <c r="G618" s="3" t="s">
        <v>1844</v>
      </c>
    </row>
    <row r="619" spans="1:7">
      <c r="A619" s="3" t="s">
        <v>100</v>
      </c>
      <c r="B619" s="3" t="s">
        <v>1841</v>
      </c>
      <c r="C619" s="3" t="s">
        <v>1842</v>
      </c>
      <c r="D619" s="3" t="s">
        <v>2446</v>
      </c>
      <c r="E619" s="3">
        <v>-603</v>
      </c>
      <c r="F619" s="3" t="s">
        <v>5444</v>
      </c>
      <c r="G619" s="3" t="s">
        <v>1844</v>
      </c>
    </row>
    <row r="620" spans="1:7">
      <c r="A620" s="3" t="s">
        <v>100</v>
      </c>
      <c r="B620" s="3" t="s">
        <v>1841</v>
      </c>
      <c r="C620" s="3" t="s">
        <v>1842</v>
      </c>
      <c r="D620" s="3" t="s">
        <v>2447</v>
      </c>
      <c r="E620" s="3">
        <v>-604</v>
      </c>
      <c r="F620" s="3" t="s">
        <v>5444</v>
      </c>
      <c r="G620" s="3" t="s">
        <v>1844</v>
      </c>
    </row>
    <row r="621" spans="1:7">
      <c r="A621" s="3" t="s">
        <v>100</v>
      </c>
      <c r="B621" s="3" t="s">
        <v>1841</v>
      </c>
      <c r="C621" s="3" t="s">
        <v>1842</v>
      </c>
      <c r="D621" s="3" t="s">
        <v>2448</v>
      </c>
      <c r="E621" s="3">
        <v>-605</v>
      </c>
      <c r="F621" s="3" t="s">
        <v>5444</v>
      </c>
      <c r="G621" s="3" t="s">
        <v>1844</v>
      </c>
    </row>
    <row r="622" spans="1:7">
      <c r="A622" s="3" t="s">
        <v>100</v>
      </c>
      <c r="B622" s="3" t="s">
        <v>1841</v>
      </c>
      <c r="C622" s="3" t="s">
        <v>1842</v>
      </c>
      <c r="D622" s="3" t="s">
        <v>2449</v>
      </c>
      <c r="E622" s="3">
        <v>-606</v>
      </c>
      <c r="F622" s="3" t="s">
        <v>5444</v>
      </c>
      <c r="G622" s="3" t="s">
        <v>1844</v>
      </c>
    </row>
    <row r="623" spans="1:7">
      <c r="A623" s="3" t="s">
        <v>100</v>
      </c>
      <c r="B623" s="3" t="s">
        <v>1841</v>
      </c>
      <c r="C623" s="3" t="s">
        <v>1842</v>
      </c>
      <c r="D623" s="3" t="s">
        <v>2450</v>
      </c>
      <c r="E623" s="3">
        <v>-607</v>
      </c>
      <c r="F623" s="3" t="s">
        <v>5444</v>
      </c>
      <c r="G623" s="3" t="s">
        <v>1844</v>
      </c>
    </row>
    <row r="624" spans="1:7">
      <c r="A624" s="3" t="s">
        <v>100</v>
      </c>
      <c r="B624" s="3" t="s">
        <v>1841</v>
      </c>
      <c r="C624" s="3" t="s">
        <v>1842</v>
      </c>
      <c r="D624" s="3" t="s">
        <v>2451</v>
      </c>
      <c r="E624" s="3">
        <v>-608</v>
      </c>
      <c r="F624" s="3" t="s">
        <v>5444</v>
      </c>
      <c r="G624" s="3" t="s">
        <v>1844</v>
      </c>
    </row>
    <row r="625" spans="1:7">
      <c r="A625" s="3" t="s">
        <v>100</v>
      </c>
      <c r="B625" s="3" t="s">
        <v>1841</v>
      </c>
      <c r="C625" s="3" t="s">
        <v>1842</v>
      </c>
      <c r="D625" s="3" t="s">
        <v>2452</v>
      </c>
      <c r="E625" s="3">
        <v>-609</v>
      </c>
      <c r="F625" s="3" t="s">
        <v>5444</v>
      </c>
      <c r="G625" s="3" t="s">
        <v>1844</v>
      </c>
    </row>
    <row r="626" spans="1:7">
      <c r="A626" s="3" t="s">
        <v>100</v>
      </c>
      <c r="B626" s="3" t="s">
        <v>1841</v>
      </c>
      <c r="C626" s="3" t="s">
        <v>1842</v>
      </c>
      <c r="D626" s="3" t="s">
        <v>2453</v>
      </c>
      <c r="E626" s="3">
        <v>-610</v>
      </c>
      <c r="F626" s="3" t="s">
        <v>5444</v>
      </c>
      <c r="G626" s="3" t="s">
        <v>1844</v>
      </c>
    </row>
    <row r="627" spans="1:7">
      <c r="A627" s="3" t="s">
        <v>100</v>
      </c>
      <c r="B627" s="3" t="s">
        <v>1841</v>
      </c>
      <c r="C627" s="3" t="s">
        <v>1842</v>
      </c>
      <c r="D627" s="3" t="s">
        <v>2454</v>
      </c>
      <c r="E627" s="3">
        <v>-611</v>
      </c>
      <c r="F627" s="3" t="s">
        <v>5444</v>
      </c>
      <c r="G627" s="3" t="s">
        <v>1844</v>
      </c>
    </row>
    <row r="628" spans="1:7">
      <c r="A628" s="3" t="s">
        <v>100</v>
      </c>
      <c r="B628" s="3" t="s">
        <v>1841</v>
      </c>
      <c r="C628" s="3" t="s">
        <v>1842</v>
      </c>
      <c r="D628" s="3" t="s">
        <v>2455</v>
      </c>
      <c r="E628" s="3">
        <v>-612</v>
      </c>
      <c r="F628" s="3" t="s">
        <v>5444</v>
      </c>
      <c r="G628" s="3" t="s">
        <v>1844</v>
      </c>
    </row>
    <row r="629" spans="1:7">
      <c r="A629" s="3" t="s">
        <v>100</v>
      </c>
      <c r="B629" s="3" t="s">
        <v>1841</v>
      </c>
      <c r="C629" s="3" t="s">
        <v>1842</v>
      </c>
      <c r="D629" s="3" t="s">
        <v>2456</v>
      </c>
      <c r="E629" s="3">
        <v>-613</v>
      </c>
      <c r="F629" s="3" t="s">
        <v>5444</v>
      </c>
      <c r="G629" s="3" t="s">
        <v>1844</v>
      </c>
    </row>
    <row r="630" spans="1:7">
      <c r="A630" s="3" t="s">
        <v>100</v>
      </c>
      <c r="B630" s="3" t="s">
        <v>1841</v>
      </c>
      <c r="C630" s="3" t="s">
        <v>1842</v>
      </c>
      <c r="D630" s="3" t="s">
        <v>2457</v>
      </c>
      <c r="E630" s="3">
        <v>-614</v>
      </c>
      <c r="F630" s="3" t="s">
        <v>5444</v>
      </c>
      <c r="G630" s="3" t="s">
        <v>1844</v>
      </c>
    </row>
    <row r="631" spans="1:7">
      <c r="A631" s="3" t="s">
        <v>100</v>
      </c>
      <c r="B631" s="3" t="s">
        <v>1841</v>
      </c>
      <c r="C631" s="3" t="s">
        <v>1842</v>
      </c>
      <c r="D631" s="3" t="s">
        <v>2458</v>
      </c>
      <c r="E631" s="3">
        <v>-615</v>
      </c>
      <c r="F631" s="3" t="s">
        <v>5444</v>
      </c>
      <c r="G631" s="3" t="s">
        <v>1844</v>
      </c>
    </row>
    <row r="632" spans="1:7">
      <c r="A632" s="3" t="s">
        <v>100</v>
      </c>
      <c r="B632" s="3" t="s">
        <v>1841</v>
      </c>
      <c r="C632" s="3" t="s">
        <v>1842</v>
      </c>
      <c r="D632" s="3" t="s">
        <v>2459</v>
      </c>
      <c r="E632" s="3">
        <v>-616</v>
      </c>
      <c r="F632" s="3" t="s">
        <v>5444</v>
      </c>
      <c r="G632" s="3" t="s">
        <v>1844</v>
      </c>
    </row>
    <row r="633" spans="1:7">
      <c r="A633" s="3" t="s">
        <v>100</v>
      </c>
      <c r="B633" s="3" t="s">
        <v>1841</v>
      </c>
      <c r="C633" s="3" t="s">
        <v>1842</v>
      </c>
      <c r="D633" s="3" t="s">
        <v>2460</v>
      </c>
      <c r="E633" s="3">
        <v>-617</v>
      </c>
      <c r="F633" s="3" t="s">
        <v>5444</v>
      </c>
      <c r="G633" s="3" t="s">
        <v>1844</v>
      </c>
    </row>
    <row r="634" spans="1:7">
      <c r="A634" s="3" t="s">
        <v>100</v>
      </c>
      <c r="B634" s="3" t="s">
        <v>1841</v>
      </c>
      <c r="C634" s="3" t="s">
        <v>1842</v>
      </c>
      <c r="D634" s="3" t="s">
        <v>2461</v>
      </c>
      <c r="E634" s="3">
        <v>-618</v>
      </c>
      <c r="F634" s="3" t="s">
        <v>5444</v>
      </c>
      <c r="G634" s="3" t="s">
        <v>1844</v>
      </c>
    </row>
    <row r="635" spans="1:7">
      <c r="A635" s="3" t="s">
        <v>100</v>
      </c>
      <c r="B635" s="3" t="s">
        <v>1841</v>
      </c>
      <c r="C635" s="3" t="s">
        <v>1842</v>
      </c>
      <c r="D635" s="3" t="s">
        <v>2462</v>
      </c>
      <c r="E635" s="3">
        <v>-619</v>
      </c>
      <c r="F635" s="3" t="s">
        <v>5444</v>
      </c>
      <c r="G635" s="3" t="s">
        <v>1844</v>
      </c>
    </row>
    <row r="636" spans="1:7">
      <c r="A636" s="3" t="s">
        <v>100</v>
      </c>
      <c r="B636" s="3" t="s">
        <v>1841</v>
      </c>
      <c r="C636" s="3" t="s">
        <v>1842</v>
      </c>
      <c r="D636" s="3" t="s">
        <v>2463</v>
      </c>
      <c r="E636" s="3">
        <v>-620</v>
      </c>
      <c r="F636" s="3" t="s">
        <v>5444</v>
      </c>
      <c r="G636" s="3" t="s">
        <v>1844</v>
      </c>
    </row>
    <row r="637" spans="1:7">
      <c r="A637" s="3" t="s">
        <v>100</v>
      </c>
      <c r="B637" s="3" t="s">
        <v>1841</v>
      </c>
      <c r="C637" s="3" t="s">
        <v>1842</v>
      </c>
      <c r="D637" s="3" t="s">
        <v>2464</v>
      </c>
      <c r="E637" s="3">
        <v>-621</v>
      </c>
      <c r="F637" s="3" t="s">
        <v>5444</v>
      </c>
      <c r="G637" s="3" t="s">
        <v>1844</v>
      </c>
    </row>
    <row r="638" spans="1:7">
      <c r="A638" s="3" t="s">
        <v>100</v>
      </c>
      <c r="B638" s="3" t="s">
        <v>1841</v>
      </c>
      <c r="C638" s="3" t="s">
        <v>1842</v>
      </c>
      <c r="D638" s="3" t="s">
        <v>2465</v>
      </c>
      <c r="E638" s="3">
        <v>-622</v>
      </c>
      <c r="F638" s="3" t="s">
        <v>5444</v>
      </c>
      <c r="G638" s="3" t="s">
        <v>1844</v>
      </c>
    </row>
    <row r="639" spans="1:7">
      <c r="A639" s="3" t="s">
        <v>100</v>
      </c>
      <c r="B639" s="3" t="s">
        <v>1841</v>
      </c>
      <c r="C639" s="3" t="s">
        <v>1842</v>
      </c>
      <c r="D639" s="3" t="s">
        <v>2466</v>
      </c>
      <c r="E639" s="3">
        <v>-623</v>
      </c>
      <c r="F639" s="3" t="s">
        <v>5444</v>
      </c>
      <c r="G639" s="3" t="s">
        <v>1844</v>
      </c>
    </row>
    <row r="640" spans="1:7">
      <c r="A640" s="3" t="s">
        <v>100</v>
      </c>
      <c r="B640" s="3" t="s">
        <v>1841</v>
      </c>
      <c r="C640" s="3" t="s">
        <v>1842</v>
      </c>
      <c r="D640" s="3" t="s">
        <v>2467</v>
      </c>
      <c r="E640" s="3">
        <v>-624</v>
      </c>
      <c r="F640" s="3" t="s">
        <v>5444</v>
      </c>
      <c r="G640" s="3" t="s">
        <v>1844</v>
      </c>
    </row>
    <row r="641" spans="1:7">
      <c r="A641" s="3" t="s">
        <v>100</v>
      </c>
      <c r="B641" s="3" t="s">
        <v>1841</v>
      </c>
      <c r="C641" s="3" t="s">
        <v>1842</v>
      </c>
      <c r="D641" s="3" t="s">
        <v>2468</v>
      </c>
      <c r="E641" s="3">
        <v>-625</v>
      </c>
      <c r="F641" s="3" t="s">
        <v>5444</v>
      </c>
      <c r="G641" s="3" t="s">
        <v>1844</v>
      </c>
    </row>
    <row r="642" spans="1:7">
      <c r="A642" s="3" t="s">
        <v>100</v>
      </c>
      <c r="B642" s="3" t="s">
        <v>1841</v>
      </c>
      <c r="C642" s="3" t="s">
        <v>1842</v>
      </c>
      <c r="D642" s="3" t="s">
        <v>2469</v>
      </c>
      <c r="E642" s="3">
        <v>-626</v>
      </c>
      <c r="F642" s="3" t="s">
        <v>5444</v>
      </c>
      <c r="G642" s="3" t="s">
        <v>1844</v>
      </c>
    </row>
    <row r="643" spans="1:7">
      <c r="A643" s="3" t="s">
        <v>100</v>
      </c>
      <c r="B643" s="3" t="s">
        <v>1841</v>
      </c>
      <c r="C643" s="3" t="s">
        <v>1842</v>
      </c>
      <c r="D643" s="3" t="s">
        <v>2470</v>
      </c>
      <c r="E643" s="3">
        <v>-627</v>
      </c>
      <c r="F643" s="3" t="s">
        <v>5444</v>
      </c>
      <c r="G643" s="3" t="s">
        <v>1844</v>
      </c>
    </row>
    <row r="644" spans="1:7">
      <c r="A644" s="3" t="s">
        <v>100</v>
      </c>
      <c r="B644" s="3" t="s">
        <v>1841</v>
      </c>
      <c r="C644" s="3" t="s">
        <v>1842</v>
      </c>
      <c r="D644" s="3" t="s">
        <v>2471</v>
      </c>
      <c r="E644" s="3">
        <v>-628</v>
      </c>
      <c r="F644" s="3" t="s">
        <v>5444</v>
      </c>
      <c r="G644" s="3" t="s">
        <v>1844</v>
      </c>
    </row>
    <row r="645" spans="1:7">
      <c r="A645" s="3" t="s">
        <v>100</v>
      </c>
      <c r="B645" s="3" t="s">
        <v>1841</v>
      </c>
      <c r="C645" s="3" t="s">
        <v>1842</v>
      </c>
      <c r="D645" s="3" t="s">
        <v>2472</v>
      </c>
      <c r="E645" s="3">
        <v>-629</v>
      </c>
      <c r="F645" s="3" t="s">
        <v>5444</v>
      </c>
      <c r="G645" s="3" t="s">
        <v>1844</v>
      </c>
    </row>
    <row r="646" spans="1:7">
      <c r="A646" s="3" t="s">
        <v>100</v>
      </c>
      <c r="B646" s="3" t="s">
        <v>1841</v>
      </c>
      <c r="C646" s="3" t="s">
        <v>1842</v>
      </c>
      <c r="D646" s="3" t="s">
        <v>2473</v>
      </c>
      <c r="E646" s="3">
        <v>-630</v>
      </c>
      <c r="F646" s="3" t="s">
        <v>5444</v>
      </c>
      <c r="G646" s="3" t="s">
        <v>1844</v>
      </c>
    </row>
    <row r="647" spans="1:7">
      <c r="A647" s="3" t="s">
        <v>100</v>
      </c>
      <c r="B647" s="3" t="s">
        <v>1841</v>
      </c>
      <c r="C647" s="3" t="s">
        <v>1842</v>
      </c>
      <c r="D647" s="3" t="s">
        <v>2474</v>
      </c>
      <c r="E647" s="3">
        <v>-631</v>
      </c>
      <c r="F647" s="3" t="s">
        <v>5444</v>
      </c>
      <c r="G647" s="3" t="s">
        <v>1844</v>
      </c>
    </row>
    <row r="648" spans="1:7">
      <c r="A648" s="3" t="s">
        <v>100</v>
      </c>
      <c r="B648" s="3" t="s">
        <v>1841</v>
      </c>
      <c r="C648" s="3" t="s">
        <v>1842</v>
      </c>
      <c r="D648" s="3" t="s">
        <v>2475</v>
      </c>
      <c r="E648" s="3">
        <v>-632</v>
      </c>
      <c r="F648" s="3" t="s">
        <v>5444</v>
      </c>
      <c r="G648" s="3" t="s">
        <v>1844</v>
      </c>
    </row>
    <row r="649" spans="1:7">
      <c r="A649" s="3" t="s">
        <v>100</v>
      </c>
      <c r="B649" s="3" t="s">
        <v>1841</v>
      </c>
      <c r="C649" s="3" t="s">
        <v>1842</v>
      </c>
      <c r="D649" s="3" t="s">
        <v>2476</v>
      </c>
      <c r="E649" s="3">
        <v>-633</v>
      </c>
      <c r="F649" s="3" t="s">
        <v>5444</v>
      </c>
      <c r="G649" s="3" t="s">
        <v>1844</v>
      </c>
    </row>
    <row r="650" spans="1:7">
      <c r="A650" s="3" t="s">
        <v>100</v>
      </c>
      <c r="B650" s="3" t="s">
        <v>1841</v>
      </c>
      <c r="C650" s="3" t="s">
        <v>1842</v>
      </c>
      <c r="D650" s="3" t="s">
        <v>2477</v>
      </c>
      <c r="E650" s="3">
        <v>-634</v>
      </c>
      <c r="F650" s="3" t="s">
        <v>5444</v>
      </c>
      <c r="G650" s="3" t="s">
        <v>1844</v>
      </c>
    </row>
    <row r="651" spans="1:7">
      <c r="A651" s="3" t="s">
        <v>100</v>
      </c>
      <c r="B651" s="3" t="s">
        <v>1841</v>
      </c>
      <c r="C651" s="3" t="s">
        <v>1842</v>
      </c>
      <c r="D651" s="3" t="s">
        <v>2478</v>
      </c>
      <c r="E651" s="3">
        <v>-635</v>
      </c>
      <c r="F651" s="3" t="s">
        <v>5444</v>
      </c>
      <c r="G651" s="3" t="s">
        <v>1844</v>
      </c>
    </row>
    <row r="652" spans="1:7">
      <c r="A652" s="3" t="s">
        <v>100</v>
      </c>
      <c r="B652" s="3" t="s">
        <v>1841</v>
      </c>
      <c r="C652" s="3" t="s">
        <v>1842</v>
      </c>
      <c r="D652" s="3" t="s">
        <v>2479</v>
      </c>
      <c r="E652" s="3">
        <v>-636</v>
      </c>
      <c r="F652" s="3" t="s">
        <v>5444</v>
      </c>
      <c r="G652" s="3" t="s">
        <v>1844</v>
      </c>
    </row>
    <row r="653" spans="1:7">
      <c r="A653" s="3" t="s">
        <v>100</v>
      </c>
      <c r="B653" s="3" t="s">
        <v>1841</v>
      </c>
      <c r="C653" s="3" t="s">
        <v>1842</v>
      </c>
      <c r="D653" s="3" t="s">
        <v>2480</v>
      </c>
      <c r="E653" s="3">
        <v>-637</v>
      </c>
      <c r="F653" s="3" t="s">
        <v>5444</v>
      </c>
      <c r="G653" s="3" t="s">
        <v>1844</v>
      </c>
    </row>
    <row r="654" spans="1:7">
      <c r="A654" s="3" t="s">
        <v>100</v>
      </c>
      <c r="B654" s="3" t="s">
        <v>1841</v>
      </c>
      <c r="C654" s="3" t="s">
        <v>1842</v>
      </c>
      <c r="D654" s="3" t="s">
        <v>2481</v>
      </c>
      <c r="E654" s="3">
        <v>-638</v>
      </c>
      <c r="F654" s="3" t="s">
        <v>5444</v>
      </c>
      <c r="G654" s="3" t="s">
        <v>1844</v>
      </c>
    </row>
    <row r="655" spans="1:7">
      <c r="A655" s="3" t="s">
        <v>100</v>
      </c>
      <c r="B655" s="3" t="s">
        <v>1841</v>
      </c>
      <c r="C655" s="3" t="s">
        <v>1842</v>
      </c>
      <c r="D655" s="3" t="s">
        <v>2482</v>
      </c>
      <c r="E655" s="3">
        <v>-639</v>
      </c>
      <c r="F655" s="3" t="s">
        <v>5444</v>
      </c>
      <c r="G655" s="3" t="s">
        <v>1844</v>
      </c>
    </row>
    <row r="656" spans="1:7">
      <c r="A656" s="3" t="s">
        <v>100</v>
      </c>
      <c r="B656" s="3" t="s">
        <v>1841</v>
      </c>
      <c r="C656" s="3" t="s">
        <v>1842</v>
      </c>
      <c r="D656" s="3" t="s">
        <v>2483</v>
      </c>
      <c r="E656" s="3">
        <v>-640</v>
      </c>
      <c r="F656" s="3" t="s">
        <v>5444</v>
      </c>
      <c r="G656" s="3" t="s">
        <v>1844</v>
      </c>
    </row>
    <row r="657" spans="1:7">
      <c r="A657" s="3" t="s">
        <v>100</v>
      </c>
      <c r="B657" s="3" t="s">
        <v>1841</v>
      </c>
      <c r="C657" s="3" t="s">
        <v>1842</v>
      </c>
      <c r="D657" s="3" t="s">
        <v>2484</v>
      </c>
      <c r="E657" s="3">
        <v>-641</v>
      </c>
      <c r="F657" s="3" t="s">
        <v>5444</v>
      </c>
      <c r="G657" s="3" t="s">
        <v>1844</v>
      </c>
    </row>
    <row r="658" spans="1:7">
      <c r="A658" s="3" t="s">
        <v>100</v>
      </c>
      <c r="B658" s="3" t="s">
        <v>1841</v>
      </c>
      <c r="C658" s="3" t="s">
        <v>1842</v>
      </c>
      <c r="D658" s="3" t="s">
        <v>2485</v>
      </c>
      <c r="E658" s="3">
        <v>-642</v>
      </c>
      <c r="F658" s="3" t="s">
        <v>5444</v>
      </c>
      <c r="G658" s="3" t="s">
        <v>1844</v>
      </c>
    </row>
    <row r="659" spans="1:7">
      <c r="A659" s="3" t="s">
        <v>100</v>
      </c>
      <c r="B659" s="3" t="s">
        <v>1841</v>
      </c>
      <c r="C659" s="3" t="s">
        <v>1842</v>
      </c>
      <c r="D659" s="3" t="s">
        <v>2486</v>
      </c>
      <c r="E659" s="3">
        <v>-643</v>
      </c>
      <c r="F659" s="3" t="s">
        <v>5444</v>
      </c>
      <c r="G659" s="3" t="s">
        <v>1844</v>
      </c>
    </row>
    <row r="660" spans="1:7">
      <c r="A660" s="3" t="s">
        <v>100</v>
      </c>
      <c r="B660" s="3" t="s">
        <v>1841</v>
      </c>
      <c r="C660" s="3" t="s">
        <v>1842</v>
      </c>
      <c r="D660" s="3" t="s">
        <v>2487</v>
      </c>
      <c r="E660" s="3">
        <v>-644</v>
      </c>
      <c r="F660" s="3" t="s">
        <v>5444</v>
      </c>
      <c r="G660" s="3" t="s">
        <v>1844</v>
      </c>
    </row>
    <row r="661" spans="1:7">
      <c r="A661" s="3" t="s">
        <v>100</v>
      </c>
      <c r="B661" s="3" t="s">
        <v>1841</v>
      </c>
      <c r="C661" s="3" t="s">
        <v>1842</v>
      </c>
      <c r="D661" s="3" t="s">
        <v>2488</v>
      </c>
      <c r="E661" s="3">
        <v>-645</v>
      </c>
      <c r="F661" s="3" t="s">
        <v>5444</v>
      </c>
      <c r="G661" s="3" t="s">
        <v>1844</v>
      </c>
    </row>
    <row r="662" spans="1:7">
      <c r="A662" s="3" t="s">
        <v>100</v>
      </c>
      <c r="B662" s="3" t="s">
        <v>1841</v>
      </c>
      <c r="C662" s="3" t="s">
        <v>1842</v>
      </c>
      <c r="D662" s="3" t="s">
        <v>2489</v>
      </c>
      <c r="E662" s="3">
        <v>-646</v>
      </c>
      <c r="F662" s="3" t="s">
        <v>5444</v>
      </c>
      <c r="G662" s="3" t="s">
        <v>1844</v>
      </c>
    </row>
    <row r="663" spans="1:7">
      <c r="A663" s="3" t="s">
        <v>100</v>
      </c>
      <c r="B663" s="3" t="s">
        <v>1841</v>
      </c>
      <c r="C663" s="3" t="s">
        <v>1842</v>
      </c>
      <c r="D663" s="3" t="s">
        <v>2490</v>
      </c>
      <c r="E663" s="3">
        <v>-647</v>
      </c>
      <c r="F663" s="3" t="s">
        <v>5444</v>
      </c>
      <c r="G663" s="3" t="s">
        <v>1844</v>
      </c>
    </row>
    <row r="664" spans="1:7">
      <c r="A664" s="3" t="s">
        <v>100</v>
      </c>
      <c r="B664" s="3" t="s">
        <v>1841</v>
      </c>
      <c r="C664" s="3" t="s">
        <v>1842</v>
      </c>
      <c r="D664" s="3" t="s">
        <v>2491</v>
      </c>
      <c r="E664" s="3">
        <v>-648</v>
      </c>
      <c r="F664" s="3" t="s">
        <v>5444</v>
      </c>
      <c r="G664" s="3" t="s">
        <v>1844</v>
      </c>
    </row>
    <row r="665" spans="1:7">
      <c r="A665" s="3" t="s">
        <v>100</v>
      </c>
      <c r="B665" s="3" t="s">
        <v>1841</v>
      </c>
      <c r="C665" s="3" t="s">
        <v>1842</v>
      </c>
      <c r="D665" s="3" t="s">
        <v>2492</v>
      </c>
      <c r="E665" s="3">
        <v>-649</v>
      </c>
      <c r="F665" s="3" t="s">
        <v>5444</v>
      </c>
      <c r="G665" s="3" t="s">
        <v>1844</v>
      </c>
    </row>
    <row r="666" spans="1:7">
      <c r="A666" s="3" t="s">
        <v>100</v>
      </c>
      <c r="B666" s="3" t="s">
        <v>1841</v>
      </c>
      <c r="C666" s="3" t="s">
        <v>1842</v>
      </c>
      <c r="D666" s="3" t="s">
        <v>2493</v>
      </c>
      <c r="E666" s="3">
        <v>-650</v>
      </c>
      <c r="F666" s="3" t="s">
        <v>5444</v>
      </c>
      <c r="G666" s="3" t="s">
        <v>1844</v>
      </c>
    </row>
    <row r="667" spans="1:7">
      <c r="A667" s="3" t="s">
        <v>100</v>
      </c>
      <c r="B667" s="3" t="s">
        <v>1841</v>
      </c>
      <c r="C667" s="3" t="s">
        <v>1842</v>
      </c>
      <c r="D667" s="3" t="s">
        <v>2494</v>
      </c>
      <c r="E667" s="3">
        <v>-651</v>
      </c>
      <c r="F667" s="3" t="s">
        <v>5444</v>
      </c>
      <c r="G667" s="3" t="s">
        <v>1844</v>
      </c>
    </row>
    <row r="668" spans="1:7">
      <c r="A668" s="3" t="s">
        <v>100</v>
      </c>
      <c r="B668" s="3" t="s">
        <v>1841</v>
      </c>
      <c r="C668" s="3" t="s">
        <v>1842</v>
      </c>
      <c r="D668" s="3" t="s">
        <v>2495</v>
      </c>
      <c r="E668" s="3">
        <v>-652</v>
      </c>
      <c r="F668" s="3" t="s">
        <v>5444</v>
      </c>
      <c r="G668" s="3" t="s">
        <v>1844</v>
      </c>
    </row>
    <row r="669" spans="1:7">
      <c r="A669" s="3" t="s">
        <v>100</v>
      </c>
      <c r="B669" s="3" t="s">
        <v>1841</v>
      </c>
      <c r="C669" s="3" t="s">
        <v>1842</v>
      </c>
      <c r="D669" s="3" t="s">
        <v>2496</v>
      </c>
      <c r="E669" s="3">
        <v>-653</v>
      </c>
      <c r="F669" s="3" t="s">
        <v>5444</v>
      </c>
      <c r="G669" s="3" t="s">
        <v>1844</v>
      </c>
    </row>
    <row r="670" spans="1:7">
      <c r="A670" s="3" t="s">
        <v>100</v>
      </c>
      <c r="B670" s="3" t="s">
        <v>1841</v>
      </c>
      <c r="C670" s="3" t="s">
        <v>1842</v>
      </c>
      <c r="D670" s="3" t="s">
        <v>2497</v>
      </c>
      <c r="E670" s="3">
        <v>-654</v>
      </c>
      <c r="F670" s="3" t="s">
        <v>5444</v>
      </c>
      <c r="G670" s="3" t="s">
        <v>1844</v>
      </c>
    </row>
    <row r="671" spans="1:7">
      <c r="A671" s="3" t="s">
        <v>100</v>
      </c>
      <c r="B671" s="3" t="s">
        <v>1841</v>
      </c>
      <c r="C671" s="3" t="s">
        <v>1842</v>
      </c>
      <c r="D671" s="3" t="s">
        <v>2498</v>
      </c>
      <c r="E671" s="3">
        <v>-655</v>
      </c>
      <c r="F671" s="3" t="s">
        <v>5444</v>
      </c>
      <c r="G671" s="3" t="s">
        <v>1844</v>
      </c>
    </row>
    <row r="672" spans="1:7">
      <c r="A672" s="3" t="s">
        <v>100</v>
      </c>
      <c r="B672" s="3" t="s">
        <v>1841</v>
      </c>
      <c r="C672" s="3" t="s">
        <v>1842</v>
      </c>
      <c r="D672" s="3" t="s">
        <v>2499</v>
      </c>
      <c r="E672" s="3">
        <v>-656</v>
      </c>
      <c r="F672" s="3" t="s">
        <v>5444</v>
      </c>
      <c r="G672" s="3" t="s">
        <v>1844</v>
      </c>
    </row>
    <row r="673" spans="1:7">
      <c r="A673" s="3" t="s">
        <v>100</v>
      </c>
      <c r="B673" s="3" t="s">
        <v>1841</v>
      </c>
      <c r="C673" s="3" t="s">
        <v>1842</v>
      </c>
      <c r="D673" s="3" t="s">
        <v>2500</v>
      </c>
      <c r="E673" s="3">
        <v>-657</v>
      </c>
      <c r="F673" s="3" t="s">
        <v>5444</v>
      </c>
      <c r="G673" s="3" t="s">
        <v>1844</v>
      </c>
    </row>
    <row r="674" spans="1:7">
      <c r="A674" s="3" t="s">
        <v>100</v>
      </c>
      <c r="B674" s="3" t="s">
        <v>1841</v>
      </c>
      <c r="C674" s="3" t="s">
        <v>1842</v>
      </c>
      <c r="D674" s="3" t="s">
        <v>2501</v>
      </c>
      <c r="E674" s="3">
        <v>-658</v>
      </c>
      <c r="F674" s="3" t="s">
        <v>5444</v>
      </c>
      <c r="G674" s="3" t="s">
        <v>1844</v>
      </c>
    </row>
    <row r="675" spans="1:7">
      <c r="A675" s="3" t="s">
        <v>100</v>
      </c>
      <c r="B675" s="3" t="s">
        <v>1841</v>
      </c>
      <c r="C675" s="3" t="s">
        <v>1842</v>
      </c>
      <c r="D675" s="3" t="s">
        <v>2502</v>
      </c>
      <c r="E675" s="3">
        <v>-659</v>
      </c>
      <c r="F675" s="3" t="s">
        <v>5444</v>
      </c>
      <c r="G675" s="3" t="s">
        <v>1844</v>
      </c>
    </row>
    <row r="676" spans="1:7">
      <c r="A676" s="3" t="s">
        <v>100</v>
      </c>
      <c r="B676" s="3" t="s">
        <v>1841</v>
      </c>
      <c r="C676" s="3" t="s">
        <v>1842</v>
      </c>
      <c r="D676" s="3" t="s">
        <v>2503</v>
      </c>
      <c r="E676" s="3">
        <v>-660</v>
      </c>
      <c r="F676" s="3" t="s">
        <v>5444</v>
      </c>
      <c r="G676" s="3" t="s">
        <v>1844</v>
      </c>
    </row>
    <row r="677" spans="1:7">
      <c r="A677" s="3" t="s">
        <v>100</v>
      </c>
      <c r="B677" s="3" t="s">
        <v>1841</v>
      </c>
      <c r="C677" s="3" t="s">
        <v>1842</v>
      </c>
      <c r="D677" s="3" t="s">
        <v>2504</v>
      </c>
      <c r="E677" s="3">
        <v>-661</v>
      </c>
      <c r="F677" s="3" t="s">
        <v>5444</v>
      </c>
      <c r="G677" s="3" t="s">
        <v>1844</v>
      </c>
    </row>
    <row r="678" spans="1:7">
      <c r="A678" s="3" t="s">
        <v>100</v>
      </c>
      <c r="B678" s="3" t="s">
        <v>1841</v>
      </c>
      <c r="C678" s="3" t="s">
        <v>1842</v>
      </c>
      <c r="D678" s="3" t="s">
        <v>2505</v>
      </c>
      <c r="E678" s="3">
        <v>-662</v>
      </c>
      <c r="F678" s="3" t="s">
        <v>5444</v>
      </c>
      <c r="G678" s="3" t="s">
        <v>1844</v>
      </c>
    </row>
    <row r="679" spans="1:7">
      <c r="A679" s="3" t="s">
        <v>100</v>
      </c>
      <c r="B679" s="3" t="s">
        <v>1841</v>
      </c>
      <c r="C679" s="3" t="s">
        <v>1842</v>
      </c>
      <c r="D679" s="3" t="s">
        <v>2506</v>
      </c>
      <c r="E679" s="3">
        <v>-663</v>
      </c>
      <c r="F679" s="3" t="s">
        <v>5444</v>
      </c>
      <c r="G679" s="3" t="s">
        <v>1844</v>
      </c>
    </row>
    <row r="680" spans="1:7">
      <c r="A680" s="3" t="s">
        <v>100</v>
      </c>
      <c r="B680" s="3" t="s">
        <v>1841</v>
      </c>
      <c r="C680" s="3" t="s">
        <v>1842</v>
      </c>
      <c r="D680" s="3" t="s">
        <v>2507</v>
      </c>
      <c r="E680" s="3">
        <v>-664</v>
      </c>
      <c r="F680" s="3" t="s">
        <v>5444</v>
      </c>
      <c r="G680" s="3" t="s">
        <v>1844</v>
      </c>
    </row>
    <row r="681" spans="1:7">
      <c r="A681" s="3" t="s">
        <v>100</v>
      </c>
      <c r="B681" s="3" t="s">
        <v>1841</v>
      </c>
      <c r="C681" s="3" t="s">
        <v>1842</v>
      </c>
      <c r="D681" s="3" t="s">
        <v>2508</v>
      </c>
      <c r="E681" s="3">
        <v>-665</v>
      </c>
      <c r="F681" s="3" t="s">
        <v>5444</v>
      </c>
      <c r="G681" s="3" t="s">
        <v>1844</v>
      </c>
    </row>
    <row r="682" spans="1:7">
      <c r="A682" s="3" t="s">
        <v>100</v>
      </c>
      <c r="B682" s="3" t="s">
        <v>1841</v>
      </c>
      <c r="C682" s="3" t="s">
        <v>1842</v>
      </c>
      <c r="D682" s="3" t="s">
        <v>2509</v>
      </c>
      <c r="E682" s="3">
        <v>-666</v>
      </c>
      <c r="F682" s="3" t="s">
        <v>5444</v>
      </c>
      <c r="G682" s="3" t="s">
        <v>1844</v>
      </c>
    </row>
    <row r="683" spans="1:7">
      <c r="A683" s="3" t="s">
        <v>100</v>
      </c>
      <c r="B683" s="3" t="s">
        <v>1841</v>
      </c>
      <c r="C683" s="3" t="s">
        <v>1842</v>
      </c>
      <c r="D683" s="3" t="s">
        <v>2510</v>
      </c>
      <c r="E683" s="3">
        <v>-667</v>
      </c>
      <c r="F683" s="3" t="s">
        <v>5444</v>
      </c>
      <c r="G683" s="3" t="s">
        <v>1844</v>
      </c>
    </row>
    <row r="684" spans="1:7">
      <c r="A684" s="3" t="s">
        <v>100</v>
      </c>
      <c r="B684" s="3" t="s">
        <v>1841</v>
      </c>
      <c r="C684" s="3" t="s">
        <v>1842</v>
      </c>
      <c r="D684" s="3" t="s">
        <v>2511</v>
      </c>
      <c r="E684" s="3">
        <v>-668</v>
      </c>
      <c r="F684" s="3" t="s">
        <v>5444</v>
      </c>
      <c r="G684" s="3" t="s">
        <v>1844</v>
      </c>
    </row>
    <row r="685" spans="1:7">
      <c r="A685" s="3" t="s">
        <v>100</v>
      </c>
      <c r="B685" s="3" t="s">
        <v>1841</v>
      </c>
      <c r="C685" s="3" t="s">
        <v>1842</v>
      </c>
      <c r="D685" s="3" t="s">
        <v>2512</v>
      </c>
      <c r="E685" s="3">
        <v>-669</v>
      </c>
      <c r="F685" s="3" t="s">
        <v>5444</v>
      </c>
      <c r="G685" s="3" t="s">
        <v>1844</v>
      </c>
    </row>
    <row r="686" spans="1:7">
      <c r="A686" s="3" t="s">
        <v>100</v>
      </c>
      <c r="B686" s="3" t="s">
        <v>1841</v>
      </c>
      <c r="C686" s="3" t="s">
        <v>1842</v>
      </c>
      <c r="D686" s="3" t="s">
        <v>2513</v>
      </c>
      <c r="E686" s="3">
        <v>-670</v>
      </c>
      <c r="F686" s="3" t="s">
        <v>5444</v>
      </c>
      <c r="G686" s="3" t="s">
        <v>1844</v>
      </c>
    </row>
    <row r="687" spans="1:7">
      <c r="A687" s="3" t="s">
        <v>100</v>
      </c>
      <c r="B687" s="3" t="s">
        <v>1841</v>
      </c>
      <c r="C687" s="3" t="s">
        <v>1842</v>
      </c>
      <c r="D687" s="3" t="s">
        <v>2514</v>
      </c>
      <c r="E687" s="3">
        <v>-671</v>
      </c>
      <c r="F687" s="3" t="s">
        <v>5444</v>
      </c>
      <c r="G687" s="3" t="s">
        <v>1844</v>
      </c>
    </row>
    <row r="688" spans="1:7">
      <c r="A688" s="3" t="s">
        <v>100</v>
      </c>
      <c r="B688" s="3" t="s">
        <v>1841</v>
      </c>
      <c r="C688" s="3" t="s">
        <v>1842</v>
      </c>
      <c r="D688" s="3" t="s">
        <v>2515</v>
      </c>
      <c r="E688" s="3">
        <v>-672</v>
      </c>
      <c r="F688" s="3" t="s">
        <v>5444</v>
      </c>
      <c r="G688" s="3" t="s">
        <v>1844</v>
      </c>
    </row>
    <row r="689" spans="1:7">
      <c r="A689" s="3" t="s">
        <v>100</v>
      </c>
      <c r="B689" s="3" t="s">
        <v>1841</v>
      </c>
      <c r="C689" s="3" t="s">
        <v>1842</v>
      </c>
      <c r="D689" s="3" t="s">
        <v>2516</v>
      </c>
      <c r="E689" s="3">
        <v>-673</v>
      </c>
      <c r="F689" s="3" t="s">
        <v>5444</v>
      </c>
      <c r="G689" s="3" t="s">
        <v>1844</v>
      </c>
    </row>
    <row r="690" spans="1:7">
      <c r="A690" s="3" t="s">
        <v>100</v>
      </c>
      <c r="B690" s="3" t="s">
        <v>1841</v>
      </c>
      <c r="C690" s="3" t="s">
        <v>1842</v>
      </c>
      <c r="D690" s="3" t="s">
        <v>2517</v>
      </c>
      <c r="E690" s="3">
        <v>-674</v>
      </c>
      <c r="F690" s="3" t="s">
        <v>5444</v>
      </c>
      <c r="G690" s="3" t="s">
        <v>1844</v>
      </c>
    </row>
    <row r="691" spans="1:7">
      <c r="A691" s="3" t="s">
        <v>100</v>
      </c>
      <c r="B691" s="3" t="s">
        <v>1841</v>
      </c>
      <c r="C691" s="3" t="s">
        <v>1842</v>
      </c>
      <c r="D691" s="3" t="s">
        <v>2518</v>
      </c>
      <c r="E691" s="3">
        <v>-675</v>
      </c>
      <c r="F691" s="3" t="s">
        <v>5444</v>
      </c>
      <c r="G691" s="3" t="s">
        <v>1844</v>
      </c>
    </row>
    <row r="692" spans="1:7">
      <c r="A692" s="3" t="s">
        <v>100</v>
      </c>
      <c r="B692" s="3" t="s">
        <v>1841</v>
      </c>
      <c r="C692" s="3" t="s">
        <v>1842</v>
      </c>
      <c r="D692" s="3" t="s">
        <v>2519</v>
      </c>
      <c r="E692" s="3">
        <v>-676</v>
      </c>
      <c r="F692" s="3" t="s">
        <v>5444</v>
      </c>
      <c r="G692" s="3" t="s">
        <v>1844</v>
      </c>
    </row>
    <row r="693" spans="1:7">
      <c r="A693" s="3" t="s">
        <v>100</v>
      </c>
      <c r="B693" s="3" t="s">
        <v>1841</v>
      </c>
      <c r="C693" s="3" t="s">
        <v>1842</v>
      </c>
      <c r="D693" s="3" t="s">
        <v>2520</v>
      </c>
      <c r="E693" s="3">
        <v>-677</v>
      </c>
      <c r="F693" s="3" t="s">
        <v>5444</v>
      </c>
      <c r="G693" s="3" t="s">
        <v>1844</v>
      </c>
    </row>
    <row r="694" spans="1:7">
      <c r="A694" s="3" t="s">
        <v>100</v>
      </c>
      <c r="B694" s="3" t="s">
        <v>1841</v>
      </c>
      <c r="C694" s="3" t="s">
        <v>1842</v>
      </c>
      <c r="D694" s="3" t="s">
        <v>2521</v>
      </c>
      <c r="E694" s="3">
        <v>-678</v>
      </c>
      <c r="F694" s="3" t="s">
        <v>5444</v>
      </c>
      <c r="G694" s="3" t="s">
        <v>1844</v>
      </c>
    </row>
    <row r="695" spans="1:7">
      <c r="A695" s="3" t="s">
        <v>100</v>
      </c>
      <c r="B695" s="3" t="s">
        <v>1841</v>
      </c>
      <c r="C695" s="3" t="s">
        <v>1842</v>
      </c>
      <c r="D695" s="3" t="s">
        <v>2522</v>
      </c>
      <c r="E695" s="3">
        <v>-679</v>
      </c>
      <c r="F695" s="3" t="s">
        <v>5444</v>
      </c>
      <c r="G695" s="3" t="s">
        <v>1844</v>
      </c>
    </row>
    <row r="696" spans="1:7">
      <c r="A696" s="3" t="s">
        <v>100</v>
      </c>
      <c r="B696" s="3" t="s">
        <v>1841</v>
      </c>
      <c r="C696" s="3" t="s">
        <v>1842</v>
      </c>
      <c r="D696" s="3" t="s">
        <v>2523</v>
      </c>
      <c r="E696" s="3">
        <v>-680</v>
      </c>
      <c r="F696" s="3" t="s">
        <v>5444</v>
      </c>
      <c r="G696" s="3" t="s">
        <v>1844</v>
      </c>
    </row>
    <row r="697" spans="1:7">
      <c r="A697" s="3" t="s">
        <v>100</v>
      </c>
      <c r="B697" s="3" t="s">
        <v>1841</v>
      </c>
      <c r="C697" s="3" t="s">
        <v>1842</v>
      </c>
      <c r="D697" s="3" t="s">
        <v>2524</v>
      </c>
      <c r="E697" s="3">
        <v>-681</v>
      </c>
      <c r="F697" s="3" t="s">
        <v>5444</v>
      </c>
      <c r="G697" s="3" t="s">
        <v>1844</v>
      </c>
    </row>
    <row r="698" spans="1:7">
      <c r="A698" s="3" t="s">
        <v>100</v>
      </c>
      <c r="B698" s="3" t="s">
        <v>1841</v>
      </c>
      <c r="C698" s="3" t="s">
        <v>1842</v>
      </c>
      <c r="D698" s="3" t="s">
        <v>2525</v>
      </c>
      <c r="E698" s="3">
        <v>-682</v>
      </c>
      <c r="F698" s="3" t="s">
        <v>5444</v>
      </c>
      <c r="G698" s="3" t="s">
        <v>1844</v>
      </c>
    </row>
    <row r="699" spans="1:7">
      <c r="A699" s="3" t="s">
        <v>100</v>
      </c>
      <c r="B699" s="3" t="s">
        <v>1841</v>
      </c>
      <c r="C699" s="3" t="s">
        <v>1842</v>
      </c>
      <c r="D699" s="3" t="s">
        <v>2526</v>
      </c>
      <c r="E699" s="3">
        <v>-683</v>
      </c>
      <c r="F699" s="3" t="s">
        <v>5444</v>
      </c>
      <c r="G699" s="3" t="s">
        <v>1844</v>
      </c>
    </row>
    <row r="700" spans="1:7">
      <c r="A700" s="3" t="s">
        <v>100</v>
      </c>
      <c r="B700" s="3" t="s">
        <v>1841</v>
      </c>
      <c r="C700" s="3" t="s">
        <v>1842</v>
      </c>
      <c r="D700" s="3" t="s">
        <v>2527</v>
      </c>
      <c r="E700" s="3">
        <v>-684</v>
      </c>
      <c r="F700" s="3" t="s">
        <v>5444</v>
      </c>
      <c r="G700" s="3" t="s">
        <v>1844</v>
      </c>
    </row>
    <row r="701" spans="1:7">
      <c r="A701" s="3" t="s">
        <v>100</v>
      </c>
      <c r="B701" s="3" t="s">
        <v>1841</v>
      </c>
      <c r="C701" s="3" t="s">
        <v>1842</v>
      </c>
      <c r="D701" s="3" t="s">
        <v>2528</v>
      </c>
      <c r="E701" s="3">
        <v>-685</v>
      </c>
      <c r="F701" s="3" t="s">
        <v>5444</v>
      </c>
      <c r="G701" s="3" t="s">
        <v>1844</v>
      </c>
    </row>
    <row r="702" spans="1:7">
      <c r="A702" s="3" t="s">
        <v>100</v>
      </c>
      <c r="B702" s="3" t="s">
        <v>1841</v>
      </c>
      <c r="C702" s="3" t="s">
        <v>1842</v>
      </c>
      <c r="D702" s="3" t="s">
        <v>2529</v>
      </c>
      <c r="E702" s="3">
        <v>-686</v>
      </c>
      <c r="F702" s="3" t="s">
        <v>5444</v>
      </c>
      <c r="G702" s="3" t="s">
        <v>1844</v>
      </c>
    </row>
    <row r="703" spans="1:7">
      <c r="A703" s="3" t="s">
        <v>100</v>
      </c>
      <c r="B703" s="3" t="s">
        <v>1841</v>
      </c>
      <c r="C703" s="3" t="s">
        <v>1842</v>
      </c>
      <c r="D703" s="3" t="s">
        <v>2530</v>
      </c>
      <c r="E703" s="3">
        <v>-687</v>
      </c>
      <c r="F703" s="3" t="s">
        <v>5444</v>
      </c>
      <c r="G703" s="3" t="s">
        <v>1844</v>
      </c>
    </row>
    <row r="704" spans="1:7">
      <c r="A704" s="3" t="s">
        <v>100</v>
      </c>
      <c r="B704" s="3" t="s">
        <v>1841</v>
      </c>
      <c r="C704" s="3" t="s">
        <v>1842</v>
      </c>
      <c r="D704" s="3" t="s">
        <v>2531</v>
      </c>
      <c r="E704" s="3">
        <v>-688</v>
      </c>
      <c r="F704" s="3" t="s">
        <v>5444</v>
      </c>
      <c r="G704" s="3" t="s">
        <v>1844</v>
      </c>
    </row>
    <row r="705" spans="1:7">
      <c r="A705" s="3" t="s">
        <v>100</v>
      </c>
      <c r="B705" s="3" t="s">
        <v>1841</v>
      </c>
      <c r="C705" s="3" t="s">
        <v>1842</v>
      </c>
      <c r="D705" s="3" t="s">
        <v>2532</v>
      </c>
      <c r="E705" s="3">
        <v>-689</v>
      </c>
      <c r="F705" s="3" t="s">
        <v>5444</v>
      </c>
      <c r="G705" s="3" t="s">
        <v>1844</v>
      </c>
    </row>
    <row r="706" spans="1:7">
      <c r="A706" s="3" t="s">
        <v>100</v>
      </c>
      <c r="B706" s="3" t="s">
        <v>1841</v>
      </c>
      <c r="C706" s="3" t="s">
        <v>1842</v>
      </c>
      <c r="D706" s="3" t="s">
        <v>2533</v>
      </c>
      <c r="E706" s="3">
        <v>-690</v>
      </c>
      <c r="F706" s="3" t="s">
        <v>5444</v>
      </c>
      <c r="G706" s="3" t="s">
        <v>1844</v>
      </c>
    </row>
    <row r="707" spans="1:7">
      <c r="A707" s="3" t="s">
        <v>100</v>
      </c>
      <c r="B707" s="3" t="s">
        <v>1841</v>
      </c>
      <c r="C707" s="3" t="s">
        <v>1842</v>
      </c>
      <c r="D707" s="3" t="s">
        <v>2534</v>
      </c>
      <c r="E707" s="3">
        <v>-691</v>
      </c>
      <c r="F707" s="3" t="s">
        <v>5444</v>
      </c>
      <c r="G707" s="3" t="s">
        <v>1844</v>
      </c>
    </row>
    <row r="708" spans="1:7">
      <c r="A708" s="3" t="s">
        <v>100</v>
      </c>
      <c r="B708" s="3" t="s">
        <v>1841</v>
      </c>
      <c r="C708" s="3" t="s">
        <v>1842</v>
      </c>
      <c r="D708" s="3" t="s">
        <v>2535</v>
      </c>
      <c r="E708" s="3">
        <v>-692</v>
      </c>
      <c r="F708" s="3" t="s">
        <v>5444</v>
      </c>
      <c r="G708" s="3" t="s">
        <v>1844</v>
      </c>
    </row>
    <row r="709" spans="1:7">
      <c r="A709" s="3" t="s">
        <v>100</v>
      </c>
      <c r="B709" s="3" t="s">
        <v>1841</v>
      </c>
      <c r="C709" s="3" t="s">
        <v>1842</v>
      </c>
      <c r="D709" s="3" t="s">
        <v>2536</v>
      </c>
      <c r="E709" s="3">
        <v>-693</v>
      </c>
      <c r="F709" s="3" t="s">
        <v>5444</v>
      </c>
      <c r="G709" s="3" t="s">
        <v>1844</v>
      </c>
    </row>
    <row r="710" spans="1:7">
      <c r="A710" s="3" t="s">
        <v>100</v>
      </c>
      <c r="B710" s="3" t="s">
        <v>1841</v>
      </c>
      <c r="C710" s="3" t="s">
        <v>1842</v>
      </c>
      <c r="D710" s="3" t="s">
        <v>2537</v>
      </c>
      <c r="E710" s="3">
        <v>-694</v>
      </c>
      <c r="F710" s="3" t="s">
        <v>5444</v>
      </c>
      <c r="G710" s="3" t="s">
        <v>1844</v>
      </c>
    </row>
    <row r="711" spans="1:7">
      <c r="A711" s="3" t="s">
        <v>100</v>
      </c>
      <c r="B711" s="3" t="s">
        <v>1841</v>
      </c>
      <c r="C711" s="3" t="s">
        <v>1842</v>
      </c>
      <c r="D711" s="3" t="s">
        <v>2538</v>
      </c>
      <c r="E711" s="3">
        <v>-695</v>
      </c>
      <c r="F711" s="3" t="s">
        <v>5444</v>
      </c>
      <c r="G711" s="3" t="s">
        <v>1844</v>
      </c>
    </row>
    <row r="712" spans="1:7">
      <c r="A712" s="3" t="s">
        <v>100</v>
      </c>
      <c r="B712" s="3" t="s">
        <v>1841</v>
      </c>
      <c r="C712" s="3" t="s">
        <v>1842</v>
      </c>
      <c r="D712" s="3" t="s">
        <v>2539</v>
      </c>
      <c r="E712" s="3">
        <v>-696</v>
      </c>
      <c r="F712" s="3" t="s">
        <v>5444</v>
      </c>
      <c r="G712" s="3" t="s">
        <v>1844</v>
      </c>
    </row>
    <row r="713" spans="1:7">
      <c r="A713" s="3" t="s">
        <v>100</v>
      </c>
      <c r="B713" s="3" t="s">
        <v>1841</v>
      </c>
      <c r="C713" s="3" t="s">
        <v>1842</v>
      </c>
      <c r="D713" s="3" t="s">
        <v>2540</v>
      </c>
      <c r="E713" s="3">
        <v>-697</v>
      </c>
      <c r="F713" s="3" t="s">
        <v>5444</v>
      </c>
      <c r="G713" s="3" t="s">
        <v>1844</v>
      </c>
    </row>
    <row r="714" spans="1:7">
      <c r="A714" s="3" t="s">
        <v>100</v>
      </c>
      <c r="B714" s="3" t="s">
        <v>1841</v>
      </c>
      <c r="C714" s="3" t="s">
        <v>1842</v>
      </c>
      <c r="D714" s="3" t="s">
        <v>2541</v>
      </c>
      <c r="E714" s="3">
        <v>-698</v>
      </c>
      <c r="F714" s="3" t="s">
        <v>5444</v>
      </c>
      <c r="G714" s="3" t="s">
        <v>1844</v>
      </c>
    </row>
    <row r="715" spans="1:7">
      <c r="A715" s="3" t="s">
        <v>100</v>
      </c>
      <c r="B715" s="3" t="s">
        <v>1841</v>
      </c>
      <c r="C715" s="3" t="s">
        <v>1842</v>
      </c>
      <c r="D715" s="3" t="s">
        <v>2542</v>
      </c>
      <c r="E715" s="3">
        <v>-699</v>
      </c>
      <c r="F715" s="3" t="s">
        <v>5444</v>
      </c>
      <c r="G715" s="3" t="s">
        <v>1844</v>
      </c>
    </row>
    <row r="716" spans="1:7">
      <c r="A716" s="3" t="s">
        <v>100</v>
      </c>
      <c r="B716" s="3" t="s">
        <v>1841</v>
      </c>
      <c r="C716" s="3" t="s">
        <v>1842</v>
      </c>
      <c r="D716" s="3" t="s">
        <v>2543</v>
      </c>
      <c r="E716" s="3">
        <v>-700</v>
      </c>
      <c r="F716" s="3" t="s">
        <v>5444</v>
      </c>
      <c r="G716" s="3" t="s">
        <v>1844</v>
      </c>
    </row>
    <row r="717" spans="1:7">
      <c r="A717" s="3" t="s">
        <v>100</v>
      </c>
      <c r="B717" s="3" t="s">
        <v>1841</v>
      </c>
      <c r="C717" s="3" t="s">
        <v>1842</v>
      </c>
      <c r="D717" s="3" t="s">
        <v>2544</v>
      </c>
      <c r="E717" s="3">
        <v>-701</v>
      </c>
      <c r="F717" s="3" t="s">
        <v>5444</v>
      </c>
      <c r="G717" s="3" t="s">
        <v>1844</v>
      </c>
    </row>
    <row r="718" spans="1:7">
      <c r="A718" s="3" t="s">
        <v>100</v>
      </c>
      <c r="B718" s="3" t="s">
        <v>1841</v>
      </c>
      <c r="C718" s="3" t="s">
        <v>1842</v>
      </c>
      <c r="D718" s="3" t="s">
        <v>2545</v>
      </c>
      <c r="E718" s="3">
        <v>-702</v>
      </c>
      <c r="F718" s="3" t="s">
        <v>5444</v>
      </c>
      <c r="G718" s="3" t="s">
        <v>1844</v>
      </c>
    </row>
    <row r="719" spans="1:7">
      <c r="A719" s="3" t="s">
        <v>100</v>
      </c>
      <c r="B719" s="3" t="s">
        <v>1841</v>
      </c>
      <c r="C719" s="3" t="s">
        <v>1842</v>
      </c>
      <c r="D719" s="3" t="s">
        <v>2546</v>
      </c>
      <c r="E719" s="3">
        <v>-703</v>
      </c>
      <c r="F719" s="3" t="s">
        <v>5444</v>
      </c>
      <c r="G719" s="3" t="s">
        <v>1844</v>
      </c>
    </row>
    <row r="720" spans="1:7">
      <c r="A720" s="3" t="s">
        <v>100</v>
      </c>
      <c r="B720" s="3" t="s">
        <v>1841</v>
      </c>
      <c r="C720" s="3" t="s">
        <v>1842</v>
      </c>
      <c r="D720" s="3" t="s">
        <v>2547</v>
      </c>
      <c r="E720" s="3">
        <v>-704</v>
      </c>
      <c r="F720" s="3" t="s">
        <v>5444</v>
      </c>
      <c r="G720" s="3" t="s">
        <v>1844</v>
      </c>
    </row>
    <row r="721" spans="1:7">
      <c r="A721" s="3" t="s">
        <v>100</v>
      </c>
      <c r="B721" s="3" t="s">
        <v>1841</v>
      </c>
      <c r="C721" s="3" t="s">
        <v>1842</v>
      </c>
      <c r="D721" s="3" t="s">
        <v>2548</v>
      </c>
      <c r="E721" s="3">
        <v>-705</v>
      </c>
      <c r="F721" s="3" t="s">
        <v>5444</v>
      </c>
      <c r="G721" s="3" t="s">
        <v>1844</v>
      </c>
    </row>
    <row r="722" spans="1:7">
      <c r="A722" s="3" t="s">
        <v>100</v>
      </c>
      <c r="B722" s="3" t="s">
        <v>1841</v>
      </c>
      <c r="C722" s="3" t="s">
        <v>1842</v>
      </c>
      <c r="D722" s="3" t="s">
        <v>2549</v>
      </c>
      <c r="E722" s="3">
        <v>-706</v>
      </c>
      <c r="F722" s="3" t="s">
        <v>5444</v>
      </c>
      <c r="G722" s="3" t="s">
        <v>1844</v>
      </c>
    </row>
    <row r="723" spans="1:7">
      <c r="A723" s="3" t="s">
        <v>100</v>
      </c>
      <c r="B723" s="3" t="s">
        <v>1841</v>
      </c>
      <c r="C723" s="3" t="s">
        <v>1842</v>
      </c>
      <c r="D723" s="3" t="s">
        <v>2550</v>
      </c>
      <c r="E723" s="3">
        <v>-707</v>
      </c>
      <c r="F723" s="3" t="s">
        <v>5444</v>
      </c>
      <c r="G723" s="3" t="s">
        <v>1844</v>
      </c>
    </row>
    <row r="724" spans="1:7">
      <c r="A724" s="3" t="s">
        <v>100</v>
      </c>
      <c r="B724" s="3" t="s">
        <v>1841</v>
      </c>
      <c r="C724" s="3" t="s">
        <v>1842</v>
      </c>
      <c r="D724" s="3" t="s">
        <v>2551</v>
      </c>
      <c r="E724" s="3">
        <v>-708</v>
      </c>
      <c r="F724" s="3" t="s">
        <v>5444</v>
      </c>
      <c r="G724" s="3" t="s">
        <v>1844</v>
      </c>
    </row>
    <row r="725" spans="1:7">
      <c r="A725" s="3" t="s">
        <v>100</v>
      </c>
      <c r="B725" s="3" t="s">
        <v>1841</v>
      </c>
      <c r="C725" s="3" t="s">
        <v>1842</v>
      </c>
      <c r="D725" s="3" t="s">
        <v>2552</v>
      </c>
      <c r="E725" s="3">
        <v>-709</v>
      </c>
      <c r="F725" s="3" t="s">
        <v>5444</v>
      </c>
      <c r="G725" s="3" t="s">
        <v>1844</v>
      </c>
    </row>
    <row r="726" spans="1:7">
      <c r="A726" s="3" t="s">
        <v>100</v>
      </c>
      <c r="B726" s="3" t="s">
        <v>1841</v>
      </c>
      <c r="C726" s="3" t="s">
        <v>1842</v>
      </c>
      <c r="D726" s="3" t="s">
        <v>2553</v>
      </c>
      <c r="E726" s="3">
        <v>-710</v>
      </c>
      <c r="F726" s="3" t="s">
        <v>5444</v>
      </c>
      <c r="G726" s="3" t="s">
        <v>1844</v>
      </c>
    </row>
    <row r="727" spans="1:7">
      <c r="A727" s="3" t="s">
        <v>100</v>
      </c>
      <c r="B727" s="3" t="s">
        <v>1841</v>
      </c>
      <c r="C727" s="3" t="s">
        <v>1842</v>
      </c>
      <c r="D727" s="3" t="s">
        <v>2554</v>
      </c>
      <c r="E727" s="3">
        <v>-711</v>
      </c>
      <c r="F727" s="3" t="s">
        <v>5444</v>
      </c>
      <c r="G727" s="3" t="s">
        <v>1844</v>
      </c>
    </row>
    <row r="728" spans="1:7">
      <c r="A728" s="3" t="s">
        <v>100</v>
      </c>
      <c r="B728" s="3" t="s">
        <v>1841</v>
      </c>
      <c r="C728" s="3" t="s">
        <v>1842</v>
      </c>
      <c r="D728" s="3" t="s">
        <v>2555</v>
      </c>
      <c r="E728" s="3">
        <v>-712</v>
      </c>
      <c r="F728" s="3" t="s">
        <v>5444</v>
      </c>
      <c r="G728" s="3" t="s">
        <v>1844</v>
      </c>
    </row>
    <row r="729" spans="1:7">
      <c r="A729" s="3" t="s">
        <v>100</v>
      </c>
      <c r="B729" s="3" t="s">
        <v>1841</v>
      </c>
      <c r="C729" s="3" t="s">
        <v>1842</v>
      </c>
      <c r="D729" s="3" t="s">
        <v>2556</v>
      </c>
      <c r="E729" s="3">
        <v>-713</v>
      </c>
      <c r="F729" s="3" t="s">
        <v>5444</v>
      </c>
      <c r="G729" s="3" t="s">
        <v>1844</v>
      </c>
    </row>
    <row r="730" spans="1:7">
      <c r="A730" s="3" t="s">
        <v>100</v>
      </c>
      <c r="B730" s="3" t="s">
        <v>1841</v>
      </c>
      <c r="C730" s="3" t="s">
        <v>1842</v>
      </c>
      <c r="D730" s="3" t="s">
        <v>2557</v>
      </c>
      <c r="E730" s="3">
        <v>-714</v>
      </c>
      <c r="F730" s="3" t="s">
        <v>5444</v>
      </c>
      <c r="G730" s="3" t="s">
        <v>1844</v>
      </c>
    </row>
    <row r="731" spans="1:7">
      <c r="A731" s="3" t="s">
        <v>100</v>
      </c>
      <c r="B731" s="3" t="s">
        <v>1841</v>
      </c>
      <c r="C731" s="3" t="s">
        <v>1842</v>
      </c>
      <c r="D731" s="3" t="s">
        <v>2558</v>
      </c>
      <c r="E731" s="3">
        <v>-715</v>
      </c>
      <c r="F731" s="3" t="s">
        <v>5444</v>
      </c>
      <c r="G731" s="3" t="s">
        <v>1844</v>
      </c>
    </row>
    <row r="732" spans="1:7">
      <c r="A732" s="3" t="s">
        <v>100</v>
      </c>
      <c r="B732" s="3" t="s">
        <v>1841</v>
      </c>
      <c r="C732" s="3" t="s">
        <v>1842</v>
      </c>
      <c r="D732" s="3" t="s">
        <v>2559</v>
      </c>
      <c r="E732" s="3">
        <v>-716</v>
      </c>
      <c r="F732" s="3" t="s">
        <v>5444</v>
      </c>
      <c r="G732" s="3" t="s">
        <v>1844</v>
      </c>
    </row>
    <row r="733" spans="1:7">
      <c r="A733" s="3" t="s">
        <v>100</v>
      </c>
      <c r="B733" s="3" t="s">
        <v>1841</v>
      </c>
      <c r="C733" s="3" t="s">
        <v>1842</v>
      </c>
      <c r="D733" s="3" t="s">
        <v>2560</v>
      </c>
      <c r="E733" s="3">
        <v>-717</v>
      </c>
      <c r="F733" s="3" t="s">
        <v>5444</v>
      </c>
      <c r="G733" s="3" t="s">
        <v>1844</v>
      </c>
    </row>
    <row r="734" spans="1:7">
      <c r="A734" s="3" t="s">
        <v>100</v>
      </c>
      <c r="B734" s="3" t="s">
        <v>1841</v>
      </c>
      <c r="C734" s="3" t="s">
        <v>1842</v>
      </c>
      <c r="D734" s="3" t="s">
        <v>2561</v>
      </c>
      <c r="E734" s="3">
        <v>-718</v>
      </c>
      <c r="F734" s="3" t="s">
        <v>5444</v>
      </c>
      <c r="G734" s="3" t="s">
        <v>1844</v>
      </c>
    </row>
    <row r="735" spans="1:7">
      <c r="A735" s="3" t="s">
        <v>100</v>
      </c>
      <c r="B735" s="3" t="s">
        <v>1841</v>
      </c>
      <c r="C735" s="3" t="s">
        <v>1842</v>
      </c>
      <c r="D735" s="3" t="s">
        <v>2562</v>
      </c>
      <c r="E735" s="3">
        <v>-719</v>
      </c>
      <c r="F735" s="3" t="s">
        <v>5444</v>
      </c>
      <c r="G735" s="3" t="s">
        <v>1844</v>
      </c>
    </row>
    <row r="736" spans="1:7">
      <c r="A736" s="3" t="s">
        <v>100</v>
      </c>
      <c r="B736" s="3" t="s">
        <v>1841</v>
      </c>
      <c r="C736" s="3" t="s">
        <v>1842</v>
      </c>
      <c r="D736" s="3" t="s">
        <v>2563</v>
      </c>
      <c r="E736" s="3">
        <v>-720</v>
      </c>
      <c r="F736" s="3" t="s">
        <v>5444</v>
      </c>
      <c r="G736" s="3" t="s">
        <v>1844</v>
      </c>
    </row>
    <row r="737" spans="1:7">
      <c r="A737" s="3" t="s">
        <v>100</v>
      </c>
      <c r="B737" s="3" t="s">
        <v>1841</v>
      </c>
      <c r="C737" s="3" t="s">
        <v>1842</v>
      </c>
      <c r="D737" s="3" t="s">
        <v>2564</v>
      </c>
      <c r="E737" s="3">
        <v>-721</v>
      </c>
      <c r="F737" s="3" t="s">
        <v>5444</v>
      </c>
      <c r="G737" s="3" t="s">
        <v>1844</v>
      </c>
    </row>
    <row r="738" spans="1:7">
      <c r="A738" s="3" t="s">
        <v>100</v>
      </c>
      <c r="B738" s="3" t="s">
        <v>1841</v>
      </c>
      <c r="C738" s="3" t="s">
        <v>1842</v>
      </c>
      <c r="D738" s="3" t="s">
        <v>2565</v>
      </c>
      <c r="E738" s="3">
        <v>-722</v>
      </c>
      <c r="F738" s="3" t="s">
        <v>5444</v>
      </c>
      <c r="G738" s="3" t="s">
        <v>1844</v>
      </c>
    </row>
    <row r="739" spans="1:7">
      <c r="A739" s="3" t="s">
        <v>100</v>
      </c>
      <c r="B739" s="3" t="s">
        <v>1841</v>
      </c>
      <c r="C739" s="3" t="s">
        <v>1842</v>
      </c>
      <c r="D739" s="3" t="s">
        <v>2566</v>
      </c>
      <c r="E739" s="3">
        <v>-723</v>
      </c>
      <c r="F739" s="3" t="s">
        <v>5444</v>
      </c>
      <c r="G739" s="3" t="s">
        <v>1844</v>
      </c>
    </row>
    <row r="740" spans="1:7">
      <c r="A740" s="3" t="s">
        <v>100</v>
      </c>
      <c r="B740" s="3" t="s">
        <v>1841</v>
      </c>
      <c r="C740" s="3" t="s">
        <v>1842</v>
      </c>
      <c r="D740" s="3" t="s">
        <v>2567</v>
      </c>
      <c r="E740" s="3">
        <v>-724</v>
      </c>
      <c r="F740" s="3" t="s">
        <v>5444</v>
      </c>
      <c r="G740" s="3" t="s">
        <v>1844</v>
      </c>
    </row>
    <row r="741" spans="1:7">
      <c r="A741" s="3" t="s">
        <v>100</v>
      </c>
      <c r="B741" s="3" t="s">
        <v>1841</v>
      </c>
      <c r="C741" s="3" t="s">
        <v>1842</v>
      </c>
      <c r="D741" s="3" t="s">
        <v>2568</v>
      </c>
      <c r="E741" s="3">
        <v>-725</v>
      </c>
      <c r="F741" s="3" t="s">
        <v>5444</v>
      </c>
      <c r="G741" s="3" t="s">
        <v>1844</v>
      </c>
    </row>
    <row r="742" spans="1:7">
      <c r="A742" s="3" t="s">
        <v>100</v>
      </c>
      <c r="B742" s="3" t="s">
        <v>1841</v>
      </c>
      <c r="C742" s="3" t="s">
        <v>1842</v>
      </c>
      <c r="D742" s="3" t="s">
        <v>2569</v>
      </c>
      <c r="E742" s="3">
        <v>-726</v>
      </c>
      <c r="F742" s="3" t="s">
        <v>5444</v>
      </c>
      <c r="G742" s="3" t="s">
        <v>1844</v>
      </c>
    </row>
    <row r="743" spans="1:7">
      <c r="A743" s="3" t="s">
        <v>100</v>
      </c>
      <c r="B743" s="3" t="s">
        <v>1841</v>
      </c>
      <c r="C743" s="3" t="s">
        <v>1842</v>
      </c>
      <c r="D743" s="3" t="s">
        <v>2570</v>
      </c>
      <c r="E743" s="3">
        <v>-727</v>
      </c>
      <c r="F743" s="3" t="s">
        <v>5444</v>
      </c>
      <c r="G743" s="3" t="s">
        <v>1844</v>
      </c>
    </row>
    <row r="744" spans="1:7">
      <c r="A744" s="3" t="s">
        <v>100</v>
      </c>
      <c r="B744" s="3" t="s">
        <v>1841</v>
      </c>
      <c r="C744" s="3" t="s">
        <v>1842</v>
      </c>
      <c r="D744" s="3" t="s">
        <v>2571</v>
      </c>
      <c r="E744" s="3">
        <v>-728</v>
      </c>
      <c r="F744" s="3" t="s">
        <v>5444</v>
      </c>
      <c r="G744" s="3" t="s">
        <v>1844</v>
      </c>
    </row>
    <row r="745" spans="1:7">
      <c r="A745" s="3" t="s">
        <v>100</v>
      </c>
      <c r="B745" s="3" t="s">
        <v>1841</v>
      </c>
      <c r="C745" s="3" t="s">
        <v>1842</v>
      </c>
      <c r="D745" s="3" t="s">
        <v>2572</v>
      </c>
      <c r="E745" s="3">
        <v>-729</v>
      </c>
      <c r="F745" s="3" t="s">
        <v>5444</v>
      </c>
      <c r="G745" s="3" t="s">
        <v>1844</v>
      </c>
    </row>
    <row r="746" spans="1:7">
      <c r="A746" s="3" t="s">
        <v>100</v>
      </c>
      <c r="B746" s="3" t="s">
        <v>1841</v>
      </c>
      <c r="C746" s="3" t="s">
        <v>1842</v>
      </c>
      <c r="D746" s="3" t="s">
        <v>2573</v>
      </c>
      <c r="E746" s="3">
        <v>-730</v>
      </c>
      <c r="F746" s="3" t="s">
        <v>5444</v>
      </c>
      <c r="G746" s="3" t="s">
        <v>1844</v>
      </c>
    </row>
    <row r="747" spans="1:7">
      <c r="A747" s="3" t="s">
        <v>100</v>
      </c>
      <c r="B747" s="3" t="s">
        <v>1841</v>
      </c>
      <c r="C747" s="3" t="s">
        <v>1842</v>
      </c>
      <c r="D747" s="3" t="s">
        <v>2574</v>
      </c>
      <c r="E747" s="3">
        <v>-731</v>
      </c>
      <c r="F747" s="3" t="s">
        <v>5444</v>
      </c>
      <c r="G747" s="3" t="s">
        <v>1844</v>
      </c>
    </row>
    <row r="748" spans="1:7">
      <c r="A748" s="3" t="s">
        <v>100</v>
      </c>
      <c r="B748" s="3" t="s">
        <v>1841</v>
      </c>
      <c r="C748" s="3" t="s">
        <v>1842</v>
      </c>
      <c r="D748" s="3" t="s">
        <v>2575</v>
      </c>
      <c r="E748" s="3">
        <v>-732</v>
      </c>
      <c r="F748" s="3" t="s">
        <v>5444</v>
      </c>
      <c r="G748" s="3" t="s">
        <v>1844</v>
      </c>
    </row>
    <row r="749" spans="1:7">
      <c r="A749" s="3" t="s">
        <v>100</v>
      </c>
      <c r="B749" s="3" t="s">
        <v>1841</v>
      </c>
      <c r="C749" s="3" t="s">
        <v>1842</v>
      </c>
      <c r="D749" s="3" t="s">
        <v>2576</v>
      </c>
      <c r="E749" s="3">
        <v>-733</v>
      </c>
      <c r="F749" s="3" t="s">
        <v>5444</v>
      </c>
      <c r="G749" s="3" t="s">
        <v>1844</v>
      </c>
    </row>
    <row r="750" spans="1:7">
      <c r="A750" s="3" t="s">
        <v>100</v>
      </c>
      <c r="B750" s="3" t="s">
        <v>1841</v>
      </c>
      <c r="C750" s="3" t="s">
        <v>1842</v>
      </c>
      <c r="D750" s="3" t="s">
        <v>2577</v>
      </c>
      <c r="E750" s="3">
        <v>-734</v>
      </c>
      <c r="F750" s="3" t="s">
        <v>5444</v>
      </c>
      <c r="G750" s="3" t="s">
        <v>1844</v>
      </c>
    </row>
    <row r="751" spans="1:7">
      <c r="A751" s="3" t="s">
        <v>100</v>
      </c>
      <c r="B751" s="3" t="s">
        <v>1841</v>
      </c>
      <c r="C751" s="3" t="s">
        <v>1842</v>
      </c>
      <c r="D751" s="3" t="s">
        <v>2578</v>
      </c>
      <c r="E751" s="3">
        <v>-735</v>
      </c>
      <c r="F751" s="3" t="s">
        <v>5444</v>
      </c>
      <c r="G751" s="3" t="s">
        <v>1844</v>
      </c>
    </row>
    <row r="752" spans="1:7">
      <c r="A752" s="3" t="s">
        <v>100</v>
      </c>
      <c r="B752" s="3" t="s">
        <v>1841</v>
      </c>
      <c r="C752" s="3" t="s">
        <v>1842</v>
      </c>
      <c r="D752" s="3" t="s">
        <v>2579</v>
      </c>
      <c r="E752" s="3">
        <v>-736</v>
      </c>
      <c r="F752" s="3" t="s">
        <v>5444</v>
      </c>
      <c r="G752" s="3" t="s">
        <v>1844</v>
      </c>
    </row>
    <row r="753" spans="1:7">
      <c r="A753" s="3" t="s">
        <v>100</v>
      </c>
      <c r="B753" s="3" t="s">
        <v>1841</v>
      </c>
      <c r="C753" s="3" t="s">
        <v>1842</v>
      </c>
      <c r="D753" s="3" t="s">
        <v>2580</v>
      </c>
      <c r="E753" s="3">
        <v>-737</v>
      </c>
      <c r="F753" s="3" t="s">
        <v>5444</v>
      </c>
      <c r="G753" s="3" t="s">
        <v>1844</v>
      </c>
    </row>
    <row r="754" spans="1:7">
      <c r="A754" s="3" t="s">
        <v>100</v>
      </c>
      <c r="B754" s="3" t="s">
        <v>1841</v>
      </c>
      <c r="C754" s="3" t="s">
        <v>1842</v>
      </c>
      <c r="D754" s="3" t="s">
        <v>2581</v>
      </c>
      <c r="E754" s="3">
        <v>-738</v>
      </c>
      <c r="F754" s="3" t="s">
        <v>5444</v>
      </c>
      <c r="G754" s="3" t="s">
        <v>1844</v>
      </c>
    </row>
    <row r="755" spans="1:7">
      <c r="A755" s="3" t="s">
        <v>100</v>
      </c>
      <c r="B755" s="3" t="s">
        <v>1841</v>
      </c>
      <c r="C755" s="3" t="s">
        <v>1842</v>
      </c>
      <c r="D755" s="3" t="s">
        <v>2582</v>
      </c>
      <c r="E755" s="3">
        <v>-739</v>
      </c>
      <c r="F755" s="3" t="s">
        <v>5444</v>
      </c>
      <c r="G755" s="3" t="s">
        <v>1844</v>
      </c>
    </row>
    <row r="756" spans="1:7">
      <c r="A756" s="3" t="s">
        <v>100</v>
      </c>
      <c r="B756" s="3" t="s">
        <v>1841</v>
      </c>
      <c r="C756" s="3" t="s">
        <v>1842</v>
      </c>
      <c r="D756" s="3" t="s">
        <v>2583</v>
      </c>
      <c r="E756" s="3">
        <v>-740</v>
      </c>
      <c r="F756" s="3" t="s">
        <v>5444</v>
      </c>
      <c r="G756" s="3" t="s">
        <v>1844</v>
      </c>
    </row>
    <row r="757" spans="1:7">
      <c r="A757" s="3" t="s">
        <v>100</v>
      </c>
      <c r="B757" s="3" t="s">
        <v>1841</v>
      </c>
      <c r="C757" s="3" t="s">
        <v>1842</v>
      </c>
      <c r="D757" s="3" t="s">
        <v>2584</v>
      </c>
      <c r="E757" s="3">
        <v>-741</v>
      </c>
      <c r="F757" s="3" t="s">
        <v>5444</v>
      </c>
      <c r="G757" s="3" t="s">
        <v>1844</v>
      </c>
    </row>
    <row r="758" spans="1:7">
      <c r="A758" s="3" t="s">
        <v>100</v>
      </c>
      <c r="B758" s="3" t="s">
        <v>1841</v>
      </c>
      <c r="C758" s="3" t="s">
        <v>1842</v>
      </c>
      <c r="D758" s="3" t="s">
        <v>2585</v>
      </c>
      <c r="E758" s="3">
        <v>-742</v>
      </c>
      <c r="F758" s="3" t="s">
        <v>5444</v>
      </c>
      <c r="G758" s="3" t="s">
        <v>1844</v>
      </c>
    </row>
    <row r="759" spans="1:7">
      <c r="A759" s="3" t="s">
        <v>100</v>
      </c>
      <c r="B759" s="3" t="s">
        <v>1841</v>
      </c>
      <c r="C759" s="3" t="s">
        <v>1842</v>
      </c>
      <c r="D759" s="3" t="s">
        <v>2586</v>
      </c>
      <c r="E759" s="3">
        <v>-743</v>
      </c>
      <c r="F759" s="3" t="s">
        <v>5444</v>
      </c>
      <c r="G759" s="3" t="s">
        <v>1844</v>
      </c>
    </row>
    <row r="760" spans="1:7">
      <c r="A760" s="3" t="s">
        <v>100</v>
      </c>
      <c r="B760" s="3" t="s">
        <v>1841</v>
      </c>
      <c r="C760" s="3" t="s">
        <v>1842</v>
      </c>
      <c r="D760" s="3" t="s">
        <v>2587</v>
      </c>
      <c r="E760" s="3">
        <v>-744</v>
      </c>
      <c r="F760" s="3" t="s">
        <v>5444</v>
      </c>
      <c r="G760" s="3" t="s">
        <v>1844</v>
      </c>
    </row>
    <row r="761" spans="1:7">
      <c r="A761" s="3" t="s">
        <v>100</v>
      </c>
      <c r="B761" s="3" t="s">
        <v>1841</v>
      </c>
      <c r="C761" s="3" t="s">
        <v>1842</v>
      </c>
      <c r="D761" s="3" t="s">
        <v>2588</v>
      </c>
      <c r="E761" s="3">
        <v>-745</v>
      </c>
      <c r="F761" s="3" t="s">
        <v>5444</v>
      </c>
      <c r="G761" s="3" t="s">
        <v>1844</v>
      </c>
    </row>
    <row r="762" spans="1:7">
      <c r="A762" s="3" t="s">
        <v>100</v>
      </c>
      <c r="B762" s="3" t="s">
        <v>1841</v>
      </c>
      <c r="C762" s="3" t="s">
        <v>1842</v>
      </c>
      <c r="D762" s="3" t="s">
        <v>2589</v>
      </c>
      <c r="E762" s="3">
        <v>-746</v>
      </c>
      <c r="F762" s="3" t="s">
        <v>5444</v>
      </c>
      <c r="G762" s="3" t="s">
        <v>1844</v>
      </c>
    </row>
    <row r="763" spans="1:7">
      <c r="A763" s="3" t="s">
        <v>100</v>
      </c>
      <c r="B763" s="3" t="s">
        <v>1841</v>
      </c>
      <c r="C763" s="3" t="s">
        <v>1842</v>
      </c>
      <c r="D763" s="3" t="s">
        <v>2590</v>
      </c>
      <c r="E763" s="3">
        <v>-747</v>
      </c>
      <c r="F763" s="3" t="s">
        <v>5444</v>
      </c>
      <c r="G763" s="3" t="s">
        <v>1844</v>
      </c>
    </row>
    <row r="764" spans="1:7">
      <c r="A764" s="3" t="s">
        <v>100</v>
      </c>
      <c r="B764" s="3" t="s">
        <v>1841</v>
      </c>
      <c r="C764" s="3" t="s">
        <v>1842</v>
      </c>
      <c r="D764" s="3" t="s">
        <v>2591</v>
      </c>
      <c r="E764" s="3">
        <v>-748</v>
      </c>
      <c r="F764" s="3" t="s">
        <v>5444</v>
      </c>
      <c r="G764" s="3" t="s">
        <v>1844</v>
      </c>
    </row>
    <row r="765" spans="1:7">
      <c r="A765" s="3" t="s">
        <v>100</v>
      </c>
      <c r="B765" s="3" t="s">
        <v>1841</v>
      </c>
      <c r="C765" s="3" t="s">
        <v>1842</v>
      </c>
      <c r="D765" s="3" t="s">
        <v>2592</v>
      </c>
      <c r="E765" s="3">
        <v>-749</v>
      </c>
      <c r="F765" s="3" t="s">
        <v>5444</v>
      </c>
      <c r="G765" s="3" t="s">
        <v>1844</v>
      </c>
    </row>
    <row r="766" spans="1:7">
      <c r="A766" s="3" t="s">
        <v>100</v>
      </c>
      <c r="B766" s="3" t="s">
        <v>1841</v>
      </c>
      <c r="C766" s="3" t="s">
        <v>1842</v>
      </c>
      <c r="D766" s="3" t="s">
        <v>2593</v>
      </c>
      <c r="E766" s="3">
        <v>-750</v>
      </c>
      <c r="F766" s="3" t="s">
        <v>5444</v>
      </c>
      <c r="G766" s="3" t="s">
        <v>1844</v>
      </c>
    </row>
    <row r="767" spans="1:7">
      <c r="A767" s="3" t="s">
        <v>100</v>
      </c>
      <c r="B767" s="3" t="s">
        <v>1841</v>
      </c>
      <c r="C767" s="3" t="s">
        <v>1842</v>
      </c>
      <c r="D767" s="3" t="s">
        <v>2594</v>
      </c>
      <c r="E767" s="3">
        <v>-751</v>
      </c>
      <c r="F767" s="3" t="s">
        <v>5444</v>
      </c>
      <c r="G767" s="3" t="s">
        <v>1844</v>
      </c>
    </row>
    <row r="768" spans="1:7">
      <c r="A768" s="3" t="s">
        <v>100</v>
      </c>
      <c r="B768" s="3" t="s">
        <v>1841</v>
      </c>
      <c r="C768" s="3" t="s">
        <v>1842</v>
      </c>
      <c r="D768" s="3" t="s">
        <v>2595</v>
      </c>
      <c r="E768" s="3">
        <v>-752</v>
      </c>
      <c r="F768" s="3" t="s">
        <v>5444</v>
      </c>
      <c r="G768" s="3" t="s">
        <v>1844</v>
      </c>
    </row>
    <row r="769" spans="1:7">
      <c r="A769" s="3" t="s">
        <v>100</v>
      </c>
      <c r="B769" s="3" t="s">
        <v>1841</v>
      </c>
      <c r="C769" s="3" t="s">
        <v>1842</v>
      </c>
      <c r="D769" s="3" t="s">
        <v>2596</v>
      </c>
      <c r="E769" s="3">
        <v>-753</v>
      </c>
      <c r="F769" s="3" t="s">
        <v>5444</v>
      </c>
      <c r="G769" s="3" t="s">
        <v>1844</v>
      </c>
    </row>
    <row r="770" spans="1:7">
      <c r="A770" s="3" t="s">
        <v>100</v>
      </c>
      <c r="B770" s="3" t="s">
        <v>1841</v>
      </c>
      <c r="C770" s="3" t="s">
        <v>1842</v>
      </c>
      <c r="D770" s="3" t="s">
        <v>2597</v>
      </c>
      <c r="E770" s="3">
        <v>-754</v>
      </c>
      <c r="F770" s="3" t="s">
        <v>5444</v>
      </c>
      <c r="G770" s="3" t="s">
        <v>1844</v>
      </c>
    </row>
    <row r="771" spans="1:7">
      <c r="A771" s="3" t="s">
        <v>100</v>
      </c>
      <c r="B771" s="3" t="s">
        <v>1841</v>
      </c>
      <c r="C771" s="3" t="s">
        <v>1842</v>
      </c>
      <c r="D771" s="3" t="s">
        <v>2598</v>
      </c>
      <c r="E771" s="3">
        <v>-755</v>
      </c>
      <c r="F771" s="3" t="s">
        <v>5444</v>
      </c>
      <c r="G771" s="3" t="s">
        <v>1844</v>
      </c>
    </row>
    <row r="772" spans="1:7">
      <c r="A772" s="3" t="s">
        <v>100</v>
      </c>
      <c r="B772" s="3" t="s">
        <v>1841</v>
      </c>
      <c r="C772" s="3" t="s">
        <v>1842</v>
      </c>
      <c r="D772" s="3" t="s">
        <v>2599</v>
      </c>
      <c r="E772" s="3">
        <v>-756</v>
      </c>
      <c r="F772" s="3" t="s">
        <v>5444</v>
      </c>
      <c r="G772" s="3" t="s">
        <v>1844</v>
      </c>
    </row>
    <row r="773" spans="1:7">
      <c r="A773" s="3" t="s">
        <v>100</v>
      </c>
      <c r="B773" s="3" t="s">
        <v>1841</v>
      </c>
      <c r="C773" s="3" t="s">
        <v>1842</v>
      </c>
      <c r="D773" s="3" t="s">
        <v>2600</v>
      </c>
      <c r="E773" s="3">
        <v>-757</v>
      </c>
      <c r="F773" s="3" t="s">
        <v>5444</v>
      </c>
      <c r="G773" s="3" t="s">
        <v>1844</v>
      </c>
    </row>
    <row r="774" spans="1:7">
      <c r="A774" s="3" t="s">
        <v>100</v>
      </c>
      <c r="B774" s="3" t="s">
        <v>1841</v>
      </c>
      <c r="C774" s="3" t="s">
        <v>1842</v>
      </c>
      <c r="D774" s="3" t="s">
        <v>2601</v>
      </c>
      <c r="E774" s="3">
        <v>-758</v>
      </c>
      <c r="F774" s="3" t="s">
        <v>5444</v>
      </c>
      <c r="G774" s="3" t="s">
        <v>1844</v>
      </c>
    </row>
    <row r="775" spans="1:7">
      <c r="A775" s="3" t="s">
        <v>100</v>
      </c>
      <c r="B775" s="3" t="s">
        <v>1841</v>
      </c>
      <c r="C775" s="3" t="s">
        <v>1842</v>
      </c>
      <c r="D775" s="3" t="s">
        <v>2602</v>
      </c>
      <c r="E775" s="3">
        <v>-759</v>
      </c>
      <c r="F775" s="3" t="s">
        <v>5444</v>
      </c>
      <c r="G775" s="3" t="s">
        <v>1844</v>
      </c>
    </row>
    <row r="776" spans="1:7">
      <c r="A776" s="3" t="s">
        <v>100</v>
      </c>
      <c r="B776" s="3" t="s">
        <v>1841</v>
      </c>
      <c r="C776" s="3" t="s">
        <v>1842</v>
      </c>
      <c r="D776" s="3" t="s">
        <v>2603</v>
      </c>
      <c r="E776" s="3">
        <v>-760</v>
      </c>
      <c r="F776" s="3" t="s">
        <v>5444</v>
      </c>
      <c r="G776" s="3" t="s">
        <v>1844</v>
      </c>
    </row>
    <row r="777" spans="1:7">
      <c r="A777" s="3" t="s">
        <v>100</v>
      </c>
      <c r="B777" s="3" t="s">
        <v>1841</v>
      </c>
      <c r="C777" s="3" t="s">
        <v>1842</v>
      </c>
      <c r="D777" s="3" t="s">
        <v>2604</v>
      </c>
      <c r="E777" s="3">
        <v>-761</v>
      </c>
      <c r="F777" s="3" t="s">
        <v>5444</v>
      </c>
      <c r="G777" s="3" t="s">
        <v>1844</v>
      </c>
    </row>
    <row r="778" spans="1:7">
      <c r="A778" s="3" t="s">
        <v>100</v>
      </c>
      <c r="B778" s="3" t="s">
        <v>1841</v>
      </c>
      <c r="C778" s="3" t="s">
        <v>1842</v>
      </c>
      <c r="D778" s="3" t="s">
        <v>2605</v>
      </c>
      <c r="E778" s="3">
        <v>-762</v>
      </c>
      <c r="F778" s="3" t="s">
        <v>5444</v>
      </c>
      <c r="G778" s="3" t="s">
        <v>1844</v>
      </c>
    </row>
    <row r="779" spans="1:7">
      <c r="A779" s="3" t="s">
        <v>100</v>
      </c>
      <c r="B779" s="3" t="s">
        <v>1841</v>
      </c>
      <c r="C779" s="3" t="s">
        <v>1842</v>
      </c>
      <c r="D779" s="3" t="s">
        <v>2606</v>
      </c>
      <c r="E779" s="3">
        <v>-763</v>
      </c>
      <c r="F779" s="3" t="s">
        <v>5444</v>
      </c>
      <c r="G779" s="3" t="s">
        <v>1844</v>
      </c>
    </row>
    <row r="780" spans="1:7">
      <c r="A780" s="3" t="s">
        <v>100</v>
      </c>
      <c r="B780" s="3" t="s">
        <v>1841</v>
      </c>
      <c r="C780" s="3" t="s">
        <v>1842</v>
      </c>
      <c r="D780" s="3" t="s">
        <v>2607</v>
      </c>
      <c r="E780" s="3">
        <v>-764</v>
      </c>
      <c r="F780" s="3" t="s">
        <v>5444</v>
      </c>
      <c r="G780" s="3" t="s">
        <v>1844</v>
      </c>
    </row>
    <row r="781" spans="1:7">
      <c r="A781" s="3" t="s">
        <v>100</v>
      </c>
      <c r="B781" s="3" t="s">
        <v>1841</v>
      </c>
      <c r="C781" s="3" t="s">
        <v>1842</v>
      </c>
      <c r="D781" s="3" t="s">
        <v>2608</v>
      </c>
      <c r="E781" s="3">
        <v>-765</v>
      </c>
      <c r="F781" s="3" t="s">
        <v>5444</v>
      </c>
      <c r="G781" s="3" t="s">
        <v>1844</v>
      </c>
    </row>
    <row r="782" spans="1:7">
      <c r="A782" s="3" t="s">
        <v>100</v>
      </c>
      <c r="B782" s="3" t="s">
        <v>1841</v>
      </c>
      <c r="C782" s="3" t="s">
        <v>1842</v>
      </c>
      <c r="D782" s="3" t="s">
        <v>2609</v>
      </c>
      <c r="E782" s="3">
        <v>-766</v>
      </c>
      <c r="F782" s="3" t="s">
        <v>5444</v>
      </c>
      <c r="G782" s="3" t="s">
        <v>1844</v>
      </c>
    </row>
    <row r="783" spans="1:7">
      <c r="A783" s="3" t="s">
        <v>100</v>
      </c>
      <c r="B783" s="3" t="s">
        <v>1841</v>
      </c>
      <c r="C783" s="3" t="s">
        <v>1842</v>
      </c>
      <c r="D783" s="3" t="s">
        <v>2610</v>
      </c>
      <c r="E783" s="3">
        <v>-767</v>
      </c>
      <c r="F783" s="3" t="s">
        <v>5444</v>
      </c>
      <c r="G783" s="3" t="s">
        <v>1844</v>
      </c>
    </row>
    <row r="784" spans="1:7">
      <c r="A784" s="3" t="s">
        <v>100</v>
      </c>
      <c r="B784" s="3" t="s">
        <v>1841</v>
      </c>
      <c r="C784" s="3" t="s">
        <v>1842</v>
      </c>
      <c r="D784" s="3" t="s">
        <v>2611</v>
      </c>
      <c r="E784" s="3">
        <v>-768</v>
      </c>
      <c r="F784" s="3" t="s">
        <v>5444</v>
      </c>
      <c r="G784" s="3" t="s">
        <v>1844</v>
      </c>
    </row>
    <row r="785" spans="1:7">
      <c r="A785" s="3" t="s">
        <v>100</v>
      </c>
      <c r="B785" s="3" t="s">
        <v>1841</v>
      </c>
      <c r="C785" s="3" t="s">
        <v>1842</v>
      </c>
      <c r="D785" s="3" t="s">
        <v>2612</v>
      </c>
      <c r="E785" s="3">
        <v>-769</v>
      </c>
      <c r="F785" s="3" t="s">
        <v>5444</v>
      </c>
      <c r="G785" s="3" t="s">
        <v>1844</v>
      </c>
    </row>
    <row r="786" spans="1:7">
      <c r="A786" s="3" t="s">
        <v>100</v>
      </c>
      <c r="B786" s="3" t="s">
        <v>1841</v>
      </c>
      <c r="C786" s="3" t="s">
        <v>1842</v>
      </c>
      <c r="D786" s="3" t="s">
        <v>2613</v>
      </c>
      <c r="E786" s="3">
        <v>-770</v>
      </c>
      <c r="F786" s="3" t="s">
        <v>5444</v>
      </c>
      <c r="G786" s="3" t="s">
        <v>1844</v>
      </c>
    </row>
    <row r="787" spans="1:7">
      <c r="A787" s="3" t="s">
        <v>100</v>
      </c>
      <c r="B787" s="3" t="s">
        <v>1841</v>
      </c>
      <c r="C787" s="3" t="s">
        <v>1842</v>
      </c>
      <c r="D787" s="3" t="s">
        <v>2614</v>
      </c>
      <c r="E787" s="3">
        <v>-771</v>
      </c>
      <c r="F787" s="3" t="s">
        <v>5444</v>
      </c>
      <c r="G787" s="3" t="s">
        <v>1844</v>
      </c>
    </row>
    <row r="788" spans="1:7">
      <c r="A788" s="3" t="s">
        <v>100</v>
      </c>
      <c r="B788" s="3" t="s">
        <v>1841</v>
      </c>
      <c r="C788" s="3" t="s">
        <v>1842</v>
      </c>
      <c r="D788" s="3" t="s">
        <v>2615</v>
      </c>
      <c r="E788" s="3">
        <v>-772</v>
      </c>
      <c r="F788" s="3" t="s">
        <v>5444</v>
      </c>
      <c r="G788" s="3" t="s">
        <v>1844</v>
      </c>
    </row>
    <row r="789" spans="1:7">
      <c r="A789" s="3" t="s">
        <v>100</v>
      </c>
      <c r="B789" s="3" t="s">
        <v>1841</v>
      </c>
      <c r="C789" s="3" t="s">
        <v>1842</v>
      </c>
      <c r="D789" s="3" t="s">
        <v>2616</v>
      </c>
      <c r="E789" s="3">
        <v>-773</v>
      </c>
      <c r="F789" s="3" t="s">
        <v>5444</v>
      </c>
      <c r="G789" s="3" t="s">
        <v>1844</v>
      </c>
    </row>
    <row r="790" spans="1:7">
      <c r="A790" s="3" t="s">
        <v>100</v>
      </c>
      <c r="B790" s="3" t="s">
        <v>1841</v>
      </c>
      <c r="C790" s="3" t="s">
        <v>1842</v>
      </c>
      <c r="D790" s="3" t="s">
        <v>2617</v>
      </c>
      <c r="E790" s="3">
        <v>-774</v>
      </c>
      <c r="F790" s="3" t="s">
        <v>5444</v>
      </c>
      <c r="G790" s="3" t="s">
        <v>1844</v>
      </c>
    </row>
    <row r="791" spans="1:7">
      <c r="A791" s="3" t="s">
        <v>100</v>
      </c>
      <c r="B791" s="3" t="s">
        <v>1841</v>
      </c>
      <c r="C791" s="3" t="s">
        <v>1842</v>
      </c>
      <c r="D791" s="3" t="s">
        <v>2618</v>
      </c>
      <c r="E791" s="3">
        <v>-775</v>
      </c>
      <c r="F791" s="3" t="s">
        <v>5444</v>
      </c>
      <c r="G791" s="3" t="s">
        <v>1844</v>
      </c>
    </row>
    <row r="792" spans="1:7">
      <c r="A792" s="3" t="s">
        <v>100</v>
      </c>
      <c r="B792" s="3" t="s">
        <v>1841</v>
      </c>
      <c r="C792" s="3" t="s">
        <v>1842</v>
      </c>
      <c r="D792" s="3" t="s">
        <v>2619</v>
      </c>
      <c r="E792" s="3">
        <v>-776</v>
      </c>
      <c r="F792" s="3" t="s">
        <v>5444</v>
      </c>
      <c r="G792" s="3" t="s">
        <v>1844</v>
      </c>
    </row>
    <row r="793" spans="1:7">
      <c r="A793" s="3" t="s">
        <v>100</v>
      </c>
      <c r="B793" s="3" t="s">
        <v>1841</v>
      </c>
      <c r="C793" s="3" t="s">
        <v>1842</v>
      </c>
      <c r="D793" s="3" t="s">
        <v>2620</v>
      </c>
      <c r="E793" s="3">
        <v>-777</v>
      </c>
      <c r="F793" s="3" t="s">
        <v>5444</v>
      </c>
      <c r="G793" s="3" t="s">
        <v>1844</v>
      </c>
    </row>
    <row r="794" spans="1:7">
      <c r="A794" s="3" t="s">
        <v>100</v>
      </c>
      <c r="B794" s="3" t="s">
        <v>1841</v>
      </c>
      <c r="C794" s="3" t="s">
        <v>1842</v>
      </c>
      <c r="D794" s="3" t="s">
        <v>2621</v>
      </c>
      <c r="E794" s="3">
        <v>-778</v>
      </c>
      <c r="F794" s="3" t="s">
        <v>5444</v>
      </c>
      <c r="G794" s="3" t="s">
        <v>1844</v>
      </c>
    </row>
    <row r="795" spans="1:7">
      <c r="A795" s="3" t="s">
        <v>100</v>
      </c>
      <c r="B795" s="3" t="s">
        <v>1841</v>
      </c>
      <c r="C795" s="3" t="s">
        <v>1842</v>
      </c>
      <c r="D795" s="3" t="s">
        <v>2622</v>
      </c>
      <c r="E795" s="3">
        <v>-779</v>
      </c>
      <c r="F795" s="3" t="s">
        <v>5444</v>
      </c>
      <c r="G795" s="3" t="s">
        <v>1844</v>
      </c>
    </row>
    <row r="796" spans="1:7">
      <c r="A796" s="3" t="s">
        <v>100</v>
      </c>
      <c r="B796" s="3" t="s">
        <v>1841</v>
      </c>
      <c r="C796" s="3" t="s">
        <v>1842</v>
      </c>
      <c r="D796" s="3" t="s">
        <v>2623</v>
      </c>
      <c r="E796" s="3">
        <v>-780</v>
      </c>
      <c r="F796" s="3" t="s">
        <v>5444</v>
      </c>
      <c r="G796" s="3" t="s">
        <v>1844</v>
      </c>
    </row>
    <row r="797" spans="1:7">
      <c r="A797" s="3" t="s">
        <v>100</v>
      </c>
      <c r="B797" s="3" t="s">
        <v>1841</v>
      </c>
      <c r="C797" s="3" t="s">
        <v>1842</v>
      </c>
      <c r="D797" s="3" t="s">
        <v>2624</v>
      </c>
      <c r="E797" s="3">
        <v>-781</v>
      </c>
      <c r="F797" s="3" t="s">
        <v>5444</v>
      </c>
      <c r="G797" s="3" t="s">
        <v>1844</v>
      </c>
    </row>
    <row r="798" spans="1:7">
      <c r="A798" s="3" t="s">
        <v>100</v>
      </c>
      <c r="B798" s="3" t="s">
        <v>1841</v>
      </c>
      <c r="C798" s="3" t="s">
        <v>1842</v>
      </c>
      <c r="D798" s="3" t="s">
        <v>2625</v>
      </c>
      <c r="E798" s="3">
        <v>-782</v>
      </c>
      <c r="F798" s="3" t="s">
        <v>5444</v>
      </c>
      <c r="G798" s="3" t="s">
        <v>1844</v>
      </c>
    </row>
    <row r="799" spans="1:7">
      <c r="A799" s="3" t="s">
        <v>100</v>
      </c>
      <c r="B799" s="3" t="s">
        <v>1841</v>
      </c>
      <c r="C799" s="3" t="s">
        <v>1842</v>
      </c>
      <c r="D799" s="3" t="s">
        <v>2626</v>
      </c>
      <c r="E799" s="3">
        <v>-783</v>
      </c>
      <c r="F799" s="3" t="s">
        <v>5444</v>
      </c>
      <c r="G799" s="3" t="s">
        <v>1844</v>
      </c>
    </row>
    <row r="800" spans="1:7">
      <c r="A800" s="3" t="s">
        <v>100</v>
      </c>
      <c r="B800" s="3" t="s">
        <v>1841</v>
      </c>
      <c r="C800" s="3" t="s">
        <v>1842</v>
      </c>
      <c r="D800" s="3" t="s">
        <v>2627</v>
      </c>
      <c r="E800" s="3">
        <v>-784</v>
      </c>
      <c r="F800" s="3" t="s">
        <v>5444</v>
      </c>
      <c r="G800" s="3" t="s">
        <v>1844</v>
      </c>
    </row>
    <row r="801" spans="1:7">
      <c r="A801" s="3" t="s">
        <v>100</v>
      </c>
      <c r="B801" s="3" t="s">
        <v>1841</v>
      </c>
      <c r="C801" s="3" t="s">
        <v>1842</v>
      </c>
      <c r="D801" s="3" t="s">
        <v>2628</v>
      </c>
      <c r="E801" s="3">
        <v>-785</v>
      </c>
      <c r="F801" s="3" t="s">
        <v>5444</v>
      </c>
      <c r="G801" s="3" t="s">
        <v>1844</v>
      </c>
    </row>
    <row r="802" spans="1:7">
      <c r="A802" s="3" t="s">
        <v>100</v>
      </c>
      <c r="B802" s="3" t="s">
        <v>1841</v>
      </c>
      <c r="C802" s="3" t="s">
        <v>1842</v>
      </c>
      <c r="D802" s="3" t="s">
        <v>2629</v>
      </c>
      <c r="E802" s="3">
        <v>-786</v>
      </c>
      <c r="F802" s="3" t="s">
        <v>5444</v>
      </c>
      <c r="G802" s="3" t="s">
        <v>1844</v>
      </c>
    </row>
    <row r="803" spans="1:7">
      <c r="A803" s="3" t="s">
        <v>100</v>
      </c>
      <c r="B803" s="3" t="s">
        <v>1841</v>
      </c>
      <c r="C803" s="3" t="s">
        <v>1842</v>
      </c>
      <c r="D803" s="3" t="s">
        <v>2630</v>
      </c>
      <c r="E803" s="3">
        <v>-787</v>
      </c>
      <c r="F803" s="3" t="s">
        <v>5444</v>
      </c>
      <c r="G803" s="3" t="s">
        <v>1844</v>
      </c>
    </row>
    <row r="804" spans="1:7">
      <c r="A804" s="3" t="s">
        <v>100</v>
      </c>
      <c r="B804" s="3" t="s">
        <v>1841</v>
      </c>
      <c r="C804" s="3" t="s">
        <v>1842</v>
      </c>
      <c r="D804" s="3" t="s">
        <v>2631</v>
      </c>
      <c r="E804" s="3">
        <v>-788</v>
      </c>
      <c r="F804" s="3" t="s">
        <v>5444</v>
      </c>
      <c r="G804" s="3" t="s">
        <v>1844</v>
      </c>
    </row>
    <row r="805" spans="1:7">
      <c r="A805" s="3" t="s">
        <v>100</v>
      </c>
      <c r="B805" s="3" t="s">
        <v>1841</v>
      </c>
      <c r="C805" s="3" t="s">
        <v>1842</v>
      </c>
      <c r="D805" s="3" t="s">
        <v>2632</v>
      </c>
      <c r="E805" s="3">
        <v>-789</v>
      </c>
      <c r="F805" s="3" t="s">
        <v>5444</v>
      </c>
      <c r="G805" s="3" t="s">
        <v>1844</v>
      </c>
    </row>
    <row r="806" spans="1:7">
      <c r="A806" s="3" t="s">
        <v>100</v>
      </c>
      <c r="B806" s="3" t="s">
        <v>1841</v>
      </c>
      <c r="C806" s="3" t="s">
        <v>1842</v>
      </c>
      <c r="D806" s="3" t="s">
        <v>2633</v>
      </c>
      <c r="E806" s="3">
        <v>-790</v>
      </c>
      <c r="F806" s="3" t="s">
        <v>5444</v>
      </c>
      <c r="G806" s="3" t="s">
        <v>1844</v>
      </c>
    </row>
    <row r="807" spans="1:7">
      <c r="A807" s="3" t="s">
        <v>100</v>
      </c>
      <c r="B807" s="3" t="s">
        <v>1841</v>
      </c>
      <c r="C807" s="3" t="s">
        <v>1842</v>
      </c>
      <c r="D807" s="3" t="s">
        <v>2634</v>
      </c>
      <c r="E807" s="3">
        <v>-791</v>
      </c>
      <c r="F807" s="3" t="s">
        <v>5444</v>
      </c>
      <c r="G807" s="3" t="s">
        <v>1844</v>
      </c>
    </row>
    <row r="808" spans="1:7">
      <c r="A808" s="3" t="s">
        <v>100</v>
      </c>
      <c r="B808" s="3" t="s">
        <v>1841</v>
      </c>
      <c r="C808" s="3" t="s">
        <v>1842</v>
      </c>
      <c r="D808" s="3" t="s">
        <v>2635</v>
      </c>
      <c r="E808" s="3">
        <v>-792</v>
      </c>
      <c r="F808" s="3" t="s">
        <v>5444</v>
      </c>
      <c r="G808" s="3" t="s">
        <v>1844</v>
      </c>
    </row>
    <row r="809" spans="1:7">
      <c r="A809" s="3" t="s">
        <v>100</v>
      </c>
      <c r="B809" s="3" t="s">
        <v>1841</v>
      </c>
      <c r="C809" s="3" t="s">
        <v>1842</v>
      </c>
      <c r="D809" s="3" t="s">
        <v>2636</v>
      </c>
      <c r="E809" s="3">
        <v>-793</v>
      </c>
      <c r="F809" s="3" t="s">
        <v>5444</v>
      </c>
      <c r="G809" s="3" t="s">
        <v>1844</v>
      </c>
    </row>
    <row r="810" spans="1:7">
      <c r="A810" s="3" t="s">
        <v>100</v>
      </c>
      <c r="B810" s="3" t="s">
        <v>1841</v>
      </c>
      <c r="C810" s="3" t="s">
        <v>1842</v>
      </c>
      <c r="D810" s="3" t="s">
        <v>2637</v>
      </c>
      <c r="E810" s="3">
        <v>-794</v>
      </c>
      <c r="F810" s="3" t="s">
        <v>5444</v>
      </c>
      <c r="G810" s="3" t="s">
        <v>1844</v>
      </c>
    </row>
    <row r="811" spans="1:7">
      <c r="A811" s="3" t="s">
        <v>100</v>
      </c>
      <c r="B811" s="3" t="s">
        <v>1841</v>
      </c>
      <c r="C811" s="3" t="s">
        <v>1842</v>
      </c>
      <c r="D811" s="3" t="s">
        <v>2638</v>
      </c>
      <c r="E811" s="3">
        <v>-795</v>
      </c>
      <c r="F811" s="3" t="s">
        <v>5444</v>
      </c>
      <c r="G811" s="3" t="s">
        <v>1844</v>
      </c>
    </row>
    <row r="812" spans="1:7">
      <c r="A812" s="3" t="s">
        <v>100</v>
      </c>
      <c r="B812" s="3" t="s">
        <v>1841</v>
      </c>
      <c r="C812" s="3" t="s">
        <v>1842</v>
      </c>
      <c r="D812" s="3" t="s">
        <v>2639</v>
      </c>
      <c r="E812" s="3">
        <v>-796</v>
      </c>
      <c r="F812" s="3" t="s">
        <v>5444</v>
      </c>
      <c r="G812" s="3" t="s">
        <v>1844</v>
      </c>
    </row>
    <row r="813" spans="1:7">
      <c r="A813" s="3" t="s">
        <v>100</v>
      </c>
      <c r="B813" s="3" t="s">
        <v>1841</v>
      </c>
      <c r="C813" s="3" t="s">
        <v>1842</v>
      </c>
      <c r="D813" s="3" t="s">
        <v>2640</v>
      </c>
      <c r="E813" s="3">
        <v>-797</v>
      </c>
      <c r="F813" s="3" t="s">
        <v>5444</v>
      </c>
      <c r="G813" s="3" t="s">
        <v>1844</v>
      </c>
    </row>
    <row r="814" spans="1:7">
      <c r="A814" s="3" t="s">
        <v>100</v>
      </c>
      <c r="B814" s="3" t="s">
        <v>1841</v>
      </c>
      <c r="C814" s="3" t="s">
        <v>1842</v>
      </c>
      <c r="D814" s="3" t="s">
        <v>2641</v>
      </c>
      <c r="E814" s="3">
        <v>-798</v>
      </c>
      <c r="F814" s="3" t="s">
        <v>5444</v>
      </c>
      <c r="G814" s="3" t="s">
        <v>1844</v>
      </c>
    </row>
    <row r="815" spans="1:7">
      <c r="A815" s="3" t="s">
        <v>100</v>
      </c>
      <c r="B815" s="3" t="s">
        <v>1841</v>
      </c>
      <c r="C815" s="3" t="s">
        <v>1842</v>
      </c>
      <c r="D815" s="3" t="s">
        <v>2642</v>
      </c>
      <c r="E815" s="3">
        <v>-799</v>
      </c>
      <c r="F815" s="3" t="s">
        <v>5444</v>
      </c>
      <c r="G815" s="3" t="s">
        <v>1844</v>
      </c>
    </row>
    <row r="816" spans="1:7">
      <c r="A816" s="3" t="s">
        <v>100</v>
      </c>
      <c r="B816" s="3" t="s">
        <v>1841</v>
      </c>
      <c r="C816" s="3" t="s">
        <v>1842</v>
      </c>
      <c r="D816" s="3" t="s">
        <v>2643</v>
      </c>
      <c r="E816" s="3">
        <v>-800</v>
      </c>
      <c r="F816" s="3" t="s">
        <v>5444</v>
      </c>
      <c r="G816" s="3" t="s">
        <v>1844</v>
      </c>
    </row>
    <row r="817" spans="1:7">
      <c r="A817" s="3" t="s">
        <v>100</v>
      </c>
      <c r="B817" s="3" t="s">
        <v>1841</v>
      </c>
      <c r="C817" s="3" t="s">
        <v>1842</v>
      </c>
      <c r="D817" s="3" t="s">
        <v>2644</v>
      </c>
      <c r="E817" s="3">
        <v>-801</v>
      </c>
      <c r="F817" s="3" t="s">
        <v>5444</v>
      </c>
      <c r="G817" s="3" t="s">
        <v>1844</v>
      </c>
    </row>
    <row r="818" spans="1:7">
      <c r="A818" s="3" t="s">
        <v>100</v>
      </c>
      <c r="B818" s="3" t="s">
        <v>1841</v>
      </c>
      <c r="C818" s="3" t="s">
        <v>1842</v>
      </c>
      <c r="D818" s="3" t="s">
        <v>2645</v>
      </c>
      <c r="E818" s="3">
        <v>-802</v>
      </c>
      <c r="F818" s="3" t="s">
        <v>5444</v>
      </c>
      <c r="G818" s="3" t="s">
        <v>1844</v>
      </c>
    </row>
    <row r="819" spans="1:7">
      <c r="A819" s="3" t="s">
        <v>100</v>
      </c>
      <c r="B819" s="3" t="s">
        <v>1841</v>
      </c>
      <c r="C819" s="3" t="s">
        <v>1842</v>
      </c>
      <c r="D819" s="3" t="s">
        <v>2646</v>
      </c>
      <c r="E819" s="3">
        <v>-803</v>
      </c>
      <c r="F819" s="3" t="s">
        <v>5444</v>
      </c>
      <c r="G819" s="3" t="s">
        <v>1844</v>
      </c>
    </row>
    <row r="820" spans="1:7">
      <c r="A820" s="3" t="s">
        <v>100</v>
      </c>
      <c r="B820" s="3" t="s">
        <v>1841</v>
      </c>
      <c r="C820" s="3" t="s">
        <v>1842</v>
      </c>
      <c r="D820" s="3" t="s">
        <v>2647</v>
      </c>
      <c r="E820" s="3">
        <v>-804</v>
      </c>
      <c r="F820" s="3" t="s">
        <v>5444</v>
      </c>
      <c r="G820" s="3" t="s">
        <v>1844</v>
      </c>
    </row>
    <row r="821" spans="1:7">
      <c r="A821" s="3" t="s">
        <v>100</v>
      </c>
      <c r="B821" s="3" t="s">
        <v>1841</v>
      </c>
      <c r="C821" s="3" t="s">
        <v>1842</v>
      </c>
      <c r="D821" s="3" t="s">
        <v>2648</v>
      </c>
      <c r="E821" s="3">
        <v>-805</v>
      </c>
      <c r="F821" s="3" t="s">
        <v>5444</v>
      </c>
      <c r="G821" s="3" t="s">
        <v>1844</v>
      </c>
    </row>
    <row r="822" spans="1:7">
      <c r="A822" s="3" t="s">
        <v>100</v>
      </c>
      <c r="B822" s="3" t="s">
        <v>1841</v>
      </c>
      <c r="C822" s="3" t="s">
        <v>1842</v>
      </c>
      <c r="D822" s="3" t="s">
        <v>2649</v>
      </c>
      <c r="E822" s="3">
        <v>-806</v>
      </c>
      <c r="F822" s="3" t="s">
        <v>5444</v>
      </c>
      <c r="G822" s="3" t="s">
        <v>1844</v>
      </c>
    </row>
    <row r="823" spans="1:7">
      <c r="A823" s="3" t="s">
        <v>100</v>
      </c>
      <c r="B823" s="3" t="s">
        <v>1841</v>
      </c>
      <c r="C823" s="3" t="s">
        <v>1842</v>
      </c>
      <c r="D823" s="3" t="s">
        <v>2650</v>
      </c>
      <c r="E823" s="3">
        <v>-807</v>
      </c>
      <c r="F823" s="3" t="s">
        <v>5444</v>
      </c>
      <c r="G823" s="3" t="s">
        <v>1844</v>
      </c>
    </row>
    <row r="824" spans="1:7">
      <c r="A824" s="3" t="s">
        <v>100</v>
      </c>
      <c r="B824" s="3" t="s">
        <v>1841</v>
      </c>
      <c r="C824" s="3" t="s">
        <v>1842</v>
      </c>
      <c r="D824" s="3" t="s">
        <v>2651</v>
      </c>
      <c r="E824" s="3">
        <v>-808</v>
      </c>
      <c r="F824" s="3" t="s">
        <v>5444</v>
      </c>
      <c r="G824" s="3" t="s">
        <v>1844</v>
      </c>
    </row>
    <row r="825" spans="1:7">
      <c r="A825" s="3" t="s">
        <v>100</v>
      </c>
      <c r="B825" s="3" t="s">
        <v>1841</v>
      </c>
      <c r="C825" s="3" t="s">
        <v>1842</v>
      </c>
      <c r="D825" s="3" t="s">
        <v>2652</v>
      </c>
      <c r="E825" s="3">
        <v>-809</v>
      </c>
      <c r="F825" s="3" t="s">
        <v>5444</v>
      </c>
      <c r="G825" s="3" t="s">
        <v>1844</v>
      </c>
    </row>
    <row r="826" spans="1:7">
      <c r="A826" s="3" t="s">
        <v>100</v>
      </c>
      <c r="B826" s="3" t="s">
        <v>1841</v>
      </c>
      <c r="C826" s="3" t="s">
        <v>1842</v>
      </c>
      <c r="D826" s="3" t="s">
        <v>2653</v>
      </c>
      <c r="E826" s="3">
        <v>-810</v>
      </c>
      <c r="F826" s="3" t="s">
        <v>5444</v>
      </c>
      <c r="G826" s="3" t="s">
        <v>1844</v>
      </c>
    </row>
    <row r="827" spans="1:7">
      <c r="A827" s="3" t="s">
        <v>100</v>
      </c>
      <c r="B827" s="3" t="s">
        <v>1841</v>
      </c>
      <c r="C827" s="3" t="s">
        <v>1842</v>
      </c>
      <c r="D827" s="3" t="s">
        <v>2654</v>
      </c>
      <c r="E827" s="3">
        <v>-811</v>
      </c>
      <c r="F827" s="3" t="s">
        <v>5444</v>
      </c>
      <c r="G827" s="3" t="s">
        <v>1844</v>
      </c>
    </row>
    <row r="828" spans="1:7">
      <c r="A828" s="3" t="s">
        <v>100</v>
      </c>
      <c r="B828" s="3" t="s">
        <v>1841</v>
      </c>
      <c r="C828" s="3" t="s">
        <v>1842</v>
      </c>
      <c r="D828" s="3" t="s">
        <v>2655</v>
      </c>
      <c r="E828" s="3">
        <v>-812</v>
      </c>
      <c r="F828" s="3" t="s">
        <v>5444</v>
      </c>
      <c r="G828" s="3" t="s">
        <v>1844</v>
      </c>
    </row>
    <row r="829" spans="1:7">
      <c r="A829" s="3" t="s">
        <v>100</v>
      </c>
      <c r="B829" s="3" t="s">
        <v>1841</v>
      </c>
      <c r="C829" s="3" t="s">
        <v>1842</v>
      </c>
      <c r="D829" s="3" t="s">
        <v>2656</v>
      </c>
      <c r="E829" s="3">
        <v>-813</v>
      </c>
      <c r="F829" s="3" t="s">
        <v>5444</v>
      </c>
      <c r="G829" s="3" t="s">
        <v>1844</v>
      </c>
    </row>
    <row r="830" spans="1:7">
      <c r="A830" s="3" t="s">
        <v>100</v>
      </c>
      <c r="B830" s="3" t="s">
        <v>1841</v>
      </c>
      <c r="C830" s="3" t="s">
        <v>1842</v>
      </c>
      <c r="D830" s="3" t="s">
        <v>2657</v>
      </c>
      <c r="E830" s="3">
        <v>-814</v>
      </c>
      <c r="F830" s="3" t="s">
        <v>5444</v>
      </c>
      <c r="G830" s="3" t="s">
        <v>1844</v>
      </c>
    </row>
    <row r="831" spans="1:7">
      <c r="A831" s="3" t="s">
        <v>100</v>
      </c>
      <c r="B831" s="3" t="s">
        <v>1841</v>
      </c>
      <c r="C831" s="3" t="s">
        <v>1842</v>
      </c>
      <c r="D831" s="3" t="s">
        <v>2658</v>
      </c>
      <c r="E831" s="3">
        <v>-815</v>
      </c>
      <c r="F831" s="3" t="s">
        <v>5444</v>
      </c>
      <c r="G831" s="3" t="s">
        <v>1844</v>
      </c>
    </row>
    <row r="832" spans="1:7">
      <c r="A832" s="3" t="s">
        <v>100</v>
      </c>
      <c r="B832" s="3" t="s">
        <v>1841</v>
      </c>
      <c r="C832" s="3" t="s">
        <v>1842</v>
      </c>
      <c r="D832" s="3" t="s">
        <v>2659</v>
      </c>
      <c r="E832" s="3">
        <v>-816</v>
      </c>
      <c r="F832" s="3" t="s">
        <v>5444</v>
      </c>
      <c r="G832" s="3" t="s">
        <v>1844</v>
      </c>
    </row>
    <row r="833" spans="1:7">
      <c r="A833" s="3" t="s">
        <v>100</v>
      </c>
      <c r="B833" s="3" t="s">
        <v>1841</v>
      </c>
      <c r="C833" s="3" t="s">
        <v>1842</v>
      </c>
      <c r="D833" s="3" t="s">
        <v>2660</v>
      </c>
      <c r="E833" s="3">
        <v>-817</v>
      </c>
      <c r="F833" s="3" t="s">
        <v>5444</v>
      </c>
      <c r="G833" s="3" t="s">
        <v>1844</v>
      </c>
    </row>
    <row r="834" spans="1:7">
      <c r="A834" s="3" t="s">
        <v>100</v>
      </c>
      <c r="B834" s="3" t="s">
        <v>1841</v>
      </c>
      <c r="C834" s="3" t="s">
        <v>1842</v>
      </c>
      <c r="D834" s="3" t="s">
        <v>2661</v>
      </c>
      <c r="E834" s="3">
        <v>-818</v>
      </c>
      <c r="F834" s="3" t="s">
        <v>5444</v>
      </c>
      <c r="G834" s="3" t="s">
        <v>1844</v>
      </c>
    </row>
    <row r="835" spans="1:7">
      <c r="A835" s="3" t="s">
        <v>100</v>
      </c>
      <c r="B835" s="3" t="s">
        <v>1841</v>
      </c>
      <c r="C835" s="3" t="s">
        <v>1842</v>
      </c>
      <c r="D835" s="3" t="s">
        <v>2662</v>
      </c>
      <c r="E835" s="3">
        <v>-819</v>
      </c>
      <c r="F835" s="3" t="s">
        <v>5444</v>
      </c>
      <c r="G835" s="3" t="s">
        <v>1844</v>
      </c>
    </row>
    <row r="836" spans="1:7">
      <c r="A836" s="3" t="s">
        <v>100</v>
      </c>
      <c r="B836" s="3" t="s">
        <v>1841</v>
      </c>
      <c r="C836" s="3" t="s">
        <v>1842</v>
      </c>
      <c r="D836" s="3" t="s">
        <v>2663</v>
      </c>
      <c r="E836" s="3">
        <v>-820</v>
      </c>
      <c r="F836" s="3" t="s">
        <v>5444</v>
      </c>
      <c r="G836" s="3" t="s">
        <v>1844</v>
      </c>
    </row>
    <row r="837" spans="1:7">
      <c r="A837" s="3" t="s">
        <v>100</v>
      </c>
      <c r="B837" s="3" t="s">
        <v>1841</v>
      </c>
      <c r="C837" s="3" t="s">
        <v>1842</v>
      </c>
      <c r="D837" s="3" t="s">
        <v>2664</v>
      </c>
      <c r="E837" s="3">
        <v>-821</v>
      </c>
      <c r="F837" s="3" t="s">
        <v>5444</v>
      </c>
      <c r="G837" s="3" t="s">
        <v>1844</v>
      </c>
    </row>
    <row r="838" spans="1:7">
      <c r="A838" s="3" t="s">
        <v>100</v>
      </c>
      <c r="B838" s="3" t="s">
        <v>1841</v>
      </c>
      <c r="C838" s="3" t="s">
        <v>1842</v>
      </c>
      <c r="D838" s="3" t="s">
        <v>2665</v>
      </c>
      <c r="E838" s="3">
        <v>-822</v>
      </c>
      <c r="F838" s="3" t="s">
        <v>5444</v>
      </c>
      <c r="G838" s="3" t="s">
        <v>1844</v>
      </c>
    </row>
    <row r="839" spans="1:7">
      <c r="A839" s="3" t="s">
        <v>100</v>
      </c>
      <c r="B839" s="3" t="s">
        <v>1841</v>
      </c>
      <c r="C839" s="3" t="s">
        <v>1842</v>
      </c>
      <c r="D839" s="3" t="s">
        <v>2666</v>
      </c>
      <c r="E839" s="3">
        <v>-823</v>
      </c>
      <c r="F839" s="3" t="s">
        <v>5444</v>
      </c>
      <c r="G839" s="3" t="s">
        <v>1844</v>
      </c>
    </row>
    <row r="840" spans="1:7">
      <c r="A840" s="3" t="s">
        <v>100</v>
      </c>
      <c r="B840" s="3" t="s">
        <v>1841</v>
      </c>
      <c r="C840" s="3" t="s">
        <v>1842</v>
      </c>
      <c r="D840" s="3" t="s">
        <v>2667</v>
      </c>
      <c r="E840" s="3">
        <v>-824</v>
      </c>
      <c r="F840" s="3" t="s">
        <v>5444</v>
      </c>
      <c r="G840" s="3" t="s">
        <v>1844</v>
      </c>
    </row>
    <row r="841" spans="1:7">
      <c r="A841" s="3" t="s">
        <v>100</v>
      </c>
      <c r="B841" s="3" t="s">
        <v>1841</v>
      </c>
      <c r="C841" s="3" t="s">
        <v>1842</v>
      </c>
      <c r="D841" s="3" t="s">
        <v>2668</v>
      </c>
      <c r="E841" s="3">
        <v>-825</v>
      </c>
      <c r="F841" s="3" t="s">
        <v>5444</v>
      </c>
      <c r="G841" s="3" t="s">
        <v>1844</v>
      </c>
    </row>
    <row r="842" spans="1:7">
      <c r="A842" s="3" t="s">
        <v>100</v>
      </c>
      <c r="B842" s="3" t="s">
        <v>1841</v>
      </c>
      <c r="C842" s="3" t="s">
        <v>1842</v>
      </c>
      <c r="D842" s="3" t="s">
        <v>2669</v>
      </c>
      <c r="E842" s="3">
        <v>-826</v>
      </c>
      <c r="F842" s="3" t="s">
        <v>5444</v>
      </c>
      <c r="G842" s="3" t="s">
        <v>1844</v>
      </c>
    </row>
    <row r="843" spans="1:7">
      <c r="A843" s="3" t="s">
        <v>100</v>
      </c>
      <c r="B843" s="3" t="s">
        <v>1841</v>
      </c>
      <c r="C843" s="3" t="s">
        <v>1842</v>
      </c>
      <c r="D843" s="3" t="s">
        <v>2670</v>
      </c>
      <c r="E843" s="3">
        <v>-827</v>
      </c>
      <c r="F843" s="3" t="s">
        <v>5444</v>
      </c>
      <c r="G843" s="3" t="s">
        <v>1844</v>
      </c>
    </row>
    <row r="844" spans="1:7">
      <c r="A844" s="3" t="s">
        <v>100</v>
      </c>
      <c r="B844" s="3" t="s">
        <v>1841</v>
      </c>
      <c r="C844" s="3" t="s">
        <v>1842</v>
      </c>
      <c r="D844" s="3" t="s">
        <v>2671</v>
      </c>
      <c r="E844" s="3">
        <v>-828</v>
      </c>
      <c r="F844" s="3" t="s">
        <v>5444</v>
      </c>
      <c r="G844" s="3" t="s">
        <v>1844</v>
      </c>
    </row>
    <row r="845" spans="1:7">
      <c r="A845" s="3" t="s">
        <v>100</v>
      </c>
      <c r="B845" s="3" t="s">
        <v>1841</v>
      </c>
      <c r="C845" s="3" t="s">
        <v>1842</v>
      </c>
      <c r="D845" s="3" t="s">
        <v>2672</v>
      </c>
      <c r="E845" s="3">
        <v>-829</v>
      </c>
      <c r="F845" s="3" t="s">
        <v>5444</v>
      </c>
      <c r="G845" s="3" t="s">
        <v>1844</v>
      </c>
    </row>
    <row r="846" spans="1:7">
      <c r="A846" s="3" t="s">
        <v>100</v>
      </c>
      <c r="B846" s="3" t="s">
        <v>1841</v>
      </c>
      <c r="C846" s="3" t="s">
        <v>1842</v>
      </c>
      <c r="D846" s="3" t="s">
        <v>2673</v>
      </c>
      <c r="E846" s="3">
        <v>-830</v>
      </c>
      <c r="F846" s="3" t="s">
        <v>5444</v>
      </c>
      <c r="G846" s="3" t="s">
        <v>1844</v>
      </c>
    </row>
    <row r="847" spans="1:7">
      <c r="A847" s="3" t="s">
        <v>100</v>
      </c>
      <c r="B847" s="3" t="s">
        <v>1841</v>
      </c>
      <c r="C847" s="3" t="s">
        <v>1842</v>
      </c>
      <c r="D847" s="3" t="s">
        <v>2674</v>
      </c>
      <c r="E847" s="3">
        <v>-831</v>
      </c>
      <c r="F847" s="3" t="s">
        <v>5444</v>
      </c>
      <c r="G847" s="3" t="s">
        <v>1844</v>
      </c>
    </row>
    <row r="848" spans="1:7">
      <c r="A848" s="3" t="s">
        <v>100</v>
      </c>
      <c r="B848" s="3" t="s">
        <v>1841</v>
      </c>
      <c r="C848" s="3" t="s">
        <v>1842</v>
      </c>
      <c r="D848" s="3" t="s">
        <v>2675</v>
      </c>
      <c r="E848" s="3">
        <v>-832</v>
      </c>
      <c r="F848" s="3" t="s">
        <v>5444</v>
      </c>
      <c r="G848" s="3" t="s">
        <v>1844</v>
      </c>
    </row>
    <row r="849" spans="1:7">
      <c r="A849" s="3" t="s">
        <v>100</v>
      </c>
      <c r="B849" s="3" t="s">
        <v>1841</v>
      </c>
      <c r="C849" s="3" t="s">
        <v>1842</v>
      </c>
      <c r="D849" s="3" t="s">
        <v>2676</v>
      </c>
      <c r="E849" s="3">
        <v>-833</v>
      </c>
      <c r="F849" s="3" t="s">
        <v>5444</v>
      </c>
      <c r="G849" s="3" t="s">
        <v>1844</v>
      </c>
    </row>
    <row r="850" spans="1:7">
      <c r="A850" s="3" t="s">
        <v>100</v>
      </c>
      <c r="B850" s="3" t="s">
        <v>1841</v>
      </c>
      <c r="C850" s="3" t="s">
        <v>1842</v>
      </c>
      <c r="D850" s="3" t="s">
        <v>2677</v>
      </c>
      <c r="E850" s="3">
        <v>-834</v>
      </c>
      <c r="F850" s="3" t="s">
        <v>5444</v>
      </c>
      <c r="G850" s="3" t="s">
        <v>1844</v>
      </c>
    </row>
    <row r="851" spans="1:7">
      <c r="A851" s="3" t="s">
        <v>100</v>
      </c>
      <c r="B851" s="3" t="s">
        <v>1841</v>
      </c>
      <c r="C851" s="3" t="s">
        <v>1842</v>
      </c>
      <c r="D851" s="3" t="s">
        <v>2678</v>
      </c>
      <c r="E851" s="3">
        <v>-835</v>
      </c>
      <c r="F851" s="3" t="s">
        <v>5444</v>
      </c>
      <c r="G851" s="3" t="s">
        <v>1844</v>
      </c>
    </row>
    <row r="852" spans="1:7">
      <c r="A852" s="3" t="s">
        <v>100</v>
      </c>
      <c r="B852" s="3" t="s">
        <v>1841</v>
      </c>
      <c r="C852" s="3" t="s">
        <v>1842</v>
      </c>
      <c r="D852" s="3" t="s">
        <v>2679</v>
      </c>
      <c r="E852" s="3">
        <v>-836</v>
      </c>
      <c r="F852" s="3" t="s">
        <v>5444</v>
      </c>
      <c r="G852" s="3" t="s">
        <v>1844</v>
      </c>
    </row>
    <row r="853" spans="1:7">
      <c r="A853" s="3" t="s">
        <v>100</v>
      </c>
      <c r="B853" s="3" t="s">
        <v>1841</v>
      </c>
      <c r="C853" s="3" t="s">
        <v>1842</v>
      </c>
      <c r="D853" s="3" t="s">
        <v>2680</v>
      </c>
      <c r="E853" s="3">
        <v>-837</v>
      </c>
      <c r="F853" s="3" t="s">
        <v>5444</v>
      </c>
      <c r="G853" s="3" t="s">
        <v>1844</v>
      </c>
    </row>
    <row r="854" spans="1:7">
      <c r="A854" s="3" t="s">
        <v>100</v>
      </c>
      <c r="B854" s="3" t="s">
        <v>1841</v>
      </c>
      <c r="C854" s="3" t="s">
        <v>1842</v>
      </c>
      <c r="D854" s="3" t="s">
        <v>2681</v>
      </c>
      <c r="E854" s="3">
        <v>-838</v>
      </c>
      <c r="F854" s="3" t="s">
        <v>5444</v>
      </c>
      <c r="G854" s="3" t="s">
        <v>1844</v>
      </c>
    </row>
    <row r="855" spans="1:7">
      <c r="A855" s="3" t="s">
        <v>100</v>
      </c>
      <c r="B855" s="3" t="s">
        <v>1841</v>
      </c>
      <c r="C855" s="3" t="s">
        <v>1842</v>
      </c>
      <c r="D855" s="3" t="s">
        <v>2682</v>
      </c>
      <c r="E855" s="3">
        <v>-839</v>
      </c>
      <c r="F855" s="3" t="s">
        <v>5444</v>
      </c>
      <c r="G855" s="3" t="s">
        <v>1844</v>
      </c>
    </row>
    <row r="856" spans="1:7">
      <c r="A856" s="3" t="s">
        <v>100</v>
      </c>
      <c r="B856" s="3" t="s">
        <v>1841</v>
      </c>
      <c r="C856" s="3" t="s">
        <v>1842</v>
      </c>
      <c r="D856" s="3" t="s">
        <v>2683</v>
      </c>
      <c r="E856" s="3">
        <v>-840</v>
      </c>
      <c r="F856" s="3" t="s">
        <v>5444</v>
      </c>
      <c r="G856" s="3" t="s">
        <v>1844</v>
      </c>
    </row>
    <row r="857" spans="1:7">
      <c r="A857" s="3" t="s">
        <v>100</v>
      </c>
      <c r="B857" s="3" t="s">
        <v>1841</v>
      </c>
      <c r="C857" s="3" t="s">
        <v>1842</v>
      </c>
      <c r="D857" s="3" t="s">
        <v>2684</v>
      </c>
      <c r="E857" s="3">
        <v>-841</v>
      </c>
      <c r="F857" s="3" t="s">
        <v>5444</v>
      </c>
      <c r="G857" s="3" t="s">
        <v>1844</v>
      </c>
    </row>
    <row r="858" spans="1:7">
      <c r="A858" s="3" t="s">
        <v>100</v>
      </c>
      <c r="B858" s="3" t="s">
        <v>1841</v>
      </c>
      <c r="C858" s="3" t="s">
        <v>1842</v>
      </c>
      <c r="D858" s="3" t="s">
        <v>2685</v>
      </c>
      <c r="E858" s="3">
        <v>-842</v>
      </c>
      <c r="F858" s="3" t="s">
        <v>5444</v>
      </c>
      <c r="G858" s="3" t="s">
        <v>1844</v>
      </c>
    </row>
    <row r="859" spans="1:7">
      <c r="A859" s="3" t="s">
        <v>100</v>
      </c>
      <c r="B859" s="3" t="s">
        <v>1841</v>
      </c>
      <c r="C859" s="3" t="s">
        <v>1842</v>
      </c>
      <c r="D859" s="3" t="s">
        <v>2686</v>
      </c>
      <c r="E859" s="3">
        <v>-843</v>
      </c>
      <c r="F859" s="3" t="s">
        <v>5444</v>
      </c>
      <c r="G859" s="3" t="s">
        <v>1844</v>
      </c>
    </row>
    <row r="860" spans="1:7">
      <c r="A860" s="3" t="s">
        <v>100</v>
      </c>
      <c r="B860" s="3" t="s">
        <v>1841</v>
      </c>
      <c r="C860" s="3" t="s">
        <v>1842</v>
      </c>
      <c r="D860" s="3" t="s">
        <v>2687</v>
      </c>
      <c r="E860" s="3">
        <v>-844</v>
      </c>
      <c r="F860" s="3" t="s">
        <v>5444</v>
      </c>
      <c r="G860" s="3" t="s">
        <v>1844</v>
      </c>
    </row>
    <row r="861" spans="1:7">
      <c r="A861" s="3" t="s">
        <v>100</v>
      </c>
      <c r="B861" s="3" t="s">
        <v>1841</v>
      </c>
      <c r="C861" s="3" t="s">
        <v>1842</v>
      </c>
      <c r="D861" s="3" t="s">
        <v>2688</v>
      </c>
      <c r="E861" s="3">
        <v>-845</v>
      </c>
      <c r="F861" s="3" t="s">
        <v>5444</v>
      </c>
      <c r="G861" s="3" t="s">
        <v>1844</v>
      </c>
    </row>
    <row r="862" spans="1:7">
      <c r="A862" s="3" t="s">
        <v>100</v>
      </c>
      <c r="B862" s="3" t="s">
        <v>1841</v>
      </c>
      <c r="C862" s="3" t="s">
        <v>1842</v>
      </c>
      <c r="D862" s="3" t="s">
        <v>2689</v>
      </c>
      <c r="E862" s="3">
        <v>-846</v>
      </c>
      <c r="F862" s="3" t="s">
        <v>5444</v>
      </c>
      <c r="G862" s="3" t="s">
        <v>1844</v>
      </c>
    </row>
    <row r="863" spans="1:7">
      <c r="A863" s="3" t="s">
        <v>100</v>
      </c>
      <c r="B863" s="3" t="s">
        <v>1841</v>
      </c>
      <c r="C863" s="3" t="s">
        <v>1842</v>
      </c>
      <c r="D863" s="3" t="s">
        <v>2690</v>
      </c>
      <c r="E863" s="3">
        <v>-847</v>
      </c>
      <c r="F863" s="3" t="s">
        <v>5444</v>
      </c>
      <c r="G863" s="3" t="s">
        <v>1844</v>
      </c>
    </row>
    <row r="864" spans="1:7">
      <c r="A864" s="3" t="s">
        <v>100</v>
      </c>
      <c r="B864" s="3" t="s">
        <v>1841</v>
      </c>
      <c r="C864" s="3" t="s">
        <v>1842</v>
      </c>
      <c r="D864" s="3" t="s">
        <v>2691</v>
      </c>
      <c r="E864" s="3">
        <v>-848</v>
      </c>
      <c r="F864" s="3" t="s">
        <v>5444</v>
      </c>
      <c r="G864" s="3" t="s">
        <v>1844</v>
      </c>
    </row>
    <row r="865" spans="1:7">
      <c r="A865" s="3" t="s">
        <v>100</v>
      </c>
      <c r="B865" s="3" t="s">
        <v>1841</v>
      </c>
      <c r="C865" s="3" t="s">
        <v>1842</v>
      </c>
      <c r="D865" s="3" t="s">
        <v>2692</v>
      </c>
      <c r="E865" s="3">
        <v>-849</v>
      </c>
      <c r="F865" s="3" t="s">
        <v>5444</v>
      </c>
      <c r="G865" s="3" t="s">
        <v>1844</v>
      </c>
    </row>
    <row r="866" spans="1:7">
      <c r="A866" s="3" t="s">
        <v>100</v>
      </c>
      <c r="B866" s="3" t="s">
        <v>1841</v>
      </c>
      <c r="C866" s="3" t="s">
        <v>1842</v>
      </c>
      <c r="D866" s="3" t="s">
        <v>2693</v>
      </c>
      <c r="E866" s="3">
        <v>-850</v>
      </c>
      <c r="F866" s="3" t="s">
        <v>5444</v>
      </c>
      <c r="G866" s="3" t="s">
        <v>1844</v>
      </c>
    </row>
    <row r="867" spans="1:7">
      <c r="A867" s="3" t="s">
        <v>100</v>
      </c>
      <c r="B867" s="3" t="s">
        <v>1841</v>
      </c>
      <c r="C867" s="3" t="s">
        <v>1842</v>
      </c>
      <c r="D867" s="3" t="s">
        <v>2694</v>
      </c>
      <c r="E867" s="3">
        <v>-851</v>
      </c>
      <c r="F867" s="3" t="s">
        <v>5444</v>
      </c>
      <c r="G867" s="3" t="s">
        <v>1844</v>
      </c>
    </row>
    <row r="868" spans="1:7">
      <c r="A868" s="3" t="s">
        <v>100</v>
      </c>
      <c r="B868" s="3" t="s">
        <v>1841</v>
      </c>
      <c r="C868" s="3" t="s">
        <v>1842</v>
      </c>
      <c r="D868" s="3" t="s">
        <v>2695</v>
      </c>
      <c r="E868" s="3">
        <v>-852</v>
      </c>
      <c r="F868" s="3" t="s">
        <v>5444</v>
      </c>
      <c r="G868" s="3" t="s">
        <v>1844</v>
      </c>
    </row>
    <row r="869" spans="1:7">
      <c r="A869" s="3" t="s">
        <v>100</v>
      </c>
      <c r="B869" s="3" t="s">
        <v>1841</v>
      </c>
      <c r="C869" s="3" t="s">
        <v>1842</v>
      </c>
      <c r="D869" s="3" t="s">
        <v>2696</v>
      </c>
      <c r="E869" s="3">
        <v>-853</v>
      </c>
      <c r="F869" s="3" t="s">
        <v>5444</v>
      </c>
      <c r="G869" s="3" t="s">
        <v>1844</v>
      </c>
    </row>
    <row r="870" spans="1:7">
      <c r="A870" s="3" t="s">
        <v>100</v>
      </c>
      <c r="B870" s="3" t="s">
        <v>1841</v>
      </c>
      <c r="C870" s="3" t="s">
        <v>1842</v>
      </c>
      <c r="D870" s="3" t="s">
        <v>2697</v>
      </c>
      <c r="E870" s="3">
        <v>-854</v>
      </c>
      <c r="F870" s="3" t="s">
        <v>5444</v>
      </c>
      <c r="G870" s="3" t="s">
        <v>1844</v>
      </c>
    </row>
    <row r="871" spans="1:7">
      <c r="A871" s="3" t="s">
        <v>100</v>
      </c>
      <c r="B871" s="3" t="s">
        <v>1841</v>
      </c>
      <c r="C871" s="3" t="s">
        <v>1842</v>
      </c>
      <c r="D871" s="3" t="s">
        <v>2698</v>
      </c>
      <c r="E871" s="3">
        <v>-855</v>
      </c>
      <c r="F871" s="3" t="s">
        <v>5444</v>
      </c>
      <c r="G871" s="3" t="s">
        <v>1844</v>
      </c>
    </row>
    <row r="872" spans="1:7">
      <c r="A872" s="3" t="s">
        <v>100</v>
      </c>
      <c r="B872" s="3" t="s">
        <v>1841</v>
      </c>
      <c r="C872" s="3" t="s">
        <v>1842</v>
      </c>
      <c r="D872" s="3" t="s">
        <v>2699</v>
      </c>
      <c r="E872" s="3">
        <v>-856</v>
      </c>
      <c r="F872" s="3" t="s">
        <v>5444</v>
      </c>
      <c r="G872" s="3" t="s">
        <v>1844</v>
      </c>
    </row>
    <row r="873" spans="1:7">
      <c r="A873" s="3" t="s">
        <v>100</v>
      </c>
      <c r="B873" s="3" t="s">
        <v>1841</v>
      </c>
      <c r="C873" s="3" t="s">
        <v>1842</v>
      </c>
      <c r="D873" s="3" t="s">
        <v>2700</v>
      </c>
      <c r="E873" s="3">
        <v>-857</v>
      </c>
      <c r="F873" s="3" t="s">
        <v>5444</v>
      </c>
      <c r="G873" s="3" t="s">
        <v>1844</v>
      </c>
    </row>
    <row r="874" spans="1:7">
      <c r="A874" s="3" t="s">
        <v>100</v>
      </c>
      <c r="B874" s="3" t="s">
        <v>1841</v>
      </c>
      <c r="C874" s="3" t="s">
        <v>1842</v>
      </c>
      <c r="D874" s="3" t="s">
        <v>2701</v>
      </c>
      <c r="E874" s="3">
        <v>-858</v>
      </c>
      <c r="F874" s="3" t="s">
        <v>5444</v>
      </c>
      <c r="G874" s="3" t="s">
        <v>1844</v>
      </c>
    </row>
    <row r="875" spans="1:7">
      <c r="A875" s="3" t="s">
        <v>100</v>
      </c>
      <c r="B875" s="3" t="s">
        <v>1841</v>
      </c>
      <c r="C875" s="3" t="s">
        <v>1842</v>
      </c>
      <c r="D875" s="3" t="s">
        <v>2702</v>
      </c>
      <c r="E875" s="3">
        <v>-859</v>
      </c>
      <c r="F875" s="3" t="s">
        <v>5444</v>
      </c>
      <c r="G875" s="3" t="s">
        <v>1844</v>
      </c>
    </row>
    <row r="876" spans="1:7">
      <c r="A876" s="3" t="s">
        <v>100</v>
      </c>
      <c r="B876" s="3" t="s">
        <v>1841</v>
      </c>
      <c r="C876" s="3" t="s">
        <v>1842</v>
      </c>
      <c r="D876" s="3" t="s">
        <v>2703</v>
      </c>
      <c r="E876" s="3">
        <v>-860</v>
      </c>
      <c r="F876" s="3" t="s">
        <v>5444</v>
      </c>
      <c r="G876" s="3" t="s">
        <v>1844</v>
      </c>
    </row>
    <row r="877" spans="1:7">
      <c r="A877" s="3" t="s">
        <v>100</v>
      </c>
      <c r="B877" s="3" t="s">
        <v>1841</v>
      </c>
      <c r="C877" s="3" t="s">
        <v>1842</v>
      </c>
      <c r="D877" s="3" t="s">
        <v>2704</v>
      </c>
      <c r="E877" s="3">
        <v>-861</v>
      </c>
      <c r="F877" s="3" t="s">
        <v>5444</v>
      </c>
      <c r="G877" s="3" t="s">
        <v>1844</v>
      </c>
    </row>
    <row r="878" spans="1:7">
      <c r="A878" s="3" t="s">
        <v>100</v>
      </c>
      <c r="B878" s="3" t="s">
        <v>1841</v>
      </c>
      <c r="C878" s="3" t="s">
        <v>1842</v>
      </c>
      <c r="D878" s="3" t="s">
        <v>2705</v>
      </c>
      <c r="E878" s="3">
        <v>-862</v>
      </c>
      <c r="F878" s="3" t="s">
        <v>5444</v>
      </c>
      <c r="G878" s="3" t="s">
        <v>1844</v>
      </c>
    </row>
    <row r="879" spans="1:7">
      <c r="A879" s="3" t="s">
        <v>100</v>
      </c>
      <c r="B879" s="3" t="s">
        <v>1841</v>
      </c>
      <c r="C879" s="3" t="s">
        <v>1842</v>
      </c>
      <c r="D879" s="3" t="s">
        <v>2706</v>
      </c>
      <c r="E879" s="3">
        <v>-863</v>
      </c>
      <c r="F879" s="3" t="s">
        <v>5444</v>
      </c>
      <c r="G879" s="3" t="s">
        <v>1844</v>
      </c>
    </row>
    <row r="880" spans="1:7">
      <c r="A880" s="3" t="s">
        <v>100</v>
      </c>
      <c r="B880" s="3" t="s">
        <v>1841</v>
      </c>
      <c r="C880" s="3" t="s">
        <v>1842</v>
      </c>
      <c r="D880" s="3" t="s">
        <v>2707</v>
      </c>
      <c r="E880" s="3">
        <v>-864</v>
      </c>
      <c r="F880" s="3" t="s">
        <v>5444</v>
      </c>
      <c r="G880" s="3" t="s">
        <v>1844</v>
      </c>
    </row>
    <row r="881" spans="1:7">
      <c r="A881" s="3" t="s">
        <v>100</v>
      </c>
      <c r="B881" s="3" t="s">
        <v>1841</v>
      </c>
      <c r="C881" s="3" t="s">
        <v>1842</v>
      </c>
      <c r="D881" s="3" t="s">
        <v>2708</v>
      </c>
      <c r="E881" s="3">
        <v>-865</v>
      </c>
      <c r="F881" s="3" t="s">
        <v>5444</v>
      </c>
      <c r="G881" s="3" t="s">
        <v>1844</v>
      </c>
    </row>
    <row r="882" spans="1:7">
      <c r="A882" s="3" t="s">
        <v>100</v>
      </c>
      <c r="B882" s="3" t="s">
        <v>1841</v>
      </c>
      <c r="C882" s="3" t="s">
        <v>1842</v>
      </c>
      <c r="D882" s="3" t="s">
        <v>2709</v>
      </c>
      <c r="E882" s="3">
        <v>-866</v>
      </c>
      <c r="F882" s="3" t="s">
        <v>5444</v>
      </c>
      <c r="G882" s="3" t="s">
        <v>1844</v>
      </c>
    </row>
    <row r="883" spans="1:7">
      <c r="A883" s="3" t="s">
        <v>100</v>
      </c>
      <c r="B883" s="3" t="s">
        <v>1841</v>
      </c>
      <c r="C883" s="3" t="s">
        <v>1842</v>
      </c>
      <c r="D883" s="3" t="s">
        <v>2710</v>
      </c>
      <c r="E883" s="3">
        <v>-867</v>
      </c>
      <c r="F883" s="3" t="s">
        <v>5444</v>
      </c>
      <c r="G883" s="3" t="s">
        <v>1844</v>
      </c>
    </row>
    <row r="884" spans="1:7">
      <c r="A884" s="3" t="s">
        <v>100</v>
      </c>
      <c r="B884" s="3" t="s">
        <v>1841</v>
      </c>
      <c r="C884" s="3" t="s">
        <v>1842</v>
      </c>
      <c r="D884" s="3" t="s">
        <v>2711</v>
      </c>
      <c r="E884" s="3">
        <v>-868</v>
      </c>
      <c r="F884" s="3" t="s">
        <v>5444</v>
      </c>
      <c r="G884" s="3" t="s">
        <v>1844</v>
      </c>
    </row>
    <row r="885" spans="1:7">
      <c r="A885" s="3" t="s">
        <v>100</v>
      </c>
      <c r="B885" s="3" t="s">
        <v>1841</v>
      </c>
      <c r="C885" s="3" t="s">
        <v>1842</v>
      </c>
      <c r="D885" s="3" t="s">
        <v>2712</v>
      </c>
      <c r="E885" s="3">
        <v>-869</v>
      </c>
      <c r="F885" s="3" t="s">
        <v>5444</v>
      </c>
      <c r="G885" s="3" t="s">
        <v>1844</v>
      </c>
    </row>
    <row r="886" spans="1:7">
      <c r="A886" s="3" t="s">
        <v>100</v>
      </c>
      <c r="B886" s="3" t="s">
        <v>1841</v>
      </c>
      <c r="C886" s="3" t="s">
        <v>1842</v>
      </c>
      <c r="D886" s="3" t="s">
        <v>2713</v>
      </c>
      <c r="E886" s="3">
        <v>-870</v>
      </c>
      <c r="F886" s="3" t="s">
        <v>5444</v>
      </c>
      <c r="G886" s="3" t="s">
        <v>1844</v>
      </c>
    </row>
    <row r="887" spans="1:7">
      <c r="A887" s="3" t="s">
        <v>100</v>
      </c>
      <c r="B887" s="3" t="s">
        <v>1841</v>
      </c>
      <c r="C887" s="3" t="s">
        <v>1842</v>
      </c>
      <c r="D887" s="3" t="s">
        <v>2714</v>
      </c>
      <c r="E887" s="3">
        <v>-871</v>
      </c>
      <c r="F887" s="3" t="s">
        <v>5444</v>
      </c>
      <c r="G887" s="3" t="s">
        <v>1844</v>
      </c>
    </row>
    <row r="888" spans="1:7">
      <c r="A888" s="3" t="s">
        <v>100</v>
      </c>
      <c r="B888" s="3" t="s">
        <v>1841</v>
      </c>
      <c r="C888" s="3" t="s">
        <v>1842</v>
      </c>
      <c r="D888" s="3" t="s">
        <v>2715</v>
      </c>
      <c r="E888" s="3">
        <v>-872</v>
      </c>
      <c r="F888" s="3" t="s">
        <v>5444</v>
      </c>
      <c r="G888" s="3" t="s">
        <v>1844</v>
      </c>
    </row>
    <row r="889" spans="1:7">
      <c r="A889" s="3" t="s">
        <v>100</v>
      </c>
      <c r="B889" s="3" t="s">
        <v>1841</v>
      </c>
      <c r="C889" s="3" t="s">
        <v>1842</v>
      </c>
      <c r="D889" s="3" t="s">
        <v>2716</v>
      </c>
      <c r="E889" s="3">
        <v>-873</v>
      </c>
      <c r="F889" s="3" t="s">
        <v>5444</v>
      </c>
      <c r="G889" s="3" t="s">
        <v>1844</v>
      </c>
    </row>
    <row r="890" spans="1:7">
      <c r="A890" s="3" t="s">
        <v>100</v>
      </c>
      <c r="B890" s="3" t="s">
        <v>1841</v>
      </c>
      <c r="C890" s="3" t="s">
        <v>1842</v>
      </c>
      <c r="D890" s="3" t="s">
        <v>2717</v>
      </c>
      <c r="E890" s="3">
        <v>-874</v>
      </c>
      <c r="F890" s="3" t="s">
        <v>5444</v>
      </c>
      <c r="G890" s="3" t="s">
        <v>1844</v>
      </c>
    </row>
    <row r="891" spans="1:7">
      <c r="A891" s="3" t="s">
        <v>100</v>
      </c>
      <c r="B891" s="3" t="s">
        <v>1841</v>
      </c>
      <c r="C891" s="3" t="s">
        <v>1842</v>
      </c>
      <c r="D891" s="3" t="s">
        <v>2718</v>
      </c>
      <c r="E891" s="3">
        <v>-875</v>
      </c>
      <c r="F891" s="3" t="s">
        <v>5444</v>
      </c>
      <c r="G891" s="3" t="s">
        <v>1844</v>
      </c>
    </row>
    <row r="892" spans="1:7">
      <c r="A892" s="3" t="s">
        <v>100</v>
      </c>
      <c r="B892" s="3" t="s">
        <v>1841</v>
      </c>
      <c r="C892" s="3" t="s">
        <v>1842</v>
      </c>
      <c r="D892" s="3" t="s">
        <v>2719</v>
      </c>
      <c r="E892" s="3">
        <v>-876</v>
      </c>
      <c r="F892" s="3" t="s">
        <v>5444</v>
      </c>
      <c r="G892" s="3" t="s">
        <v>1844</v>
      </c>
    </row>
    <row r="893" spans="1:7">
      <c r="A893" s="3" t="s">
        <v>100</v>
      </c>
      <c r="B893" s="3" t="s">
        <v>1841</v>
      </c>
      <c r="C893" s="3" t="s">
        <v>1842</v>
      </c>
      <c r="D893" s="3" t="s">
        <v>2720</v>
      </c>
      <c r="E893" s="3">
        <v>-877</v>
      </c>
      <c r="F893" s="3" t="s">
        <v>5444</v>
      </c>
      <c r="G893" s="3" t="s">
        <v>1844</v>
      </c>
    </row>
    <row r="894" spans="1:7">
      <c r="A894" s="3" t="s">
        <v>100</v>
      </c>
      <c r="B894" s="3" t="s">
        <v>1841</v>
      </c>
      <c r="C894" s="3" t="s">
        <v>1842</v>
      </c>
      <c r="D894" s="3" t="s">
        <v>2721</v>
      </c>
      <c r="E894" s="3">
        <v>-878</v>
      </c>
      <c r="F894" s="3" t="s">
        <v>5444</v>
      </c>
      <c r="G894" s="3" t="s">
        <v>1844</v>
      </c>
    </row>
    <row r="895" spans="1:7">
      <c r="A895" s="3" t="s">
        <v>100</v>
      </c>
      <c r="B895" s="3" t="s">
        <v>1841</v>
      </c>
      <c r="C895" s="3" t="s">
        <v>1842</v>
      </c>
      <c r="D895" s="3" t="s">
        <v>2722</v>
      </c>
      <c r="E895" s="3">
        <v>-879</v>
      </c>
      <c r="F895" s="3" t="s">
        <v>5444</v>
      </c>
      <c r="G895" s="3" t="s">
        <v>1844</v>
      </c>
    </row>
    <row r="896" spans="1:7">
      <c r="A896" s="3" t="s">
        <v>100</v>
      </c>
      <c r="B896" s="3" t="s">
        <v>1841</v>
      </c>
      <c r="C896" s="3" t="s">
        <v>1842</v>
      </c>
      <c r="D896" s="3" t="s">
        <v>2723</v>
      </c>
      <c r="E896" s="3">
        <v>-880</v>
      </c>
      <c r="F896" s="3" t="s">
        <v>5444</v>
      </c>
      <c r="G896" s="3" t="s">
        <v>1844</v>
      </c>
    </row>
    <row r="897" spans="1:7">
      <c r="A897" s="3" t="s">
        <v>100</v>
      </c>
      <c r="B897" s="3" t="s">
        <v>1841</v>
      </c>
      <c r="C897" s="3" t="s">
        <v>1842</v>
      </c>
      <c r="D897" s="3" t="s">
        <v>2724</v>
      </c>
      <c r="E897" s="3">
        <v>-881</v>
      </c>
      <c r="F897" s="3" t="s">
        <v>5444</v>
      </c>
      <c r="G897" s="3" t="s">
        <v>1844</v>
      </c>
    </row>
    <row r="898" spans="1:7">
      <c r="A898" s="3" t="s">
        <v>100</v>
      </c>
      <c r="B898" s="3" t="s">
        <v>1841</v>
      </c>
      <c r="C898" s="3" t="s">
        <v>1842</v>
      </c>
      <c r="D898" s="3" t="s">
        <v>2725</v>
      </c>
      <c r="E898" s="3">
        <v>-882</v>
      </c>
      <c r="F898" s="3" t="s">
        <v>5444</v>
      </c>
      <c r="G898" s="3" t="s">
        <v>1844</v>
      </c>
    </row>
    <row r="899" spans="1:7">
      <c r="A899" s="3" t="s">
        <v>100</v>
      </c>
      <c r="B899" s="3" t="s">
        <v>1841</v>
      </c>
      <c r="C899" s="3" t="s">
        <v>1842</v>
      </c>
      <c r="D899" s="3" t="s">
        <v>2726</v>
      </c>
      <c r="E899" s="3">
        <v>-883</v>
      </c>
      <c r="F899" s="3" t="s">
        <v>5444</v>
      </c>
      <c r="G899" s="3" t="s">
        <v>1844</v>
      </c>
    </row>
    <row r="900" spans="1:7">
      <c r="A900" s="3" t="s">
        <v>100</v>
      </c>
      <c r="B900" s="3" t="s">
        <v>1841</v>
      </c>
      <c r="C900" s="3" t="s">
        <v>1842</v>
      </c>
      <c r="D900" s="3" t="s">
        <v>2727</v>
      </c>
      <c r="E900" s="3">
        <v>-884</v>
      </c>
      <c r="F900" s="3" t="s">
        <v>5444</v>
      </c>
      <c r="G900" s="3" t="s">
        <v>1844</v>
      </c>
    </row>
    <row r="901" spans="1:7">
      <c r="A901" s="3" t="s">
        <v>100</v>
      </c>
      <c r="B901" s="3" t="s">
        <v>1841</v>
      </c>
      <c r="C901" s="3" t="s">
        <v>1842</v>
      </c>
      <c r="D901" s="3" t="s">
        <v>2728</v>
      </c>
      <c r="E901" s="3">
        <v>-885</v>
      </c>
      <c r="F901" s="3" t="s">
        <v>5444</v>
      </c>
      <c r="G901" s="3" t="s">
        <v>1844</v>
      </c>
    </row>
    <row r="902" spans="1:7">
      <c r="A902" s="3" t="s">
        <v>100</v>
      </c>
      <c r="B902" s="3" t="s">
        <v>1841</v>
      </c>
      <c r="C902" s="3" t="s">
        <v>1842</v>
      </c>
      <c r="D902" s="3" t="s">
        <v>2729</v>
      </c>
      <c r="E902" s="3">
        <v>-886</v>
      </c>
      <c r="F902" s="3" t="s">
        <v>5444</v>
      </c>
      <c r="G902" s="3" t="s">
        <v>1844</v>
      </c>
    </row>
    <row r="903" spans="1:7">
      <c r="A903" s="3" t="s">
        <v>100</v>
      </c>
      <c r="B903" s="3" t="s">
        <v>1841</v>
      </c>
      <c r="C903" s="3" t="s">
        <v>1842</v>
      </c>
      <c r="D903" s="3" t="s">
        <v>2730</v>
      </c>
      <c r="E903" s="3">
        <v>-887</v>
      </c>
      <c r="F903" s="3" t="s">
        <v>5444</v>
      </c>
      <c r="G903" s="3" t="s">
        <v>1844</v>
      </c>
    </row>
    <row r="904" spans="1:7">
      <c r="A904" s="3" t="s">
        <v>100</v>
      </c>
      <c r="B904" s="3" t="s">
        <v>1841</v>
      </c>
      <c r="C904" s="3" t="s">
        <v>1842</v>
      </c>
      <c r="D904" s="3" t="s">
        <v>2731</v>
      </c>
      <c r="E904" s="3">
        <v>-888</v>
      </c>
      <c r="F904" s="3" t="s">
        <v>5444</v>
      </c>
      <c r="G904" s="3" t="s">
        <v>1844</v>
      </c>
    </row>
    <row r="905" spans="1:7">
      <c r="A905" s="3" t="s">
        <v>100</v>
      </c>
      <c r="B905" s="3" t="s">
        <v>1841</v>
      </c>
      <c r="C905" s="3" t="s">
        <v>1842</v>
      </c>
      <c r="D905" s="3" t="s">
        <v>2732</v>
      </c>
      <c r="E905" s="3">
        <v>-889</v>
      </c>
      <c r="F905" s="3" t="s">
        <v>5444</v>
      </c>
      <c r="G905" s="3" t="s">
        <v>1844</v>
      </c>
    </row>
    <row r="906" spans="1:7">
      <c r="A906" s="3" t="s">
        <v>100</v>
      </c>
      <c r="B906" s="3" t="s">
        <v>1841</v>
      </c>
      <c r="C906" s="3" t="s">
        <v>1842</v>
      </c>
      <c r="D906" s="3" t="s">
        <v>2733</v>
      </c>
      <c r="E906" s="3">
        <v>-890</v>
      </c>
      <c r="F906" s="3" t="s">
        <v>5444</v>
      </c>
      <c r="G906" s="3" t="s">
        <v>1844</v>
      </c>
    </row>
    <row r="907" spans="1:7">
      <c r="A907" s="3" t="s">
        <v>100</v>
      </c>
      <c r="B907" s="3" t="s">
        <v>1841</v>
      </c>
      <c r="C907" s="3" t="s">
        <v>1842</v>
      </c>
      <c r="D907" s="3" t="s">
        <v>2734</v>
      </c>
      <c r="E907" s="3">
        <v>-891</v>
      </c>
      <c r="F907" s="3" t="s">
        <v>5444</v>
      </c>
      <c r="G907" s="3" t="s">
        <v>1844</v>
      </c>
    </row>
    <row r="908" spans="1:7">
      <c r="A908" s="3" t="s">
        <v>100</v>
      </c>
      <c r="B908" s="3" t="s">
        <v>1841</v>
      </c>
      <c r="C908" s="3" t="s">
        <v>1842</v>
      </c>
      <c r="D908" s="3" t="s">
        <v>2735</v>
      </c>
      <c r="E908" s="3">
        <v>-892</v>
      </c>
      <c r="F908" s="3" t="s">
        <v>5444</v>
      </c>
      <c r="G908" s="3" t="s">
        <v>1844</v>
      </c>
    </row>
    <row r="909" spans="1:7">
      <c r="A909" s="3" t="s">
        <v>100</v>
      </c>
      <c r="B909" s="3" t="s">
        <v>1841</v>
      </c>
      <c r="C909" s="3" t="s">
        <v>1842</v>
      </c>
      <c r="D909" s="3" t="s">
        <v>2736</v>
      </c>
      <c r="E909" s="3">
        <v>-893</v>
      </c>
      <c r="F909" s="3" t="s">
        <v>5444</v>
      </c>
      <c r="G909" s="3" t="s">
        <v>1844</v>
      </c>
    </row>
    <row r="910" spans="1:7">
      <c r="A910" s="3" t="s">
        <v>100</v>
      </c>
      <c r="B910" s="3" t="s">
        <v>1841</v>
      </c>
      <c r="C910" s="3" t="s">
        <v>1842</v>
      </c>
      <c r="D910" s="3" t="s">
        <v>2737</v>
      </c>
      <c r="E910" s="3">
        <v>-894</v>
      </c>
      <c r="F910" s="3" t="s">
        <v>5444</v>
      </c>
      <c r="G910" s="3" t="s">
        <v>1844</v>
      </c>
    </row>
    <row r="911" spans="1:7">
      <c r="A911" s="3" t="s">
        <v>100</v>
      </c>
      <c r="B911" s="3" t="s">
        <v>1841</v>
      </c>
      <c r="C911" s="3" t="s">
        <v>1842</v>
      </c>
      <c r="D911" s="3" t="s">
        <v>2738</v>
      </c>
      <c r="E911" s="3">
        <v>-895</v>
      </c>
      <c r="F911" s="3" t="s">
        <v>5444</v>
      </c>
      <c r="G911" s="3" t="s">
        <v>1844</v>
      </c>
    </row>
    <row r="912" spans="1:7">
      <c r="A912" s="3" t="s">
        <v>100</v>
      </c>
      <c r="B912" s="3" t="s">
        <v>1841</v>
      </c>
      <c r="C912" s="3" t="s">
        <v>1842</v>
      </c>
      <c r="D912" s="3" t="s">
        <v>2739</v>
      </c>
      <c r="E912" s="3">
        <v>-896</v>
      </c>
      <c r="F912" s="3" t="s">
        <v>5444</v>
      </c>
      <c r="G912" s="3" t="s">
        <v>1844</v>
      </c>
    </row>
    <row r="913" spans="1:7">
      <c r="A913" s="3" t="s">
        <v>100</v>
      </c>
      <c r="B913" s="3" t="s">
        <v>1841</v>
      </c>
      <c r="C913" s="3" t="s">
        <v>1842</v>
      </c>
      <c r="D913" s="3" t="s">
        <v>2740</v>
      </c>
      <c r="E913" s="3">
        <v>-897</v>
      </c>
      <c r="F913" s="3" t="s">
        <v>5444</v>
      </c>
      <c r="G913" s="3" t="s">
        <v>1844</v>
      </c>
    </row>
    <row r="914" spans="1:7">
      <c r="A914" s="3" t="s">
        <v>100</v>
      </c>
      <c r="B914" s="3" t="s">
        <v>1841</v>
      </c>
      <c r="C914" s="3" t="s">
        <v>1842</v>
      </c>
      <c r="D914" s="3" t="s">
        <v>2741</v>
      </c>
      <c r="E914" s="3">
        <v>-898</v>
      </c>
      <c r="F914" s="3" t="s">
        <v>5444</v>
      </c>
      <c r="G914" s="3" t="s">
        <v>1844</v>
      </c>
    </row>
    <row r="915" spans="1:7">
      <c r="A915" s="3" t="s">
        <v>100</v>
      </c>
      <c r="B915" s="3" t="s">
        <v>1841</v>
      </c>
      <c r="C915" s="3" t="s">
        <v>1842</v>
      </c>
      <c r="D915" s="3" t="s">
        <v>2742</v>
      </c>
      <c r="E915" s="3">
        <v>-899</v>
      </c>
      <c r="F915" s="3" t="s">
        <v>5444</v>
      </c>
      <c r="G915" s="3" t="s">
        <v>1844</v>
      </c>
    </row>
    <row r="916" spans="1:7">
      <c r="A916" s="3" t="s">
        <v>100</v>
      </c>
      <c r="B916" s="3" t="s">
        <v>1841</v>
      </c>
      <c r="C916" s="3" t="s">
        <v>1842</v>
      </c>
      <c r="D916" s="3" t="s">
        <v>2743</v>
      </c>
      <c r="E916" s="3">
        <v>-900</v>
      </c>
      <c r="F916" s="3" t="s">
        <v>5444</v>
      </c>
      <c r="G916" s="3" t="s">
        <v>1844</v>
      </c>
    </row>
    <row r="917" spans="1:7">
      <c r="A917" s="3" t="s">
        <v>100</v>
      </c>
      <c r="B917" s="3" t="s">
        <v>1841</v>
      </c>
      <c r="C917" s="3" t="s">
        <v>1842</v>
      </c>
      <c r="D917" s="3" t="s">
        <v>2744</v>
      </c>
      <c r="E917" s="3">
        <v>-901</v>
      </c>
      <c r="F917" s="3" t="s">
        <v>5444</v>
      </c>
      <c r="G917" s="3" t="s">
        <v>1844</v>
      </c>
    </row>
    <row r="918" spans="1:7">
      <c r="A918" s="3" t="s">
        <v>100</v>
      </c>
      <c r="B918" s="3" t="s">
        <v>1841</v>
      </c>
      <c r="C918" s="3" t="s">
        <v>1842</v>
      </c>
      <c r="D918" s="3" t="s">
        <v>2745</v>
      </c>
      <c r="E918" s="3">
        <v>-902</v>
      </c>
      <c r="F918" s="3" t="s">
        <v>5444</v>
      </c>
      <c r="G918" s="3" t="s">
        <v>1844</v>
      </c>
    </row>
    <row r="919" spans="1:7">
      <c r="A919" s="3" t="s">
        <v>100</v>
      </c>
      <c r="B919" s="3" t="s">
        <v>1841</v>
      </c>
      <c r="C919" s="3" t="s">
        <v>1842</v>
      </c>
      <c r="D919" s="3" t="s">
        <v>2746</v>
      </c>
      <c r="E919" s="3">
        <v>-903</v>
      </c>
      <c r="F919" s="3" t="s">
        <v>5444</v>
      </c>
      <c r="G919" s="3" t="s">
        <v>1844</v>
      </c>
    </row>
    <row r="920" spans="1:7">
      <c r="A920" s="3" t="s">
        <v>100</v>
      </c>
      <c r="B920" s="3" t="s">
        <v>1841</v>
      </c>
      <c r="C920" s="3" t="s">
        <v>1842</v>
      </c>
      <c r="D920" s="3" t="s">
        <v>2747</v>
      </c>
      <c r="E920" s="3">
        <v>-904</v>
      </c>
      <c r="F920" s="3" t="s">
        <v>5444</v>
      </c>
      <c r="G920" s="3" t="s">
        <v>1844</v>
      </c>
    </row>
    <row r="921" spans="1:7">
      <c r="A921" s="3" t="s">
        <v>100</v>
      </c>
      <c r="B921" s="3" t="s">
        <v>1841</v>
      </c>
      <c r="C921" s="3" t="s">
        <v>1842</v>
      </c>
      <c r="D921" s="3" t="s">
        <v>2748</v>
      </c>
      <c r="E921" s="3">
        <v>-905</v>
      </c>
      <c r="F921" s="3" t="s">
        <v>5444</v>
      </c>
      <c r="G921" s="3" t="s">
        <v>1844</v>
      </c>
    </row>
    <row r="922" spans="1:7">
      <c r="A922" s="3" t="s">
        <v>100</v>
      </c>
      <c r="B922" s="3" t="s">
        <v>1841</v>
      </c>
      <c r="C922" s="3" t="s">
        <v>1842</v>
      </c>
      <c r="D922" s="3" t="s">
        <v>2749</v>
      </c>
      <c r="E922" s="3">
        <v>-906</v>
      </c>
      <c r="F922" s="3" t="s">
        <v>5444</v>
      </c>
      <c r="G922" s="3" t="s">
        <v>1844</v>
      </c>
    </row>
    <row r="923" spans="1:7">
      <c r="A923" s="3" t="s">
        <v>100</v>
      </c>
      <c r="B923" s="3" t="s">
        <v>1841</v>
      </c>
      <c r="C923" s="3" t="s">
        <v>1842</v>
      </c>
      <c r="D923" s="3" t="s">
        <v>2750</v>
      </c>
      <c r="E923" s="3">
        <v>-907</v>
      </c>
      <c r="F923" s="3" t="s">
        <v>5444</v>
      </c>
      <c r="G923" s="3" t="s">
        <v>1844</v>
      </c>
    </row>
    <row r="924" spans="1:7">
      <c r="A924" s="3" t="s">
        <v>100</v>
      </c>
      <c r="B924" s="3" t="s">
        <v>1841</v>
      </c>
      <c r="C924" s="3" t="s">
        <v>1842</v>
      </c>
      <c r="D924" s="3" t="s">
        <v>2751</v>
      </c>
      <c r="E924" s="3">
        <v>-908</v>
      </c>
      <c r="F924" s="3" t="s">
        <v>5444</v>
      </c>
      <c r="G924" s="3" t="s">
        <v>1844</v>
      </c>
    </row>
    <row r="925" spans="1:7">
      <c r="A925" s="3" t="s">
        <v>100</v>
      </c>
      <c r="B925" s="3" t="s">
        <v>1841</v>
      </c>
      <c r="C925" s="3" t="s">
        <v>1842</v>
      </c>
      <c r="D925" s="3" t="s">
        <v>2752</v>
      </c>
      <c r="E925" s="3">
        <v>-909</v>
      </c>
      <c r="F925" s="3" t="s">
        <v>5444</v>
      </c>
      <c r="G925" s="3" t="s">
        <v>1844</v>
      </c>
    </row>
    <row r="926" spans="1:7">
      <c r="A926" s="3" t="s">
        <v>100</v>
      </c>
      <c r="B926" s="3" t="s">
        <v>1841</v>
      </c>
      <c r="C926" s="3" t="s">
        <v>1842</v>
      </c>
      <c r="D926" s="3" t="s">
        <v>2753</v>
      </c>
      <c r="E926" s="3">
        <v>-910</v>
      </c>
      <c r="F926" s="3" t="s">
        <v>5444</v>
      </c>
      <c r="G926" s="3" t="s">
        <v>1844</v>
      </c>
    </row>
    <row r="927" spans="1:7">
      <c r="A927" s="3" t="s">
        <v>100</v>
      </c>
      <c r="B927" s="3" t="s">
        <v>1841</v>
      </c>
      <c r="C927" s="3" t="s">
        <v>1842</v>
      </c>
      <c r="D927" s="3" t="s">
        <v>2754</v>
      </c>
      <c r="E927" s="3">
        <v>-911</v>
      </c>
      <c r="F927" s="3" t="s">
        <v>5444</v>
      </c>
      <c r="G927" s="3" t="s">
        <v>1844</v>
      </c>
    </row>
    <row r="928" spans="1:7">
      <c r="A928" s="3" t="s">
        <v>100</v>
      </c>
      <c r="B928" s="3" t="s">
        <v>1841</v>
      </c>
      <c r="C928" s="3" t="s">
        <v>1842</v>
      </c>
      <c r="D928" s="3" t="s">
        <v>2755</v>
      </c>
      <c r="E928" s="3">
        <v>-912</v>
      </c>
      <c r="F928" s="3" t="s">
        <v>5444</v>
      </c>
      <c r="G928" s="3" t="s">
        <v>1844</v>
      </c>
    </row>
    <row r="929" spans="1:7">
      <c r="A929" s="3" t="s">
        <v>100</v>
      </c>
      <c r="B929" s="3" t="s">
        <v>1841</v>
      </c>
      <c r="C929" s="3" t="s">
        <v>1842</v>
      </c>
      <c r="D929" s="3" t="s">
        <v>2756</v>
      </c>
      <c r="E929" s="3">
        <v>-913</v>
      </c>
      <c r="F929" s="3" t="s">
        <v>5444</v>
      </c>
      <c r="G929" s="3" t="s">
        <v>1844</v>
      </c>
    </row>
    <row r="930" spans="1:7">
      <c r="A930" s="3" t="s">
        <v>100</v>
      </c>
      <c r="B930" s="3" t="s">
        <v>1841</v>
      </c>
      <c r="C930" s="3" t="s">
        <v>1842</v>
      </c>
      <c r="D930" s="3" t="s">
        <v>2757</v>
      </c>
      <c r="E930" s="3">
        <v>-914</v>
      </c>
      <c r="F930" s="3" t="s">
        <v>5444</v>
      </c>
      <c r="G930" s="3" t="s">
        <v>1844</v>
      </c>
    </row>
    <row r="931" spans="1:7">
      <c r="A931" s="3" t="s">
        <v>100</v>
      </c>
      <c r="B931" s="3" t="s">
        <v>1841</v>
      </c>
      <c r="C931" s="3" t="s">
        <v>1842</v>
      </c>
      <c r="D931" s="3" t="s">
        <v>2758</v>
      </c>
      <c r="E931" s="3">
        <v>-915</v>
      </c>
      <c r="F931" s="3" t="s">
        <v>5444</v>
      </c>
      <c r="G931" s="3" t="s">
        <v>1844</v>
      </c>
    </row>
    <row r="932" spans="1:7">
      <c r="A932" s="3" t="s">
        <v>100</v>
      </c>
      <c r="B932" s="3" t="s">
        <v>1841</v>
      </c>
      <c r="C932" s="3" t="s">
        <v>1842</v>
      </c>
      <c r="D932" s="3" t="s">
        <v>2759</v>
      </c>
      <c r="E932" s="3">
        <v>-916</v>
      </c>
      <c r="F932" s="3" t="s">
        <v>5444</v>
      </c>
      <c r="G932" s="3" t="s">
        <v>1844</v>
      </c>
    </row>
    <row r="933" spans="1:7">
      <c r="A933" s="3" t="s">
        <v>100</v>
      </c>
      <c r="B933" s="3" t="s">
        <v>1841</v>
      </c>
      <c r="C933" s="3" t="s">
        <v>1842</v>
      </c>
      <c r="D933" s="3" t="s">
        <v>2760</v>
      </c>
      <c r="E933" s="3">
        <v>-917</v>
      </c>
      <c r="F933" s="3" t="s">
        <v>5444</v>
      </c>
      <c r="G933" s="3" t="s">
        <v>1844</v>
      </c>
    </row>
    <row r="934" spans="1:7">
      <c r="A934" s="3" t="s">
        <v>100</v>
      </c>
      <c r="B934" s="3" t="s">
        <v>1841</v>
      </c>
      <c r="C934" s="3" t="s">
        <v>1842</v>
      </c>
      <c r="D934" s="3" t="s">
        <v>2761</v>
      </c>
      <c r="E934" s="3">
        <v>-918</v>
      </c>
      <c r="F934" s="3" t="s">
        <v>5444</v>
      </c>
      <c r="G934" s="3" t="s">
        <v>1844</v>
      </c>
    </row>
    <row r="935" spans="1:7">
      <c r="A935" s="3" t="s">
        <v>100</v>
      </c>
      <c r="B935" s="3" t="s">
        <v>1841</v>
      </c>
      <c r="C935" s="3" t="s">
        <v>1842</v>
      </c>
      <c r="D935" s="3" t="s">
        <v>2762</v>
      </c>
      <c r="E935" s="3">
        <v>-919</v>
      </c>
      <c r="F935" s="3" t="s">
        <v>5444</v>
      </c>
      <c r="G935" s="3" t="s">
        <v>1844</v>
      </c>
    </row>
    <row r="936" spans="1:7">
      <c r="A936" s="3" t="s">
        <v>100</v>
      </c>
      <c r="B936" s="3" t="s">
        <v>1841</v>
      </c>
      <c r="C936" s="3" t="s">
        <v>1842</v>
      </c>
      <c r="D936" s="3" t="s">
        <v>2763</v>
      </c>
      <c r="E936" s="3">
        <v>-920</v>
      </c>
      <c r="F936" s="3" t="s">
        <v>5444</v>
      </c>
      <c r="G936" s="3" t="s">
        <v>1844</v>
      </c>
    </row>
    <row r="937" spans="1:7">
      <c r="A937" s="3" t="s">
        <v>100</v>
      </c>
      <c r="B937" s="3" t="s">
        <v>1841</v>
      </c>
      <c r="C937" s="3" t="s">
        <v>1842</v>
      </c>
      <c r="D937" s="3" t="s">
        <v>2764</v>
      </c>
      <c r="E937" s="3">
        <v>-921</v>
      </c>
      <c r="F937" s="3" t="s">
        <v>5444</v>
      </c>
      <c r="G937" s="3" t="s">
        <v>1844</v>
      </c>
    </row>
    <row r="938" spans="1:7">
      <c r="A938" s="3" t="s">
        <v>100</v>
      </c>
      <c r="B938" s="3" t="s">
        <v>1841</v>
      </c>
      <c r="C938" s="3" t="s">
        <v>1842</v>
      </c>
      <c r="D938" s="3" t="s">
        <v>2765</v>
      </c>
      <c r="E938" s="3">
        <v>-922</v>
      </c>
      <c r="F938" s="3" t="s">
        <v>5444</v>
      </c>
      <c r="G938" s="3" t="s">
        <v>1844</v>
      </c>
    </row>
    <row r="939" spans="1:7">
      <c r="A939" s="3" t="s">
        <v>100</v>
      </c>
      <c r="B939" s="3" t="s">
        <v>1841</v>
      </c>
      <c r="C939" s="3" t="s">
        <v>1842</v>
      </c>
      <c r="D939" s="3" t="s">
        <v>2766</v>
      </c>
      <c r="E939" s="3">
        <v>-923</v>
      </c>
      <c r="F939" s="3" t="s">
        <v>5444</v>
      </c>
      <c r="G939" s="3" t="s">
        <v>1844</v>
      </c>
    </row>
    <row r="940" spans="1:7">
      <c r="A940" s="3" t="s">
        <v>100</v>
      </c>
      <c r="B940" s="3" t="s">
        <v>1841</v>
      </c>
      <c r="C940" s="3" t="s">
        <v>1842</v>
      </c>
      <c r="D940" s="3" t="s">
        <v>2767</v>
      </c>
      <c r="E940" s="3">
        <v>-924</v>
      </c>
      <c r="F940" s="3" t="s">
        <v>5444</v>
      </c>
      <c r="G940" s="3" t="s">
        <v>1844</v>
      </c>
    </row>
    <row r="941" spans="1:7">
      <c r="A941" s="3" t="s">
        <v>100</v>
      </c>
      <c r="B941" s="3" t="s">
        <v>1841</v>
      </c>
      <c r="C941" s="3" t="s">
        <v>1842</v>
      </c>
      <c r="D941" s="3" t="s">
        <v>2768</v>
      </c>
      <c r="E941" s="3">
        <v>-925</v>
      </c>
      <c r="F941" s="3" t="s">
        <v>5444</v>
      </c>
      <c r="G941" s="3" t="s">
        <v>1844</v>
      </c>
    </row>
    <row r="942" spans="1:7">
      <c r="A942" s="3" t="s">
        <v>100</v>
      </c>
      <c r="B942" s="3" t="s">
        <v>1841</v>
      </c>
      <c r="C942" s="3" t="s">
        <v>1842</v>
      </c>
      <c r="D942" s="3" t="s">
        <v>2769</v>
      </c>
      <c r="E942" s="3">
        <v>-926</v>
      </c>
      <c r="F942" s="3" t="s">
        <v>5444</v>
      </c>
      <c r="G942" s="3" t="s">
        <v>1844</v>
      </c>
    </row>
    <row r="943" spans="1:7">
      <c r="A943" s="3" t="s">
        <v>100</v>
      </c>
      <c r="B943" s="3" t="s">
        <v>1841</v>
      </c>
      <c r="C943" s="3" t="s">
        <v>1842</v>
      </c>
      <c r="D943" s="3" t="s">
        <v>2770</v>
      </c>
      <c r="E943" s="3">
        <v>-927</v>
      </c>
      <c r="F943" s="3" t="s">
        <v>5444</v>
      </c>
      <c r="G943" s="3" t="s">
        <v>1844</v>
      </c>
    </row>
    <row r="944" spans="1:7">
      <c r="A944" s="3" t="s">
        <v>100</v>
      </c>
      <c r="B944" s="3" t="s">
        <v>1841</v>
      </c>
      <c r="C944" s="3" t="s">
        <v>1842</v>
      </c>
      <c r="D944" s="3" t="s">
        <v>2771</v>
      </c>
      <c r="E944" s="3">
        <v>-928</v>
      </c>
      <c r="F944" s="3" t="s">
        <v>5444</v>
      </c>
      <c r="G944" s="3" t="s">
        <v>1844</v>
      </c>
    </row>
    <row r="945" spans="1:7">
      <c r="A945" s="3" t="s">
        <v>100</v>
      </c>
      <c r="B945" s="3" t="s">
        <v>1841</v>
      </c>
      <c r="C945" s="3" t="s">
        <v>1842</v>
      </c>
      <c r="D945" s="3" t="s">
        <v>2772</v>
      </c>
      <c r="E945" s="3">
        <v>-929</v>
      </c>
      <c r="F945" s="3" t="s">
        <v>5444</v>
      </c>
      <c r="G945" s="3" t="s">
        <v>1844</v>
      </c>
    </row>
    <row r="946" spans="1:7">
      <c r="A946" s="3" t="s">
        <v>100</v>
      </c>
      <c r="B946" s="3" t="s">
        <v>1841</v>
      </c>
      <c r="C946" s="3" t="s">
        <v>1842</v>
      </c>
      <c r="D946" s="3" t="s">
        <v>2773</v>
      </c>
      <c r="E946" s="3">
        <v>-930</v>
      </c>
      <c r="F946" s="3" t="s">
        <v>5444</v>
      </c>
      <c r="G946" s="3" t="s">
        <v>1844</v>
      </c>
    </row>
    <row r="947" spans="1:7">
      <c r="A947" s="3" t="s">
        <v>100</v>
      </c>
      <c r="B947" s="3" t="s">
        <v>1841</v>
      </c>
      <c r="C947" s="3" t="s">
        <v>1842</v>
      </c>
      <c r="D947" s="3" t="s">
        <v>2774</v>
      </c>
      <c r="E947" s="3">
        <v>-931</v>
      </c>
      <c r="F947" s="3" t="s">
        <v>5444</v>
      </c>
      <c r="G947" s="3" t="s">
        <v>1844</v>
      </c>
    </row>
    <row r="948" spans="1:7">
      <c r="A948" s="3" t="s">
        <v>100</v>
      </c>
      <c r="B948" s="3" t="s">
        <v>1841</v>
      </c>
      <c r="C948" s="3" t="s">
        <v>1842</v>
      </c>
      <c r="D948" s="3" t="s">
        <v>2775</v>
      </c>
      <c r="E948" s="3">
        <v>-932</v>
      </c>
      <c r="F948" s="3" t="s">
        <v>5444</v>
      </c>
      <c r="G948" s="3" t="s">
        <v>1844</v>
      </c>
    </row>
    <row r="949" spans="1:7">
      <c r="A949" s="3" t="s">
        <v>100</v>
      </c>
      <c r="B949" s="3" t="s">
        <v>1841</v>
      </c>
      <c r="C949" s="3" t="s">
        <v>1842</v>
      </c>
      <c r="D949" s="3" t="s">
        <v>2776</v>
      </c>
      <c r="E949" s="3">
        <v>-933</v>
      </c>
      <c r="F949" s="3" t="s">
        <v>5444</v>
      </c>
      <c r="G949" s="3" t="s">
        <v>1844</v>
      </c>
    </row>
    <row r="950" spans="1:7">
      <c r="A950" s="3" t="s">
        <v>100</v>
      </c>
      <c r="B950" s="3" t="s">
        <v>1841</v>
      </c>
      <c r="C950" s="3" t="s">
        <v>1842</v>
      </c>
      <c r="D950" s="3" t="s">
        <v>2777</v>
      </c>
      <c r="E950" s="3">
        <v>-934</v>
      </c>
      <c r="F950" s="3" t="s">
        <v>5444</v>
      </c>
      <c r="G950" s="3" t="s">
        <v>1844</v>
      </c>
    </row>
    <row r="951" spans="1:7">
      <c r="A951" s="3" t="s">
        <v>100</v>
      </c>
      <c r="B951" s="3" t="s">
        <v>1841</v>
      </c>
      <c r="C951" s="3" t="s">
        <v>1842</v>
      </c>
      <c r="D951" s="3" t="s">
        <v>2778</v>
      </c>
      <c r="E951" s="3">
        <v>-935</v>
      </c>
      <c r="F951" s="3" t="s">
        <v>5444</v>
      </c>
      <c r="G951" s="3" t="s">
        <v>1844</v>
      </c>
    </row>
    <row r="952" spans="1:7">
      <c r="A952" s="3" t="s">
        <v>100</v>
      </c>
      <c r="B952" s="3" t="s">
        <v>1841</v>
      </c>
      <c r="C952" s="3" t="s">
        <v>1842</v>
      </c>
      <c r="D952" s="3" t="s">
        <v>2779</v>
      </c>
      <c r="E952" s="3">
        <v>-936</v>
      </c>
      <c r="F952" s="3" t="s">
        <v>5444</v>
      </c>
      <c r="G952" s="3" t="s">
        <v>1844</v>
      </c>
    </row>
    <row r="953" spans="1:7">
      <c r="A953" s="3" t="s">
        <v>100</v>
      </c>
      <c r="B953" s="3" t="s">
        <v>1841</v>
      </c>
      <c r="C953" s="3" t="s">
        <v>1842</v>
      </c>
      <c r="D953" s="3" t="s">
        <v>2780</v>
      </c>
      <c r="E953" s="3">
        <v>-937</v>
      </c>
      <c r="F953" s="3" t="s">
        <v>5444</v>
      </c>
      <c r="G953" s="3" t="s">
        <v>1844</v>
      </c>
    </row>
    <row r="954" spans="1:7">
      <c r="A954" s="3" t="s">
        <v>100</v>
      </c>
      <c r="B954" s="3" t="s">
        <v>1841</v>
      </c>
      <c r="C954" s="3" t="s">
        <v>1842</v>
      </c>
      <c r="D954" s="3" t="s">
        <v>2781</v>
      </c>
      <c r="E954" s="3">
        <v>-938</v>
      </c>
      <c r="F954" s="3" t="s">
        <v>5444</v>
      </c>
      <c r="G954" s="3" t="s">
        <v>1844</v>
      </c>
    </row>
    <row r="955" spans="1:7">
      <c r="A955" s="3" t="s">
        <v>100</v>
      </c>
      <c r="B955" s="3" t="s">
        <v>1841</v>
      </c>
      <c r="C955" s="3" t="s">
        <v>1842</v>
      </c>
      <c r="D955" s="3" t="s">
        <v>2782</v>
      </c>
      <c r="E955" s="3">
        <v>-939</v>
      </c>
      <c r="F955" s="3" t="s">
        <v>5444</v>
      </c>
      <c r="G955" s="3" t="s">
        <v>1844</v>
      </c>
    </row>
    <row r="956" spans="1:7">
      <c r="A956" s="3" t="s">
        <v>100</v>
      </c>
      <c r="B956" s="3" t="s">
        <v>1841</v>
      </c>
      <c r="C956" s="3" t="s">
        <v>1842</v>
      </c>
      <c r="D956" s="3" t="s">
        <v>2783</v>
      </c>
      <c r="E956" s="3">
        <v>-940</v>
      </c>
      <c r="F956" s="3" t="s">
        <v>5444</v>
      </c>
      <c r="G956" s="3" t="s">
        <v>1844</v>
      </c>
    </row>
    <row r="957" spans="1:7">
      <c r="A957" s="3" t="s">
        <v>100</v>
      </c>
      <c r="B957" s="3" t="s">
        <v>1841</v>
      </c>
      <c r="C957" s="3" t="s">
        <v>1842</v>
      </c>
      <c r="D957" s="3" t="s">
        <v>2784</v>
      </c>
      <c r="E957" s="3">
        <v>-941</v>
      </c>
      <c r="F957" s="3" t="s">
        <v>5444</v>
      </c>
      <c r="G957" s="3" t="s">
        <v>1844</v>
      </c>
    </row>
    <row r="958" spans="1:7">
      <c r="A958" s="3" t="s">
        <v>100</v>
      </c>
      <c r="B958" s="3" t="s">
        <v>1841</v>
      </c>
      <c r="C958" s="3" t="s">
        <v>1842</v>
      </c>
      <c r="D958" s="3" t="s">
        <v>2785</v>
      </c>
      <c r="E958" s="3">
        <v>-942</v>
      </c>
      <c r="F958" s="3" t="s">
        <v>5444</v>
      </c>
      <c r="G958" s="3" t="s">
        <v>1844</v>
      </c>
    </row>
    <row r="959" spans="1:7">
      <c r="A959" s="3" t="s">
        <v>100</v>
      </c>
      <c r="B959" s="3" t="s">
        <v>1841</v>
      </c>
      <c r="C959" s="3" t="s">
        <v>1842</v>
      </c>
      <c r="D959" s="3" t="s">
        <v>2786</v>
      </c>
      <c r="E959" s="3">
        <v>-943</v>
      </c>
      <c r="F959" s="3" t="s">
        <v>5444</v>
      </c>
      <c r="G959" s="3" t="s">
        <v>1844</v>
      </c>
    </row>
    <row r="960" spans="1:7">
      <c r="A960" s="3" t="s">
        <v>100</v>
      </c>
      <c r="B960" s="3" t="s">
        <v>1841</v>
      </c>
      <c r="C960" s="3" t="s">
        <v>1842</v>
      </c>
      <c r="D960" s="3" t="s">
        <v>2787</v>
      </c>
      <c r="E960" s="3">
        <v>-944</v>
      </c>
      <c r="F960" s="3" t="s">
        <v>5444</v>
      </c>
      <c r="G960" s="3" t="s">
        <v>1844</v>
      </c>
    </row>
    <row r="961" spans="1:7">
      <c r="A961" s="3" t="s">
        <v>100</v>
      </c>
      <c r="B961" s="3" t="s">
        <v>1841</v>
      </c>
      <c r="C961" s="3" t="s">
        <v>1842</v>
      </c>
      <c r="D961" s="3" t="s">
        <v>2788</v>
      </c>
      <c r="E961" s="3">
        <v>-945</v>
      </c>
      <c r="F961" s="3" t="s">
        <v>5444</v>
      </c>
      <c r="G961" s="3" t="s">
        <v>1844</v>
      </c>
    </row>
    <row r="962" spans="1:7">
      <c r="A962" s="3" t="s">
        <v>100</v>
      </c>
      <c r="B962" s="3" t="s">
        <v>1841</v>
      </c>
      <c r="C962" s="3" t="s">
        <v>1842</v>
      </c>
      <c r="D962" s="3" t="s">
        <v>2789</v>
      </c>
      <c r="E962" s="3">
        <v>-946</v>
      </c>
      <c r="F962" s="3" t="s">
        <v>5444</v>
      </c>
      <c r="G962" s="3" t="s">
        <v>1844</v>
      </c>
    </row>
    <row r="963" spans="1:7">
      <c r="A963" s="3" t="s">
        <v>100</v>
      </c>
      <c r="B963" s="3" t="s">
        <v>1841</v>
      </c>
      <c r="C963" s="3" t="s">
        <v>1842</v>
      </c>
      <c r="D963" s="3" t="s">
        <v>2790</v>
      </c>
      <c r="E963" s="3">
        <v>-947</v>
      </c>
      <c r="F963" s="3" t="s">
        <v>5444</v>
      </c>
      <c r="G963" s="3" t="s">
        <v>1844</v>
      </c>
    </row>
    <row r="964" spans="1:7">
      <c r="A964" s="3" t="s">
        <v>100</v>
      </c>
      <c r="B964" s="3" t="s">
        <v>1841</v>
      </c>
      <c r="C964" s="3" t="s">
        <v>1842</v>
      </c>
      <c r="D964" s="3" t="s">
        <v>2791</v>
      </c>
      <c r="E964" s="3">
        <v>-948</v>
      </c>
      <c r="F964" s="3" t="s">
        <v>5444</v>
      </c>
      <c r="G964" s="3" t="s">
        <v>1844</v>
      </c>
    </row>
    <row r="965" spans="1:7">
      <c r="A965" s="3" t="s">
        <v>100</v>
      </c>
      <c r="B965" s="3" t="s">
        <v>1841</v>
      </c>
      <c r="C965" s="3" t="s">
        <v>1842</v>
      </c>
      <c r="D965" s="3" t="s">
        <v>2792</v>
      </c>
      <c r="E965" s="3">
        <v>-949</v>
      </c>
      <c r="F965" s="3" t="s">
        <v>5444</v>
      </c>
      <c r="G965" s="3" t="s">
        <v>1844</v>
      </c>
    </row>
    <row r="966" spans="1:7">
      <c r="A966" s="3" t="s">
        <v>100</v>
      </c>
      <c r="B966" s="3" t="s">
        <v>1841</v>
      </c>
      <c r="C966" s="3" t="s">
        <v>1842</v>
      </c>
      <c r="D966" s="3" t="s">
        <v>2793</v>
      </c>
      <c r="E966" s="3">
        <v>-950</v>
      </c>
      <c r="F966" s="3" t="s">
        <v>5444</v>
      </c>
      <c r="G966" s="3" t="s">
        <v>1844</v>
      </c>
    </row>
    <row r="967" spans="1:7">
      <c r="A967" s="3" t="s">
        <v>100</v>
      </c>
      <c r="B967" s="3" t="s">
        <v>1841</v>
      </c>
      <c r="C967" s="3" t="s">
        <v>1842</v>
      </c>
      <c r="D967" s="3" t="s">
        <v>2794</v>
      </c>
      <c r="E967" s="3">
        <v>-951</v>
      </c>
      <c r="F967" s="3" t="s">
        <v>5444</v>
      </c>
      <c r="G967" s="3" t="s">
        <v>1844</v>
      </c>
    </row>
    <row r="968" spans="1:7">
      <c r="A968" s="3" t="s">
        <v>100</v>
      </c>
      <c r="B968" s="3" t="s">
        <v>1841</v>
      </c>
      <c r="C968" s="3" t="s">
        <v>1842</v>
      </c>
      <c r="D968" s="3" t="s">
        <v>2795</v>
      </c>
      <c r="E968" s="3">
        <v>-952</v>
      </c>
      <c r="F968" s="3" t="s">
        <v>5444</v>
      </c>
      <c r="G968" s="3" t="s">
        <v>1844</v>
      </c>
    </row>
    <row r="969" spans="1:7">
      <c r="A969" s="3" t="s">
        <v>100</v>
      </c>
      <c r="B969" s="3" t="s">
        <v>1841</v>
      </c>
      <c r="C969" s="3" t="s">
        <v>1842</v>
      </c>
      <c r="D969" s="3" t="s">
        <v>2796</v>
      </c>
      <c r="E969" s="3">
        <v>-953</v>
      </c>
      <c r="F969" s="3" t="s">
        <v>5444</v>
      </c>
      <c r="G969" s="3" t="s">
        <v>1844</v>
      </c>
    </row>
    <row r="970" spans="1:7">
      <c r="A970" s="3" t="s">
        <v>100</v>
      </c>
      <c r="B970" s="3" t="s">
        <v>1841</v>
      </c>
      <c r="C970" s="3" t="s">
        <v>1842</v>
      </c>
      <c r="D970" s="3" t="s">
        <v>2797</v>
      </c>
      <c r="E970" s="3">
        <v>-954</v>
      </c>
      <c r="F970" s="3" t="s">
        <v>5444</v>
      </c>
      <c r="G970" s="3" t="s">
        <v>1844</v>
      </c>
    </row>
    <row r="971" spans="1:7">
      <c r="A971" s="3" t="s">
        <v>100</v>
      </c>
      <c r="B971" s="3" t="s">
        <v>1841</v>
      </c>
      <c r="C971" s="3" t="s">
        <v>1842</v>
      </c>
      <c r="D971" s="3" t="s">
        <v>2798</v>
      </c>
      <c r="E971" s="3">
        <v>-955</v>
      </c>
      <c r="F971" s="3" t="s">
        <v>5444</v>
      </c>
      <c r="G971" s="3" t="s">
        <v>1844</v>
      </c>
    </row>
    <row r="972" spans="1:7">
      <c r="A972" s="3" t="s">
        <v>100</v>
      </c>
      <c r="B972" s="3" t="s">
        <v>1841</v>
      </c>
      <c r="C972" s="3" t="s">
        <v>1842</v>
      </c>
      <c r="D972" s="3" t="s">
        <v>2799</v>
      </c>
      <c r="E972" s="3">
        <v>-956</v>
      </c>
      <c r="F972" s="3" t="s">
        <v>5444</v>
      </c>
      <c r="G972" s="3" t="s">
        <v>1844</v>
      </c>
    </row>
    <row r="973" spans="1:7">
      <c r="A973" s="3" t="s">
        <v>100</v>
      </c>
      <c r="B973" s="3" t="s">
        <v>1841</v>
      </c>
      <c r="C973" s="3" t="s">
        <v>1842</v>
      </c>
      <c r="D973" s="3" t="s">
        <v>2800</v>
      </c>
      <c r="E973" s="3">
        <v>-957</v>
      </c>
      <c r="F973" s="3" t="s">
        <v>5444</v>
      </c>
      <c r="G973" s="3" t="s">
        <v>1844</v>
      </c>
    </row>
    <row r="974" spans="1:7">
      <c r="A974" s="3" t="s">
        <v>100</v>
      </c>
      <c r="B974" s="3" t="s">
        <v>1841</v>
      </c>
      <c r="C974" s="3" t="s">
        <v>1842</v>
      </c>
      <c r="D974" s="3" t="s">
        <v>2801</v>
      </c>
      <c r="E974" s="3">
        <v>-958</v>
      </c>
      <c r="F974" s="3" t="s">
        <v>5444</v>
      </c>
      <c r="G974" s="3" t="s">
        <v>1844</v>
      </c>
    </row>
    <row r="975" spans="1:7">
      <c r="A975" s="3" t="s">
        <v>100</v>
      </c>
      <c r="B975" s="3" t="s">
        <v>1841</v>
      </c>
      <c r="C975" s="3" t="s">
        <v>1842</v>
      </c>
      <c r="D975" s="3" t="s">
        <v>2802</v>
      </c>
      <c r="E975" s="3">
        <v>-959</v>
      </c>
      <c r="F975" s="3" t="s">
        <v>5444</v>
      </c>
      <c r="G975" s="3" t="s">
        <v>1844</v>
      </c>
    </row>
    <row r="976" spans="1:7">
      <c r="A976" s="3" t="s">
        <v>100</v>
      </c>
      <c r="B976" s="3" t="s">
        <v>1841</v>
      </c>
      <c r="C976" s="3" t="s">
        <v>1842</v>
      </c>
      <c r="D976" s="3" t="s">
        <v>2803</v>
      </c>
      <c r="E976" s="3">
        <v>-960</v>
      </c>
      <c r="F976" s="3" t="s">
        <v>5444</v>
      </c>
      <c r="G976" s="3" t="s">
        <v>1844</v>
      </c>
    </row>
    <row r="977" spans="1:7">
      <c r="A977" s="3" t="s">
        <v>100</v>
      </c>
      <c r="B977" s="3" t="s">
        <v>1841</v>
      </c>
      <c r="C977" s="3" t="s">
        <v>1842</v>
      </c>
      <c r="D977" s="3" t="s">
        <v>2804</v>
      </c>
      <c r="E977" s="3">
        <v>-961</v>
      </c>
      <c r="F977" s="3" t="s">
        <v>5444</v>
      </c>
      <c r="G977" s="3" t="s">
        <v>1844</v>
      </c>
    </row>
    <row r="978" spans="1:7">
      <c r="A978" s="3" t="s">
        <v>100</v>
      </c>
      <c r="B978" s="3" t="s">
        <v>1841</v>
      </c>
      <c r="C978" s="3" t="s">
        <v>1842</v>
      </c>
      <c r="D978" s="3" t="s">
        <v>2805</v>
      </c>
      <c r="E978" s="3">
        <v>-962</v>
      </c>
      <c r="F978" s="3" t="s">
        <v>5444</v>
      </c>
      <c r="G978" s="3" t="s">
        <v>1844</v>
      </c>
    </row>
    <row r="979" spans="1:7">
      <c r="A979" s="3" t="s">
        <v>100</v>
      </c>
      <c r="B979" s="3" t="s">
        <v>1841</v>
      </c>
      <c r="C979" s="3" t="s">
        <v>1842</v>
      </c>
      <c r="D979" s="3" t="s">
        <v>2806</v>
      </c>
      <c r="E979" s="3">
        <v>-963</v>
      </c>
      <c r="F979" s="3" t="s">
        <v>5444</v>
      </c>
      <c r="G979" s="3" t="s">
        <v>1844</v>
      </c>
    </row>
    <row r="980" spans="1:7">
      <c r="A980" s="3" t="s">
        <v>100</v>
      </c>
      <c r="B980" s="3" t="s">
        <v>1841</v>
      </c>
      <c r="C980" s="3" t="s">
        <v>1842</v>
      </c>
      <c r="D980" s="3" t="s">
        <v>2807</v>
      </c>
      <c r="E980" s="3">
        <v>-964</v>
      </c>
      <c r="F980" s="3" t="s">
        <v>5444</v>
      </c>
      <c r="G980" s="3" t="s">
        <v>1844</v>
      </c>
    </row>
    <row r="981" spans="1:7">
      <c r="A981" s="3" t="s">
        <v>100</v>
      </c>
      <c r="B981" s="3" t="s">
        <v>1841</v>
      </c>
      <c r="C981" s="3" t="s">
        <v>1842</v>
      </c>
      <c r="D981" s="3" t="s">
        <v>2808</v>
      </c>
      <c r="E981" s="3">
        <v>-965</v>
      </c>
      <c r="F981" s="3" t="s">
        <v>5444</v>
      </c>
      <c r="G981" s="3" t="s">
        <v>1844</v>
      </c>
    </row>
    <row r="982" spans="1:7">
      <c r="A982" s="3" t="s">
        <v>100</v>
      </c>
      <c r="B982" s="3" t="s">
        <v>1841</v>
      </c>
      <c r="C982" s="3" t="s">
        <v>1842</v>
      </c>
      <c r="D982" s="3" t="s">
        <v>2809</v>
      </c>
      <c r="E982" s="3">
        <v>-966</v>
      </c>
      <c r="F982" s="3" t="s">
        <v>5444</v>
      </c>
      <c r="G982" s="3" t="s">
        <v>1844</v>
      </c>
    </row>
    <row r="983" spans="1:7">
      <c r="A983" s="3" t="s">
        <v>100</v>
      </c>
      <c r="B983" s="3" t="s">
        <v>1841</v>
      </c>
      <c r="C983" s="3" t="s">
        <v>1842</v>
      </c>
      <c r="D983" s="3" t="s">
        <v>2810</v>
      </c>
      <c r="E983" s="3">
        <v>-967</v>
      </c>
      <c r="F983" s="3" t="s">
        <v>5444</v>
      </c>
      <c r="G983" s="3" t="s">
        <v>1844</v>
      </c>
    </row>
    <row r="984" spans="1:7">
      <c r="A984" s="3" t="s">
        <v>100</v>
      </c>
      <c r="B984" s="3" t="s">
        <v>1841</v>
      </c>
      <c r="C984" s="3" t="s">
        <v>1842</v>
      </c>
      <c r="D984" s="3" t="s">
        <v>2811</v>
      </c>
      <c r="E984" s="3">
        <v>-968</v>
      </c>
      <c r="F984" s="3" t="s">
        <v>5444</v>
      </c>
      <c r="G984" s="3" t="s">
        <v>1844</v>
      </c>
    </row>
    <row r="985" spans="1:7">
      <c r="A985" s="3" t="s">
        <v>100</v>
      </c>
      <c r="B985" s="3" t="s">
        <v>1841</v>
      </c>
      <c r="C985" s="3" t="s">
        <v>1842</v>
      </c>
      <c r="D985" s="3" t="s">
        <v>2812</v>
      </c>
      <c r="E985" s="3">
        <v>-969</v>
      </c>
      <c r="F985" s="3" t="s">
        <v>5444</v>
      </c>
      <c r="G985" s="3" t="s">
        <v>1844</v>
      </c>
    </row>
    <row r="986" spans="1:7">
      <c r="A986" s="3" t="s">
        <v>100</v>
      </c>
      <c r="B986" s="3" t="s">
        <v>1841</v>
      </c>
      <c r="C986" s="3" t="s">
        <v>1842</v>
      </c>
      <c r="D986" s="3" t="s">
        <v>2813</v>
      </c>
      <c r="E986" s="3">
        <v>-970</v>
      </c>
      <c r="F986" s="3" t="s">
        <v>5444</v>
      </c>
      <c r="G986" s="3" t="s">
        <v>1844</v>
      </c>
    </row>
    <row r="987" spans="1:7">
      <c r="A987" s="3" t="s">
        <v>100</v>
      </c>
      <c r="B987" s="3" t="s">
        <v>1841</v>
      </c>
      <c r="C987" s="3" t="s">
        <v>1842</v>
      </c>
      <c r="D987" s="3" t="s">
        <v>2814</v>
      </c>
      <c r="E987" s="3">
        <v>-971</v>
      </c>
      <c r="F987" s="3" t="s">
        <v>5444</v>
      </c>
      <c r="G987" s="3" t="s">
        <v>1844</v>
      </c>
    </row>
    <row r="988" spans="1:7">
      <c r="A988" s="3" t="s">
        <v>100</v>
      </c>
      <c r="B988" s="3" t="s">
        <v>1841</v>
      </c>
      <c r="C988" s="3" t="s">
        <v>1842</v>
      </c>
      <c r="D988" s="3" t="s">
        <v>2815</v>
      </c>
      <c r="E988" s="3">
        <v>-972</v>
      </c>
      <c r="F988" s="3" t="s">
        <v>5444</v>
      </c>
      <c r="G988" s="3" t="s">
        <v>1844</v>
      </c>
    </row>
    <row r="989" spans="1:7">
      <c r="A989" s="3" t="s">
        <v>100</v>
      </c>
      <c r="B989" s="3" t="s">
        <v>1841</v>
      </c>
      <c r="C989" s="3" t="s">
        <v>1842</v>
      </c>
      <c r="D989" s="3" t="s">
        <v>2816</v>
      </c>
      <c r="E989" s="3">
        <v>-973</v>
      </c>
      <c r="F989" s="3" t="s">
        <v>5444</v>
      </c>
      <c r="G989" s="3" t="s">
        <v>1844</v>
      </c>
    </row>
    <row r="990" spans="1:7">
      <c r="A990" s="3" t="s">
        <v>100</v>
      </c>
      <c r="B990" s="3" t="s">
        <v>1841</v>
      </c>
      <c r="C990" s="3" t="s">
        <v>1842</v>
      </c>
      <c r="D990" s="3" t="s">
        <v>2817</v>
      </c>
      <c r="E990" s="3">
        <v>-974</v>
      </c>
      <c r="F990" s="3" t="s">
        <v>5444</v>
      </c>
      <c r="G990" s="3" t="s">
        <v>1844</v>
      </c>
    </row>
    <row r="991" spans="1:7">
      <c r="A991" s="3" t="s">
        <v>100</v>
      </c>
      <c r="B991" s="3" t="s">
        <v>1841</v>
      </c>
      <c r="C991" s="3" t="s">
        <v>1842</v>
      </c>
      <c r="D991" s="3" t="s">
        <v>2818</v>
      </c>
      <c r="E991" s="3">
        <v>-975</v>
      </c>
      <c r="F991" s="3" t="s">
        <v>5444</v>
      </c>
      <c r="G991" s="3" t="s">
        <v>1844</v>
      </c>
    </row>
    <row r="992" spans="1:7">
      <c r="A992" s="3" t="s">
        <v>100</v>
      </c>
      <c r="B992" s="3" t="s">
        <v>1841</v>
      </c>
      <c r="C992" s="3" t="s">
        <v>1842</v>
      </c>
      <c r="D992" s="3" t="s">
        <v>2819</v>
      </c>
      <c r="E992" s="3">
        <v>-976</v>
      </c>
      <c r="F992" s="3" t="s">
        <v>5444</v>
      </c>
      <c r="G992" s="3" t="s">
        <v>1844</v>
      </c>
    </row>
    <row r="993" spans="1:7">
      <c r="A993" s="3" t="s">
        <v>100</v>
      </c>
      <c r="B993" s="3" t="s">
        <v>1841</v>
      </c>
      <c r="C993" s="3" t="s">
        <v>1842</v>
      </c>
      <c r="D993" s="3" t="s">
        <v>2820</v>
      </c>
      <c r="E993" s="3">
        <v>-977</v>
      </c>
      <c r="F993" s="3" t="s">
        <v>5444</v>
      </c>
      <c r="G993" s="3" t="s">
        <v>1844</v>
      </c>
    </row>
    <row r="994" spans="1:7">
      <c r="A994" s="3" t="s">
        <v>100</v>
      </c>
      <c r="B994" s="3" t="s">
        <v>1841</v>
      </c>
      <c r="C994" s="3" t="s">
        <v>1842</v>
      </c>
      <c r="D994" s="3" t="s">
        <v>2821</v>
      </c>
      <c r="E994" s="3">
        <v>-978</v>
      </c>
      <c r="F994" s="3" t="s">
        <v>5444</v>
      </c>
      <c r="G994" s="3" t="s">
        <v>1844</v>
      </c>
    </row>
    <row r="995" spans="1:7">
      <c r="A995" s="3" t="s">
        <v>100</v>
      </c>
      <c r="B995" s="3" t="s">
        <v>1841</v>
      </c>
      <c r="C995" s="3" t="s">
        <v>1842</v>
      </c>
      <c r="D995" s="3" t="s">
        <v>2822</v>
      </c>
      <c r="E995" s="3">
        <v>-979</v>
      </c>
      <c r="F995" s="3" t="s">
        <v>5444</v>
      </c>
      <c r="G995" s="3" t="s">
        <v>1844</v>
      </c>
    </row>
    <row r="996" spans="1:7">
      <c r="A996" s="3" t="s">
        <v>100</v>
      </c>
      <c r="B996" s="3" t="s">
        <v>1841</v>
      </c>
      <c r="C996" s="3" t="s">
        <v>1842</v>
      </c>
      <c r="D996" s="3" t="s">
        <v>2823</v>
      </c>
      <c r="E996" s="3">
        <v>-980</v>
      </c>
      <c r="F996" s="3" t="s">
        <v>5444</v>
      </c>
      <c r="G996" s="3" t="s">
        <v>1844</v>
      </c>
    </row>
    <row r="997" spans="1:7">
      <c r="A997" s="3" t="s">
        <v>100</v>
      </c>
      <c r="B997" s="3" t="s">
        <v>1841</v>
      </c>
      <c r="C997" s="3" t="s">
        <v>1842</v>
      </c>
      <c r="D997" s="3" t="s">
        <v>2824</v>
      </c>
      <c r="E997" s="3">
        <v>-981</v>
      </c>
      <c r="F997" s="3" t="s">
        <v>5444</v>
      </c>
      <c r="G997" s="3" t="s">
        <v>1844</v>
      </c>
    </row>
    <row r="998" spans="1:7">
      <c r="A998" s="3" t="s">
        <v>100</v>
      </c>
      <c r="B998" s="3" t="s">
        <v>1841</v>
      </c>
      <c r="C998" s="3" t="s">
        <v>1842</v>
      </c>
      <c r="D998" s="3" t="s">
        <v>2825</v>
      </c>
      <c r="E998" s="3">
        <v>-982</v>
      </c>
      <c r="F998" s="3" t="s">
        <v>5444</v>
      </c>
      <c r="G998" s="3" t="s">
        <v>1844</v>
      </c>
    </row>
    <row r="999" spans="1:7">
      <c r="A999" s="3" t="s">
        <v>100</v>
      </c>
      <c r="B999" s="3" t="s">
        <v>1841</v>
      </c>
      <c r="C999" s="3" t="s">
        <v>1842</v>
      </c>
      <c r="D999" s="3" t="s">
        <v>2826</v>
      </c>
      <c r="E999" s="3">
        <v>-983</v>
      </c>
      <c r="F999" s="3" t="s">
        <v>5444</v>
      </c>
      <c r="G999" s="3" t="s">
        <v>1844</v>
      </c>
    </row>
    <row r="1000" spans="1:7">
      <c r="A1000" s="3" t="s">
        <v>100</v>
      </c>
      <c r="B1000" s="3" t="s">
        <v>1841</v>
      </c>
      <c r="C1000" s="3" t="s">
        <v>1842</v>
      </c>
      <c r="D1000" s="3" t="s">
        <v>2827</v>
      </c>
      <c r="E1000" s="3">
        <v>-984</v>
      </c>
      <c r="F1000" s="3" t="s">
        <v>5444</v>
      </c>
      <c r="G1000" s="3" t="s">
        <v>1844</v>
      </c>
    </row>
    <row r="1001" spans="1:7">
      <c r="A1001" s="3" t="s">
        <v>100</v>
      </c>
      <c r="B1001" s="3" t="s">
        <v>1841</v>
      </c>
      <c r="C1001" s="3" t="s">
        <v>1842</v>
      </c>
      <c r="D1001" s="3" t="s">
        <v>2828</v>
      </c>
      <c r="E1001" s="3">
        <v>-985</v>
      </c>
      <c r="F1001" s="3" t="s">
        <v>5444</v>
      </c>
      <c r="G1001" s="3" t="s">
        <v>1844</v>
      </c>
    </row>
    <row r="1002" spans="1:7">
      <c r="A1002" s="3" t="s">
        <v>100</v>
      </c>
      <c r="B1002" s="3" t="s">
        <v>1841</v>
      </c>
      <c r="C1002" s="3" t="s">
        <v>1842</v>
      </c>
      <c r="D1002" s="3" t="s">
        <v>2829</v>
      </c>
      <c r="E1002" s="3">
        <v>-986</v>
      </c>
      <c r="F1002" s="3" t="s">
        <v>5444</v>
      </c>
      <c r="G1002" s="3" t="s">
        <v>1844</v>
      </c>
    </row>
    <row r="1003" spans="1:7">
      <c r="A1003" s="3" t="s">
        <v>100</v>
      </c>
      <c r="B1003" s="3" t="s">
        <v>1841</v>
      </c>
      <c r="C1003" s="3" t="s">
        <v>1842</v>
      </c>
      <c r="D1003" s="3" t="s">
        <v>2830</v>
      </c>
      <c r="E1003" s="3">
        <v>-987</v>
      </c>
      <c r="F1003" s="3" t="s">
        <v>5444</v>
      </c>
      <c r="G1003" s="3" t="s">
        <v>1844</v>
      </c>
    </row>
    <row r="1004" spans="1:7">
      <c r="A1004" s="3" t="s">
        <v>100</v>
      </c>
      <c r="B1004" s="3" t="s">
        <v>1841</v>
      </c>
      <c r="C1004" s="3" t="s">
        <v>1842</v>
      </c>
      <c r="D1004" s="3" t="s">
        <v>2831</v>
      </c>
      <c r="E1004" s="3">
        <v>-988</v>
      </c>
      <c r="F1004" s="3" t="s">
        <v>5444</v>
      </c>
      <c r="G1004" s="3" t="s">
        <v>1844</v>
      </c>
    </row>
    <row r="1005" spans="1:7">
      <c r="A1005" s="3" t="s">
        <v>100</v>
      </c>
      <c r="B1005" s="3" t="s">
        <v>1841</v>
      </c>
      <c r="C1005" s="3" t="s">
        <v>1842</v>
      </c>
      <c r="D1005" s="3" t="s">
        <v>2832</v>
      </c>
      <c r="E1005" s="3">
        <v>-989</v>
      </c>
      <c r="F1005" s="3" t="s">
        <v>5444</v>
      </c>
      <c r="G1005" s="3" t="s">
        <v>1844</v>
      </c>
    </row>
    <row r="1006" spans="1:7">
      <c r="A1006" s="3" t="s">
        <v>100</v>
      </c>
      <c r="B1006" s="3" t="s">
        <v>1841</v>
      </c>
      <c r="C1006" s="3" t="s">
        <v>1842</v>
      </c>
      <c r="D1006" s="3" t="s">
        <v>2833</v>
      </c>
      <c r="E1006" s="3">
        <v>-990</v>
      </c>
      <c r="F1006" s="3" t="s">
        <v>5444</v>
      </c>
      <c r="G1006" s="3" t="s">
        <v>1844</v>
      </c>
    </row>
    <row r="1007" spans="1:7">
      <c r="A1007" s="3" t="s">
        <v>100</v>
      </c>
      <c r="B1007" s="3" t="s">
        <v>1841</v>
      </c>
      <c r="C1007" s="3" t="s">
        <v>1842</v>
      </c>
      <c r="D1007" s="3" t="s">
        <v>2834</v>
      </c>
      <c r="E1007" s="3">
        <v>-991</v>
      </c>
      <c r="F1007" s="3" t="s">
        <v>5444</v>
      </c>
      <c r="G1007" s="3" t="s">
        <v>1844</v>
      </c>
    </row>
    <row r="1008" spans="1:7">
      <c r="A1008" s="3" t="s">
        <v>100</v>
      </c>
      <c r="B1008" s="3" t="s">
        <v>1841</v>
      </c>
      <c r="C1008" s="3" t="s">
        <v>1842</v>
      </c>
      <c r="D1008" s="3" t="s">
        <v>2835</v>
      </c>
      <c r="E1008" s="3">
        <v>-992</v>
      </c>
      <c r="F1008" s="3" t="s">
        <v>5444</v>
      </c>
      <c r="G1008" s="3" t="s">
        <v>1844</v>
      </c>
    </row>
    <row r="1009" spans="1:7">
      <c r="A1009" s="3" t="s">
        <v>100</v>
      </c>
      <c r="B1009" s="3" t="s">
        <v>1841</v>
      </c>
      <c r="C1009" s="3" t="s">
        <v>1842</v>
      </c>
      <c r="D1009" s="3" t="s">
        <v>2836</v>
      </c>
      <c r="E1009" s="3">
        <v>-993</v>
      </c>
      <c r="F1009" s="3" t="s">
        <v>5444</v>
      </c>
      <c r="G1009" s="3" t="s">
        <v>1844</v>
      </c>
    </row>
    <row r="1010" spans="1:7">
      <c r="A1010" s="3" t="s">
        <v>100</v>
      </c>
      <c r="B1010" s="3" t="s">
        <v>1841</v>
      </c>
      <c r="C1010" s="3" t="s">
        <v>1842</v>
      </c>
      <c r="D1010" s="3" t="s">
        <v>2837</v>
      </c>
      <c r="E1010" s="3">
        <v>-994</v>
      </c>
      <c r="F1010" s="3" t="s">
        <v>5444</v>
      </c>
      <c r="G1010" s="3" t="s">
        <v>1844</v>
      </c>
    </row>
    <row r="1011" spans="1:7">
      <c r="A1011" s="3" t="s">
        <v>100</v>
      </c>
      <c r="B1011" s="3" t="s">
        <v>1841</v>
      </c>
      <c r="C1011" s="3" t="s">
        <v>1842</v>
      </c>
      <c r="D1011" s="3" t="s">
        <v>2838</v>
      </c>
      <c r="E1011" s="3">
        <v>-995</v>
      </c>
      <c r="F1011" s="3" t="s">
        <v>5444</v>
      </c>
      <c r="G1011" s="3" t="s">
        <v>1844</v>
      </c>
    </row>
    <row r="1012" spans="1:7">
      <c r="A1012" s="3" t="s">
        <v>100</v>
      </c>
      <c r="B1012" s="3" t="s">
        <v>1841</v>
      </c>
      <c r="C1012" s="3" t="s">
        <v>1842</v>
      </c>
      <c r="D1012" s="3" t="s">
        <v>2839</v>
      </c>
      <c r="E1012" s="3">
        <v>-996</v>
      </c>
      <c r="F1012" s="3" t="s">
        <v>5444</v>
      </c>
      <c r="G1012" s="3" t="s">
        <v>1844</v>
      </c>
    </row>
    <row r="1013" spans="1:7">
      <c r="A1013" s="3" t="s">
        <v>100</v>
      </c>
      <c r="B1013" s="3" t="s">
        <v>1841</v>
      </c>
      <c r="C1013" s="3" t="s">
        <v>1842</v>
      </c>
      <c r="D1013" s="3" t="s">
        <v>2840</v>
      </c>
      <c r="E1013" s="3">
        <v>-997</v>
      </c>
      <c r="F1013" s="3" t="s">
        <v>5444</v>
      </c>
      <c r="G1013" s="3" t="s">
        <v>1844</v>
      </c>
    </row>
    <row r="1014" spans="1:7">
      <c r="A1014" s="3" t="s">
        <v>100</v>
      </c>
      <c r="B1014" s="3" t="s">
        <v>1841</v>
      </c>
      <c r="C1014" s="3" t="s">
        <v>1842</v>
      </c>
      <c r="D1014" s="3" t="s">
        <v>2841</v>
      </c>
      <c r="E1014" s="3">
        <v>-998</v>
      </c>
      <c r="F1014" s="3" t="s">
        <v>5444</v>
      </c>
      <c r="G1014" s="3" t="s">
        <v>1844</v>
      </c>
    </row>
    <row r="1015" spans="1:7">
      <c r="A1015" s="3" t="s">
        <v>100</v>
      </c>
      <c r="B1015" s="3" t="s">
        <v>1841</v>
      </c>
      <c r="C1015" s="3" t="s">
        <v>1842</v>
      </c>
      <c r="D1015" s="3" t="s">
        <v>2842</v>
      </c>
      <c r="E1015" s="3">
        <v>-999</v>
      </c>
      <c r="F1015" s="3" t="s">
        <v>5444</v>
      </c>
      <c r="G1015" s="3" t="s">
        <v>1844</v>
      </c>
    </row>
    <row r="1016" spans="1:7">
      <c r="A1016" s="3" t="s">
        <v>100</v>
      </c>
      <c r="B1016" s="3" t="s">
        <v>1841</v>
      </c>
      <c r="C1016" s="3" t="s">
        <v>1842</v>
      </c>
      <c r="D1016" s="3" t="s">
        <v>2843</v>
      </c>
      <c r="E1016" s="3">
        <v>-1000</v>
      </c>
      <c r="F1016" s="3" t="s">
        <v>5444</v>
      </c>
      <c r="G1016" s="3" t="s">
        <v>1844</v>
      </c>
    </row>
    <row r="1017" spans="1:7">
      <c r="A1017" s="3" t="s">
        <v>100</v>
      </c>
      <c r="B1017" s="3" t="s">
        <v>1841</v>
      </c>
      <c r="C1017" s="3" t="s">
        <v>1842</v>
      </c>
      <c r="D1017" s="3" t="s">
        <v>2844</v>
      </c>
      <c r="E1017" s="3">
        <v>-1001</v>
      </c>
      <c r="F1017" s="3" t="s">
        <v>5444</v>
      </c>
      <c r="G1017" s="3" t="s">
        <v>1844</v>
      </c>
    </row>
    <row r="1018" spans="1:7">
      <c r="A1018" s="3" t="s">
        <v>100</v>
      </c>
      <c r="B1018" s="3" t="s">
        <v>1841</v>
      </c>
      <c r="C1018" s="3" t="s">
        <v>1842</v>
      </c>
      <c r="D1018" s="3" t="s">
        <v>2845</v>
      </c>
      <c r="E1018" s="3">
        <v>-1002</v>
      </c>
      <c r="F1018" s="3" t="s">
        <v>5444</v>
      </c>
      <c r="G1018" s="3" t="s">
        <v>1844</v>
      </c>
    </row>
    <row r="1019" spans="1:7">
      <c r="A1019" s="3" t="s">
        <v>100</v>
      </c>
      <c r="B1019" s="3" t="s">
        <v>1841</v>
      </c>
      <c r="C1019" s="3" t="s">
        <v>1842</v>
      </c>
      <c r="D1019" s="3" t="s">
        <v>2846</v>
      </c>
      <c r="E1019" s="3">
        <v>-1003</v>
      </c>
      <c r="F1019" s="3" t="s">
        <v>5444</v>
      </c>
      <c r="G1019" s="3" t="s">
        <v>1844</v>
      </c>
    </row>
    <row r="1020" spans="1:7">
      <c r="A1020" s="3" t="s">
        <v>100</v>
      </c>
      <c r="B1020" s="3" t="s">
        <v>1841</v>
      </c>
      <c r="C1020" s="3" t="s">
        <v>1842</v>
      </c>
      <c r="D1020" s="3" t="s">
        <v>2847</v>
      </c>
      <c r="E1020" s="3">
        <v>-1004</v>
      </c>
      <c r="F1020" s="3" t="s">
        <v>5444</v>
      </c>
      <c r="G1020" s="3" t="s">
        <v>1844</v>
      </c>
    </row>
    <row r="1021" spans="1:7">
      <c r="A1021" s="3" t="s">
        <v>100</v>
      </c>
      <c r="B1021" s="3" t="s">
        <v>1841</v>
      </c>
      <c r="C1021" s="3" t="s">
        <v>1842</v>
      </c>
      <c r="D1021" s="3" t="s">
        <v>2848</v>
      </c>
      <c r="E1021" s="3">
        <v>-1005</v>
      </c>
      <c r="F1021" s="3" t="s">
        <v>5444</v>
      </c>
      <c r="G1021" s="3" t="s">
        <v>1844</v>
      </c>
    </row>
    <row r="1022" spans="1:7">
      <c r="A1022" s="3" t="s">
        <v>100</v>
      </c>
      <c r="B1022" s="3" t="s">
        <v>1841</v>
      </c>
      <c r="C1022" s="3" t="s">
        <v>1842</v>
      </c>
      <c r="D1022" s="3" t="s">
        <v>2849</v>
      </c>
      <c r="E1022" s="3">
        <v>-1006</v>
      </c>
      <c r="F1022" s="3" t="s">
        <v>5444</v>
      </c>
      <c r="G1022" s="3" t="s">
        <v>1844</v>
      </c>
    </row>
    <row r="1023" spans="1:7">
      <c r="A1023" s="3" t="s">
        <v>100</v>
      </c>
      <c r="B1023" s="3" t="s">
        <v>1841</v>
      </c>
      <c r="C1023" s="3" t="s">
        <v>1842</v>
      </c>
      <c r="D1023" s="3" t="s">
        <v>2850</v>
      </c>
      <c r="E1023" s="3">
        <v>-1007</v>
      </c>
      <c r="F1023" s="3" t="s">
        <v>5444</v>
      </c>
      <c r="G1023" s="3" t="s">
        <v>1844</v>
      </c>
    </row>
    <row r="1024" spans="1:7">
      <c r="A1024" s="3" t="s">
        <v>100</v>
      </c>
      <c r="B1024" s="3" t="s">
        <v>1841</v>
      </c>
      <c r="C1024" s="3" t="s">
        <v>1842</v>
      </c>
      <c r="D1024" s="3" t="s">
        <v>2851</v>
      </c>
      <c r="E1024" s="3">
        <v>-1008</v>
      </c>
      <c r="F1024" s="3" t="s">
        <v>5444</v>
      </c>
      <c r="G1024" s="3" t="s">
        <v>1844</v>
      </c>
    </row>
    <row r="1025" spans="1:7">
      <c r="A1025" s="3" t="s">
        <v>100</v>
      </c>
      <c r="B1025" s="3" t="s">
        <v>1841</v>
      </c>
      <c r="C1025" s="3" t="s">
        <v>1842</v>
      </c>
      <c r="D1025" s="3" t="s">
        <v>2852</v>
      </c>
      <c r="E1025" s="3">
        <v>-1009</v>
      </c>
      <c r="F1025" s="3" t="s">
        <v>5444</v>
      </c>
      <c r="G1025" s="3" t="s">
        <v>1844</v>
      </c>
    </row>
    <row r="1026" spans="1:7">
      <c r="A1026" s="3" t="s">
        <v>100</v>
      </c>
      <c r="B1026" s="3" t="s">
        <v>1841</v>
      </c>
      <c r="C1026" s="3" t="s">
        <v>1842</v>
      </c>
      <c r="D1026" s="3" t="s">
        <v>2853</v>
      </c>
      <c r="E1026" s="3">
        <v>-1010</v>
      </c>
      <c r="F1026" s="3" t="s">
        <v>5444</v>
      </c>
      <c r="G1026" s="3" t="s">
        <v>1844</v>
      </c>
    </row>
    <row r="1027" spans="1:7">
      <c r="A1027" s="3" t="s">
        <v>100</v>
      </c>
      <c r="B1027" s="3" t="s">
        <v>1841</v>
      </c>
      <c r="C1027" s="3" t="s">
        <v>1842</v>
      </c>
      <c r="D1027" s="3" t="s">
        <v>2854</v>
      </c>
      <c r="E1027" s="3">
        <v>-1011</v>
      </c>
      <c r="F1027" s="3" t="s">
        <v>5444</v>
      </c>
      <c r="G1027" s="3" t="s">
        <v>1844</v>
      </c>
    </row>
    <row r="1028" spans="1:7">
      <c r="A1028" s="3" t="s">
        <v>100</v>
      </c>
      <c r="B1028" s="3" t="s">
        <v>1841</v>
      </c>
      <c r="C1028" s="3" t="s">
        <v>1842</v>
      </c>
      <c r="D1028" s="3" t="s">
        <v>2855</v>
      </c>
      <c r="E1028" s="3">
        <v>-1012</v>
      </c>
      <c r="F1028" s="3" t="s">
        <v>5444</v>
      </c>
      <c r="G1028" s="3" t="s">
        <v>1844</v>
      </c>
    </row>
    <row r="1029" spans="1:7">
      <c r="A1029" s="3" t="s">
        <v>100</v>
      </c>
      <c r="B1029" s="3" t="s">
        <v>1841</v>
      </c>
      <c r="C1029" s="3" t="s">
        <v>1842</v>
      </c>
      <c r="D1029" s="3" t="s">
        <v>2856</v>
      </c>
      <c r="E1029" s="3">
        <v>-1013</v>
      </c>
      <c r="F1029" s="3" t="s">
        <v>5444</v>
      </c>
      <c r="G1029" s="3" t="s">
        <v>1844</v>
      </c>
    </row>
    <row r="1030" spans="1:7">
      <c r="A1030" s="3" t="s">
        <v>100</v>
      </c>
      <c r="B1030" s="3" t="s">
        <v>1841</v>
      </c>
      <c r="C1030" s="3" t="s">
        <v>1842</v>
      </c>
      <c r="D1030" s="3" t="s">
        <v>2857</v>
      </c>
      <c r="E1030" s="3">
        <v>-1014</v>
      </c>
      <c r="F1030" s="3" t="s">
        <v>5444</v>
      </c>
      <c r="G1030" s="3" t="s">
        <v>1844</v>
      </c>
    </row>
    <row r="1031" spans="1:7">
      <c r="A1031" s="3" t="s">
        <v>100</v>
      </c>
      <c r="B1031" s="3" t="s">
        <v>1841</v>
      </c>
      <c r="C1031" s="3" t="s">
        <v>1842</v>
      </c>
      <c r="D1031" s="3" t="s">
        <v>2858</v>
      </c>
      <c r="E1031" s="3">
        <v>-1015</v>
      </c>
      <c r="F1031" s="3" t="s">
        <v>5444</v>
      </c>
      <c r="G1031" s="3" t="s">
        <v>1844</v>
      </c>
    </row>
    <row r="1032" spans="1:7">
      <c r="A1032" s="3" t="s">
        <v>100</v>
      </c>
      <c r="B1032" s="3" t="s">
        <v>1841</v>
      </c>
      <c r="C1032" s="3" t="s">
        <v>1842</v>
      </c>
      <c r="D1032" s="3" t="s">
        <v>2859</v>
      </c>
      <c r="E1032" s="3">
        <v>-1016</v>
      </c>
      <c r="F1032" s="3" t="s">
        <v>5444</v>
      </c>
      <c r="G1032" s="3" t="s">
        <v>1844</v>
      </c>
    </row>
    <row r="1033" spans="1:7">
      <c r="A1033" s="3" t="s">
        <v>100</v>
      </c>
      <c r="B1033" s="3" t="s">
        <v>1841</v>
      </c>
      <c r="C1033" s="3" t="s">
        <v>1842</v>
      </c>
      <c r="D1033" s="3" t="s">
        <v>2860</v>
      </c>
      <c r="E1033" s="3">
        <v>-1017</v>
      </c>
      <c r="F1033" s="3" t="s">
        <v>5444</v>
      </c>
      <c r="G1033" s="3" t="s">
        <v>1844</v>
      </c>
    </row>
    <row r="1034" spans="1:7">
      <c r="A1034" s="3" t="s">
        <v>100</v>
      </c>
      <c r="B1034" s="3" t="s">
        <v>1841</v>
      </c>
      <c r="C1034" s="3" t="s">
        <v>1842</v>
      </c>
      <c r="D1034" s="3" t="s">
        <v>2861</v>
      </c>
      <c r="E1034" s="3">
        <v>-1018</v>
      </c>
      <c r="F1034" s="3" t="s">
        <v>5444</v>
      </c>
      <c r="G1034" s="3" t="s">
        <v>1844</v>
      </c>
    </row>
    <row r="1035" spans="1:7">
      <c r="A1035" s="3" t="s">
        <v>100</v>
      </c>
      <c r="B1035" s="3" t="s">
        <v>1841</v>
      </c>
      <c r="C1035" s="3" t="s">
        <v>1842</v>
      </c>
      <c r="D1035" s="3" t="s">
        <v>2862</v>
      </c>
      <c r="E1035" s="3">
        <v>-1019</v>
      </c>
      <c r="F1035" s="3" t="s">
        <v>5444</v>
      </c>
      <c r="G1035" s="3" t="s">
        <v>1844</v>
      </c>
    </row>
    <row r="1036" spans="1:7">
      <c r="A1036" s="3" t="s">
        <v>100</v>
      </c>
      <c r="B1036" s="3" t="s">
        <v>1841</v>
      </c>
      <c r="C1036" s="3" t="s">
        <v>1842</v>
      </c>
      <c r="D1036" s="3" t="s">
        <v>2863</v>
      </c>
      <c r="E1036" s="3">
        <v>-1020</v>
      </c>
      <c r="F1036" s="3" t="s">
        <v>5444</v>
      </c>
      <c r="G1036" s="3" t="s">
        <v>1844</v>
      </c>
    </row>
    <row r="1037" spans="1:7">
      <c r="A1037" s="3" t="s">
        <v>100</v>
      </c>
      <c r="B1037" s="3" t="s">
        <v>1841</v>
      </c>
      <c r="C1037" s="3" t="s">
        <v>1842</v>
      </c>
      <c r="D1037" s="3" t="s">
        <v>2864</v>
      </c>
      <c r="E1037" s="3">
        <v>-1021</v>
      </c>
      <c r="F1037" s="3" t="s">
        <v>5444</v>
      </c>
      <c r="G1037" s="3" t="s">
        <v>1844</v>
      </c>
    </row>
    <row r="1038" spans="1:7">
      <c r="A1038" s="3" t="s">
        <v>100</v>
      </c>
      <c r="B1038" s="3" t="s">
        <v>1841</v>
      </c>
      <c r="C1038" s="3" t="s">
        <v>1842</v>
      </c>
      <c r="D1038" s="3" t="s">
        <v>2865</v>
      </c>
      <c r="E1038" s="3">
        <v>-1022</v>
      </c>
      <c r="F1038" s="3" t="s">
        <v>5444</v>
      </c>
      <c r="G1038" s="3" t="s">
        <v>1844</v>
      </c>
    </row>
    <row r="1039" spans="1:7">
      <c r="A1039" s="3" t="s">
        <v>100</v>
      </c>
      <c r="B1039" s="3" t="s">
        <v>1841</v>
      </c>
      <c r="C1039" s="3" t="s">
        <v>1842</v>
      </c>
      <c r="D1039" s="3" t="s">
        <v>2866</v>
      </c>
      <c r="E1039" s="3">
        <v>-1023</v>
      </c>
      <c r="F1039" s="3" t="s">
        <v>5444</v>
      </c>
      <c r="G1039" s="3" t="s">
        <v>1844</v>
      </c>
    </row>
    <row r="1040" spans="1:7">
      <c r="A1040" s="3" t="s">
        <v>100</v>
      </c>
      <c r="B1040" s="3" t="s">
        <v>1841</v>
      </c>
      <c r="C1040" s="3" t="s">
        <v>1842</v>
      </c>
      <c r="D1040" s="3" t="s">
        <v>2867</v>
      </c>
      <c r="E1040" s="3">
        <v>-1024</v>
      </c>
      <c r="F1040" s="3" t="s">
        <v>5444</v>
      </c>
      <c r="G1040" s="3" t="s">
        <v>1844</v>
      </c>
    </row>
    <row r="1041" spans="1:7">
      <c r="A1041" s="3" t="s">
        <v>100</v>
      </c>
      <c r="B1041" s="3" t="s">
        <v>1841</v>
      </c>
      <c r="C1041" s="3" t="s">
        <v>1842</v>
      </c>
      <c r="D1041" s="3" t="s">
        <v>2868</v>
      </c>
      <c r="E1041" s="3">
        <v>-1025</v>
      </c>
      <c r="F1041" s="3" t="s">
        <v>5444</v>
      </c>
      <c r="G1041" s="3" t="s">
        <v>1844</v>
      </c>
    </row>
    <row r="1042" spans="1:7">
      <c r="A1042" s="3" t="s">
        <v>100</v>
      </c>
      <c r="B1042" s="3" t="s">
        <v>1841</v>
      </c>
      <c r="C1042" s="3" t="s">
        <v>1842</v>
      </c>
      <c r="D1042" s="3" t="s">
        <v>2869</v>
      </c>
      <c r="E1042" s="3">
        <v>-1026</v>
      </c>
      <c r="F1042" s="3" t="s">
        <v>5444</v>
      </c>
      <c r="G1042" s="3" t="s">
        <v>1844</v>
      </c>
    </row>
    <row r="1043" spans="1:7">
      <c r="A1043" s="3" t="s">
        <v>100</v>
      </c>
      <c r="B1043" s="3" t="s">
        <v>1841</v>
      </c>
      <c r="C1043" s="3" t="s">
        <v>1842</v>
      </c>
      <c r="D1043" s="3" t="s">
        <v>2870</v>
      </c>
      <c r="E1043" s="3">
        <v>-1027</v>
      </c>
      <c r="F1043" s="3" t="s">
        <v>5444</v>
      </c>
      <c r="G1043" s="3" t="s">
        <v>1844</v>
      </c>
    </row>
    <row r="1044" spans="1:7">
      <c r="A1044" s="3" t="s">
        <v>100</v>
      </c>
      <c r="B1044" s="3" t="s">
        <v>1841</v>
      </c>
      <c r="C1044" s="3" t="s">
        <v>1842</v>
      </c>
      <c r="D1044" s="3" t="s">
        <v>2871</v>
      </c>
      <c r="E1044" s="3">
        <v>-1028</v>
      </c>
      <c r="F1044" s="3" t="s">
        <v>5444</v>
      </c>
      <c r="G1044" s="3" t="s">
        <v>1844</v>
      </c>
    </row>
    <row r="1045" spans="1:7">
      <c r="A1045" s="3" t="s">
        <v>100</v>
      </c>
      <c r="B1045" s="3" t="s">
        <v>1841</v>
      </c>
      <c r="C1045" s="3" t="s">
        <v>1842</v>
      </c>
      <c r="D1045" s="3" t="s">
        <v>2872</v>
      </c>
      <c r="E1045" s="3">
        <v>-1029</v>
      </c>
      <c r="F1045" s="3" t="s">
        <v>5444</v>
      </c>
      <c r="G1045" s="3" t="s">
        <v>1844</v>
      </c>
    </row>
    <row r="1046" spans="1:7">
      <c r="A1046" s="3" t="s">
        <v>100</v>
      </c>
      <c r="B1046" s="3" t="s">
        <v>1841</v>
      </c>
      <c r="C1046" s="3" t="s">
        <v>1842</v>
      </c>
      <c r="D1046" s="3" t="s">
        <v>2873</v>
      </c>
      <c r="E1046" s="3">
        <v>-1030</v>
      </c>
      <c r="F1046" s="3" t="s">
        <v>5444</v>
      </c>
      <c r="G1046" s="3" t="s">
        <v>1844</v>
      </c>
    </row>
    <row r="1047" spans="1:7">
      <c r="A1047" s="3" t="s">
        <v>100</v>
      </c>
      <c r="B1047" s="3" t="s">
        <v>1841</v>
      </c>
      <c r="C1047" s="3" t="s">
        <v>1842</v>
      </c>
      <c r="D1047" s="3" t="s">
        <v>2874</v>
      </c>
      <c r="E1047" s="3">
        <v>-1031</v>
      </c>
      <c r="F1047" s="3" t="s">
        <v>5444</v>
      </c>
      <c r="G1047" s="3" t="s">
        <v>1844</v>
      </c>
    </row>
    <row r="1048" spans="1:7">
      <c r="A1048" s="3" t="s">
        <v>100</v>
      </c>
      <c r="B1048" s="3" t="s">
        <v>1841</v>
      </c>
      <c r="C1048" s="3" t="s">
        <v>1842</v>
      </c>
      <c r="D1048" s="3" t="s">
        <v>2875</v>
      </c>
      <c r="E1048" s="3">
        <v>-1032</v>
      </c>
      <c r="F1048" s="3" t="s">
        <v>5444</v>
      </c>
      <c r="G1048" s="3" t="s">
        <v>1844</v>
      </c>
    </row>
    <row r="1049" spans="1:7">
      <c r="A1049" s="3" t="s">
        <v>100</v>
      </c>
      <c r="B1049" s="3" t="s">
        <v>1841</v>
      </c>
      <c r="C1049" s="3" t="s">
        <v>1842</v>
      </c>
      <c r="D1049" s="3" t="s">
        <v>2876</v>
      </c>
      <c r="E1049" s="3">
        <v>-1033</v>
      </c>
      <c r="F1049" s="3" t="s">
        <v>5444</v>
      </c>
      <c r="G1049" s="3" t="s">
        <v>1844</v>
      </c>
    </row>
    <row r="1050" spans="1:7">
      <c r="A1050" s="3" t="s">
        <v>100</v>
      </c>
      <c r="B1050" s="3" t="s">
        <v>1841</v>
      </c>
      <c r="C1050" s="3" t="s">
        <v>1842</v>
      </c>
      <c r="D1050" s="3" t="s">
        <v>2877</v>
      </c>
      <c r="E1050" s="3">
        <v>-1034</v>
      </c>
      <c r="F1050" s="3" t="s">
        <v>5444</v>
      </c>
      <c r="G1050" s="3" t="s">
        <v>1844</v>
      </c>
    </row>
    <row r="1051" spans="1:7">
      <c r="A1051" s="3" t="s">
        <v>100</v>
      </c>
      <c r="B1051" s="3" t="s">
        <v>1841</v>
      </c>
      <c r="C1051" s="3" t="s">
        <v>1842</v>
      </c>
      <c r="D1051" s="3" t="s">
        <v>2878</v>
      </c>
      <c r="E1051" s="3">
        <v>-1035</v>
      </c>
      <c r="F1051" s="3" t="s">
        <v>5444</v>
      </c>
      <c r="G1051" s="3" t="s">
        <v>1844</v>
      </c>
    </row>
    <row r="1052" spans="1:7">
      <c r="A1052" s="3" t="s">
        <v>100</v>
      </c>
      <c r="B1052" s="3" t="s">
        <v>1841</v>
      </c>
      <c r="C1052" s="3" t="s">
        <v>1842</v>
      </c>
      <c r="D1052" s="3" t="s">
        <v>2879</v>
      </c>
      <c r="E1052" s="3">
        <v>-1036</v>
      </c>
      <c r="F1052" s="3" t="s">
        <v>5444</v>
      </c>
      <c r="G1052" s="3" t="s">
        <v>1844</v>
      </c>
    </row>
    <row r="1053" spans="1:7">
      <c r="A1053" s="3" t="s">
        <v>100</v>
      </c>
      <c r="B1053" s="3" t="s">
        <v>1841</v>
      </c>
      <c r="C1053" s="3" t="s">
        <v>1842</v>
      </c>
      <c r="D1053" s="3" t="s">
        <v>2880</v>
      </c>
      <c r="E1053" s="3">
        <v>-1037</v>
      </c>
      <c r="F1053" s="3" t="s">
        <v>5444</v>
      </c>
      <c r="G1053" s="3" t="s">
        <v>1844</v>
      </c>
    </row>
    <row r="1054" spans="1:7">
      <c r="A1054" s="3" t="s">
        <v>100</v>
      </c>
      <c r="B1054" s="3" t="s">
        <v>1841</v>
      </c>
      <c r="C1054" s="3" t="s">
        <v>1842</v>
      </c>
      <c r="D1054" s="3" t="s">
        <v>2881</v>
      </c>
      <c r="E1054" s="3">
        <v>-1038</v>
      </c>
      <c r="F1054" s="3" t="s">
        <v>5444</v>
      </c>
      <c r="G1054" s="3" t="s">
        <v>1844</v>
      </c>
    </row>
    <row r="1055" spans="1:7">
      <c r="A1055" s="3" t="s">
        <v>100</v>
      </c>
      <c r="B1055" s="3" t="s">
        <v>1841</v>
      </c>
      <c r="C1055" s="3" t="s">
        <v>1842</v>
      </c>
      <c r="D1055" s="3" t="s">
        <v>2882</v>
      </c>
      <c r="E1055" s="3">
        <v>-1039</v>
      </c>
      <c r="F1055" s="3" t="s">
        <v>5444</v>
      </c>
      <c r="G1055" s="3" t="s">
        <v>1844</v>
      </c>
    </row>
    <row r="1056" spans="1:7">
      <c r="A1056" s="3" t="s">
        <v>100</v>
      </c>
      <c r="B1056" s="3" t="s">
        <v>1841</v>
      </c>
      <c r="C1056" s="3" t="s">
        <v>1842</v>
      </c>
      <c r="D1056" s="3" t="s">
        <v>2883</v>
      </c>
      <c r="E1056" s="3">
        <v>-1040</v>
      </c>
      <c r="F1056" s="3" t="s">
        <v>5444</v>
      </c>
      <c r="G1056" s="3" t="s">
        <v>1844</v>
      </c>
    </row>
    <row r="1057" spans="1:7">
      <c r="A1057" s="3" t="s">
        <v>100</v>
      </c>
      <c r="B1057" s="3" t="s">
        <v>1841</v>
      </c>
      <c r="C1057" s="3" t="s">
        <v>1842</v>
      </c>
      <c r="D1057" s="3" t="s">
        <v>2884</v>
      </c>
      <c r="E1057" s="3">
        <v>-1041</v>
      </c>
      <c r="F1057" s="3" t="s">
        <v>5444</v>
      </c>
      <c r="G1057" s="3" t="s">
        <v>1844</v>
      </c>
    </row>
    <row r="1058" spans="1:7">
      <c r="A1058" s="3" t="s">
        <v>100</v>
      </c>
      <c r="B1058" s="3" t="s">
        <v>1841</v>
      </c>
      <c r="C1058" s="3" t="s">
        <v>1842</v>
      </c>
      <c r="D1058" s="3" t="s">
        <v>2885</v>
      </c>
      <c r="E1058" s="3">
        <v>-1042</v>
      </c>
      <c r="F1058" s="3" t="s">
        <v>5444</v>
      </c>
      <c r="G1058" s="3" t="s">
        <v>1844</v>
      </c>
    </row>
    <row r="1059" spans="1:7">
      <c r="A1059" s="3" t="s">
        <v>100</v>
      </c>
      <c r="B1059" s="3" t="s">
        <v>1841</v>
      </c>
      <c r="C1059" s="3" t="s">
        <v>1842</v>
      </c>
      <c r="D1059" s="3" t="s">
        <v>2886</v>
      </c>
      <c r="E1059" s="3">
        <v>-1043</v>
      </c>
      <c r="F1059" s="3" t="s">
        <v>5444</v>
      </c>
      <c r="G1059" s="3" t="s">
        <v>1844</v>
      </c>
    </row>
    <row r="1060" spans="1:7">
      <c r="A1060" s="3" t="s">
        <v>100</v>
      </c>
      <c r="B1060" s="3" t="s">
        <v>1841</v>
      </c>
      <c r="C1060" s="3" t="s">
        <v>1842</v>
      </c>
      <c r="D1060" s="3" t="s">
        <v>2887</v>
      </c>
      <c r="E1060" s="3">
        <v>-1044</v>
      </c>
      <c r="F1060" s="3" t="s">
        <v>5444</v>
      </c>
      <c r="G1060" s="3" t="s">
        <v>1844</v>
      </c>
    </row>
    <row r="1061" spans="1:7">
      <c r="A1061" s="3" t="s">
        <v>100</v>
      </c>
      <c r="B1061" s="3" t="s">
        <v>1841</v>
      </c>
      <c r="C1061" s="3" t="s">
        <v>1842</v>
      </c>
      <c r="D1061" s="3" t="s">
        <v>2888</v>
      </c>
      <c r="E1061" s="3">
        <v>-1045</v>
      </c>
      <c r="F1061" s="3" t="s">
        <v>5444</v>
      </c>
      <c r="G1061" s="3" t="s">
        <v>1844</v>
      </c>
    </row>
    <row r="1062" spans="1:7">
      <c r="A1062" s="3" t="s">
        <v>100</v>
      </c>
      <c r="B1062" s="3" t="s">
        <v>1841</v>
      </c>
      <c r="C1062" s="3" t="s">
        <v>1842</v>
      </c>
      <c r="D1062" s="3" t="s">
        <v>2889</v>
      </c>
      <c r="E1062" s="3">
        <v>-1046</v>
      </c>
      <c r="F1062" s="3" t="s">
        <v>5444</v>
      </c>
      <c r="G1062" s="3" t="s">
        <v>1844</v>
      </c>
    </row>
    <row r="1063" spans="1:7">
      <c r="A1063" s="3" t="s">
        <v>100</v>
      </c>
      <c r="B1063" s="3" t="s">
        <v>1841</v>
      </c>
      <c r="C1063" s="3" t="s">
        <v>1842</v>
      </c>
      <c r="D1063" s="3" t="s">
        <v>2890</v>
      </c>
      <c r="E1063" s="3">
        <v>-1047</v>
      </c>
      <c r="F1063" s="3" t="s">
        <v>5444</v>
      </c>
      <c r="G1063" s="3" t="s">
        <v>1844</v>
      </c>
    </row>
    <row r="1064" spans="1:7">
      <c r="A1064" s="3" t="s">
        <v>100</v>
      </c>
      <c r="B1064" s="3" t="s">
        <v>1841</v>
      </c>
      <c r="C1064" s="3" t="s">
        <v>1842</v>
      </c>
      <c r="D1064" s="3" t="s">
        <v>2891</v>
      </c>
      <c r="E1064" s="3">
        <v>-1048</v>
      </c>
      <c r="F1064" s="3" t="s">
        <v>5444</v>
      </c>
      <c r="G1064" s="3" t="s">
        <v>1844</v>
      </c>
    </row>
    <row r="1065" spans="1:7">
      <c r="A1065" s="3" t="s">
        <v>100</v>
      </c>
      <c r="B1065" s="3" t="s">
        <v>1841</v>
      </c>
      <c r="C1065" s="3" t="s">
        <v>1842</v>
      </c>
      <c r="D1065" s="3" t="s">
        <v>2892</v>
      </c>
      <c r="E1065" s="3">
        <v>-1049</v>
      </c>
      <c r="F1065" s="3" t="s">
        <v>5444</v>
      </c>
      <c r="G1065" s="3" t="s">
        <v>1844</v>
      </c>
    </row>
    <row r="1066" spans="1:7">
      <c r="A1066" s="3" t="s">
        <v>100</v>
      </c>
      <c r="B1066" s="3" t="s">
        <v>1841</v>
      </c>
      <c r="C1066" s="3" t="s">
        <v>1842</v>
      </c>
      <c r="D1066" s="3" t="s">
        <v>2893</v>
      </c>
      <c r="E1066" s="3">
        <v>-1050</v>
      </c>
      <c r="F1066" s="3" t="s">
        <v>5444</v>
      </c>
      <c r="G1066" s="3" t="s">
        <v>1844</v>
      </c>
    </row>
    <row r="1067" spans="1:7">
      <c r="A1067" s="3" t="s">
        <v>100</v>
      </c>
      <c r="B1067" s="3" t="s">
        <v>1841</v>
      </c>
      <c r="C1067" s="3" t="s">
        <v>1842</v>
      </c>
      <c r="D1067" s="3" t="s">
        <v>2894</v>
      </c>
      <c r="E1067" s="3">
        <v>-1051</v>
      </c>
      <c r="F1067" s="3" t="s">
        <v>5444</v>
      </c>
      <c r="G1067" s="3" t="s">
        <v>1844</v>
      </c>
    </row>
    <row r="1068" spans="1:7">
      <c r="A1068" s="3" t="s">
        <v>100</v>
      </c>
      <c r="B1068" s="3" t="s">
        <v>1841</v>
      </c>
      <c r="C1068" s="3" t="s">
        <v>1842</v>
      </c>
      <c r="D1068" s="3" t="s">
        <v>2895</v>
      </c>
      <c r="E1068" s="3">
        <v>-1052</v>
      </c>
      <c r="F1068" s="3" t="s">
        <v>5444</v>
      </c>
      <c r="G1068" s="3" t="s">
        <v>1844</v>
      </c>
    </row>
    <row r="1069" spans="1:7">
      <c r="A1069" s="3" t="s">
        <v>100</v>
      </c>
      <c r="B1069" s="3" t="s">
        <v>1841</v>
      </c>
      <c r="C1069" s="3" t="s">
        <v>1842</v>
      </c>
      <c r="D1069" s="3" t="s">
        <v>2896</v>
      </c>
      <c r="E1069" s="3">
        <v>-1053</v>
      </c>
      <c r="F1069" s="3" t="s">
        <v>5444</v>
      </c>
      <c r="G1069" s="3" t="s">
        <v>1844</v>
      </c>
    </row>
    <row r="1070" spans="1:7">
      <c r="A1070" s="3" t="s">
        <v>100</v>
      </c>
      <c r="B1070" s="3" t="s">
        <v>1841</v>
      </c>
      <c r="C1070" s="3" t="s">
        <v>1842</v>
      </c>
      <c r="D1070" s="3" t="s">
        <v>2897</v>
      </c>
      <c r="E1070" s="3">
        <v>-1054</v>
      </c>
      <c r="F1070" s="3" t="s">
        <v>5444</v>
      </c>
      <c r="G1070" s="3" t="s">
        <v>1844</v>
      </c>
    </row>
    <row r="1071" spans="1:7">
      <c r="A1071" s="3" t="s">
        <v>100</v>
      </c>
      <c r="B1071" s="3" t="s">
        <v>1841</v>
      </c>
      <c r="C1071" s="3" t="s">
        <v>1842</v>
      </c>
      <c r="D1071" s="3" t="s">
        <v>2898</v>
      </c>
      <c r="E1071" s="3">
        <v>-1055</v>
      </c>
      <c r="F1071" s="3" t="s">
        <v>5444</v>
      </c>
      <c r="G1071" s="3" t="s">
        <v>1844</v>
      </c>
    </row>
    <row r="1072" spans="1:7">
      <c r="A1072" s="3" t="s">
        <v>100</v>
      </c>
      <c r="B1072" s="3" t="s">
        <v>1841</v>
      </c>
      <c r="C1072" s="3" t="s">
        <v>1842</v>
      </c>
      <c r="D1072" s="3" t="s">
        <v>2899</v>
      </c>
      <c r="E1072" s="3">
        <v>-1056</v>
      </c>
      <c r="F1072" s="3" t="s">
        <v>5444</v>
      </c>
      <c r="G1072" s="3" t="s">
        <v>1844</v>
      </c>
    </row>
    <row r="1073" spans="1:7">
      <c r="A1073" s="3" t="s">
        <v>100</v>
      </c>
      <c r="B1073" s="3" t="s">
        <v>1841</v>
      </c>
      <c r="C1073" s="3" t="s">
        <v>1842</v>
      </c>
      <c r="D1073" s="3" t="s">
        <v>2900</v>
      </c>
      <c r="E1073" s="3">
        <v>-1057</v>
      </c>
      <c r="F1073" s="3" t="s">
        <v>5444</v>
      </c>
      <c r="G1073" s="3" t="s">
        <v>1844</v>
      </c>
    </row>
    <row r="1074" spans="1:7">
      <c r="A1074" s="3" t="s">
        <v>100</v>
      </c>
      <c r="B1074" s="3" t="s">
        <v>1841</v>
      </c>
      <c r="C1074" s="3" t="s">
        <v>1842</v>
      </c>
      <c r="D1074" s="3" t="s">
        <v>2901</v>
      </c>
      <c r="E1074" s="3">
        <v>-1058</v>
      </c>
      <c r="F1074" s="3" t="s">
        <v>5444</v>
      </c>
      <c r="G1074" s="3" t="s">
        <v>1844</v>
      </c>
    </row>
    <row r="1075" spans="1:7">
      <c r="A1075" s="3" t="s">
        <v>100</v>
      </c>
      <c r="B1075" s="3" t="s">
        <v>1841</v>
      </c>
      <c r="C1075" s="3" t="s">
        <v>1842</v>
      </c>
      <c r="D1075" s="3" t="s">
        <v>2902</v>
      </c>
      <c r="E1075" s="3">
        <v>-1059</v>
      </c>
      <c r="F1075" s="3" t="s">
        <v>5444</v>
      </c>
      <c r="G1075" s="3" t="s">
        <v>1844</v>
      </c>
    </row>
    <row r="1076" spans="1:7">
      <c r="A1076" s="3" t="s">
        <v>100</v>
      </c>
      <c r="B1076" s="3" t="s">
        <v>1841</v>
      </c>
      <c r="C1076" s="3" t="s">
        <v>1842</v>
      </c>
      <c r="D1076" s="3" t="s">
        <v>2903</v>
      </c>
      <c r="E1076" s="3">
        <v>-1060</v>
      </c>
      <c r="F1076" s="3" t="s">
        <v>5444</v>
      </c>
      <c r="G1076" s="3" t="s">
        <v>1844</v>
      </c>
    </row>
    <row r="1077" spans="1:7">
      <c r="A1077" s="3" t="s">
        <v>100</v>
      </c>
      <c r="B1077" s="3" t="s">
        <v>1841</v>
      </c>
      <c r="C1077" s="3" t="s">
        <v>1842</v>
      </c>
      <c r="D1077" s="3" t="s">
        <v>2904</v>
      </c>
      <c r="E1077" s="3">
        <v>-1061</v>
      </c>
      <c r="F1077" s="3" t="s">
        <v>5444</v>
      </c>
      <c r="G1077" s="3" t="s">
        <v>1844</v>
      </c>
    </row>
    <row r="1078" spans="1:7">
      <c r="A1078" s="3" t="s">
        <v>100</v>
      </c>
      <c r="B1078" s="3" t="s">
        <v>1841</v>
      </c>
      <c r="C1078" s="3" t="s">
        <v>1842</v>
      </c>
      <c r="D1078" s="3" t="s">
        <v>2905</v>
      </c>
      <c r="E1078" s="3">
        <v>-1062</v>
      </c>
      <c r="F1078" s="3" t="s">
        <v>5444</v>
      </c>
      <c r="G1078" s="3" t="s">
        <v>1844</v>
      </c>
    </row>
    <row r="1079" spans="1:7">
      <c r="A1079" s="3" t="s">
        <v>100</v>
      </c>
      <c r="B1079" s="3" t="s">
        <v>1841</v>
      </c>
      <c r="C1079" s="3" t="s">
        <v>1842</v>
      </c>
      <c r="D1079" s="3" t="s">
        <v>2906</v>
      </c>
      <c r="E1079" s="3">
        <v>-1063</v>
      </c>
      <c r="F1079" s="3" t="s">
        <v>5444</v>
      </c>
      <c r="G1079" s="3" t="s">
        <v>1844</v>
      </c>
    </row>
    <row r="1080" spans="1:7">
      <c r="A1080" s="3" t="s">
        <v>100</v>
      </c>
      <c r="B1080" s="3" t="s">
        <v>1841</v>
      </c>
      <c r="C1080" s="3" t="s">
        <v>1842</v>
      </c>
      <c r="D1080" s="3" t="s">
        <v>2907</v>
      </c>
      <c r="E1080" s="3">
        <v>-1064</v>
      </c>
      <c r="F1080" s="3" t="s">
        <v>5444</v>
      </c>
      <c r="G1080" s="3" t="s">
        <v>1844</v>
      </c>
    </row>
    <row r="1081" spans="1:7">
      <c r="A1081" s="3" t="s">
        <v>100</v>
      </c>
      <c r="B1081" s="3" t="s">
        <v>1841</v>
      </c>
      <c r="C1081" s="3" t="s">
        <v>1842</v>
      </c>
      <c r="D1081" s="3" t="s">
        <v>2908</v>
      </c>
      <c r="E1081" s="3">
        <v>-1065</v>
      </c>
      <c r="F1081" s="3" t="s">
        <v>5444</v>
      </c>
      <c r="G1081" s="3" t="s">
        <v>1844</v>
      </c>
    </row>
    <row r="1082" spans="1:7">
      <c r="A1082" s="3" t="s">
        <v>100</v>
      </c>
      <c r="B1082" s="3" t="s">
        <v>1841</v>
      </c>
      <c r="C1082" s="3" t="s">
        <v>1842</v>
      </c>
      <c r="D1082" s="3" t="s">
        <v>2909</v>
      </c>
      <c r="E1082" s="3">
        <v>-1066</v>
      </c>
      <c r="F1082" s="3" t="s">
        <v>5444</v>
      </c>
      <c r="G1082" s="3" t="s">
        <v>1844</v>
      </c>
    </row>
    <row r="1083" spans="1:7">
      <c r="A1083" s="3" t="s">
        <v>100</v>
      </c>
      <c r="B1083" s="3" t="s">
        <v>1841</v>
      </c>
      <c r="C1083" s="3" t="s">
        <v>1842</v>
      </c>
      <c r="D1083" s="3" t="s">
        <v>2910</v>
      </c>
      <c r="E1083" s="3">
        <v>-1067</v>
      </c>
      <c r="F1083" s="3" t="s">
        <v>5444</v>
      </c>
      <c r="G1083" s="3" t="s">
        <v>1844</v>
      </c>
    </row>
    <row r="1084" spans="1:7">
      <c r="A1084" s="3" t="s">
        <v>100</v>
      </c>
      <c r="B1084" s="3" t="s">
        <v>1841</v>
      </c>
      <c r="C1084" s="3" t="s">
        <v>1842</v>
      </c>
      <c r="D1084" s="3" t="s">
        <v>2911</v>
      </c>
      <c r="E1084" s="3">
        <v>-1068</v>
      </c>
      <c r="F1084" s="3" t="s">
        <v>5444</v>
      </c>
      <c r="G1084" s="3" t="s">
        <v>1844</v>
      </c>
    </row>
    <row r="1085" spans="1:7">
      <c r="A1085" s="3" t="s">
        <v>100</v>
      </c>
      <c r="B1085" s="3" t="s">
        <v>1841</v>
      </c>
      <c r="C1085" s="3" t="s">
        <v>1842</v>
      </c>
      <c r="D1085" s="3" t="s">
        <v>2912</v>
      </c>
      <c r="E1085" s="3">
        <v>-1069</v>
      </c>
      <c r="F1085" s="3" t="s">
        <v>5444</v>
      </c>
      <c r="G1085" s="3" t="s">
        <v>1844</v>
      </c>
    </row>
    <row r="1086" spans="1:7">
      <c r="A1086" s="3" t="s">
        <v>100</v>
      </c>
      <c r="B1086" s="3" t="s">
        <v>1841</v>
      </c>
      <c r="C1086" s="3" t="s">
        <v>1842</v>
      </c>
      <c r="D1086" s="3" t="s">
        <v>2913</v>
      </c>
      <c r="E1086" s="3">
        <v>-1070</v>
      </c>
      <c r="F1086" s="3" t="s">
        <v>5444</v>
      </c>
      <c r="G1086" s="3" t="s">
        <v>1844</v>
      </c>
    </row>
    <row r="1087" spans="1:7">
      <c r="A1087" s="3" t="s">
        <v>100</v>
      </c>
      <c r="B1087" s="3" t="s">
        <v>1841</v>
      </c>
      <c r="C1087" s="3" t="s">
        <v>1842</v>
      </c>
      <c r="D1087" s="3" t="s">
        <v>2914</v>
      </c>
      <c r="E1087" s="3">
        <v>-1071</v>
      </c>
      <c r="F1087" s="3" t="s">
        <v>5444</v>
      </c>
      <c r="G1087" s="3" t="s">
        <v>1844</v>
      </c>
    </row>
    <row r="1088" spans="1:7">
      <c r="A1088" s="3" t="s">
        <v>100</v>
      </c>
      <c r="B1088" s="3" t="s">
        <v>1841</v>
      </c>
      <c r="C1088" s="3" t="s">
        <v>1842</v>
      </c>
      <c r="D1088" s="3" t="s">
        <v>2915</v>
      </c>
      <c r="E1088" s="3">
        <v>-1072</v>
      </c>
      <c r="F1088" s="3" t="s">
        <v>5444</v>
      </c>
      <c r="G1088" s="3" t="s">
        <v>1844</v>
      </c>
    </row>
    <row r="1089" spans="1:7">
      <c r="A1089" s="3" t="s">
        <v>100</v>
      </c>
      <c r="B1089" s="3" t="s">
        <v>1841</v>
      </c>
      <c r="C1089" s="3" t="s">
        <v>1842</v>
      </c>
      <c r="D1089" s="3" t="s">
        <v>2916</v>
      </c>
      <c r="E1089" s="3">
        <v>-1073</v>
      </c>
      <c r="F1089" s="3" t="s">
        <v>5444</v>
      </c>
      <c r="G1089" s="3" t="s">
        <v>1844</v>
      </c>
    </row>
    <row r="1090" spans="1:7">
      <c r="A1090" s="3" t="s">
        <v>100</v>
      </c>
      <c r="B1090" s="3" t="s">
        <v>1841</v>
      </c>
      <c r="C1090" s="3" t="s">
        <v>1842</v>
      </c>
      <c r="D1090" s="3" t="s">
        <v>2917</v>
      </c>
      <c r="E1090" s="3">
        <v>-1074</v>
      </c>
      <c r="F1090" s="3" t="s">
        <v>5444</v>
      </c>
      <c r="G1090" s="3" t="s">
        <v>1844</v>
      </c>
    </row>
    <row r="1091" spans="1:7">
      <c r="A1091" s="3" t="s">
        <v>100</v>
      </c>
      <c r="B1091" s="3" t="s">
        <v>1841</v>
      </c>
      <c r="C1091" s="3" t="s">
        <v>1842</v>
      </c>
      <c r="D1091" s="3" t="s">
        <v>2918</v>
      </c>
      <c r="E1091" s="3">
        <v>-1075</v>
      </c>
      <c r="F1091" s="3" t="s">
        <v>5444</v>
      </c>
      <c r="G1091" s="3" t="s">
        <v>1844</v>
      </c>
    </row>
    <row r="1092" spans="1:7">
      <c r="A1092" s="3" t="s">
        <v>100</v>
      </c>
      <c r="B1092" s="3" t="s">
        <v>1841</v>
      </c>
      <c r="C1092" s="3" t="s">
        <v>1842</v>
      </c>
      <c r="D1092" s="3" t="s">
        <v>2919</v>
      </c>
      <c r="E1092" s="3">
        <v>-1076</v>
      </c>
      <c r="F1092" s="3" t="s">
        <v>5444</v>
      </c>
      <c r="G1092" s="3" t="s">
        <v>1844</v>
      </c>
    </row>
    <row r="1093" spans="1:7">
      <c r="A1093" s="3" t="s">
        <v>100</v>
      </c>
      <c r="B1093" s="3" t="s">
        <v>1841</v>
      </c>
      <c r="C1093" s="3" t="s">
        <v>1842</v>
      </c>
      <c r="D1093" s="3" t="s">
        <v>2920</v>
      </c>
      <c r="E1093" s="3">
        <v>-1077</v>
      </c>
      <c r="F1093" s="3" t="s">
        <v>5444</v>
      </c>
      <c r="G1093" s="3" t="s">
        <v>1844</v>
      </c>
    </row>
    <row r="1094" spans="1:7">
      <c r="A1094" s="3" t="s">
        <v>100</v>
      </c>
      <c r="B1094" s="3" t="s">
        <v>1841</v>
      </c>
      <c r="C1094" s="3" t="s">
        <v>1842</v>
      </c>
      <c r="D1094" s="3" t="s">
        <v>2921</v>
      </c>
      <c r="E1094" s="3">
        <v>-1078</v>
      </c>
      <c r="F1094" s="3" t="s">
        <v>5444</v>
      </c>
      <c r="G1094" s="3" t="s">
        <v>1844</v>
      </c>
    </row>
    <row r="1095" spans="1:7">
      <c r="A1095" s="3" t="s">
        <v>100</v>
      </c>
      <c r="B1095" s="3" t="s">
        <v>1841</v>
      </c>
      <c r="C1095" s="3" t="s">
        <v>1842</v>
      </c>
      <c r="D1095" s="3" t="s">
        <v>2922</v>
      </c>
      <c r="E1095" s="3">
        <v>-1079</v>
      </c>
      <c r="F1095" s="3" t="s">
        <v>5444</v>
      </c>
      <c r="G1095" s="3" t="s">
        <v>1844</v>
      </c>
    </row>
    <row r="1096" spans="1:7">
      <c r="A1096" s="3" t="s">
        <v>100</v>
      </c>
      <c r="B1096" s="3" t="s">
        <v>1841</v>
      </c>
      <c r="C1096" s="3" t="s">
        <v>1842</v>
      </c>
      <c r="D1096" s="3" t="s">
        <v>2923</v>
      </c>
      <c r="E1096" s="3">
        <v>-1080</v>
      </c>
      <c r="F1096" s="3" t="s">
        <v>5444</v>
      </c>
      <c r="G1096" s="3" t="s">
        <v>1844</v>
      </c>
    </row>
    <row r="1097" spans="1:7">
      <c r="A1097" s="3" t="s">
        <v>100</v>
      </c>
      <c r="B1097" s="3" t="s">
        <v>1841</v>
      </c>
      <c r="C1097" s="3" t="s">
        <v>1842</v>
      </c>
      <c r="D1097" s="3" t="s">
        <v>2924</v>
      </c>
      <c r="E1097" s="3">
        <v>-1081</v>
      </c>
      <c r="F1097" s="3" t="s">
        <v>5444</v>
      </c>
      <c r="G1097" s="3" t="s">
        <v>1844</v>
      </c>
    </row>
    <row r="1098" spans="1:7">
      <c r="A1098" s="3" t="s">
        <v>100</v>
      </c>
      <c r="B1098" s="3" t="s">
        <v>1841</v>
      </c>
      <c r="C1098" s="3" t="s">
        <v>1842</v>
      </c>
      <c r="D1098" s="3" t="s">
        <v>2925</v>
      </c>
      <c r="E1098" s="3">
        <v>-1082</v>
      </c>
      <c r="F1098" s="3" t="s">
        <v>5444</v>
      </c>
      <c r="G1098" s="3" t="s">
        <v>1844</v>
      </c>
    </row>
    <row r="1099" spans="1:7">
      <c r="A1099" s="3" t="s">
        <v>100</v>
      </c>
      <c r="B1099" s="3" t="s">
        <v>1841</v>
      </c>
      <c r="C1099" s="3" t="s">
        <v>1842</v>
      </c>
      <c r="D1099" s="3" t="s">
        <v>2926</v>
      </c>
      <c r="E1099" s="3">
        <v>-1083</v>
      </c>
      <c r="F1099" s="3" t="s">
        <v>5444</v>
      </c>
      <c r="G1099" s="3" t="s">
        <v>1844</v>
      </c>
    </row>
    <row r="1100" spans="1:7">
      <c r="A1100" s="3" t="s">
        <v>100</v>
      </c>
      <c r="B1100" s="3" t="s">
        <v>1841</v>
      </c>
      <c r="C1100" s="3" t="s">
        <v>1842</v>
      </c>
      <c r="D1100" s="3" t="s">
        <v>2927</v>
      </c>
      <c r="E1100" s="3">
        <v>-1084</v>
      </c>
      <c r="F1100" s="3" t="s">
        <v>5444</v>
      </c>
      <c r="G1100" s="3" t="s">
        <v>1844</v>
      </c>
    </row>
    <row r="1101" spans="1:7">
      <c r="A1101" s="3" t="s">
        <v>100</v>
      </c>
      <c r="B1101" s="3" t="s">
        <v>1841</v>
      </c>
      <c r="C1101" s="3" t="s">
        <v>1842</v>
      </c>
      <c r="D1101" s="3" t="s">
        <v>2928</v>
      </c>
      <c r="E1101" s="3">
        <v>-1085</v>
      </c>
      <c r="F1101" s="3" t="s">
        <v>5444</v>
      </c>
      <c r="G1101" s="3" t="s">
        <v>1844</v>
      </c>
    </row>
    <row r="1102" spans="1:7">
      <c r="A1102" s="3" t="s">
        <v>100</v>
      </c>
      <c r="B1102" s="3" t="s">
        <v>1841</v>
      </c>
      <c r="C1102" s="3" t="s">
        <v>1842</v>
      </c>
      <c r="D1102" s="3" t="s">
        <v>2929</v>
      </c>
      <c r="E1102" s="3">
        <v>-1086</v>
      </c>
      <c r="F1102" s="3" t="s">
        <v>5444</v>
      </c>
      <c r="G1102" s="3" t="s">
        <v>1844</v>
      </c>
    </row>
    <row r="1103" spans="1:7">
      <c r="A1103" s="3" t="s">
        <v>100</v>
      </c>
      <c r="B1103" s="3" t="s">
        <v>1841</v>
      </c>
      <c r="C1103" s="3" t="s">
        <v>1842</v>
      </c>
      <c r="D1103" s="3" t="s">
        <v>2930</v>
      </c>
      <c r="E1103" s="3">
        <v>-1087</v>
      </c>
      <c r="F1103" s="3" t="s">
        <v>5444</v>
      </c>
      <c r="G1103" s="3" t="s">
        <v>1844</v>
      </c>
    </row>
    <row r="1104" spans="1:7">
      <c r="A1104" s="3" t="s">
        <v>100</v>
      </c>
      <c r="B1104" s="3" t="s">
        <v>1841</v>
      </c>
      <c r="C1104" s="3" t="s">
        <v>1842</v>
      </c>
      <c r="D1104" s="3" t="s">
        <v>2931</v>
      </c>
      <c r="E1104" s="3">
        <v>-1088</v>
      </c>
      <c r="F1104" s="3" t="s">
        <v>5444</v>
      </c>
      <c r="G1104" s="3" t="s">
        <v>1844</v>
      </c>
    </row>
    <row r="1105" spans="1:7">
      <c r="A1105" s="3" t="s">
        <v>100</v>
      </c>
      <c r="B1105" s="3" t="s">
        <v>1841</v>
      </c>
      <c r="C1105" s="3" t="s">
        <v>1842</v>
      </c>
      <c r="D1105" s="3" t="s">
        <v>2932</v>
      </c>
      <c r="E1105" s="3">
        <v>-1089</v>
      </c>
      <c r="F1105" s="3" t="s">
        <v>5444</v>
      </c>
      <c r="G1105" s="3" t="s">
        <v>1844</v>
      </c>
    </row>
    <row r="1106" spans="1:7">
      <c r="A1106" s="3" t="s">
        <v>100</v>
      </c>
      <c r="B1106" s="3" t="s">
        <v>1841</v>
      </c>
      <c r="C1106" s="3" t="s">
        <v>1842</v>
      </c>
      <c r="D1106" s="3" t="s">
        <v>2933</v>
      </c>
      <c r="E1106" s="3">
        <v>-1090</v>
      </c>
      <c r="F1106" s="3" t="s">
        <v>5444</v>
      </c>
      <c r="G1106" s="3" t="s">
        <v>1844</v>
      </c>
    </row>
    <row r="1107" spans="1:7">
      <c r="A1107" s="3" t="s">
        <v>100</v>
      </c>
      <c r="B1107" s="3" t="s">
        <v>1841</v>
      </c>
      <c r="C1107" s="3" t="s">
        <v>1842</v>
      </c>
      <c r="D1107" s="3" t="s">
        <v>2934</v>
      </c>
      <c r="E1107" s="3">
        <v>-1091</v>
      </c>
      <c r="F1107" s="3" t="s">
        <v>5444</v>
      </c>
      <c r="G1107" s="3" t="s">
        <v>1844</v>
      </c>
    </row>
    <row r="1108" spans="1:7">
      <c r="A1108" s="3" t="s">
        <v>100</v>
      </c>
      <c r="B1108" s="3" t="s">
        <v>1841</v>
      </c>
      <c r="C1108" s="3" t="s">
        <v>1842</v>
      </c>
      <c r="D1108" s="3" t="s">
        <v>2935</v>
      </c>
      <c r="E1108" s="3">
        <v>-1092</v>
      </c>
      <c r="F1108" s="3" t="s">
        <v>5444</v>
      </c>
      <c r="G1108" s="3" t="s">
        <v>1844</v>
      </c>
    </row>
    <row r="1109" spans="1:7">
      <c r="A1109" s="3" t="s">
        <v>100</v>
      </c>
      <c r="B1109" s="3" t="s">
        <v>1841</v>
      </c>
      <c r="C1109" s="3" t="s">
        <v>1842</v>
      </c>
      <c r="D1109" s="3" t="s">
        <v>2936</v>
      </c>
      <c r="E1109" s="3">
        <v>-1093</v>
      </c>
      <c r="F1109" s="3" t="s">
        <v>5444</v>
      </c>
      <c r="G1109" s="3" t="s">
        <v>1844</v>
      </c>
    </row>
    <row r="1110" spans="1:7">
      <c r="A1110" s="3" t="s">
        <v>100</v>
      </c>
      <c r="B1110" s="3" t="s">
        <v>1841</v>
      </c>
      <c r="C1110" s="3" t="s">
        <v>1842</v>
      </c>
      <c r="D1110" s="3" t="s">
        <v>2937</v>
      </c>
      <c r="E1110" s="3">
        <v>-1094</v>
      </c>
      <c r="F1110" s="3" t="s">
        <v>5444</v>
      </c>
      <c r="G1110" s="3" t="s">
        <v>1844</v>
      </c>
    </row>
    <row r="1111" spans="1:7">
      <c r="A1111" s="3" t="s">
        <v>100</v>
      </c>
      <c r="B1111" s="3" t="s">
        <v>1841</v>
      </c>
      <c r="C1111" s="3" t="s">
        <v>1842</v>
      </c>
      <c r="D1111" s="3" t="s">
        <v>2938</v>
      </c>
      <c r="E1111" s="3">
        <v>-1095</v>
      </c>
      <c r="F1111" s="3" t="s">
        <v>5444</v>
      </c>
      <c r="G1111" s="3" t="s">
        <v>1844</v>
      </c>
    </row>
    <row r="1112" spans="1:7">
      <c r="A1112" s="3" t="s">
        <v>100</v>
      </c>
      <c r="B1112" s="3" t="s">
        <v>1841</v>
      </c>
      <c r="C1112" s="3" t="s">
        <v>1842</v>
      </c>
      <c r="D1112" s="3" t="s">
        <v>2939</v>
      </c>
      <c r="E1112" s="3">
        <v>-1096</v>
      </c>
      <c r="F1112" s="3" t="s">
        <v>5444</v>
      </c>
      <c r="G1112" s="3" t="s">
        <v>1844</v>
      </c>
    </row>
    <row r="1113" spans="1:7">
      <c r="A1113" s="3" t="s">
        <v>100</v>
      </c>
      <c r="B1113" s="3" t="s">
        <v>1841</v>
      </c>
      <c r="C1113" s="3" t="s">
        <v>1842</v>
      </c>
      <c r="D1113" s="3" t="s">
        <v>2940</v>
      </c>
      <c r="E1113" s="3">
        <v>-1097</v>
      </c>
      <c r="F1113" s="3" t="s">
        <v>5444</v>
      </c>
      <c r="G1113" s="3" t="s">
        <v>1844</v>
      </c>
    </row>
    <row r="1114" spans="1:7">
      <c r="A1114" s="3" t="s">
        <v>100</v>
      </c>
      <c r="B1114" s="3" t="s">
        <v>1841</v>
      </c>
      <c r="C1114" s="3" t="s">
        <v>1842</v>
      </c>
      <c r="D1114" s="3" t="s">
        <v>2941</v>
      </c>
      <c r="E1114" s="3">
        <v>-1098</v>
      </c>
      <c r="F1114" s="3" t="s">
        <v>5444</v>
      </c>
      <c r="G1114" s="3" t="s">
        <v>1844</v>
      </c>
    </row>
    <row r="1115" spans="1:7">
      <c r="A1115" s="3" t="s">
        <v>100</v>
      </c>
      <c r="B1115" s="3" t="s">
        <v>1841</v>
      </c>
      <c r="C1115" s="3" t="s">
        <v>1842</v>
      </c>
      <c r="D1115" s="3" t="s">
        <v>2942</v>
      </c>
      <c r="E1115" s="3">
        <v>-1099</v>
      </c>
      <c r="F1115" s="3" t="s">
        <v>5444</v>
      </c>
      <c r="G1115" s="3" t="s">
        <v>1844</v>
      </c>
    </row>
    <row r="1116" spans="1:7">
      <c r="A1116" s="3" t="s">
        <v>100</v>
      </c>
      <c r="B1116" s="3" t="s">
        <v>1841</v>
      </c>
      <c r="C1116" s="3" t="s">
        <v>1842</v>
      </c>
      <c r="D1116" s="3" t="s">
        <v>2943</v>
      </c>
      <c r="E1116" s="3">
        <v>-1100</v>
      </c>
      <c r="F1116" s="3" t="s">
        <v>5444</v>
      </c>
      <c r="G1116" s="3" t="s">
        <v>1844</v>
      </c>
    </row>
    <row r="1117" spans="1:7">
      <c r="A1117" s="3" t="s">
        <v>100</v>
      </c>
      <c r="B1117" s="3" t="s">
        <v>1841</v>
      </c>
      <c r="C1117" s="3" t="s">
        <v>1842</v>
      </c>
      <c r="D1117" s="3" t="s">
        <v>2944</v>
      </c>
      <c r="E1117" s="3">
        <v>-1101</v>
      </c>
      <c r="F1117" s="3" t="s">
        <v>5444</v>
      </c>
      <c r="G1117" s="3" t="s">
        <v>1844</v>
      </c>
    </row>
    <row r="1118" spans="1:7">
      <c r="A1118" s="3" t="s">
        <v>100</v>
      </c>
      <c r="B1118" s="3" t="s">
        <v>1841</v>
      </c>
      <c r="C1118" s="3" t="s">
        <v>1842</v>
      </c>
      <c r="D1118" s="3" t="s">
        <v>2945</v>
      </c>
      <c r="E1118" s="3">
        <v>-1102</v>
      </c>
      <c r="F1118" s="3" t="s">
        <v>5444</v>
      </c>
      <c r="G1118" s="3" t="s">
        <v>1844</v>
      </c>
    </row>
    <row r="1119" spans="1:7">
      <c r="A1119" s="3" t="s">
        <v>100</v>
      </c>
      <c r="B1119" s="3" t="s">
        <v>1841</v>
      </c>
      <c r="C1119" s="3" t="s">
        <v>1842</v>
      </c>
      <c r="D1119" s="3" t="s">
        <v>2946</v>
      </c>
      <c r="E1119" s="3">
        <v>-1103</v>
      </c>
      <c r="F1119" s="3" t="s">
        <v>5444</v>
      </c>
      <c r="G1119" s="3" t="s">
        <v>1844</v>
      </c>
    </row>
    <row r="1120" spans="1:7">
      <c r="A1120" s="3" t="s">
        <v>100</v>
      </c>
      <c r="B1120" s="3" t="s">
        <v>1841</v>
      </c>
      <c r="C1120" s="3" t="s">
        <v>1842</v>
      </c>
      <c r="D1120" s="3" t="s">
        <v>2947</v>
      </c>
      <c r="E1120" s="3">
        <v>-1104</v>
      </c>
      <c r="F1120" s="3" t="s">
        <v>5444</v>
      </c>
      <c r="G1120" s="3" t="s">
        <v>1844</v>
      </c>
    </row>
    <row r="1121" spans="1:7">
      <c r="A1121" s="3" t="s">
        <v>100</v>
      </c>
      <c r="B1121" s="3" t="s">
        <v>1841</v>
      </c>
      <c r="C1121" s="3" t="s">
        <v>1842</v>
      </c>
      <c r="D1121" s="3" t="s">
        <v>2948</v>
      </c>
      <c r="E1121" s="3">
        <v>-1105</v>
      </c>
      <c r="F1121" s="3" t="s">
        <v>5444</v>
      </c>
      <c r="G1121" s="3" t="s">
        <v>1844</v>
      </c>
    </row>
    <row r="1122" spans="1:7">
      <c r="A1122" s="3" t="s">
        <v>100</v>
      </c>
      <c r="B1122" s="3" t="s">
        <v>1841</v>
      </c>
      <c r="C1122" s="3" t="s">
        <v>1842</v>
      </c>
      <c r="D1122" s="3" t="s">
        <v>2949</v>
      </c>
      <c r="E1122" s="3">
        <v>-1106</v>
      </c>
      <c r="F1122" s="3" t="s">
        <v>5444</v>
      </c>
      <c r="G1122" s="3" t="s">
        <v>1844</v>
      </c>
    </row>
    <row r="1123" spans="1:7">
      <c r="A1123" s="3" t="s">
        <v>100</v>
      </c>
      <c r="B1123" s="3" t="s">
        <v>1841</v>
      </c>
      <c r="C1123" s="3" t="s">
        <v>1842</v>
      </c>
      <c r="D1123" s="3" t="s">
        <v>2950</v>
      </c>
      <c r="E1123" s="3">
        <v>-1107</v>
      </c>
      <c r="F1123" s="3" t="s">
        <v>5444</v>
      </c>
      <c r="G1123" s="3" t="s">
        <v>1844</v>
      </c>
    </row>
    <row r="1124" spans="1:7">
      <c r="A1124" s="3" t="s">
        <v>100</v>
      </c>
      <c r="B1124" s="3" t="s">
        <v>1841</v>
      </c>
      <c r="C1124" s="3" t="s">
        <v>1842</v>
      </c>
      <c r="D1124" s="3" t="s">
        <v>2951</v>
      </c>
      <c r="E1124" s="3">
        <v>-1108</v>
      </c>
      <c r="F1124" s="3" t="s">
        <v>5444</v>
      </c>
      <c r="G1124" s="3" t="s">
        <v>1844</v>
      </c>
    </row>
    <row r="1125" spans="1:7">
      <c r="A1125" s="3" t="s">
        <v>100</v>
      </c>
      <c r="B1125" s="3" t="s">
        <v>1841</v>
      </c>
      <c r="C1125" s="3" t="s">
        <v>1842</v>
      </c>
      <c r="D1125" s="3" t="s">
        <v>2952</v>
      </c>
      <c r="E1125" s="3">
        <v>-1109</v>
      </c>
      <c r="F1125" s="3" t="s">
        <v>5444</v>
      </c>
      <c r="G1125" s="3" t="s">
        <v>1844</v>
      </c>
    </row>
    <row r="1126" spans="1:7">
      <c r="A1126" s="3" t="s">
        <v>100</v>
      </c>
      <c r="B1126" s="3" t="s">
        <v>1841</v>
      </c>
      <c r="C1126" s="3" t="s">
        <v>1842</v>
      </c>
      <c r="D1126" s="3" t="s">
        <v>2953</v>
      </c>
      <c r="E1126" s="3">
        <v>-1110</v>
      </c>
      <c r="F1126" s="3" t="s">
        <v>5444</v>
      </c>
      <c r="G1126" s="3" t="s">
        <v>1844</v>
      </c>
    </row>
    <row r="1127" spans="1:7">
      <c r="A1127" s="3" t="s">
        <v>100</v>
      </c>
      <c r="B1127" s="3" t="s">
        <v>1841</v>
      </c>
      <c r="C1127" s="3" t="s">
        <v>1842</v>
      </c>
      <c r="D1127" s="3" t="s">
        <v>2954</v>
      </c>
      <c r="E1127" s="3">
        <v>-1111</v>
      </c>
      <c r="F1127" s="3" t="s">
        <v>5444</v>
      </c>
      <c r="G1127" s="3" t="s">
        <v>1844</v>
      </c>
    </row>
    <row r="1128" spans="1:7">
      <c r="A1128" s="3" t="s">
        <v>100</v>
      </c>
      <c r="B1128" s="3" t="s">
        <v>1841</v>
      </c>
      <c r="C1128" s="3" t="s">
        <v>1842</v>
      </c>
      <c r="D1128" s="3" t="s">
        <v>2955</v>
      </c>
      <c r="E1128" s="3">
        <v>-1112</v>
      </c>
      <c r="F1128" s="3" t="s">
        <v>5444</v>
      </c>
      <c r="G1128" s="3" t="s">
        <v>1844</v>
      </c>
    </row>
    <row r="1129" spans="1:7">
      <c r="A1129" s="3" t="s">
        <v>100</v>
      </c>
      <c r="B1129" s="3" t="s">
        <v>1841</v>
      </c>
      <c r="C1129" s="3" t="s">
        <v>1842</v>
      </c>
      <c r="D1129" s="3" t="s">
        <v>2956</v>
      </c>
      <c r="E1129" s="3">
        <v>-1113</v>
      </c>
      <c r="F1129" s="3" t="s">
        <v>5444</v>
      </c>
      <c r="G1129" s="3" t="s">
        <v>1844</v>
      </c>
    </row>
    <row r="1130" spans="1:7">
      <c r="A1130" s="3" t="s">
        <v>100</v>
      </c>
      <c r="B1130" s="3" t="s">
        <v>1841</v>
      </c>
      <c r="C1130" s="3" t="s">
        <v>1842</v>
      </c>
      <c r="D1130" s="3" t="s">
        <v>2957</v>
      </c>
      <c r="E1130" s="3">
        <v>-1114</v>
      </c>
      <c r="F1130" s="3" t="s">
        <v>5444</v>
      </c>
      <c r="G1130" s="3" t="s">
        <v>1844</v>
      </c>
    </row>
    <row r="1131" spans="1:7">
      <c r="A1131" s="3" t="s">
        <v>100</v>
      </c>
      <c r="B1131" s="3" t="s">
        <v>1841</v>
      </c>
      <c r="C1131" s="3" t="s">
        <v>1842</v>
      </c>
      <c r="D1131" s="3" t="s">
        <v>2958</v>
      </c>
      <c r="E1131" s="3">
        <v>-1115</v>
      </c>
      <c r="F1131" s="3" t="s">
        <v>5444</v>
      </c>
      <c r="G1131" s="3" t="s">
        <v>1844</v>
      </c>
    </row>
    <row r="1132" spans="1:7">
      <c r="A1132" s="3" t="s">
        <v>100</v>
      </c>
      <c r="B1132" s="3" t="s">
        <v>1841</v>
      </c>
      <c r="C1132" s="3" t="s">
        <v>1842</v>
      </c>
      <c r="D1132" s="3" t="s">
        <v>2959</v>
      </c>
      <c r="E1132" s="3">
        <v>-1116</v>
      </c>
      <c r="F1132" s="3" t="s">
        <v>5444</v>
      </c>
      <c r="G1132" s="3" t="s">
        <v>1844</v>
      </c>
    </row>
    <row r="1133" spans="1:7">
      <c r="A1133" s="3" t="s">
        <v>100</v>
      </c>
      <c r="B1133" s="3" t="s">
        <v>1841</v>
      </c>
      <c r="C1133" s="3" t="s">
        <v>1842</v>
      </c>
      <c r="D1133" s="3" t="s">
        <v>2960</v>
      </c>
      <c r="E1133" s="3">
        <v>-1117</v>
      </c>
      <c r="F1133" s="3" t="s">
        <v>5444</v>
      </c>
      <c r="G1133" s="3" t="s">
        <v>1844</v>
      </c>
    </row>
    <row r="1134" spans="1:7">
      <c r="A1134" s="3" t="s">
        <v>100</v>
      </c>
      <c r="B1134" s="3" t="s">
        <v>1841</v>
      </c>
      <c r="C1134" s="3" t="s">
        <v>1842</v>
      </c>
      <c r="D1134" s="3" t="s">
        <v>2961</v>
      </c>
      <c r="E1134" s="3">
        <v>-1118</v>
      </c>
      <c r="F1134" s="3" t="s">
        <v>5444</v>
      </c>
      <c r="G1134" s="3" t="s">
        <v>1844</v>
      </c>
    </row>
    <row r="1135" spans="1:7">
      <c r="A1135" s="3" t="s">
        <v>100</v>
      </c>
      <c r="B1135" s="3" t="s">
        <v>1841</v>
      </c>
      <c r="C1135" s="3" t="s">
        <v>1842</v>
      </c>
      <c r="D1135" s="3" t="s">
        <v>2962</v>
      </c>
      <c r="E1135" s="3">
        <v>-1119</v>
      </c>
      <c r="F1135" s="3" t="s">
        <v>5444</v>
      </c>
      <c r="G1135" s="3" t="s">
        <v>1844</v>
      </c>
    </row>
    <row r="1136" spans="1:7">
      <c r="A1136" s="3" t="s">
        <v>100</v>
      </c>
      <c r="B1136" s="3" t="s">
        <v>1841</v>
      </c>
      <c r="C1136" s="3" t="s">
        <v>1842</v>
      </c>
      <c r="D1136" s="3" t="s">
        <v>2963</v>
      </c>
      <c r="E1136" s="3">
        <v>-1120</v>
      </c>
      <c r="F1136" s="3" t="s">
        <v>5444</v>
      </c>
      <c r="G1136" s="3" t="s">
        <v>1844</v>
      </c>
    </row>
    <row r="1137" spans="1:7">
      <c r="A1137" s="3" t="s">
        <v>100</v>
      </c>
      <c r="B1137" s="3" t="s">
        <v>1841</v>
      </c>
      <c r="C1137" s="3" t="s">
        <v>1842</v>
      </c>
      <c r="D1137" s="3" t="s">
        <v>2964</v>
      </c>
      <c r="E1137" s="3">
        <v>-1121</v>
      </c>
      <c r="F1137" s="3" t="s">
        <v>5444</v>
      </c>
      <c r="G1137" s="3" t="s">
        <v>1844</v>
      </c>
    </row>
    <row r="1138" spans="1:7">
      <c r="A1138" s="3" t="s">
        <v>100</v>
      </c>
      <c r="B1138" s="3" t="s">
        <v>1841</v>
      </c>
      <c r="C1138" s="3" t="s">
        <v>1842</v>
      </c>
      <c r="D1138" s="3" t="s">
        <v>2965</v>
      </c>
      <c r="E1138" s="3">
        <v>-1122</v>
      </c>
      <c r="F1138" s="3" t="s">
        <v>5444</v>
      </c>
      <c r="G1138" s="3" t="s">
        <v>1844</v>
      </c>
    </row>
    <row r="1139" spans="1:7">
      <c r="A1139" s="3" t="s">
        <v>100</v>
      </c>
      <c r="B1139" s="3" t="s">
        <v>1841</v>
      </c>
      <c r="C1139" s="3" t="s">
        <v>1842</v>
      </c>
      <c r="D1139" s="3" t="s">
        <v>2966</v>
      </c>
      <c r="E1139" s="3">
        <v>-1123</v>
      </c>
      <c r="F1139" s="3" t="s">
        <v>5444</v>
      </c>
      <c r="G1139" s="3" t="s">
        <v>1844</v>
      </c>
    </row>
    <row r="1140" spans="1:7">
      <c r="A1140" s="3" t="s">
        <v>100</v>
      </c>
      <c r="B1140" s="3" t="s">
        <v>1841</v>
      </c>
      <c r="C1140" s="3" t="s">
        <v>1842</v>
      </c>
      <c r="D1140" s="3" t="s">
        <v>2967</v>
      </c>
      <c r="E1140" s="3">
        <v>-1124</v>
      </c>
      <c r="F1140" s="3" t="s">
        <v>5444</v>
      </c>
      <c r="G1140" s="3" t="s">
        <v>1844</v>
      </c>
    </row>
    <row r="1141" spans="1:7">
      <c r="A1141" s="3" t="s">
        <v>100</v>
      </c>
      <c r="B1141" s="3" t="s">
        <v>1841</v>
      </c>
      <c r="C1141" s="3" t="s">
        <v>1842</v>
      </c>
      <c r="D1141" s="3" t="s">
        <v>2968</v>
      </c>
      <c r="E1141" s="3">
        <v>-1125</v>
      </c>
      <c r="F1141" s="3" t="s">
        <v>5444</v>
      </c>
      <c r="G1141" s="3" t="s">
        <v>1844</v>
      </c>
    </row>
    <row r="1142" spans="1:7">
      <c r="A1142" s="3" t="s">
        <v>100</v>
      </c>
      <c r="B1142" s="3" t="s">
        <v>1841</v>
      </c>
      <c r="C1142" s="3" t="s">
        <v>1842</v>
      </c>
      <c r="D1142" s="3" t="s">
        <v>2969</v>
      </c>
      <c r="E1142" s="3">
        <v>-1126</v>
      </c>
      <c r="F1142" s="3" t="s">
        <v>5444</v>
      </c>
      <c r="G1142" s="3" t="s">
        <v>1844</v>
      </c>
    </row>
    <row r="1143" spans="1:7">
      <c r="A1143" s="3" t="s">
        <v>100</v>
      </c>
      <c r="B1143" s="3" t="s">
        <v>1841</v>
      </c>
      <c r="C1143" s="3" t="s">
        <v>1842</v>
      </c>
      <c r="D1143" s="3" t="s">
        <v>2970</v>
      </c>
      <c r="E1143" s="3">
        <v>-1127</v>
      </c>
      <c r="F1143" s="3" t="s">
        <v>5444</v>
      </c>
      <c r="G1143" s="3" t="s">
        <v>1844</v>
      </c>
    </row>
    <row r="1144" spans="1:7">
      <c r="A1144" s="3" t="s">
        <v>100</v>
      </c>
      <c r="B1144" s="3" t="s">
        <v>1841</v>
      </c>
      <c r="C1144" s="3" t="s">
        <v>1842</v>
      </c>
      <c r="D1144" s="3" t="s">
        <v>2971</v>
      </c>
      <c r="E1144" s="3">
        <v>-1128</v>
      </c>
      <c r="F1144" s="3" t="s">
        <v>5444</v>
      </c>
      <c r="G1144" s="3" t="s">
        <v>1844</v>
      </c>
    </row>
    <row r="1145" spans="1:7">
      <c r="A1145" s="3" t="s">
        <v>100</v>
      </c>
      <c r="B1145" s="3" t="s">
        <v>1841</v>
      </c>
      <c r="C1145" s="3" t="s">
        <v>1842</v>
      </c>
      <c r="D1145" s="3" t="s">
        <v>2972</v>
      </c>
      <c r="E1145" s="3">
        <v>-1129</v>
      </c>
      <c r="F1145" s="3" t="s">
        <v>5444</v>
      </c>
      <c r="G1145" s="3" t="s">
        <v>1844</v>
      </c>
    </row>
    <row r="1146" spans="1:7">
      <c r="A1146" s="3" t="s">
        <v>100</v>
      </c>
      <c r="B1146" s="3" t="s">
        <v>1841</v>
      </c>
      <c r="C1146" s="3" t="s">
        <v>1842</v>
      </c>
      <c r="D1146" s="3" t="s">
        <v>2973</v>
      </c>
      <c r="E1146" s="3">
        <v>-1130</v>
      </c>
      <c r="F1146" s="3" t="s">
        <v>5444</v>
      </c>
      <c r="G1146" s="3" t="s">
        <v>1844</v>
      </c>
    </row>
    <row r="1147" spans="1:7">
      <c r="A1147" s="3" t="s">
        <v>100</v>
      </c>
      <c r="B1147" s="3" t="s">
        <v>1841</v>
      </c>
      <c r="C1147" s="3" t="s">
        <v>1842</v>
      </c>
      <c r="D1147" s="3" t="s">
        <v>2974</v>
      </c>
      <c r="E1147" s="3">
        <v>-1131</v>
      </c>
      <c r="F1147" s="3" t="s">
        <v>5444</v>
      </c>
      <c r="G1147" s="3" t="s">
        <v>1844</v>
      </c>
    </row>
    <row r="1148" spans="1:7">
      <c r="A1148" s="3" t="s">
        <v>100</v>
      </c>
      <c r="B1148" s="3" t="s">
        <v>1841</v>
      </c>
      <c r="C1148" s="3" t="s">
        <v>1842</v>
      </c>
      <c r="D1148" s="3" t="s">
        <v>2975</v>
      </c>
      <c r="E1148" s="3">
        <v>-1132</v>
      </c>
      <c r="F1148" s="3" t="s">
        <v>5444</v>
      </c>
      <c r="G1148" s="3" t="s">
        <v>1844</v>
      </c>
    </row>
    <row r="1149" spans="1:7">
      <c r="A1149" s="3" t="s">
        <v>100</v>
      </c>
      <c r="B1149" s="3" t="s">
        <v>1841</v>
      </c>
      <c r="C1149" s="3" t="s">
        <v>1842</v>
      </c>
      <c r="D1149" s="3" t="s">
        <v>2976</v>
      </c>
      <c r="E1149" s="3">
        <v>-1133</v>
      </c>
      <c r="F1149" s="3" t="s">
        <v>5444</v>
      </c>
      <c r="G1149" s="3" t="s">
        <v>1844</v>
      </c>
    </row>
    <row r="1150" spans="1:7">
      <c r="A1150" s="3" t="s">
        <v>100</v>
      </c>
      <c r="B1150" s="3" t="s">
        <v>1841</v>
      </c>
      <c r="C1150" s="3" t="s">
        <v>1842</v>
      </c>
      <c r="D1150" s="3" t="s">
        <v>2977</v>
      </c>
      <c r="E1150" s="3">
        <v>-1134</v>
      </c>
      <c r="F1150" s="3" t="s">
        <v>5444</v>
      </c>
      <c r="G1150" s="3" t="s">
        <v>1844</v>
      </c>
    </row>
    <row r="1151" spans="1:7">
      <c r="A1151" s="3" t="s">
        <v>100</v>
      </c>
      <c r="B1151" s="3" t="s">
        <v>1841</v>
      </c>
      <c r="C1151" s="3" t="s">
        <v>1842</v>
      </c>
      <c r="D1151" s="3" t="s">
        <v>2978</v>
      </c>
      <c r="E1151" s="3">
        <v>-1135</v>
      </c>
      <c r="F1151" s="3" t="s">
        <v>5444</v>
      </c>
      <c r="G1151" s="3" t="s">
        <v>1844</v>
      </c>
    </row>
    <row r="1152" spans="1:7">
      <c r="A1152" s="3" t="s">
        <v>100</v>
      </c>
      <c r="B1152" s="3" t="s">
        <v>1841</v>
      </c>
      <c r="C1152" s="3" t="s">
        <v>1842</v>
      </c>
      <c r="D1152" s="3" t="s">
        <v>2979</v>
      </c>
      <c r="E1152" s="3">
        <v>-1136</v>
      </c>
      <c r="F1152" s="3" t="s">
        <v>5444</v>
      </c>
      <c r="G1152" s="3" t="s">
        <v>1844</v>
      </c>
    </row>
    <row r="1153" spans="1:7">
      <c r="A1153" s="3" t="s">
        <v>100</v>
      </c>
      <c r="B1153" s="3" t="s">
        <v>1841</v>
      </c>
      <c r="C1153" s="3" t="s">
        <v>1842</v>
      </c>
      <c r="D1153" s="3" t="s">
        <v>2980</v>
      </c>
      <c r="E1153" s="3">
        <v>-1137</v>
      </c>
      <c r="F1153" s="3" t="s">
        <v>5444</v>
      </c>
      <c r="G1153" s="3" t="s">
        <v>1844</v>
      </c>
    </row>
    <row r="1154" spans="1:7">
      <c r="A1154" s="3" t="s">
        <v>100</v>
      </c>
      <c r="B1154" s="3" t="s">
        <v>1841</v>
      </c>
      <c r="C1154" s="3" t="s">
        <v>1842</v>
      </c>
      <c r="D1154" s="3" t="s">
        <v>2981</v>
      </c>
      <c r="E1154" s="3">
        <v>-1138</v>
      </c>
      <c r="F1154" s="3" t="s">
        <v>5444</v>
      </c>
      <c r="G1154" s="3" t="s">
        <v>1844</v>
      </c>
    </row>
    <row r="1155" spans="1:7">
      <c r="A1155" s="3" t="s">
        <v>100</v>
      </c>
      <c r="B1155" s="3" t="s">
        <v>1841</v>
      </c>
      <c r="C1155" s="3" t="s">
        <v>1842</v>
      </c>
      <c r="D1155" s="3" t="s">
        <v>2982</v>
      </c>
      <c r="E1155" s="3">
        <v>-1139</v>
      </c>
      <c r="F1155" s="3" t="s">
        <v>5444</v>
      </c>
      <c r="G1155" s="3" t="s">
        <v>1844</v>
      </c>
    </row>
    <row r="1156" spans="1:7">
      <c r="A1156" s="3" t="s">
        <v>100</v>
      </c>
      <c r="B1156" s="3" t="s">
        <v>1841</v>
      </c>
      <c r="C1156" s="3" t="s">
        <v>1842</v>
      </c>
      <c r="D1156" s="3" t="s">
        <v>2983</v>
      </c>
      <c r="E1156" s="3">
        <v>-1140</v>
      </c>
      <c r="F1156" s="3" t="s">
        <v>5444</v>
      </c>
      <c r="G1156" s="3" t="s">
        <v>1844</v>
      </c>
    </row>
    <row r="1157" spans="1:7">
      <c r="A1157" s="3" t="s">
        <v>100</v>
      </c>
      <c r="B1157" s="3" t="s">
        <v>1841</v>
      </c>
      <c r="C1157" s="3" t="s">
        <v>1842</v>
      </c>
      <c r="D1157" s="3" t="s">
        <v>2984</v>
      </c>
      <c r="E1157" s="3">
        <v>-1141</v>
      </c>
      <c r="F1157" s="3" t="s">
        <v>5444</v>
      </c>
      <c r="G1157" s="3" t="s">
        <v>1844</v>
      </c>
    </row>
    <row r="1158" spans="1:7">
      <c r="A1158" s="3" t="s">
        <v>100</v>
      </c>
      <c r="B1158" s="3" t="s">
        <v>1841</v>
      </c>
      <c r="C1158" s="3" t="s">
        <v>1842</v>
      </c>
      <c r="D1158" s="3" t="s">
        <v>2985</v>
      </c>
      <c r="E1158" s="3">
        <v>-1142</v>
      </c>
      <c r="F1158" s="3" t="s">
        <v>5444</v>
      </c>
      <c r="G1158" s="3" t="s">
        <v>1844</v>
      </c>
    </row>
    <row r="1159" spans="1:7">
      <c r="A1159" s="3" t="s">
        <v>100</v>
      </c>
      <c r="B1159" s="3" t="s">
        <v>1841</v>
      </c>
      <c r="C1159" s="3" t="s">
        <v>1842</v>
      </c>
      <c r="D1159" s="3" t="s">
        <v>2986</v>
      </c>
      <c r="E1159" s="3">
        <v>-1143</v>
      </c>
      <c r="F1159" s="3" t="s">
        <v>5444</v>
      </c>
      <c r="G1159" s="3" t="s">
        <v>1844</v>
      </c>
    </row>
    <row r="1160" spans="1:7">
      <c r="A1160" s="3" t="s">
        <v>100</v>
      </c>
      <c r="B1160" s="3" t="s">
        <v>1841</v>
      </c>
      <c r="C1160" s="3" t="s">
        <v>1842</v>
      </c>
      <c r="D1160" s="3" t="s">
        <v>2987</v>
      </c>
      <c r="E1160" s="3">
        <v>-1144</v>
      </c>
      <c r="F1160" s="3" t="s">
        <v>5444</v>
      </c>
      <c r="G1160" s="3" t="s">
        <v>1844</v>
      </c>
    </row>
    <row r="1161" spans="1:7">
      <c r="A1161" s="3" t="s">
        <v>100</v>
      </c>
      <c r="B1161" s="3" t="s">
        <v>1841</v>
      </c>
      <c r="C1161" s="3" t="s">
        <v>1842</v>
      </c>
      <c r="D1161" s="3" t="s">
        <v>2988</v>
      </c>
      <c r="E1161" s="3">
        <v>-1145</v>
      </c>
      <c r="F1161" s="3" t="s">
        <v>5444</v>
      </c>
      <c r="G1161" s="3" t="s">
        <v>1844</v>
      </c>
    </row>
    <row r="1162" spans="1:7">
      <c r="A1162" s="3" t="s">
        <v>100</v>
      </c>
      <c r="B1162" s="3" t="s">
        <v>1841</v>
      </c>
      <c r="C1162" s="3" t="s">
        <v>1842</v>
      </c>
      <c r="D1162" s="3" t="s">
        <v>2989</v>
      </c>
      <c r="E1162" s="3">
        <v>-1146</v>
      </c>
      <c r="F1162" s="3" t="s">
        <v>5444</v>
      </c>
      <c r="G1162" s="3" t="s">
        <v>1844</v>
      </c>
    </row>
    <row r="1163" spans="1:7">
      <c r="A1163" s="3" t="s">
        <v>100</v>
      </c>
      <c r="B1163" s="3" t="s">
        <v>1841</v>
      </c>
      <c r="C1163" s="3" t="s">
        <v>1842</v>
      </c>
      <c r="D1163" s="3" t="s">
        <v>2990</v>
      </c>
      <c r="E1163" s="3">
        <v>-1147</v>
      </c>
      <c r="F1163" s="3" t="s">
        <v>5444</v>
      </c>
      <c r="G1163" s="3" t="s">
        <v>1844</v>
      </c>
    </row>
    <row r="1164" spans="1:7">
      <c r="A1164" s="3" t="s">
        <v>100</v>
      </c>
      <c r="B1164" s="3" t="s">
        <v>1841</v>
      </c>
      <c r="C1164" s="3" t="s">
        <v>1842</v>
      </c>
      <c r="D1164" s="3" t="s">
        <v>2991</v>
      </c>
      <c r="E1164" s="3">
        <v>-1148</v>
      </c>
      <c r="F1164" s="3" t="s">
        <v>5444</v>
      </c>
      <c r="G1164" s="3" t="s">
        <v>1844</v>
      </c>
    </row>
    <row r="1165" spans="1:7">
      <c r="A1165" s="3" t="s">
        <v>100</v>
      </c>
      <c r="B1165" s="3" t="s">
        <v>1841</v>
      </c>
      <c r="C1165" s="3" t="s">
        <v>1842</v>
      </c>
      <c r="D1165" s="3" t="s">
        <v>2992</v>
      </c>
      <c r="E1165" s="3">
        <v>-1149</v>
      </c>
      <c r="F1165" s="3" t="s">
        <v>5444</v>
      </c>
      <c r="G1165" s="3" t="s">
        <v>1844</v>
      </c>
    </row>
    <row r="1166" spans="1:7">
      <c r="A1166" s="3" t="s">
        <v>100</v>
      </c>
      <c r="B1166" s="3" t="s">
        <v>1841</v>
      </c>
      <c r="C1166" s="3" t="s">
        <v>1842</v>
      </c>
      <c r="D1166" s="3" t="s">
        <v>2993</v>
      </c>
      <c r="E1166" s="3">
        <v>-1150</v>
      </c>
      <c r="F1166" s="3" t="s">
        <v>5444</v>
      </c>
      <c r="G1166" s="3" t="s">
        <v>1844</v>
      </c>
    </row>
    <row r="1167" spans="1:7">
      <c r="A1167" s="3" t="s">
        <v>100</v>
      </c>
      <c r="B1167" s="3" t="s">
        <v>1841</v>
      </c>
      <c r="C1167" s="3" t="s">
        <v>1842</v>
      </c>
      <c r="D1167" s="3" t="s">
        <v>2994</v>
      </c>
      <c r="E1167" s="3">
        <v>-1151</v>
      </c>
      <c r="F1167" s="3" t="s">
        <v>5444</v>
      </c>
      <c r="G1167" s="3" t="s">
        <v>1844</v>
      </c>
    </row>
    <row r="1168" spans="1:7">
      <c r="A1168" s="3" t="s">
        <v>100</v>
      </c>
      <c r="B1168" s="3" t="s">
        <v>1841</v>
      </c>
      <c r="C1168" s="3" t="s">
        <v>1842</v>
      </c>
      <c r="D1168" s="3" t="s">
        <v>2995</v>
      </c>
      <c r="E1168" s="3">
        <v>-1152</v>
      </c>
      <c r="F1168" s="3" t="s">
        <v>5444</v>
      </c>
      <c r="G1168" s="3" t="s">
        <v>1844</v>
      </c>
    </row>
    <row r="1169" spans="1:7">
      <c r="A1169" s="3" t="s">
        <v>100</v>
      </c>
      <c r="B1169" s="3" t="s">
        <v>1841</v>
      </c>
      <c r="C1169" s="3" t="s">
        <v>1842</v>
      </c>
      <c r="D1169" s="3" t="s">
        <v>2996</v>
      </c>
      <c r="E1169" s="3">
        <v>-1153</v>
      </c>
      <c r="F1169" s="3" t="s">
        <v>5444</v>
      </c>
      <c r="G1169" s="3" t="s">
        <v>1844</v>
      </c>
    </row>
    <row r="1170" spans="1:7">
      <c r="A1170" s="3" t="s">
        <v>100</v>
      </c>
      <c r="B1170" s="3" t="s">
        <v>1841</v>
      </c>
      <c r="C1170" s="3" t="s">
        <v>1842</v>
      </c>
      <c r="D1170" s="3" t="s">
        <v>2997</v>
      </c>
      <c r="E1170" s="3">
        <v>-1154</v>
      </c>
      <c r="F1170" s="3" t="s">
        <v>5444</v>
      </c>
      <c r="G1170" s="3" t="s">
        <v>1844</v>
      </c>
    </row>
    <row r="1171" spans="1:7">
      <c r="A1171" s="3" t="s">
        <v>100</v>
      </c>
      <c r="B1171" s="3" t="s">
        <v>1841</v>
      </c>
      <c r="C1171" s="3" t="s">
        <v>1842</v>
      </c>
      <c r="D1171" s="3" t="s">
        <v>2998</v>
      </c>
      <c r="E1171" s="3">
        <v>-1155</v>
      </c>
      <c r="F1171" s="3" t="s">
        <v>5444</v>
      </c>
      <c r="G1171" s="3" t="s">
        <v>1844</v>
      </c>
    </row>
    <row r="1172" spans="1:7">
      <c r="A1172" s="3" t="s">
        <v>100</v>
      </c>
      <c r="B1172" s="3" t="s">
        <v>1841</v>
      </c>
      <c r="C1172" s="3" t="s">
        <v>1842</v>
      </c>
      <c r="D1172" s="3" t="s">
        <v>2999</v>
      </c>
      <c r="E1172" s="3">
        <v>-1156</v>
      </c>
      <c r="F1172" s="3" t="s">
        <v>5444</v>
      </c>
      <c r="G1172" s="3" t="s">
        <v>1844</v>
      </c>
    </row>
    <row r="1173" spans="1:7">
      <c r="A1173" s="3" t="s">
        <v>100</v>
      </c>
      <c r="B1173" s="3" t="s">
        <v>1841</v>
      </c>
      <c r="C1173" s="3" t="s">
        <v>1842</v>
      </c>
      <c r="D1173" s="3" t="s">
        <v>3000</v>
      </c>
      <c r="E1173" s="3">
        <v>-1157</v>
      </c>
      <c r="F1173" s="3" t="s">
        <v>5444</v>
      </c>
      <c r="G1173" s="3" t="s">
        <v>1844</v>
      </c>
    </row>
    <row r="1174" spans="1:7">
      <c r="A1174" s="3" t="s">
        <v>100</v>
      </c>
      <c r="B1174" s="3" t="s">
        <v>1841</v>
      </c>
      <c r="C1174" s="3" t="s">
        <v>1842</v>
      </c>
      <c r="D1174" s="3" t="s">
        <v>3001</v>
      </c>
      <c r="E1174" s="3">
        <v>-1158</v>
      </c>
      <c r="F1174" s="3" t="s">
        <v>5444</v>
      </c>
      <c r="G1174" s="3" t="s">
        <v>1844</v>
      </c>
    </row>
    <row r="1175" spans="1:7">
      <c r="A1175" s="3" t="s">
        <v>100</v>
      </c>
      <c r="B1175" s="3" t="s">
        <v>1841</v>
      </c>
      <c r="C1175" s="3" t="s">
        <v>1842</v>
      </c>
      <c r="D1175" s="3" t="s">
        <v>3002</v>
      </c>
      <c r="E1175" s="3">
        <v>-1159</v>
      </c>
      <c r="F1175" s="3" t="s">
        <v>5444</v>
      </c>
      <c r="G1175" s="3" t="s">
        <v>1844</v>
      </c>
    </row>
    <row r="1176" spans="1:7">
      <c r="A1176" s="3" t="s">
        <v>100</v>
      </c>
      <c r="B1176" s="3" t="s">
        <v>1841</v>
      </c>
      <c r="C1176" s="3" t="s">
        <v>1842</v>
      </c>
      <c r="D1176" s="3" t="s">
        <v>3003</v>
      </c>
      <c r="E1176" s="3">
        <v>-1160</v>
      </c>
      <c r="F1176" s="3" t="s">
        <v>5444</v>
      </c>
      <c r="G1176" s="3" t="s">
        <v>1844</v>
      </c>
    </row>
    <row r="1177" spans="1:7">
      <c r="A1177" s="3" t="s">
        <v>100</v>
      </c>
      <c r="B1177" s="3" t="s">
        <v>1841</v>
      </c>
      <c r="C1177" s="3" t="s">
        <v>1842</v>
      </c>
      <c r="D1177" s="3" t="s">
        <v>3004</v>
      </c>
      <c r="E1177" s="3">
        <v>-1161</v>
      </c>
      <c r="F1177" s="3" t="s">
        <v>5444</v>
      </c>
      <c r="G1177" s="3" t="s">
        <v>1844</v>
      </c>
    </row>
    <row r="1178" spans="1:7">
      <c r="A1178" s="3" t="s">
        <v>100</v>
      </c>
      <c r="B1178" s="3" t="s">
        <v>1841</v>
      </c>
      <c r="C1178" s="3" t="s">
        <v>1842</v>
      </c>
      <c r="D1178" s="3" t="s">
        <v>3005</v>
      </c>
      <c r="E1178" s="3">
        <v>-1162</v>
      </c>
      <c r="F1178" s="3" t="s">
        <v>5444</v>
      </c>
      <c r="G1178" s="3" t="s">
        <v>1844</v>
      </c>
    </row>
    <row r="1179" spans="1:7">
      <c r="A1179" s="3" t="s">
        <v>100</v>
      </c>
      <c r="B1179" s="3" t="s">
        <v>1841</v>
      </c>
      <c r="C1179" s="3" t="s">
        <v>1842</v>
      </c>
      <c r="D1179" s="3" t="s">
        <v>3006</v>
      </c>
      <c r="E1179" s="3">
        <v>-1163</v>
      </c>
      <c r="F1179" s="3" t="s">
        <v>5444</v>
      </c>
      <c r="G1179" s="3" t="s">
        <v>1844</v>
      </c>
    </row>
    <row r="1180" spans="1:7">
      <c r="A1180" s="3" t="s">
        <v>100</v>
      </c>
      <c r="B1180" s="3" t="s">
        <v>1841</v>
      </c>
      <c r="C1180" s="3" t="s">
        <v>1842</v>
      </c>
      <c r="D1180" s="3" t="s">
        <v>3007</v>
      </c>
      <c r="E1180" s="3">
        <v>-1164</v>
      </c>
      <c r="F1180" s="3" t="s">
        <v>5444</v>
      </c>
      <c r="G1180" s="3" t="s">
        <v>1844</v>
      </c>
    </row>
    <row r="1181" spans="1:7">
      <c r="A1181" s="3" t="s">
        <v>100</v>
      </c>
      <c r="B1181" s="3" t="s">
        <v>1841</v>
      </c>
      <c r="C1181" s="3" t="s">
        <v>1842</v>
      </c>
      <c r="D1181" s="3" t="s">
        <v>3008</v>
      </c>
      <c r="E1181" s="3">
        <v>-1165</v>
      </c>
      <c r="F1181" s="3" t="s">
        <v>5444</v>
      </c>
      <c r="G1181" s="3" t="s">
        <v>1844</v>
      </c>
    </row>
    <row r="1182" spans="1:7">
      <c r="A1182" s="3" t="s">
        <v>100</v>
      </c>
      <c r="B1182" s="3" t="s">
        <v>1841</v>
      </c>
      <c r="C1182" s="3" t="s">
        <v>1842</v>
      </c>
      <c r="D1182" s="3" t="s">
        <v>3009</v>
      </c>
      <c r="E1182" s="3">
        <v>-1166</v>
      </c>
      <c r="F1182" s="3" t="s">
        <v>5444</v>
      </c>
      <c r="G1182" s="3" t="s">
        <v>1844</v>
      </c>
    </row>
    <row r="1183" spans="1:7">
      <c r="A1183" s="3" t="s">
        <v>100</v>
      </c>
      <c r="B1183" s="3" t="s">
        <v>1841</v>
      </c>
      <c r="C1183" s="3" t="s">
        <v>1842</v>
      </c>
      <c r="D1183" s="3" t="s">
        <v>3010</v>
      </c>
      <c r="E1183" s="3">
        <v>-1167</v>
      </c>
      <c r="F1183" s="3" t="s">
        <v>5444</v>
      </c>
      <c r="G1183" s="3" t="s">
        <v>1844</v>
      </c>
    </row>
    <row r="1184" spans="1:7">
      <c r="A1184" s="3" t="s">
        <v>100</v>
      </c>
      <c r="B1184" s="3" t="s">
        <v>1841</v>
      </c>
      <c r="C1184" s="3" t="s">
        <v>1842</v>
      </c>
      <c r="D1184" s="3" t="s">
        <v>3011</v>
      </c>
      <c r="E1184" s="3">
        <v>-1168</v>
      </c>
      <c r="F1184" s="3" t="s">
        <v>5444</v>
      </c>
      <c r="G1184" s="3" t="s">
        <v>1844</v>
      </c>
    </row>
    <row r="1185" spans="1:7">
      <c r="A1185" s="3" t="s">
        <v>100</v>
      </c>
      <c r="B1185" s="3" t="s">
        <v>1841</v>
      </c>
      <c r="C1185" s="3" t="s">
        <v>1842</v>
      </c>
      <c r="D1185" s="3" t="s">
        <v>3012</v>
      </c>
      <c r="E1185" s="3">
        <v>-1169</v>
      </c>
      <c r="F1185" s="3" t="s">
        <v>5444</v>
      </c>
      <c r="G1185" s="3" t="s">
        <v>1844</v>
      </c>
    </row>
    <row r="1186" spans="1:7">
      <c r="A1186" s="3" t="s">
        <v>100</v>
      </c>
      <c r="B1186" s="3" t="s">
        <v>1841</v>
      </c>
      <c r="C1186" s="3" t="s">
        <v>1842</v>
      </c>
      <c r="D1186" s="3" t="s">
        <v>3013</v>
      </c>
      <c r="E1186" s="3">
        <v>-1170</v>
      </c>
      <c r="F1186" s="3" t="s">
        <v>5444</v>
      </c>
      <c r="G1186" s="3" t="s">
        <v>1844</v>
      </c>
    </row>
    <row r="1187" spans="1:7">
      <c r="A1187" s="3" t="s">
        <v>100</v>
      </c>
      <c r="B1187" s="3" t="s">
        <v>1841</v>
      </c>
      <c r="C1187" s="3" t="s">
        <v>1842</v>
      </c>
      <c r="D1187" s="3" t="s">
        <v>3014</v>
      </c>
      <c r="E1187" s="3">
        <v>-1171</v>
      </c>
      <c r="F1187" s="3" t="s">
        <v>5444</v>
      </c>
      <c r="G1187" s="3" t="s">
        <v>1844</v>
      </c>
    </row>
    <row r="1188" spans="1:7">
      <c r="A1188" s="3" t="s">
        <v>100</v>
      </c>
      <c r="B1188" s="3" t="s">
        <v>1841</v>
      </c>
      <c r="C1188" s="3" t="s">
        <v>1842</v>
      </c>
      <c r="D1188" s="3" t="s">
        <v>3015</v>
      </c>
      <c r="E1188" s="3">
        <v>-1172</v>
      </c>
      <c r="F1188" s="3" t="s">
        <v>5444</v>
      </c>
      <c r="G1188" s="3" t="s">
        <v>1844</v>
      </c>
    </row>
    <row r="1189" spans="1:7">
      <c r="A1189" s="3" t="s">
        <v>100</v>
      </c>
      <c r="B1189" s="3" t="s">
        <v>1841</v>
      </c>
      <c r="C1189" s="3" t="s">
        <v>1842</v>
      </c>
      <c r="D1189" s="3" t="s">
        <v>3016</v>
      </c>
      <c r="E1189" s="3">
        <v>-1173</v>
      </c>
      <c r="F1189" s="3" t="s">
        <v>5444</v>
      </c>
      <c r="G1189" s="3" t="s">
        <v>1844</v>
      </c>
    </row>
    <row r="1190" spans="1:7">
      <c r="A1190" s="3" t="s">
        <v>100</v>
      </c>
      <c r="B1190" s="3" t="s">
        <v>1841</v>
      </c>
      <c r="C1190" s="3" t="s">
        <v>1842</v>
      </c>
      <c r="D1190" s="3" t="s">
        <v>3017</v>
      </c>
      <c r="E1190" s="3">
        <v>-1174</v>
      </c>
      <c r="F1190" s="3" t="s">
        <v>5444</v>
      </c>
      <c r="G1190" s="3" t="s">
        <v>1844</v>
      </c>
    </row>
    <row r="1191" spans="1:7">
      <c r="A1191" s="3" t="s">
        <v>100</v>
      </c>
      <c r="B1191" s="3" t="s">
        <v>1841</v>
      </c>
      <c r="C1191" s="3" t="s">
        <v>1842</v>
      </c>
      <c r="D1191" s="3" t="s">
        <v>3018</v>
      </c>
      <c r="E1191" s="3">
        <v>-1175</v>
      </c>
      <c r="F1191" s="3" t="s">
        <v>5444</v>
      </c>
      <c r="G1191" s="3" t="s">
        <v>1844</v>
      </c>
    </row>
    <row r="1192" spans="1:7">
      <c r="A1192" s="3" t="s">
        <v>100</v>
      </c>
      <c r="B1192" s="3" t="s">
        <v>1841</v>
      </c>
      <c r="C1192" s="3" t="s">
        <v>1842</v>
      </c>
      <c r="D1192" s="3" t="s">
        <v>3019</v>
      </c>
      <c r="E1192" s="3">
        <v>-1176</v>
      </c>
      <c r="F1192" s="3" t="s">
        <v>5444</v>
      </c>
      <c r="G1192" s="3" t="s">
        <v>1844</v>
      </c>
    </row>
    <row r="1193" spans="1:7">
      <c r="A1193" s="3" t="s">
        <v>100</v>
      </c>
      <c r="B1193" s="3" t="s">
        <v>1841</v>
      </c>
      <c r="C1193" s="3" t="s">
        <v>1842</v>
      </c>
      <c r="D1193" s="3" t="s">
        <v>3020</v>
      </c>
      <c r="E1193" s="3">
        <v>-1177</v>
      </c>
      <c r="F1193" s="3" t="s">
        <v>5444</v>
      </c>
      <c r="G1193" s="3" t="s">
        <v>1844</v>
      </c>
    </row>
    <row r="1194" spans="1:7">
      <c r="A1194" s="3" t="s">
        <v>100</v>
      </c>
      <c r="B1194" s="3" t="s">
        <v>1841</v>
      </c>
      <c r="C1194" s="3" t="s">
        <v>1842</v>
      </c>
      <c r="D1194" s="3" t="s">
        <v>3021</v>
      </c>
      <c r="E1194" s="3">
        <v>-1178</v>
      </c>
      <c r="F1194" s="3" t="s">
        <v>5444</v>
      </c>
      <c r="G1194" s="3" t="s">
        <v>1844</v>
      </c>
    </row>
    <row r="1195" spans="1:7">
      <c r="A1195" s="3" t="s">
        <v>100</v>
      </c>
      <c r="B1195" s="3" t="s">
        <v>1841</v>
      </c>
      <c r="C1195" s="3" t="s">
        <v>1842</v>
      </c>
      <c r="D1195" s="3" t="s">
        <v>3022</v>
      </c>
      <c r="E1195" s="3">
        <v>-1179</v>
      </c>
      <c r="F1195" s="3" t="s">
        <v>5444</v>
      </c>
      <c r="G1195" s="3" t="s">
        <v>1844</v>
      </c>
    </row>
    <row r="1196" spans="1:7">
      <c r="A1196" s="3" t="s">
        <v>100</v>
      </c>
      <c r="B1196" s="3" t="s">
        <v>1841</v>
      </c>
      <c r="C1196" s="3" t="s">
        <v>1842</v>
      </c>
      <c r="D1196" s="3" t="s">
        <v>3023</v>
      </c>
      <c r="E1196" s="3">
        <v>-1180</v>
      </c>
      <c r="F1196" s="3" t="s">
        <v>5444</v>
      </c>
      <c r="G1196" s="3" t="s">
        <v>1844</v>
      </c>
    </row>
    <row r="1197" spans="1:7">
      <c r="A1197" s="3" t="s">
        <v>100</v>
      </c>
      <c r="B1197" s="3" t="s">
        <v>1841</v>
      </c>
      <c r="C1197" s="3" t="s">
        <v>1842</v>
      </c>
      <c r="D1197" s="3" t="s">
        <v>3024</v>
      </c>
      <c r="E1197" s="3">
        <v>-1181</v>
      </c>
      <c r="F1197" s="3" t="s">
        <v>5444</v>
      </c>
      <c r="G1197" s="3" t="s">
        <v>1844</v>
      </c>
    </row>
    <row r="1198" spans="1:7">
      <c r="A1198" s="3" t="s">
        <v>100</v>
      </c>
      <c r="B1198" s="3" t="s">
        <v>1841</v>
      </c>
      <c r="C1198" s="3" t="s">
        <v>1842</v>
      </c>
      <c r="D1198" s="3" t="s">
        <v>3025</v>
      </c>
      <c r="E1198" s="3">
        <v>-1182</v>
      </c>
      <c r="F1198" s="3" t="s">
        <v>5444</v>
      </c>
      <c r="G1198" s="3" t="s">
        <v>1844</v>
      </c>
    </row>
    <row r="1199" spans="1:7">
      <c r="A1199" s="3" t="s">
        <v>100</v>
      </c>
      <c r="B1199" s="3" t="s">
        <v>1841</v>
      </c>
      <c r="C1199" s="3" t="s">
        <v>1842</v>
      </c>
      <c r="D1199" s="3" t="s">
        <v>3026</v>
      </c>
      <c r="E1199" s="3">
        <v>-1183</v>
      </c>
      <c r="F1199" s="3" t="s">
        <v>5444</v>
      </c>
      <c r="G1199" s="3" t="s">
        <v>1844</v>
      </c>
    </row>
    <row r="1200" spans="1:7">
      <c r="A1200" s="3" t="s">
        <v>100</v>
      </c>
      <c r="B1200" s="3" t="s">
        <v>1841</v>
      </c>
      <c r="C1200" s="3" t="s">
        <v>1842</v>
      </c>
      <c r="D1200" s="3" t="s">
        <v>3027</v>
      </c>
      <c r="E1200" s="3">
        <v>-1184</v>
      </c>
      <c r="F1200" s="3" t="s">
        <v>5444</v>
      </c>
      <c r="G1200" s="3" t="s">
        <v>1844</v>
      </c>
    </row>
    <row r="1201" spans="1:7">
      <c r="A1201" s="3" t="s">
        <v>100</v>
      </c>
      <c r="B1201" s="3" t="s">
        <v>1841</v>
      </c>
      <c r="C1201" s="3" t="s">
        <v>1842</v>
      </c>
      <c r="D1201" s="3" t="s">
        <v>3028</v>
      </c>
      <c r="E1201" s="3">
        <v>-1185</v>
      </c>
      <c r="F1201" s="3" t="s">
        <v>5444</v>
      </c>
      <c r="G1201" s="3" t="s">
        <v>1844</v>
      </c>
    </row>
    <row r="1202" spans="1:7">
      <c r="A1202" s="3" t="s">
        <v>100</v>
      </c>
      <c r="B1202" s="3" t="s">
        <v>1841</v>
      </c>
      <c r="C1202" s="3" t="s">
        <v>1842</v>
      </c>
      <c r="D1202" s="3" t="s">
        <v>3029</v>
      </c>
      <c r="E1202" s="3">
        <v>-1186</v>
      </c>
      <c r="F1202" s="3" t="s">
        <v>5444</v>
      </c>
      <c r="G1202" s="3" t="s">
        <v>1844</v>
      </c>
    </row>
    <row r="1203" spans="1:7">
      <c r="A1203" s="3" t="s">
        <v>100</v>
      </c>
      <c r="B1203" s="3" t="s">
        <v>1841</v>
      </c>
      <c r="C1203" s="3" t="s">
        <v>1842</v>
      </c>
      <c r="D1203" s="3" t="s">
        <v>3030</v>
      </c>
      <c r="E1203" s="3">
        <v>-1187</v>
      </c>
      <c r="F1203" s="3" t="s">
        <v>5444</v>
      </c>
      <c r="G1203" s="3" t="s">
        <v>1844</v>
      </c>
    </row>
    <row r="1204" spans="1:7">
      <c r="A1204" s="3" t="s">
        <v>100</v>
      </c>
      <c r="B1204" s="3" t="s">
        <v>1841</v>
      </c>
      <c r="C1204" s="3" t="s">
        <v>1842</v>
      </c>
      <c r="D1204" s="3" t="s">
        <v>3031</v>
      </c>
      <c r="E1204" s="3">
        <v>-1188</v>
      </c>
      <c r="F1204" s="3" t="s">
        <v>5444</v>
      </c>
      <c r="G1204" s="3" t="s">
        <v>1844</v>
      </c>
    </row>
    <row r="1205" spans="1:7">
      <c r="A1205" s="3" t="s">
        <v>100</v>
      </c>
      <c r="B1205" s="3" t="s">
        <v>1841</v>
      </c>
      <c r="C1205" s="3" t="s">
        <v>1842</v>
      </c>
      <c r="D1205" s="3" t="s">
        <v>3032</v>
      </c>
      <c r="E1205" s="3">
        <v>-1189</v>
      </c>
      <c r="F1205" s="3" t="s">
        <v>5444</v>
      </c>
      <c r="G1205" s="3" t="s">
        <v>1844</v>
      </c>
    </row>
    <row r="1206" spans="1:7">
      <c r="A1206" s="3" t="s">
        <v>100</v>
      </c>
      <c r="B1206" s="3" t="s">
        <v>1841</v>
      </c>
      <c r="C1206" s="3" t="s">
        <v>1842</v>
      </c>
      <c r="D1206" s="3" t="s">
        <v>3033</v>
      </c>
      <c r="E1206" s="3">
        <v>-1190</v>
      </c>
      <c r="F1206" s="3" t="s">
        <v>5444</v>
      </c>
      <c r="G1206" s="3" t="s">
        <v>1844</v>
      </c>
    </row>
    <row r="1207" spans="1:7">
      <c r="A1207" s="3" t="s">
        <v>100</v>
      </c>
      <c r="B1207" s="3" t="s">
        <v>1841</v>
      </c>
      <c r="C1207" s="3" t="s">
        <v>1842</v>
      </c>
      <c r="D1207" s="3" t="s">
        <v>3034</v>
      </c>
      <c r="E1207" s="3">
        <v>-1191</v>
      </c>
      <c r="F1207" s="3" t="s">
        <v>5444</v>
      </c>
      <c r="G1207" s="3" t="s">
        <v>1844</v>
      </c>
    </row>
    <row r="1208" spans="1:7">
      <c r="A1208" s="3" t="s">
        <v>100</v>
      </c>
      <c r="B1208" s="3" t="s">
        <v>1841</v>
      </c>
      <c r="C1208" s="3" t="s">
        <v>1842</v>
      </c>
      <c r="D1208" s="3" t="s">
        <v>3035</v>
      </c>
      <c r="E1208" s="3">
        <v>-1192</v>
      </c>
      <c r="F1208" s="3" t="s">
        <v>5444</v>
      </c>
      <c r="G1208" s="3" t="s">
        <v>1844</v>
      </c>
    </row>
    <row r="1209" spans="1:7">
      <c r="A1209" s="3" t="s">
        <v>100</v>
      </c>
      <c r="B1209" s="3" t="s">
        <v>1841</v>
      </c>
      <c r="C1209" s="3" t="s">
        <v>1842</v>
      </c>
      <c r="D1209" s="3" t="s">
        <v>3036</v>
      </c>
      <c r="E1209" s="3">
        <v>-1193</v>
      </c>
      <c r="F1209" s="3" t="s">
        <v>5444</v>
      </c>
      <c r="G1209" s="3" t="s">
        <v>1844</v>
      </c>
    </row>
    <row r="1210" spans="1:7">
      <c r="A1210" s="3" t="s">
        <v>100</v>
      </c>
      <c r="B1210" s="3" t="s">
        <v>1841</v>
      </c>
      <c r="C1210" s="3" t="s">
        <v>1842</v>
      </c>
      <c r="D1210" s="3" t="s">
        <v>3037</v>
      </c>
      <c r="E1210" s="3">
        <v>-1194</v>
      </c>
      <c r="F1210" s="3" t="s">
        <v>5444</v>
      </c>
      <c r="G1210" s="3" t="s">
        <v>1844</v>
      </c>
    </row>
    <row r="1211" spans="1:7">
      <c r="A1211" s="3" t="s">
        <v>100</v>
      </c>
      <c r="B1211" s="3" t="s">
        <v>1841</v>
      </c>
      <c r="C1211" s="3" t="s">
        <v>1842</v>
      </c>
      <c r="D1211" s="3" t="s">
        <v>3038</v>
      </c>
      <c r="E1211" s="3">
        <v>-1195</v>
      </c>
      <c r="F1211" s="3" t="s">
        <v>5444</v>
      </c>
      <c r="G1211" s="3" t="s">
        <v>1844</v>
      </c>
    </row>
    <row r="1212" spans="1:7">
      <c r="A1212" s="3" t="s">
        <v>100</v>
      </c>
      <c r="B1212" s="3" t="s">
        <v>1841</v>
      </c>
      <c r="C1212" s="3" t="s">
        <v>1842</v>
      </c>
      <c r="D1212" s="3" t="s">
        <v>3039</v>
      </c>
      <c r="E1212" s="3">
        <v>-1196</v>
      </c>
      <c r="F1212" s="3" t="s">
        <v>5444</v>
      </c>
      <c r="G1212" s="3" t="s">
        <v>1844</v>
      </c>
    </row>
    <row r="1213" spans="1:7">
      <c r="A1213" s="3" t="s">
        <v>100</v>
      </c>
      <c r="B1213" s="3" t="s">
        <v>1841</v>
      </c>
      <c r="C1213" s="3" t="s">
        <v>1842</v>
      </c>
      <c r="D1213" s="3" t="s">
        <v>3040</v>
      </c>
      <c r="E1213" s="3">
        <v>-1197</v>
      </c>
      <c r="F1213" s="3" t="s">
        <v>5444</v>
      </c>
      <c r="G1213" s="3" t="s">
        <v>1844</v>
      </c>
    </row>
    <row r="1214" spans="1:7">
      <c r="A1214" s="3" t="s">
        <v>100</v>
      </c>
      <c r="B1214" s="3" t="s">
        <v>1841</v>
      </c>
      <c r="C1214" s="3" t="s">
        <v>1842</v>
      </c>
      <c r="D1214" s="3" t="s">
        <v>3041</v>
      </c>
      <c r="E1214" s="3">
        <v>-1198</v>
      </c>
      <c r="F1214" s="3" t="s">
        <v>5444</v>
      </c>
      <c r="G1214" s="3" t="s">
        <v>1844</v>
      </c>
    </row>
    <row r="1215" spans="1:7">
      <c r="A1215" s="3" t="s">
        <v>100</v>
      </c>
      <c r="B1215" s="3" t="s">
        <v>1841</v>
      </c>
      <c r="C1215" s="3" t="s">
        <v>1842</v>
      </c>
      <c r="D1215" s="3" t="s">
        <v>3042</v>
      </c>
      <c r="E1215" s="3">
        <v>-1199</v>
      </c>
      <c r="F1215" s="3" t="s">
        <v>5444</v>
      </c>
      <c r="G1215" s="3" t="s">
        <v>1844</v>
      </c>
    </row>
    <row r="1216" spans="1:7">
      <c r="A1216" s="3" t="s">
        <v>100</v>
      </c>
      <c r="B1216" s="3" t="s">
        <v>1841</v>
      </c>
      <c r="C1216" s="3" t="s">
        <v>1842</v>
      </c>
      <c r="D1216" s="3" t="s">
        <v>3043</v>
      </c>
      <c r="E1216" s="3">
        <v>-1200</v>
      </c>
      <c r="F1216" s="3" t="s">
        <v>5444</v>
      </c>
      <c r="G1216" s="3" t="s">
        <v>1844</v>
      </c>
    </row>
    <row r="1217" spans="1:7">
      <c r="A1217" s="3" t="s">
        <v>100</v>
      </c>
      <c r="B1217" s="3" t="s">
        <v>1841</v>
      </c>
      <c r="C1217" s="3" t="s">
        <v>1842</v>
      </c>
      <c r="D1217" s="3" t="s">
        <v>3044</v>
      </c>
      <c r="E1217" s="3">
        <v>-1201</v>
      </c>
      <c r="F1217" s="3" t="s">
        <v>5444</v>
      </c>
      <c r="G1217" s="3" t="s">
        <v>1844</v>
      </c>
    </row>
    <row r="1218" spans="1:7">
      <c r="A1218" s="3" t="s">
        <v>100</v>
      </c>
      <c r="B1218" s="3" t="s">
        <v>1841</v>
      </c>
      <c r="C1218" s="3" t="s">
        <v>1842</v>
      </c>
      <c r="D1218" s="3" t="s">
        <v>3045</v>
      </c>
      <c r="E1218" s="3">
        <v>-1202</v>
      </c>
      <c r="F1218" s="3" t="s">
        <v>5444</v>
      </c>
      <c r="G1218" s="3" t="s">
        <v>1844</v>
      </c>
    </row>
    <row r="1219" spans="1:7">
      <c r="A1219" s="3" t="s">
        <v>100</v>
      </c>
      <c r="B1219" s="3" t="s">
        <v>1841</v>
      </c>
      <c r="C1219" s="3" t="s">
        <v>1842</v>
      </c>
      <c r="D1219" s="3" t="s">
        <v>3046</v>
      </c>
      <c r="E1219" s="3">
        <v>-1203</v>
      </c>
      <c r="F1219" s="3" t="s">
        <v>5444</v>
      </c>
      <c r="G1219" s="3" t="s">
        <v>1844</v>
      </c>
    </row>
    <row r="1220" spans="1:7">
      <c r="A1220" s="3" t="s">
        <v>100</v>
      </c>
      <c r="B1220" s="3" t="s">
        <v>1841</v>
      </c>
      <c r="C1220" s="3" t="s">
        <v>1842</v>
      </c>
      <c r="D1220" s="3" t="s">
        <v>3047</v>
      </c>
      <c r="E1220" s="3">
        <v>-1204</v>
      </c>
      <c r="F1220" s="3" t="s">
        <v>5444</v>
      </c>
      <c r="G1220" s="3" t="s">
        <v>1844</v>
      </c>
    </row>
    <row r="1221" spans="1:7">
      <c r="A1221" s="3" t="s">
        <v>100</v>
      </c>
      <c r="B1221" s="3" t="s">
        <v>1841</v>
      </c>
      <c r="C1221" s="3" t="s">
        <v>1842</v>
      </c>
      <c r="D1221" s="3" t="s">
        <v>3048</v>
      </c>
      <c r="E1221" s="3">
        <v>-1205</v>
      </c>
      <c r="F1221" s="3" t="s">
        <v>5444</v>
      </c>
      <c r="G1221" s="3" t="s">
        <v>1844</v>
      </c>
    </row>
    <row r="1222" spans="1:7">
      <c r="A1222" s="3" t="s">
        <v>100</v>
      </c>
      <c r="B1222" s="3" t="s">
        <v>1841</v>
      </c>
      <c r="C1222" s="3" t="s">
        <v>1842</v>
      </c>
      <c r="D1222" s="3" t="s">
        <v>3049</v>
      </c>
      <c r="E1222" s="3">
        <v>-1206</v>
      </c>
      <c r="F1222" s="3" t="s">
        <v>5444</v>
      </c>
      <c r="G1222" s="3" t="s">
        <v>1844</v>
      </c>
    </row>
    <row r="1223" spans="1:7">
      <c r="A1223" s="3" t="s">
        <v>100</v>
      </c>
      <c r="B1223" s="3" t="s">
        <v>1841</v>
      </c>
      <c r="C1223" s="3" t="s">
        <v>1842</v>
      </c>
      <c r="D1223" s="3" t="s">
        <v>3050</v>
      </c>
      <c r="E1223" s="3">
        <v>-1207</v>
      </c>
      <c r="F1223" s="3" t="s">
        <v>5444</v>
      </c>
      <c r="G1223" s="3" t="s">
        <v>1844</v>
      </c>
    </row>
    <row r="1224" spans="1:7">
      <c r="A1224" s="3" t="s">
        <v>100</v>
      </c>
      <c r="B1224" s="3" t="s">
        <v>1841</v>
      </c>
      <c r="C1224" s="3" t="s">
        <v>1842</v>
      </c>
      <c r="D1224" s="3" t="s">
        <v>3051</v>
      </c>
      <c r="E1224" s="3">
        <v>-1208</v>
      </c>
      <c r="F1224" s="3" t="s">
        <v>5444</v>
      </c>
      <c r="G1224" s="3" t="s">
        <v>1844</v>
      </c>
    </row>
    <row r="1225" spans="1:7">
      <c r="A1225" s="3" t="s">
        <v>100</v>
      </c>
      <c r="B1225" s="3" t="s">
        <v>1841</v>
      </c>
      <c r="C1225" s="3" t="s">
        <v>1842</v>
      </c>
      <c r="D1225" s="3" t="s">
        <v>3052</v>
      </c>
      <c r="E1225" s="3">
        <v>-1209</v>
      </c>
      <c r="F1225" s="3" t="s">
        <v>5444</v>
      </c>
      <c r="G1225" s="3" t="s">
        <v>1844</v>
      </c>
    </row>
    <row r="1226" spans="1:7">
      <c r="A1226" s="3" t="s">
        <v>100</v>
      </c>
      <c r="B1226" s="3" t="s">
        <v>1841</v>
      </c>
      <c r="C1226" s="3" t="s">
        <v>1842</v>
      </c>
      <c r="D1226" s="3" t="s">
        <v>3053</v>
      </c>
      <c r="E1226" s="3">
        <v>-1210</v>
      </c>
      <c r="F1226" s="3" t="s">
        <v>5444</v>
      </c>
      <c r="G1226" s="3" t="s">
        <v>1844</v>
      </c>
    </row>
    <row r="1227" spans="1:7">
      <c r="A1227" s="3" t="s">
        <v>100</v>
      </c>
      <c r="B1227" s="3" t="s">
        <v>1841</v>
      </c>
      <c r="C1227" s="3" t="s">
        <v>1842</v>
      </c>
      <c r="D1227" s="3" t="s">
        <v>3054</v>
      </c>
      <c r="E1227" s="3">
        <v>-1211</v>
      </c>
      <c r="F1227" s="3" t="s">
        <v>5444</v>
      </c>
      <c r="G1227" s="3" t="s">
        <v>1844</v>
      </c>
    </row>
    <row r="1228" spans="1:7">
      <c r="A1228" s="3" t="s">
        <v>100</v>
      </c>
      <c r="B1228" s="3" t="s">
        <v>1841</v>
      </c>
      <c r="C1228" s="3" t="s">
        <v>1842</v>
      </c>
      <c r="D1228" s="3" t="s">
        <v>3055</v>
      </c>
      <c r="E1228" s="3">
        <v>-1212</v>
      </c>
      <c r="F1228" s="3" t="s">
        <v>5444</v>
      </c>
      <c r="G1228" s="3" t="s">
        <v>1844</v>
      </c>
    </row>
    <row r="1229" spans="1:7">
      <c r="A1229" s="3" t="s">
        <v>100</v>
      </c>
      <c r="B1229" s="3" t="s">
        <v>1841</v>
      </c>
      <c r="C1229" s="3" t="s">
        <v>1842</v>
      </c>
      <c r="D1229" s="3" t="s">
        <v>3056</v>
      </c>
      <c r="E1229" s="3">
        <v>-1213</v>
      </c>
      <c r="F1229" s="3" t="s">
        <v>5444</v>
      </c>
      <c r="G1229" s="3" t="s">
        <v>1844</v>
      </c>
    </row>
    <row r="1230" spans="1:7">
      <c r="A1230" s="3" t="s">
        <v>100</v>
      </c>
      <c r="B1230" s="3" t="s">
        <v>1841</v>
      </c>
      <c r="C1230" s="3" t="s">
        <v>1842</v>
      </c>
      <c r="D1230" s="3" t="s">
        <v>3057</v>
      </c>
      <c r="E1230" s="3">
        <v>-1214</v>
      </c>
      <c r="F1230" s="3" t="s">
        <v>5444</v>
      </c>
      <c r="G1230" s="3" t="s">
        <v>1844</v>
      </c>
    </row>
    <row r="1231" spans="1:7">
      <c r="A1231" s="3" t="s">
        <v>100</v>
      </c>
      <c r="B1231" s="3" t="s">
        <v>1841</v>
      </c>
      <c r="C1231" s="3" t="s">
        <v>1842</v>
      </c>
      <c r="D1231" s="3" t="s">
        <v>3058</v>
      </c>
      <c r="E1231" s="3">
        <v>-1215</v>
      </c>
      <c r="F1231" s="3" t="s">
        <v>5444</v>
      </c>
      <c r="G1231" s="3" t="s">
        <v>1844</v>
      </c>
    </row>
    <row r="1232" spans="1:7">
      <c r="A1232" s="3" t="s">
        <v>100</v>
      </c>
      <c r="B1232" s="3" t="s">
        <v>1841</v>
      </c>
      <c r="C1232" s="3" t="s">
        <v>1842</v>
      </c>
      <c r="D1232" s="3" t="s">
        <v>3059</v>
      </c>
      <c r="E1232" s="3">
        <v>-1216</v>
      </c>
      <c r="F1232" s="3" t="s">
        <v>5444</v>
      </c>
      <c r="G1232" s="3" t="s">
        <v>1844</v>
      </c>
    </row>
    <row r="1233" spans="1:7">
      <c r="A1233" s="3" t="s">
        <v>100</v>
      </c>
      <c r="B1233" s="3" t="s">
        <v>1841</v>
      </c>
      <c r="C1233" s="3" t="s">
        <v>1842</v>
      </c>
      <c r="D1233" s="3" t="s">
        <v>3060</v>
      </c>
      <c r="E1233" s="3">
        <v>-1217</v>
      </c>
      <c r="F1233" s="3" t="s">
        <v>5444</v>
      </c>
      <c r="G1233" s="3" t="s">
        <v>1844</v>
      </c>
    </row>
    <row r="1234" spans="1:7">
      <c r="A1234" s="3" t="s">
        <v>100</v>
      </c>
      <c r="B1234" s="3" t="s">
        <v>1841</v>
      </c>
      <c r="C1234" s="3" t="s">
        <v>1842</v>
      </c>
      <c r="D1234" s="3" t="s">
        <v>3061</v>
      </c>
      <c r="E1234" s="3">
        <v>-1218</v>
      </c>
      <c r="F1234" s="3" t="s">
        <v>5444</v>
      </c>
      <c r="G1234" s="3" t="s">
        <v>1844</v>
      </c>
    </row>
    <row r="1235" spans="1:7">
      <c r="A1235" s="3" t="s">
        <v>100</v>
      </c>
      <c r="B1235" s="3" t="s">
        <v>1841</v>
      </c>
      <c r="C1235" s="3" t="s">
        <v>1842</v>
      </c>
      <c r="D1235" s="3" t="s">
        <v>3062</v>
      </c>
      <c r="E1235" s="3">
        <v>-1219</v>
      </c>
      <c r="F1235" s="3" t="s">
        <v>5444</v>
      </c>
      <c r="G1235" s="3" t="s">
        <v>1844</v>
      </c>
    </row>
    <row r="1236" spans="1:7">
      <c r="A1236" s="3" t="s">
        <v>100</v>
      </c>
      <c r="B1236" s="3" t="s">
        <v>1841</v>
      </c>
      <c r="C1236" s="3" t="s">
        <v>1842</v>
      </c>
      <c r="D1236" s="3" t="s">
        <v>3063</v>
      </c>
      <c r="E1236" s="3">
        <v>-1220</v>
      </c>
      <c r="F1236" s="3" t="s">
        <v>5444</v>
      </c>
      <c r="G1236" s="3" t="s">
        <v>1844</v>
      </c>
    </row>
    <row r="1237" spans="1:7">
      <c r="A1237" s="3" t="s">
        <v>100</v>
      </c>
      <c r="B1237" s="3" t="s">
        <v>1841</v>
      </c>
      <c r="C1237" s="3" t="s">
        <v>1842</v>
      </c>
      <c r="D1237" s="3" t="s">
        <v>3064</v>
      </c>
      <c r="E1237" s="3">
        <v>-1221</v>
      </c>
      <c r="F1237" s="3" t="s">
        <v>5444</v>
      </c>
      <c r="G1237" s="3" t="s">
        <v>1844</v>
      </c>
    </row>
    <row r="1238" spans="1:7">
      <c r="A1238" s="3" t="s">
        <v>100</v>
      </c>
      <c r="B1238" s="3" t="s">
        <v>1841</v>
      </c>
      <c r="C1238" s="3" t="s">
        <v>1842</v>
      </c>
      <c r="D1238" s="3" t="s">
        <v>3065</v>
      </c>
      <c r="E1238" s="3">
        <v>-1222</v>
      </c>
      <c r="F1238" s="3" t="s">
        <v>5444</v>
      </c>
      <c r="G1238" s="3" t="s">
        <v>1844</v>
      </c>
    </row>
    <row r="1239" spans="1:7">
      <c r="A1239" s="3" t="s">
        <v>100</v>
      </c>
      <c r="B1239" s="3" t="s">
        <v>1841</v>
      </c>
      <c r="C1239" s="3" t="s">
        <v>1842</v>
      </c>
      <c r="D1239" s="3" t="s">
        <v>3066</v>
      </c>
      <c r="E1239" s="3">
        <v>-1223</v>
      </c>
      <c r="F1239" s="3" t="s">
        <v>5444</v>
      </c>
      <c r="G1239" s="3" t="s">
        <v>1844</v>
      </c>
    </row>
    <row r="1240" spans="1:7">
      <c r="A1240" s="3" t="s">
        <v>100</v>
      </c>
      <c r="B1240" s="3" t="s">
        <v>1841</v>
      </c>
      <c r="C1240" s="3" t="s">
        <v>1842</v>
      </c>
      <c r="D1240" s="3" t="s">
        <v>3067</v>
      </c>
      <c r="E1240" s="3">
        <v>-1224</v>
      </c>
      <c r="F1240" s="3" t="s">
        <v>5444</v>
      </c>
      <c r="G1240" s="3" t="s">
        <v>1844</v>
      </c>
    </row>
    <row r="1241" spans="1:7">
      <c r="A1241" s="3" t="s">
        <v>100</v>
      </c>
      <c r="B1241" s="3" t="s">
        <v>1841</v>
      </c>
      <c r="C1241" s="3" t="s">
        <v>1842</v>
      </c>
      <c r="D1241" s="3" t="s">
        <v>3068</v>
      </c>
      <c r="E1241" s="3">
        <v>-1225</v>
      </c>
      <c r="F1241" s="3" t="s">
        <v>5444</v>
      </c>
      <c r="G1241" s="3" t="s">
        <v>1844</v>
      </c>
    </row>
    <row r="1242" spans="1:7">
      <c r="A1242" s="3" t="s">
        <v>100</v>
      </c>
      <c r="B1242" s="3" t="s">
        <v>1841</v>
      </c>
      <c r="C1242" s="3" t="s">
        <v>1842</v>
      </c>
      <c r="D1242" s="3" t="s">
        <v>3069</v>
      </c>
      <c r="E1242" s="3">
        <v>-1226</v>
      </c>
      <c r="F1242" s="3" t="s">
        <v>5444</v>
      </c>
      <c r="G1242" s="3" t="s">
        <v>1844</v>
      </c>
    </row>
    <row r="1243" spans="1:7">
      <c r="A1243" s="3" t="s">
        <v>100</v>
      </c>
      <c r="B1243" s="3" t="s">
        <v>1841</v>
      </c>
      <c r="C1243" s="3" t="s">
        <v>1842</v>
      </c>
      <c r="D1243" s="3" t="s">
        <v>3070</v>
      </c>
      <c r="E1243" s="3">
        <v>-1227</v>
      </c>
      <c r="F1243" s="3" t="s">
        <v>5444</v>
      </c>
      <c r="G1243" s="3" t="s">
        <v>1844</v>
      </c>
    </row>
    <row r="1244" spans="1:7">
      <c r="A1244" s="3" t="s">
        <v>100</v>
      </c>
      <c r="B1244" s="3" t="s">
        <v>1841</v>
      </c>
      <c r="C1244" s="3" t="s">
        <v>1842</v>
      </c>
      <c r="D1244" s="3" t="s">
        <v>3071</v>
      </c>
      <c r="E1244" s="3">
        <v>-1228</v>
      </c>
      <c r="F1244" s="3" t="s">
        <v>5444</v>
      </c>
      <c r="G1244" s="3" t="s">
        <v>1844</v>
      </c>
    </row>
    <row r="1245" spans="1:7">
      <c r="A1245" s="3" t="s">
        <v>100</v>
      </c>
      <c r="B1245" s="3" t="s">
        <v>1841</v>
      </c>
      <c r="C1245" s="3" t="s">
        <v>1842</v>
      </c>
      <c r="D1245" s="3" t="s">
        <v>3072</v>
      </c>
      <c r="E1245" s="3">
        <v>-1229</v>
      </c>
      <c r="F1245" s="3" t="s">
        <v>5444</v>
      </c>
      <c r="G1245" s="3" t="s">
        <v>1844</v>
      </c>
    </row>
    <row r="1246" spans="1:7">
      <c r="A1246" s="3" t="s">
        <v>100</v>
      </c>
      <c r="B1246" s="3" t="s">
        <v>1841</v>
      </c>
      <c r="C1246" s="3" t="s">
        <v>1842</v>
      </c>
      <c r="D1246" s="3" t="s">
        <v>3073</v>
      </c>
      <c r="E1246" s="3">
        <v>-1230</v>
      </c>
      <c r="F1246" s="3" t="s">
        <v>5444</v>
      </c>
      <c r="G1246" s="3" t="s">
        <v>1844</v>
      </c>
    </row>
    <row r="1247" spans="1:7">
      <c r="A1247" s="3" t="s">
        <v>100</v>
      </c>
      <c r="B1247" s="3" t="s">
        <v>1841</v>
      </c>
      <c r="C1247" s="3" t="s">
        <v>1842</v>
      </c>
      <c r="D1247" s="3" t="s">
        <v>3074</v>
      </c>
      <c r="E1247" s="3">
        <v>-1231</v>
      </c>
      <c r="F1247" s="3" t="s">
        <v>5444</v>
      </c>
      <c r="G1247" s="3" t="s">
        <v>1844</v>
      </c>
    </row>
    <row r="1248" spans="1:7">
      <c r="A1248" s="3" t="s">
        <v>100</v>
      </c>
      <c r="B1248" s="3" t="s">
        <v>1841</v>
      </c>
      <c r="C1248" s="3" t="s">
        <v>1842</v>
      </c>
      <c r="D1248" s="3" t="s">
        <v>3075</v>
      </c>
      <c r="E1248" s="3">
        <v>-1232</v>
      </c>
      <c r="F1248" s="3" t="s">
        <v>5444</v>
      </c>
      <c r="G1248" s="3" t="s">
        <v>1844</v>
      </c>
    </row>
    <row r="1249" spans="1:7">
      <c r="A1249" s="3" t="s">
        <v>100</v>
      </c>
      <c r="B1249" s="3" t="s">
        <v>1841</v>
      </c>
      <c r="C1249" s="3" t="s">
        <v>1842</v>
      </c>
      <c r="D1249" s="3" t="s">
        <v>3076</v>
      </c>
      <c r="E1249" s="3">
        <v>-1233</v>
      </c>
      <c r="F1249" s="3" t="s">
        <v>5444</v>
      </c>
      <c r="G1249" s="3" t="s">
        <v>1844</v>
      </c>
    </row>
    <row r="1250" spans="1:7">
      <c r="A1250" s="3" t="s">
        <v>100</v>
      </c>
      <c r="B1250" s="3" t="s">
        <v>1841</v>
      </c>
      <c r="C1250" s="3" t="s">
        <v>1842</v>
      </c>
      <c r="D1250" s="3" t="s">
        <v>3077</v>
      </c>
      <c r="E1250" s="3">
        <v>-1234</v>
      </c>
      <c r="F1250" s="3" t="s">
        <v>5444</v>
      </c>
      <c r="G1250" s="3" t="s">
        <v>1844</v>
      </c>
    </row>
    <row r="1251" spans="1:7">
      <c r="A1251" s="3" t="s">
        <v>100</v>
      </c>
      <c r="B1251" s="3" t="s">
        <v>1841</v>
      </c>
      <c r="C1251" s="3" t="s">
        <v>1842</v>
      </c>
      <c r="D1251" s="3" t="s">
        <v>3078</v>
      </c>
      <c r="E1251" s="3">
        <v>-1235</v>
      </c>
      <c r="F1251" s="3" t="s">
        <v>5444</v>
      </c>
      <c r="G1251" s="3" t="s">
        <v>1844</v>
      </c>
    </row>
    <row r="1252" spans="1:7">
      <c r="A1252" s="3" t="s">
        <v>100</v>
      </c>
      <c r="B1252" s="3" t="s">
        <v>1841</v>
      </c>
      <c r="C1252" s="3" t="s">
        <v>1842</v>
      </c>
      <c r="D1252" s="3" t="s">
        <v>3079</v>
      </c>
      <c r="E1252" s="3">
        <v>-1236</v>
      </c>
      <c r="F1252" s="3" t="s">
        <v>5444</v>
      </c>
      <c r="G1252" s="3" t="s">
        <v>1844</v>
      </c>
    </row>
    <row r="1253" spans="1:7">
      <c r="A1253" s="3" t="s">
        <v>100</v>
      </c>
      <c r="B1253" s="3" t="s">
        <v>1841</v>
      </c>
      <c r="C1253" s="3" t="s">
        <v>1842</v>
      </c>
      <c r="D1253" s="3" t="s">
        <v>3080</v>
      </c>
      <c r="E1253" s="3">
        <v>-1237</v>
      </c>
      <c r="F1253" s="3" t="s">
        <v>5444</v>
      </c>
      <c r="G1253" s="3" t="s">
        <v>1844</v>
      </c>
    </row>
    <row r="1254" spans="1:7">
      <c r="A1254" s="3" t="s">
        <v>100</v>
      </c>
      <c r="B1254" s="3" t="s">
        <v>1841</v>
      </c>
      <c r="C1254" s="3" t="s">
        <v>1842</v>
      </c>
      <c r="D1254" s="3" t="s">
        <v>3081</v>
      </c>
      <c r="E1254" s="3">
        <v>-1238</v>
      </c>
      <c r="F1254" s="3" t="s">
        <v>5444</v>
      </c>
      <c r="G1254" s="3" t="s">
        <v>1844</v>
      </c>
    </row>
    <row r="1255" spans="1:7">
      <c r="A1255" s="3" t="s">
        <v>100</v>
      </c>
      <c r="B1255" s="3" t="s">
        <v>1841</v>
      </c>
      <c r="C1255" s="3" t="s">
        <v>1842</v>
      </c>
      <c r="D1255" s="3" t="s">
        <v>3082</v>
      </c>
      <c r="E1255" s="3">
        <v>-1239</v>
      </c>
      <c r="F1255" s="3" t="s">
        <v>5444</v>
      </c>
      <c r="G1255" s="3" t="s">
        <v>1844</v>
      </c>
    </row>
    <row r="1256" spans="1:7">
      <c r="A1256" s="3" t="s">
        <v>100</v>
      </c>
      <c r="B1256" s="3" t="s">
        <v>1841</v>
      </c>
      <c r="C1256" s="3" t="s">
        <v>1842</v>
      </c>
      <c r="D1256" s="3" t="s">
        <v>3083</v>
      </c>
      <c r="E1256" s="3">
        <v>-1240</v>
      </c>
      <c r="F1256" s="3" t="s">
        <v>5444</v>
      </c>
      <c r="G1256" s="3" t="s">
        <v>1844</v>
      </c>
    </row>
    <row r="1257" spans="1:7">
      <c r="A1257" s="3" t="s">
        <v>100</v>
      </c>
      <c r="B1257" s="3" t="s">
        <v>1841</v>
      </c>
      <c r="C1257" s="3" t="s">
        <v>1842</v>
      </c>
      <c r="D1257" s="3" t="s">
        <v>3084</v>
      </c>
      <c r="E1257" s="3">
        <v>-1241</v>
      </c>
      <c r="F1257" s="3" t="s">
        <v>5444</v>
      </c>
      <c r="G1257" s="3" t="s">
        <v>1844</v>
      </c>
    </row>
    <row r="1258" spans="1:7">
      <c r="A1258" s="3" t="s">
        <v>100</v>
      </c>
      <c r="B1258" s="3" t="s">
        <v>1841</v>
      </c>
      <c r="C1258" s="3" t="s">
        <v>1842</v>
      </c>
      <c r="D1258" s="3" t="s">
        <v>3085</v>
      </c>
      <c r="E1258" s="3">
        <v>-1242</v>
      </c>
      <c r="F1258" s="3" t="s">
        <v>5444</v>
      </c>
      <c r="G1258" s="3" t="s">
        <v>1844</v>
      </c>
    </row>
    <row r="1259" spans="1:7">
      <c r="A1259" s="3" t="s">
        <v>100</v>
      </c>
      <c r="B1259" s="3" t="s">
        <v>1841</v>
      </c>
      <c r="C1259" s="3" t="s">
        <v>1842</v>
      </c>
      <c r="D1259" s="3" t="s">
        <v>3086</v>
      </c>
      <c r="E1259" s="3">
        <v>-1243</v>
      </c>
      <c r="F1259" s="3" t="s">
        <v>5444</v>
      </c>
      <c r="G1259" s="3" t="s">
        <v>1844</v>
      </c>
    </row>
    <row r="1260" spans="1:7">
      <c r="A1260" s="3" t="s">
        <v>100</v>
      </c>
      <c r="B1260" s="3" t="s">
        <v>1841</v>
      </c>
      <c r="C1260" s="3" t="s">
        <v>1842</v>
      </c>
      <c r="D1260" s="3" t="s">
        <v>3087</v>
      </c>
      <c r="E1260" s="3">
        <v>-1244</v>
      </c>
      <c r="F1260" s="3" t="s">
        <v>5444</v>
      </c>
      <c r="G1260" s="3" t="s">
        <v>1844</v>
      </c>
    </row>
    <row r="1261" spans="1:7">
      <c r="A1261" s="3" t="s">
        <v>100</v>
      </c>
      <c r="B1261" s="3" t="s">
        <v>1841</v>
      </c>
      <c r="C1261" s="3" t="s">
        <v>1842</v>
      </c>
      <c r="D1261" s="3" t="s">
        <v>3088</v>
      </c>
      <c r="E1261" s="3">
        <v>-1245</v>
      </c>
      <c r="F1261" s="3" t="s">
        <v>5444</v>
      </c>
      <c r="G1261" s="3" t="s">
        <v>1844</v>
      </c>
    </row>
    <row r="1262" spans="1:7">
      <c r="A1262" s="3" t="s">
        <v>100</v>
      </c>
      <c r="B1262" s="3" t="s">
        <v>1841</v>
      </c>
      <c r="C1262" s="3" t="s">
        <v>1842</v>
      </c>
      <c r="D1262" s="3" t="s">
        <v>3089</v>
      </c>
      <c r="E1262" s="3">
        <v>-1246</v>
      </c>
      <c r="F1262" s="3" t="s">
        <v>5444</v>
      </c>
      <c r="G1262" s="3" t="s">
        <v>1844</v>
      </c>
    </row>
    <row r="1263" spans="1:7">
      <c r="A1263" s="3" t="s">
        <v>100</v>
      </c>
      <c r="B1263" s="3" t="s">
        <v>1841</v>
      </c>
      <c r="C1263" s="3" t="s">
        <v>1842</v>
      </c>
      <c r="D1263" s="3" t="s">
        <v>3090</v>
      </c>
      <c r="E1263" s="3">
        <v>-1247</v>
      </c>
      <c r="F1263" s="3" t="s">
        <v>5444</v>
      </c>
      <c r="G1263" s="3" t="s">
        <v>1844</v>
      </c>
    </row>
    <row r="1264" spans="1:7">
      <c r="A1264" s="3" t="s">
        <v>100</v>
      </c>
      <c r="B1264" s="3" t="s">
        <v>1841</v>
      </c>
      <c r="C1264" s="3" t="s">
        <v>1842</v>
      </c>
      <c r="D1264" s="3" t="s">
        <v>3091</v>
      </c>
      <c r="E1264" s="3">
        <v>-1248</v>
      </c>
      <c r="F1264" s="3" t="s">
        <v>5444</v>
      </c>
      <c r="G1264" s="3" t="s">
        <v>1844</v>
      </c>
    </row>
    <row r="1265" spans="1:7">
      <c r="A1265" s="3" t="s">
        <v>100</v>
      </c>
      <c r="B1265" s="3" t="s">
        <v>1841</v>
      </c>
      <c r="C1265" s="3" t="s">
        <v>1842</v>
      </c>
      <c r="D1265" s="3" t="s">
        <v>3092</v>
      </c>
      <c r="E1265" s="3">
        <v>-1249</v>
      </c>
      <c r="F1265" s="3" t="s">
        <v>5444</v>
      </c>
      <c r="G1265" s="3" t="s">
        <v>1844</v>
      </c>
    </row>
    <row r="1266" spans="1:7">
      <c r="A1266" s="3" t="s">
        <v>100</v>
      </c>
      <c r="B1266" s="3" t="s">
        <v>1841</v>
      </c>
      <c r="C1266" s="3" t="s">
        <v>1842</v>
      </c>
      <c r="D1266" s="3" t="s">
        <v>3093</v>
      </c>
      <c r="E1266" s="3">
        <v>-1250</v>
      </c>
      <c r="F1266" s="3" t="s">
        <v>5444</v>
      </c>
      <c r="G1266" s="3" t="s">
        <v>1844</v>
      </c>
    </row>
    <row r="1267" spans="1:7">
      <c r="A1267" s="3" t="s">
        <v>100</v>
      </c>
      <c r="B1267" s="3" t="s">
        <v>1841</v>
      </c>
      <c r="C1267" s="3" t="s">
        <v>1842</v>
      </c>
      <c r="D1267" s="3" t="s">
        <v>3094</v>
      </c>
      <c r="E1267" s="3">
        <v>-1251</v>
      </c>
      <c r="F1267" s="3" t="s">
        <v>5444</v>
      </c>
      <c r="G1267" s="3" t="s">
        <v>1844</v>
      </c>
    </row>
    <row r="1268" spans="1:7">
      <c r="A1268" s="3" t="s">
        <v>100</v>
      </c>
      <c r="B1268" s="3" t="s">
        <v>1841</v>
      </c>
      <c r="C1268" s="3" t="s">
        <v>1842</v>
      </c>
      <c r="D1268" s="3" t="s">
        <v>3095</v>
      </c>
      <c r="E1268" s="3">
        <v>-1252</v>
      </c>
      <c r="F1268" s="3" t="s">
        <v>5444</v>
      </c>
      <c r="G1268" s="3" t="s">
        <v>1844</v>
      </c>
    </row>
    <row r="1269" spans="1:7">
      <c r="A1269" s="3" t="s">
        <v>100</v>
      </c>
      <c r="B1269" s="3" t="s">
        <v>1841</v>
      </c>
      <c r="C1269" s="3" t="s">
        <v>1842</v>
      </c>
      <c r="D1269" s="3" t="s">
        <v>3096</v>
      </c>
      <c r="E1269" s="3">
        <v>-1253</v>
      </c>
      <c r="F1269" s="3" t="s">
        <v>5444</v>
      </c>
      <c r="G1269" s="3" t="s">
        <v>1844</v>
      </c>
    </row>
    <row r="1270" spans="1:7">
      <c r="A1270" s="3" t="s">
        <v>100</v>
      </c>
      <c r="B1270" s="3" t="s">
        <v>1841</v>
      </c>
      <c r="C1270" s="3" t="s">
        <v>1842</v>
      </c>
      <c r="D1270" s="3" t="s">
        <v>3097</v>
      </c>
      <c r="E1270" s="3">
        <v>-1254</v>
      </c>
      <c r="F1270" s="3" t="s">
        <v>5444</v>
      </c>
      <c r="G1270" s="3" t="s">
        <v>1844</v>
      </c>
    </row>
    <row r="1271" spans="1:7">
      <c r="A1271" s="3" t="s">
        <v>100</v>
      </c>
      <c r="B1271" s="3" t="s">
        <v>1841</v>
      </c>
      <c r="C1271" s="3" t="s">
        <v>1842</v>
      </c>
      <c r="D1271" s="3" t="s">
        <v>3098</v>
      </c>
      <c r="E1271" s="3">
        <v>-1255</v>
      </c>
      <c r="F1271" s="3" t="s">
        <v>5444</v>
      </c>
      <c r="G1271" s="3" t="s">
        <v>1844</v>
      </c>
    </row>
    <row r="1272" spans="1:7">
      <c r="A1272" s="3" t="s">
        <v>100</v>
      </c>
      <c r="B1272" s="3" t="s">
        <v>1841</v>
      </c>
      <c r="C1272" s="3" t="s">
        <v>1842</v>
      </c>
      <c r="D1272" s="3" t="s">
        <v>3099</v>
      </c>
      <c r="E1272" s="3">
        <v>-1256</v>
      </c>
      <c r="F1272" s="3" t="s">
        <v>5444</v>
      </c>
      <c r="G1272" s="3" t="s">
        <v>1844</v>
      </c>
    </row>
    <row r="1273" spans="1:7">
      <c r="A1273" s="3" t="s">
        <v>100</v>
      </c>
      <c r="B1273" s="3" t="s">
        <v>1841</v>
      </c>
      <c r="C1273" s="3" t="s">
        <v>1842</v>
      </c>
      <c r="D1273" s="3" t="s">
        <v>3100</v>
      </c>
      <c r="E1273" s="3">
        <v>-1257</v>
      </c>
      <c r="F1273" s="3" t="s">
        <v>5444</v>
      </c>
      <c r="G1273" s="3" t="s">
        <v>1844</v>
      </c>
    </row>
    <row r="1274" spans="1:7">
      <c r="A1274" s="3" t="s">
        <v>100</v>
      </c>
      <c r="B1274" s="3" t="s">
        <v>1841</v>
      </c>
      <c r="C1274" s="3" t="s">
        <v>1842</v>
      </c>
      <c r="D1274" s="3" t="s">
        <v>3101</v>
      </c>
      <c r="E1274" s="3">
        <v>-1258</v>
      </c>
      <c r="F1274" s="3" t="s">
        <v>5444</v>
      </c>
      <c r="G1274" s="3" t="s">
        <v>1844</v>
      </c>
    </row>
    <row r="1275" spans="1:7">
      <c r="A1275" s="3" t="s">
        <v>100</v>
      </c>
      <c r="B1275" s="3" t="s">
        <v>1841</v>
      </c>
      <c r="C1275" s="3" t="s">
        <v>1842</v>
      </c>
      <c r="D1275" s="3" t="s">
        <v>3102</v>
      </c>
      <c r="E1275" s="3">
        <v>-1259</v>
      </c>
      <c r="F1275" s="3" t="s">
        <v>5444</v>
      </c>
      <c r="G1275" s="3" t="s">
        <v>1844</v>
      </c>
    </row>
    <row r="1276" spans="1:7">
      <c r="A1276" s="3" t="s">
        <v>100</v>
      </c>
      <c r="B1276" s="3" t="s">
        <v>1841</v>
      </c>
      <c r="C1276" s="3" t="s">
        <v>1842</v>
      </c>
      <c r="D1276" s="3" t="s">
        <v>3103</v>
      </c>
      <c r="E1276" s="3">
        <v>-1260</v>
      </c>
      <c r="F1276" s="3" t="s">
        <v>5444</v>
      </c>
      <c r="G1276" s="3" t="s">
        <v>1844</v>
      </c>
    </row>
    <row r="1277" spans="1:7">
      <c r="A1277" s="3" t="s">
        <v>100</v>
      </c>
      <c r="B1277" s="3" t="s">
        <v>1841</v>
      </c>
      <c r="C1277" s="3" t="s">
        <v>1842</v>
      </c>
      <c r="D1277" s="3" t="s">
        <v>3104</v>
      </c>
      <c r="E1277" s="3">
        <v>-1261</v>
      </c>
      <c r="F1277" s="3" t="s">
        <v>5444</v>
      </c>
      <c r="G1277" s="3" t="s">
        <v>1844</v>
      </c>
    </row>
    <row r="1278" spans="1:7">
      <c r="A1278" s="3" t="s">
        <v>100</v>
      </c>
      <c r="B1278" s="3" t="s">
        <v>1841</v>
      </c>
      <c r="C1278" s="3" t="s">
        <v>1842</v>
      </c>
      <c r="D1278" s="3" t="s">
        <v>3105</v>
      </c>
      <c r="E1278" s="3">
        <v>-1262</v>
      </c>
      <c r="F1278" s="3" t="s">
        <v>5444</v>
      </c>
      <c r="G1278" s="3" t="s">
        <v>1844</v>
      </c>
    </row>
    <row r="1279" spans="1:7">
      <c r="A1279" s="3" t="s">
        <v>100</v>
      </c>
      <c r="B1279" s="3" t="s">
        <v>1841</v>
      </c>
      <c r="C1279" s="3" t="s">
        <v>1842</v>
      </c>
      <c r="D1279" s="3" t="s">
        <v>3106</v>
      </c>
      <c r="E1279" s="3">
        <v>-1263</v>
      </c>
      <c r="F1279" s="3" t="s">
        <v>5444</v>
      </c>
      <c r="G1279" s="3" t="s">
        <v>1844</v>
      </c>
    </row>
    <row r="1280" spans="1:7">
      <c r="A1280" s="3" t="s">
        <v>100</v>
      </c>
      <c r="B1280" s="3" t="s">
        <v>1841</v>
      </c>
      <c r="C1280" s="3" t="s">
        <v>1842</v>
      </c>
      <c r="D1280" s="3" t="s">
        <v>3107</v>
      </c>
      <c r="E1280" s="3">
        <v>-1264</v>
      </c>
      <c r="F1280" s="3" t="s">
        <v>5444</v>
      </c>
      <c r="G1280" s="3" t="s">
        <v>1844</v>
      </c>
    </row>
    <row r="1281" spans="1:7">
      <c r="A1281" s="3" t="s">
        <v>100</v>
      </c>
      <c r="B1281" s="3" t="s">
        <v>1841</v>
      </c>
      <c r="C1281" s="3" t="s">
        <v>1842</v>
      </c>
      <c r="D1281" s="3" t="s">
        <v>3108</v>
      </c>
      <c r="E1281" s="3">
        <v>-1265</v>
      </c>
      <c r="F1281" s="3" t="s">
        <v>5444</v>
      </c>
      <c r="G1281" s="3" t="s">
        <v>1844</v>
      </c>
    </row>
    <row r="1282" spans="1:7">
      <c r="A1282" s="3" t="s">
        <v>100</v>
      </c>
      <c r="B1282" s="3" t="s">
        <v>1841</v>
      </c>
      <c r="C1282" s="3" t="s">
        <v>1842</v>
      </c>
      <c r="D1282" s="3" t="s">
        <v>3109</v>
      </c>
      <c r="E1282" s="3">
        <v>-1266</v>
      </c>
      <c r="F1282" s="3" t="s">
        <v>5444</v>
      </c>
      <c r="G1282" s="3" t="s">
        <v>1844</v>
      </c>
    </row>
    <row r="1283" spans="1:7">
      <c r="A1283" s="3" t="s">
        <v>100</v>
      </c>
      <c r="B1283" s="3" t="s">
        <v>1841</v>
      </c>
      <c r="C1283" s="3" t="s">
        <v>1842</v>
      </c>
      <c r="D1283" s="3" t="s">
        <v>3110</v>
      </c>
      <c r="E1283" s="3">
        <v>-1267</v>
      </c>
      <c r="F1283" s="3" t="s">
        <v>5444</v>
      </c>
      <c r="G1283" s="3" t="s">
        <v>1844</v>
      </c>
    </row>
    <row r="1284" spans="1:7">
      <c r="A1284" s="3" t="s">
        <v>100</v>
      </c>
      <c r="B1284" s="3" t="s">
        <v>1841</v>
      </c>
      <c r="C1284" s="3" t="s">
        <v>1842</v>
      </c>
      <c r="D1284" s="3" t="s">
        <v>3111</v>
      </c>
      <c r="E1284" s="3">
        <v>-1268</v>
      </c>
      <c r="F1284" s="3" t="s">
        <v>5444</v>
      </c>
      <c r="G1284" s="3" t="s">
        <v>1844</v>
      </c>
    </row>
    <row r="1285" spans="1:7">
      <c r="A1285" s="3" t="s">
        <v>100</v>
      </c>
      <c r="B1285" s="3" t="s">
        <v>1841</v>
      </c>
      <c r="C1285" s="3" t="s">
        <v>1842</v>
      </c>
      <c r="D1285" s="3" t="s">
        <v>3112</v>
      </c>
      <c r="E1285" s="3">
        <v>-1269</v>
      </c>
      <c r="F1285" s="3" t="s">
        <v>5444</v>
      </c>
      <c r="G1285" s="3" t="s">
        <v>1844</v>
      </c>
    </row>
    <row r="1286" spans="1:7">
      <c r="A1286" s="3" t="s">
        <v>100</v>
      </c>
      <c r="B1286" s="3" t="s">
        <v>1841</v>
      </c>
      <c r="C1286" s="3" t="s">
        <v>1842</v>
      </c>
      <c r="D1286" s="3" t="s">
        <v>3113</v>
      </c>
      <c r="E1286" s="3">
        <v>-1270</v>
      </c>
      <c r="F1286" s="3" t="s">
        <v>5444</v>
      </c>
      <c r="G1286" s="3" t="s">
        <v>1844</v>
      </c>
    </row>
    <row r="1287" spans="1:7">
      <c r="A1287" s="3" t="s">
        <v>100</v>
      </c>
      <c r="B1287" s="3" t="s">
        <v>1841</v>
      </c>
      <c r="C1287" s="3" t="s">
        <v>1842</v>
      </c>
      <c r="D1287" s="3" t="s">
        <v>3114</v>
      </c>
      <c r="E1287" s="3">
        <v>-1271</v>
      </c>
      <c r="F1287" s="3" t="s">
        <v>5444</v>
      </c>
      <c r="G1287" s="3" t="s">
        <v>1844</v>
      </c>
    </row>
    <row r="1288" spans="1:7">
      <c r="A1288" s="3" t="s">
        <v>100</v>
      </c>
      <c r="B1288" s="3" t="s">
        <v>1841</v>
      </c>
      <c r="C1288" s="3" t="s">
        <v>1842</v>
      </c>
      <c r="D1288" s="3" t="s">
        <v>3115</v>
      </c>
      <c r="E1288" s="3">
        <v>-1272</v>
      </c>
      <c r="F1288" s="3" t="s">
        <v>5444</v>
      </c>
      <c r="G1288" s="3" t="s">
        <v>1844</v>
      </c>
    </row>
    <row r="1289" spans="1:7">
      <c r="A1289" s="3" t="s">
        <v>100</v>
      </c>
      <c r="B1289" s="3" t="s">
        <v>1841</v>
      </c>
      <c r="C1289" s="3" t="s">
        <v>1842</v>
      </c>
      <c r="D1289" s="3" t="s">
        <v>3116</v>
      </c>
      <c r="E1289" s="3">
        <v>-1273</v>
      </c>
      <c r="F1289" s="3" t="s">
        <v>5444</v>
      </c>
      <c r="G1289" s="3" t="s">
        <v>1844</v>
      </c>
    </row>
    <row r="1290" spans="1:7">
      <c r="A1290" s="3" t="s">
        <v>100</v>
      </c>
      <c r="B1290" s="3" t="s">
        <v>1841</v>
      </c>
      <c r="C1290" s="3" t="s">
        <v>1842</v>
      </c>
      <c r="D1290" s="3" t="s">
        <v>3117</v>
      </c>
      <c r="E1290" s="3">
        <v>-1274</v>
      </c>
      <c r="F1290" s="3" t="s">
        <v>5444</v>
      </c>
      <c r="G1290" s="3" t="s">
        <v>1844</v>
      </c>
    </row>
    <row r="1291" spans="1:7">
      <c r="A1291" s="3" t="s">
        <v>100</v>
      </c>
      <c r="B1291" s="3" t="s">
        <v>1841</v>
      </c>
      <c r="C1291" s="3" t="s">
        <v>1842</v>
      </c>
      <c r="D1291" s="3" t="s">
        <v>3118</v>
      </c>
      <c r="E1291" s="3">
        <v>-1275</v>
      </c>
      <c r="F1291" s="3" t="s">
        <v>5444</v>
      </c>
      <c r="G1291" s="3" t="s">
        <v>1844</v>
      </c>
    </row>
    <row r="1292" spans="1:7">
      <c r="A1292" s="3" t="s">
        <v>100</v>
      </c>
      <c r="B1292" s="3" t="s">
        <v>1841</v>
      </c>
      <c r="C1292" s="3" t="s">
        <v>1842</v>
      </c>
      <c r="D1292" s="3" t="s">
        <v>3119</v>
      </c>
      <c r="E1292" s="3">
        <v>-1276</v>
      </c>
      <c r="F1292" s="3" t="s">
        <v>5444</v>
      </c>
      <c r="G1292" s="3" t="s">
        <v>1844</v>
      </c>
    </row>
    <row r="1293" spans="1:7">
      <c r="A1293" s="3" t="s">
        <v>100</v>
      </c>
      <c r="B1293" s="3" t="s">
        <v>1841</v>
      </c>
      <c r="C1293" s="3" t="s">
        <v>1842</v>
      </c>
      <c r="D1293" s="3" t="s">
        <v>3120</v>
      </c>
      <c r="E1293" s="3">
        <v>-1277</v>
      </c>
      <c r="F1293" s="3" t="s">
        <v>5444</v>
      </c>
      <c r="G1293" s="3" t="s">
        <v>1844</v>
      </c>
    </row>
    <row r="1294" spans="1:7">
      <c r="A1294" s="3" t="s">
        <v>100</v>
      </c>
      <c r="B1294" s="3" t="s">
        <v>1841</v>
      </c>
      <c r="C1294" s="3" t="s">
        <v>1842</v>
      </c>
      <c r="D1294" s="3" t="s">
        <v>3121</v>
      </c>
      <c r="E1294" s="3">
        <v>-1278</v>
      </c>
      <c r="F1294" s="3" t="s">
        <v>5444</v>
      </c>
      <c r="G1294" s="3" t="s">
        <v>1844</v>
      </c>
    </row>
    <row r="1295" spans="1:7">
      <c r="A1295" s="3" t="s">
        <v>100</v>
      </c>
      <c r="B1295" s="3" t="s">
        <v>1841</v>
      </c>
      <c r="C1295" s="3" t="s">
        <v>1842</v>
      </c>
      <c r="D1295" s="3" t="s">
        <v>3122</v>
      </c>
      <c r="E1295" s="3">
        <v>-1279</v>
      </c>
      <c r="F1295" s="3" t="s">
        <v>5444</v>
      </c>
      <c r="G1295" s="3" t="s">
        <v>1844</v>
      </c>
    </row>
    <row r="1296" spans="1:7">
      <c r="A1296" s="3" t="s">
        <v>100</v>
      </c>
      <c r="B1296" s="3" t="s">
        <v>1841</v>
      </c>
      <c r="C1296" s="3" t="s">
        <v>1842</v>
      </c>
      <c r="D1296" s="3" t="s">
        <v>3123</v>
      </c>
      <c r="E1296" s="3">
        <v>-1280</v>
      </c>
      <c r="F1296" s="3" t="s">
        <v>5444</v>
      </c>
      <c r="G1296" s="3" t="s">
        <v>1844</v>
      </c>
    </row>
    <row r="1297" spans="1:7">
      <c r="A1297" s="3" t="s">
        <v>100</v>
      </c>
      <c r="B1297" s="3" t="s">
        <v>1841</v>
      </c>
      <c r="C1297" s="3" t="s">
        <v>1842</v>
      </c>
      <c r="D1297" s="3" t="s">
        <v>3124</v>
      </c>
      <c r="E1297" s="3">
        <v>-1281</v>
      </c>
      <c r="F1297" s="3" t="s">
        <v>5444</v>
      </c>
      <c r="G1297" s="3" t="s">
        <v>1844</v>
      </c>
    </row>
    <row r="1298" spans="1:7">
      <c r="A1298" s="3" t="s">
        <v>100</v>
      </c>
      <c r="B1298" s="3" t="s">
        <v>1841</v>
      </c>
      <c r="C1298" s="3" t="s">
        <v>1842</v>
      </c>
      <c r="D1298" s="3" t="s">
        <v>3125</v>
      </c>
      <c r="E1298" s="3">
        <v>-1282</v>
      </c>
      <c r="F1298" s="3" t="s">
        <v>5444</v>
      </c>
      <c r="G1298" s="3" t="s">
        <v>1844</v>
      </c>
    </row>
    <row r="1299" spans="1:7">
      <c r="A1299" s="3" t="s">
        <v>100</v>
      </c>
      <c r="B1299" s="3" t="s">
        <v>1841</v>
      </c>
      <c r="C1299" s="3" t="s">
        <v>1842</v>
      </c>
      <c r="D1299" s="3" t="s">
        <v>3126</v>
      </c>
      <c r="E1299" s="3">
        <v>-1283</v>
      </c>
      <c r="F1299" s="3" t="s">
        <v>5444</v>
      </c>
      <c r="G1299" s="3" t="s">
        <v>1844</v>
      </c>
    </row>
    <row r="1300" spans="1:7">
      <c r="A1300" s="3" t="s">
        <v>100</v>
      </c>
      <c r="B1300" s="3" t="s">
        <v>1841</v>
      </c>
      <c r="C1300" s="3" t="s">
        <v>1842</v>
      </c>
      <c r="D1300" s="3" t="s">
        <v>3127</v>
      </c>
      <c r="E1300" s="3">
        <v>-1284</v>
      </c>
      <c r="F1300" s="3" t="s">
        <v>5444</v>
      </c>
      <c r="G1300" s="3" t="s">
        <v>1844</v>
      </c>
    </row>
    <row r="1301" spans="1:7">
      <c r="A1301" s="3" t="s">
        <v>100</v>
      </c>
      <c r="B1301" s="3" t="s">
        <v>1841</v>
      </c>
      <c r="C1301" s="3" t="s">
        <v>1842</v>
      </c>
      <c r="D1301" s="3" t="s">
        <v>3128</v>
      </c>
      <c r="E1301" s="3">
        <v>-1285</v>
      </c>
      <c r="F1301" s="3" t="s">
        <v>5444</v>
      </c>
      <c r="G1301" s="3" t="s">
        <v>1844</v>
      </c>
    </row>
    <row r="1302" spans="1:7">
      <c r="A1302" s="3" t="s">
        <v>100</v>
      </c>
      <c r="B1302" s="3" t="s">
        <v>1841</v>
      </c>
      <c r="C1302" s="3" t="s">
        <v>1842</v>
      </c>
      <c r="D1302" s="3" t="s">
        <v>3129</v>
      </c>
      <c r="E1302" s="3">
        <v>-1286</v>
      </c>
      <c r="F1302" s="3" t="s">
        <v>5444</v>
      </c>
      <c r="G1302" s="3" t="s">
        <v>1844</v>
      </c>
    </row>
    <row r="1303" spans="1:7">
      <c r="A1303" s="3" t="s">
        <v>100</v>
      </c>
      <c r="B1303" s="3" t="s">
        <v>1841</v>
      </c>
      <c r="C1303" s="3" t="s">
        <v>1842</v>
      </c>
      <c r="D1303" s="3" t="s">
        <v>3130</v>
      </c>
      <c r="E1303" s="3">
        <v>-1287</v>
      </c>
      <c r="F1303" s="3" t="s">
        <v>5444</v>
      </c>
      <c r="G1303" s="3" t="s">
        <v>1844</v>
      </c>
    </row>
    <row r="1304" spans="1:7">
      <c r="A1304" s="3" t="s">
        <v>100</v>
      </c>
      <c r="B1304" s="3" t="s">
        <v>1841</v>
      </c>
      <c r="C1304" s="3" t="s">
        <v>1842</v>
      </c>
      <c r="D1304" s="3" t="s">
        <v>3131</v>
      </c>
      <c r="E1304" s="3">
        <v>-1288</v>
      </c>
      <c r="F1304" s="3" t="s">
        <v>5444</v>
      </c>
      <c r="G1304" s="3" t="s">
        <v>1844</v>
      </c>
    </row>
    <row r="1305" spans="1:7">
      <c r="A1305" s="3" t="s">
        <v>100</v>
      </c>
      <c r="B1305" s="3" t="s">
        <v>1841</v>
      </c>
      <c r="C1305" s="3" t="s">
        <v>1842</v>
      </c>
      <c r="D1305" s="3" t="s">
        <v>3132</v>
      </c>
      <c r="E1305" s="3">
        <v>-1289</v>
      </c>
      <c r="F1305" s="3" t="s">
        <v>5444</v>
      </c>
      <c r="G1305" s="3" t="s">
        <v>1844</v>
      </c>
    </row>
    <row r="1306" spans="1:7">
      <c r="A1306" s="3" t="s">
        <v>100</v>
      </c>
      <c r="B1306" s="3" t="s">
        <v>1841</v>
      </c>
      <c r="C1306" s="3" t="s">
        <v>1842</v>
      </c>
      <c r="D1306" s="3" t="s">
        <v>3133</v>
      </c>
      <c r="E1306" s="3">
        <v>-1290</v>
      </c>
      <c r="F1306" s="3" t="s">
        <v>5444</v>
      </c>
      <c r="G1306" s="3" t="s">
        <v>1844</v>
      </c>
    </row>
    <row r="1307" spans="1:7">
      <c r="A1307" s="3" t="s">
        <v>100</v>
      </c>
      <c r="B1307" s="3" t="s">
        <v>1841</v>
      </c>
      <c r="C1307" s="3" t="s">
        <v>1842</v>
      </c>
      <c r="D1307" s="3" t="s">
        <v>3134</v>
      </c>
      <c r="E1307" s="3">
        <v>-1291</v>
      </c>
      <c r="F1307" s="3" t="s">
        <v>5444</v>
      </c>
      <c r="G1307" s="3" t="s">
        <v>1844</v>
      </c>
    </row>
    <row r="1308" spans="1:7">
      <c r="A1308" s="3" t="s">
        <v>100</v>
      </c>
      <c r="B1308" s="3" t="s">
        <v>1841</v>
      </c>
      <c r="C1308" s="3" t="s">
        <v>1842</v>
      </c>
      <c r="D1308" s="3" t="s">
        <v>3135</v>
      </c>
      <c r="E1308" s="3">
        <v>-1292</v>
      </c>
      <c r="F1308" s="3" t="s">
        <v>5444</v>
      </c>
      <c r="G1308" s="3" t="s">
        <v>1844</v>
      </c>
    </row>
    <row r="1309" spans="1:7">
      <c r="A1309" s="3" t="s">
        <v>100</v>
      </c>
      <c r="B1309" s="3" t="s">
        <v>1841</v>
      </c>
      <c r="C1309" s="3" t="s">
        <v>1842</v>
      </c>
      <c r="D1309" s="3" t="s">
        <v>3136</v>
      </c>
      <c r="E1309" s="3">
        <v>-1293</v>
      </c>
      <c r="F1309" s="3" t="s">
        <v>5444</v>
      </c>
      <c r="G1309" s="3" t="s">
        <v>1844</v>
      </c>
    </row>
    <row r="1310" spans="1:7">
      <c r="A1310" s="3" t="s">
        <v>100</v>
      </c>
      <c r="B1310" s="3" t="s">
        <v>1841</v>
      </c>
      <c r="C1310" s="3" t="s">
        <v>1842</v>
      </c>
      <c r="D1310" s="3" t="s">
        <v>3137</v>
      </c>
      <c r="E1310" s="3">
        <v>-1294</v>
      </c>
      <c r="F1310" s="3" t="s">
        <v>5444</v>
      </c>
      <c r="G1310" s="3" t="s">
        <v>1844</v>
      </c>
    </row>
    <row r="1311" spans="1:7">
      <c r="A1311" s="3" t="s">
        <v>100</v>
      </c>
      <c r="B1311" s="3" t="s">
        <v>1841</v>
      </c>
      <c r="C1311" s="3" t="s">
        <v>1842</v>
      </c>
      <c r="D1311" s="3" t="s">
        <v>3138</v>
      </c>
      <c r="E1311" s="3">
        <v>-1295</v>
      </c>
      <c r="F1311" s="3" t="s">
        <v>5444</v>
      </c>
      <c r="G1311" s="3" t="s">
        <v>1844</v>
      </c>
    </row>
    <row r="1312" spans="1:7">
      <c r="A1312" s="3" t="s">
        <v>100</v>
      </c>
      <c r="B1312" s="3" t="s">
        <v>1841</v>
      </c>
      <c r="C1312" s="3" t="s">
        <v>1842</v>
      </c>
      <c r="D1312" s="3" t="s">
        <v>3139</v>
      </c>
      <c r="E1312" s="3">
        <v>-1296</v>
      </c>
      <c r="F1312" s="3" t="s">
        <v>5444</v>
      </c>
      <c r="G1312" s="3" t="s">
        <v>1844</v>
      </c>
    </row>
    <row r="1313" spans="1:7">
      <c r="A1313" s="3" t="s">
        <v>100</v>
      </c>
      <c r="B1313" s="3" t="s">
        <v>1841</v>
      </c>
      <c r="C1313" s="3" t="s">
        <v>1842</v>
      </c>
      <c r="D1313" s="3" t="s">
        <v>3140</v>
      </c>
      <c r="E1313" s="3">
        <v>-1297</v>
      </c>
      <c r="F1313" s="3" t="s">
        <v>5444</v>
      </c>
      <c r="G1313" s="3" t="s">
        <v>1844</v>
      </c>
    </row>
    <row r="1314" spans="1:7">
      <c r="A1314" s="3" t="s">
        <v>100</v>
      </c>
      <c r="B1314" s="3" t="s">
        <v>1841</v>
      </c>
      <c r="C1314" s="3" t="s">
        <v>1842</v>
      </c>
      <c r="D1314" s="3" t="s">
        <v>3141</v>
      </c>
      <c r="E1314" s="3">
        <v>-1298</v>
      </c>
      <c r="F1314" s="3" t="s">
        <v>5444</v>
      </c>
      <c r="G1314" s="3" t="s">
        <v>1844</v>
      </c>
    </row>
    <row r="1315" spans="1:7">
      <c r="A1315" s="3" t="s">
        <v>100</v>
      </c>
      <c r="B1315" s="3" t="s">
        <v>1841</v>
      </c>
      <c r="C1315" s="3" t="s">
        <v>1842</v>
      </c>
      <c r="D1315" s="3" t="s">
        <v>3142</v>
      </c>
      <c r="E1315" s="3">
        <v>-1299</v>
      </c>
      <c r="F1315" s="3" t="s">
        <v>5444</v>
      </c>
      <c r="G1315" s="3" t="s">
        <v>1844</v>
      </c>
    </row>
    <row r="1316" spans="1:7">
      <c r="A1316" s="3" t="s">
        <v>100</v>
      </c>
      <c r="B1316" s="3" t="s">
        <v>1841</v>
      </c>
      <c r="C1316" s="3" t="s">
        <v>1842</v>
      </c>
      <c r="D1316" s="3" t="s">
        <v>3143</v>
      </c>
      <c r="E1316" s="3">
        <v>-1300</v>
      </c>
      <c r="F1316" s="3" t="s">
        <v>5444</v>
      </c>
      <c r="G1316" s="3" t="s">
        <v>1844</v>
      </c>
    </row>
    <row r="1317" spans="1:7">
      <c r="A1317" s="3" t="s">
        <v>100</v>
      </c>
      <c r="B1317" s="3" t="s">
        <v>1841</v>
      </c>
      <c r="C1317" s="3" t="s">
        <v>1842</v>
      </c>
      <c r="D1317" s="3" t="s">
        <v>3144</v>
      </c>
      <c r="E1317" s="3">
        <v>-1301</v>
      </c>
      <c r="F1317" s="3" t="s">
        <v>5444</v>
      </c>
      <c r="G1317" s="3" t="s">
        <v>1844</v>
      </c>
    </row>
    <row r="1318" spans="1:7">
      <c r="A1318" s="3" t="s">
        <v>100</v>
      </c>
      <c r="B1318" s="3" t="s">
        <v>1841</v>
      </c>
      <c r="C1318" s="3" t="s">
        <v>1842</v>
      </c>
      <c r="D1318" s="3" t="s">
        <v>3145</v>
      </c>
      <c r="E1318" s="3">
        <v>-1302</v>
      </c>
      <c r="F1318" s="3" t="s">
        <v>5444</v>
      </c>
      <c r="G1318" s="3" t="s">
        <v>1844</v>
      </c>
    </row>
    <row r="1319" spans="1:7">
      <c r="A1319" s="3" t="s">
        <v>100</v>
      </c>
      <c r="B1319" s="3" t="s">
        <v>1841</v>
      </c>
      <c r="C1319" s="3" t="s">
        <v>1842</v>
      </c>
      <c r="D1319" s="3" t="s">
        <v>3146</v>
      </c>
      <c r="E1319" s="3">
        <v>-1303</v>
      </c>
      <c r="F1319" s="3" t="s">
        <v>5444</v>
      </c>
      <c r="G1319" s="3" t="s">
        <v>1844</v>
      </c>
    </row>
    <row r="1320" spans="1:7">
      <c r="A1320" s="3" t="s">
        <v>100</v>
      </c>
      <c r="B1320" s="3" t="s">
        <v>1841</v>
      </c>
      <c r="C1320" s="3" t="s">
        <v>1842</v>
      </c>
      <c r="D1320" s="3" t="s">
        <v>3147</v>
      </c>
      <c r="E1320" s="3">
        <v>-1304</v>
      </c>
      <c r="F1320" s="3" t="s">
        <v>5444</v>
      </c>
      <c r="G1320" s="3" t="s">
        <v>1844</v>
      </c>
    </row>
    <row r="1321" spans="1:7">
      <c r="A1321" s="3" t="s">
        <v>100</v>
      </c>
      <c r="B1321" s="3" t="s">
        <v>1841</v>
      </c>
      <c r="C1321" s="3" t="s">
        <v>1842</v>
      </c>
      <c r="D1321" s="3" t="s">
        <v>3148</v>
      </c>
      <c r="E1321" s="3">
        <v>-1305</v>
      </c>
      <c r="F1321" s="3" t="s">
        <v>5444</v>
      </c>
      <c r="G1321" s="3" t="s">
        <v>1844</v>
      </c>
    </row>
    <row r="1322" spans="1:7">
      <c r="A1322" s="3" t="s">
        <v>100</v>
      </c>
      <c r="B1322" s="3" t="s">
        <v>1841</v>
      </c>
      <c r="C1322" s="3" t="s">
        <v>1842</v>
      </c>
      <c r="D1322" s="3" t="s">
        <v>3149</v>
      </c>
      <c r="E1322" s="3">
        <v>-1306</v>
      </c>
      <c r="F1322" s="3" t="s">
        <v>5444</v>
      </c>
      <c r="G1322" s="3" t="s">
        <v>1844</v>
      </c>
    </row>
    <row r="1323" spans="1:7">
      <c r="A1323" s="3" t="s">
        <v>100</v>
      </c>
      <c r="B1323" s="3" t="s">
        <v>1841</v>
      </c>
      <c r="C1323" s="3" t="s">
        <v>1842</v>
      </c>
      <c r="D1323" s="3" t="s">
        <v>3150</v>
      </c>
      <c r="E1323" s="3">
        <v>-1307</v>
      </c>
      <c r="F1323" s="3" t="s">
        <v>5444</v>
      </c>
      <c r="G1323" s="3" t="s">
        <v>1844</v>
      </c>
    </row>
    <row r="1324" spans="1:7">
      <c r="A1324" s="3" t="s">
        <v>100</v>
      </c>
      <c r="B1324" s="3" t="s">
        <v>1841</v>
      </c>
      <c r="C1324" s="3" t="s">
        <v>1842</v>
      </c>
      <c r="D1324" s="3" t="s">
        <v>3151</v>
      </c>
      <c r="E1324" s="3">
        <v>-1308</v>
      </c>
      <c r="F1324" s="3" t="s">
        <v>5444</v>
      </c>
      <c r="G1324" s="3" t="s">
        <v>1844</v>
      </c>
    </row>
    <row r="1325" spans="1:7">
      <c r="A1325" s="3" t="s">
        <v>100</v>
      </c>
      <c r="B1325" s="3" t="s">
        <v>1841</v>
      </c>
      <c r="C1325" s="3" t="s">
        <v>1842</v>
      </c>
      <c r="D1325" s="3" t="s">
        <v>3152</v>
      </c>
      <c r="E1325" s="3">
        <v>-1309</v>
      </c>
      <c r="F1325" s="3" t="s">
        <v>5444</v>
      </c>
      <c r="G1325" s="3" t="s">
        <v>1844</v>
      </c>
    </row>
    <row r="1326" spans="1:7">
      <c r="A1326" s="3" t="s">
        <v>100</v>
      </c>
      <c r="B1326" s="3" t="s">
        <v>1841</v>
      </c>
      <c r="C1326" s="3" t="s">
        <v>1842</v>
      </c>
      <c r="D1326" s="3" t="s">
        <v>3153</v>
      </c>
      <c r="E1326" s="3">
        <v>-1310</v>
      </c>
      <c r="F1326" s="3" t="s">
        <v>5444</v>
      </c>
      <c r="G1326" s="3" t="s">
        <v>1844</v>
      </c>
    </row>
    <row r="1327" spans="1:7">
      <c r="A1327" s="3" t="s">
        <v>100</v>
      </c>
      <c r="B1327" s="3" t="s">
        <v>1841</v>
      </c>
      <c r="C1327" s="3" t="s">
        <v>1842</v>
      </c>
      <c r="D1327" s="3" t="s">
        <v>3154</v>
      </c>
      <c r="E1327" s="3">
        <v>-1311</v>
      </c>
      <c r="F1327" s="3" t="s">
        <v>5444</v>
      </c>
      <c r="G1327" s="3" t="s">
        <v>1844</v>
      </c>
    </row>
    <row r="1328" spans="1:7">
      <c r="A1328" s="3" t="s">
        <v>100</v>
      </c>
      <c r="B1328" s="3" t="s">
        <v>1841</v>
      </c>
      <c r="C1328" s="3" t="s">
        <v>1842</v>
      </c>
      <c r="D1328" s="3" t="s">
        <v>3155</v>
      </c>
      <c r="E1328" s="3">
        <v>-1312</v>
      </c>
      <c r="F1328" s="3" t="s">
        <v>5444</v>
      </c>
      <c r="G1328" s="3" t="s">
        <v>1844</v>
      </c>
    </row>
    <row r="1329" spans="1:7">
      <c r="A1329" s="3" t="s">
        <v>100</v>
      </c>
      <c r="B1329" s="3" t="s">
        <v>1841</v>
      </c>
      <c r="C1329" s="3" t="s">
        <v>1842</v>
      </c>
      <c r="D1329" s="3" t="s">
        <v>3156</v>
      </c>
      <c r="E1329" s="3">
        <v>-1313</v>
      </c>
      <c r="F1329" s="3" t="s">
        <v>5444</v>
      </c>
      <c r="G1329" s="3" t="s">
        <v>1844</v>
      </c>
    </row>
    <row r="1330" spans="1:7">
      <c r="A1330" s="3" t="s">
        <v>100</v>
      </c>
      <c r="B1330" s="3" t="s">
        <v>1841</v>
      </c>
      <c r="C1330" s="3" t="s">
        <v>1842</v>
      </c>
      <c r="D1330" s="3" t="s">
        <v>3157</v>
      </c>
      <c r="E1330" s="3">
        <v>-1314</v>
      </c>
      <c r="F1330" s="3" t="s">
        <v>5444</v>
      </c>
      <c r="G1330" s="3" t="s">
        <v>1844</v>
      </c>
    </row>
    <row r="1331" spans="1:7">
      <c r="A1331" s="3" t="s">
        <v>100</v>
      </c>
      <c r="B1331" s="3" t="s">
        <v>1841</v>
      </c>
      <c r="C1331" s="3" t="s">
        <v>1842</v>
      </c>
      <c r="D1331" s="3" t="s">
        <v>3158</v>
      </c>
      <c r="E1331" s="3">
        <v>-1315</v>
      </c>
      <c r="F1331" s="3" t="s">
        <v>5444</v>
      </c>
      <c r="G1331" s="3" t="s">
        <v>1844</v>
      </c>
    </row>
    <row r="1332" spans="1:7">
      <c r="A1332" s="3" t="s">
        <v>100</v>
      </c>
      <c r="B1332" s="3" t="s">
        <v>1841</v>
      </c>
      <c r="C1332" s="3" t="s">
        <v>1842</v>
      </c>
      <c r="D1332" s="3" t="s">
        <v>3159</v>
      </c>
      <c r="E1332" s="3">
        <v>-1316</v>
      </c>
      <c r="F1332" s="3" t="s">
        <v>5444</v>
      </c>
      <c r="G1332" s="3" t="s">
        <v>1844</v>
      </c>
    </row>
    <row r="1333" spans="1:7">
      <c r="A1333" s="3" t="s">
        <v>100</v>
      </c>
      <c r="B1333" s="3" t="s">
        <v>1841</v>
      </c>
      <c r="C1333" s="3" t="s">
        <v>1842</v>
      </c>
      <c r="D1333" s="3" t="s">
        <v>3160</v>
      </c>
      <c r="E1333" s="3">
        <v>-1317</v>
      </c>
      <c r="F1333" s="3" t="s">
        <v>5444</v>
      </c>
      <c r="G1333" s="3" t="s">
        <v>1844</v>
      </c>
    </row>
    <row r="1334" spans="1:7">
      <c r="A1334" s="3" t="s">
        <v>100</v>
      </c>
      <c r="B1334" s="3" t="s">
        <v>1841</v>
      </c>
      <c r="C1334" s="3" t="s">
        <v>1842</v>
      </c>
      <c r="D1334" s="3" t="s">
        <v>3161</v>
      </c>
      <c r="E1334" s="3">
        <v>-1318</v>
      </c>
      <c r="F1334" s="3" t="s">
        <v>5444</v>
      </c>
      <c r="G1334" s="3" t="s">
        <v>1844</v>
      </c>
    </row>
    <row r="1335" spans="1:7">
      <c r="A1335" s="3" t="s">
        <v>100</v>
      </c>
      <c r="B1335" s="3" t="s">
        <v>1841</v>
      </c>
      <c r="C1335" s="3" t="s">
        <v>1842</v>
      </c>
      <c r="D1335" s="3" t="s">
        <v>3162</v>
      </c>
      <c r="E1335" s="3">
        <v>-1319</v>
      </c>
      <c r="F1335" s="3" t="s">
        <v>5444</v>
      </c>
      <c r="G1335" s="3" t="s">
        <v>1844</v>
      </c>
    </row>
    <row r="1336" spans="1:7">
      <c r="A1336" s="3" t="s">
        <v>100</v>
      </c>
      <c r="B1336" s="3" t="s">
        <v>1841</v>
      </c>
      <c r="C1336" s="3" t="s">
        <v>1842</v>
      </c>
      <c r="D1336" s="3" t="s">
        <v>3163</v>
      </c>
      <c r="E1336" s="3">
        <v>-1320</v>
      </c>
      <c r="F1336" s="3" t="s">
        <v>5444</v>
      </c>
      <c r="G1336" s="3" t="s">
        <v>1844</v>
      </c>
    </row>
    <row r="1337" spans="1:7">
      <c r="A1337" s="3" t="s">
        <v>100</v>
      </c>
      <c r="B1337" s="3" t="s">
        <v>1841</v>
      </c>
      <c r="C1337" s="3" t="s">
        <v>1842</v>
      </c>
      <c r="D1337" s="3" t="s">
        <v>3164</v>
      </c>
      <c r="E1337" s="3">
        <v>-1321</v>
      </c>
      <c r="F1337" s="3" t="s">
        <v>5444</v>
      </c>
      <c r="G1337" s="3" t="s">
        <v>1844</v>
      </c>
    </row>
    <row r="1338" spans="1:7">
      <c r="A1338" s="3" t="s">
        <v>100</v>
      </c>
      <c r="B1338" s="3" t="s">
        <v>1841</v>
      </c>
      <c r="C1338" s="3" t="s">
        <v>1842</v>
      </c>
      <c r="D1338" s="3" t="s">
        <v>3165</v>
      </c>
      <c r="E1338" s="3">
        <v>-1322</v>
      </c>
      <c r="F1338" s="3" t="s">
        <v>5444</v>
      </c>
      <c r="G1338" s="3" t="s">
        <v>1844</v>
      </c>
    </row>
    <row r="1339" spans="1:7">
      <c r="A1339" s="3" t="s">
        <v>100</v>
      </c>
      <c r="B1339" s="3" t="s">
        <v>1841</v>
      </c>
      <c r="C1339" s="3" t="s">
        <v>1842</v>
      </c>
      <c r="D1339" s="3" t="s">
        <v>3166</v>
      </c>
      <c r="E1339" s="3">
        <v>-1323</v>
      </c>
      <c r="F1339" s="3" t="s">
        <v>5444</v>
      </c>
      <c r="G1339" s="3" t="s">
        <v>1844</v>
      </c>
    </row>
    <row r="1340" spans="1:7">
      <c r="A1340" s="3" t="s">
        <v>100</v>
      </c>
      <c r="B1340" s="3" t="s">
        <v>1841</v>
      </c>
      <c r="C1340" s="3" t="s">
        <v>1842</v>
      </c>
      <c r="D1340" s="3" t="s">
        <v>3167</v>
      </c>
      <c r="E1340" s="3">
        <v>-1324</v>
      </c>
      <c r="F1340" s="3" t="s">
        <v>5444</v>
      </c>
      <c r="G1340" s="3" t="s">
        <v>1844</v>
      </c>
    </row>
    <row r="1341" spans="1:7">
      <c r="A1341" s="3" t="s">
        <v>100</v>
      </c>
      <c r="B1341" s="3" t="s">
        <v>1841</v>
      </c>
      <c r="C1341" s="3" t="s">
        <v>1842</v>
      </c>
      <c r="D1341" s="3" t="s">
        <v>3168</v>
      </c>
      <c r="E1341" s="3">
        <v>-1325</v>
      </c>
      <c r="F1341" s="3" t="s">
        <v>5444</v>
      </c>
      <c r="G1341" s="3" t="s">
        <v>1844</v>
      </c>
    </row>
    <row r="1342" spans="1:7">
      <c r="A1342" s="3" t="s">
        <v>100</v>
      </c>
      <c r="B1342" s="3" t="s">
        <v>1841</v>
      </c>
      <c r="C1342" s="3" t="s">
        <v>1842</v>
      </c>
      <c r="D1342" s="3" t="s">
        <v>3169</v>
      </c>
      <c r="E1342" s="3">
        <v>-1326</v>
      </c>
      <c r="F1342" s="3" t="s">
        <v>5444</v>
      </c>
      <c r="G1342" s="3" t="s">
        <v>1844</v>
      </c>
    </row>
    <row r="1343" spans="1:7">
      <c r="A1343" s="3" t="s">
        <v>100</v>
      </c>
      <c r="B1343" s="3" t="s">
        <v>1841</v>
      </c>
      <c r="C1343" s="3" t="s">
        <v>1842</v>
      </c>
      <c r="D1343" s="3" t="s">
        <v>3170</v>
      </c>
      <c r="E1343" s="3">
        <v>-1327</v>
      </c>
      <c r="F1343" s="3" t="s">
        <v>5444</v>
      </c>
      <c r="G1343" s="3" t="s">
        <v>1844</v>
      </c>
    </row>
    <row r="1344" spans="1:7">
      <c r="A1344" s="3" t="s">
        <v>100</v>
      </c>
      <c r="B1344" s="3" t="s">
        <v>1841</v>
      </c>
      <c r="C1344" s="3" t="s">
        <v>1842</v>
      </c>
      <c r="D1344" s="3" t="s">
        <v>3171</v>
      </c>
      <c r="E1344" s="3">
        <v>-1328</v>
      </c>
      <c r="F1344" s="3" t="s">
        <v>5444</v>
      </c>
      <c r="G1344" s="3" t="s">
        <v>1844</v>
      </c>
    </row>
    <row r="1345" spans="1:7">
      <c r="A1345" s="3" t="s">
        <v>100</v>
      </c>
      <c r="B1345" s="3" t="s">
        <v>1841</v>
      </c>
      <c r="C1345" s="3" t="s">
        <v>1842</v>
      </c>
      <c r="D1345" s="3" t="s">
        <v>3172</v>
      </c>
      <c r="E1345" s="3">
        <v>-1329</v>
      </c>
      <c r="F1345" s="3" t="s">
        <v>5444</v>
      </c>
      <c r="G1345" s="3" t="s">
        <v>1844</v>
      </c>
    </row>
    <row r="1346" spans="1:7">
      <c r="A1346" s="3" t="s">
        <v>100</v>
      </c>
      <c r="B1346" s="3" t="s">
        <v>1841</v>
      </c>
      <c r="C1346" s="3" t="s">
        <v>1842</v>
      </c>
      <c r="D1346" s="3" t="s">
        <v>3173</v>
      </c>
      <c r="E1346" s="3">
        <v>-1330</v>
      </c>
      <c r="F1346" s="3" t="s">
        <v>5444</v>
      </c>
      <c r="G1346" s="3" t="s">
        <v>1844</v>
      </c>
    </row>
    <row r="1347" spans="1:7">
      <c r="A1347" s="3" t="s">
        <v>100</v>
      </c>
      <c r="B1347" s="3" t="s">
        <v>1841</v>
      </c>
      <c r="C1347" s="3" t="s">
        <v>1842</v>
      </c>
      <c r="D1347" s="3" t="s">
        <v>3174</v>
      </c>
      <c r="E1347" s="3">
        <v>-1331</v>
      </c>
      <c r="F1347" s="3" t="s">
        <v>5444</v>
      </c>
      <c r="G1347" s="3" t="s">
        <v>1844</v>
      </c>
    </row>
    <row r="1348" spans="1:7">
      <c r="A1348" s="3" t="s">
        <v>100</v>
      </c>
      <c r="B1348" s="3" t="s">
        <v>1841</v>
      </c>
      <c r="C1348" s="3" t="s">
        <v>1842</v>
      </c>
      <c r="D1348" s="3" t="s">
        <v>3175</v>
      </c>
      <c r="E1348" s="3">
        <v>-1332</v>
      </c>
      <c r="F1348" s="3" t="s">
        <v>5444</v>
      </c>
      <c r="G1348" s="3" t="s">
        <v>1844</v>
      </c>
    </row>
    <row r="1349" spans="1:7">
      <c r="A1349" s="3" t="s">
        <v>100</v>
      </c>
      <c r="B1349" s="3" t="s">
        <v>1841</v>
      </c>
      <c r="C1349" s="3" t="s">
        <v>1842</v>
      </c>
      <c r="D1349" s="3" t="s">
        <v>3176</v>
      </c>
      <c r="E1349" s="3">
        <v>-1333</v>
      </c>
      <c r="F1349" s="3" t="s">
        <v>5444</v>
      </c>
      <c r="G1349" s="3" t="s">
        <v>1844</v>
      </c>
    </row>
    <row r="1350" spans="1:7">
      <c r="A1350" s="3" t="s">
        <v>100</v>
      </c>
      <c r="B1350" s="3" t="s">
        <v>1841</v>
      </c>
      <c r="C1350" s="3" t="s">
        <v>1842</v>
      </c>
      <c r="D1350" s="3" t="s">
        <v>3177</v>
      </c>
      <c r="E1350" s="3">
        <v>-1334</v>
      </c>
      <c r="F1350" s="3" t="s">
        <v>5444</v>
      </c>
      <c r="G1350" s="3" t="s">
        <v>1844</v>
      </c>
    </row>
    <row r="1351" spans="1:7">
      <c r="A1351" s="3" t="s">
        <v>100</v>
      </c>
      <c r="B1351" s="3" t="s">
        <v>1841</v>
      </c>
      <c r="C1351" s="3" t="s">
        <v>1842</v>
      </c>
      <c r="D1351" s="3" t="s">
        <v>3178</v>
      </c>
      <c r="E1351" s="3">
        <v>-1335</v>
      </c>
      <c r="F1351" s="3" t="s">
        <v>5444</v>
      </c>
      <c r="G1351" s="3" t="s">
        <v>1844</v>
      </c>
    </row>
    <row r="1352" spans="1:7">
      <c r="A1352" s="3" t="s">
        <v>100</v>
      </c>
      <c r="B1352" s="3" t="s">
        <v>1841</v>
      </c>
      <c r="C1352" s="3" t="s">
        <v>1842</v>
      </c>
      <c r="D1352" s="3" t="s">
        <v>3179</v>
      </c>
      <c r="E1352" s="3">
        <v>-1336</v>
      </c>
      <c r="F1352" s="3" t="s">
        <v>5444</v>
      </c>
      <c r="G1352" s="3" t="s">
        <v>1844</v>
      </c>
    </row>
    <row r="1353" spans="1:7">
      <c r="A1353" s="3" t="s">
        <v>100</v>
      </c>
      <c r="B1353" s="3" t="s">
        <v>1841</v>
      </c>
      <c r="C1353" s="3" t="s">
        <v>1842</v>
      </c>
      <c r="D1353" s="3" t="s">
        <v>3180</v>
      </c>
      <c r="E1353" s="3">
        <v>-1337</v>
      </c>
      <c r="F1353" s="3" t="s">
        <v>5444</v>
      </c>
      <c r="G1353" s="3" t="s">
        <v>1844</v>
      </c>
    </row>
    <row r="1354" spans="1:7">
      <c r="A1354" s="3" t="s">
        <v>100</v>
      </c>
      <c r="B1354" s="3" t="s">
        <v>1841</v>
      </c>
      <c r="C1354" s="3" t="s">
        <v>1842</v>
      </c>
      <c r="D1354" s="3" t="s">
        <v>3181</v>
      </c>
      <c r="E1354" s="3">
        <v>-1338</v>
      </c>
      <c r="F1354" s="3" t="s">
        <v>5444</v>
      </c>
      <c r="G1354" s="3" t="s">
        <v>1844</v>
      </c>
    </row>
    <row r="1355" spans="1:7">
      <c r="A1355" s="3" t="s">
        <v>100</v>
      </c>
      <c r="B1355" s="3" t="s">
        <v>1841</v>
      </c>
      <c r="C1355" s="3" t="s">
        <v>1842</v>
      </c>
      <c r="D1355" s="3" t="s">
        <v>3182</v>
      </c>
      <c r="E1355" s="3">
        <v>-1339</v>
      </c>
      <c r="F1355" s="3" t="s">
        <v>5444</v>
      </c>
      <c r="G1355" s="3" t="s">
        <v>1844</v>
      </c>
    </row>
    <row r="1356" spans="1:7">
      <c r="A1356" s="3" t="s">
        <v>100</v>
      </c>
      <c r="B1356" s="3" t="s">
        <v>1841</v>
      </c>
      <c r="C1356" s="3" t="s">
        <v>1842</v>
      </c>
      <c r="D1356" s="3" t="s">
        <v>3183</v>
      </c>
      <c r="E1356" s="3">
        <v>-1340</v>
      </c>
      <c r="F1356" s="3" t="s">
        <v>5444</v>
      </c>
      <c r="G1356" s="3" t="s">
        <v>1844</v>
      </c>
    </row>
    <row r="1357" spans="1:7">
      <c r="A1357" s="3" t="s">
        <v>100</v>
      </c>
      <c r="B1357" s="3" t="s">
        <v>1841</v>
      </c>
      <c r="C1357" s="3" t="s">
        <v>1842</v>
      </c>
      <c r="D1357" s="3" t="s">
        <v>3184</v>
      </c>
      <c r="E1357" s="3">
        <v>-1341</v>
      </c>
      <c r="F1357" s="3" t="s">
        <v>5444</v>
      </c>
      <c r="G1357" s="3" t="s">
        <v>1844</v>
      </c>
    </row>
    <row r="1358" spans="1:7">
      <c r="A1358" s="3" t="s">
        <v>100</v>
      </c>
      <c r="B1358" s="3" t="s">
        <v>1841</v>
      </c>
      <c r="C1358" s="3" t="s">
        <v>1842</v>
      </c>
      <c r="D1358" s="3" t="s">
        <v>3185</v>
      </c>
      <c r="E1358" s="3">
        <v>-1342</v>
      </c>
      <c r="F1358" s="3" t="s">
        <v>5444</v>
      </c>
      <c r="G1358" s="3" t="s">
        <v>1844</v>
      </c>
    </row>
    <row r="1359" spans="1:7">
      <c r="A1359" s="3" t="s">
        <v>100</v>
      </c>
      <c r="B1359" s="3" t="s">
        <v>1841</v>
      </c>
      <c r="C1359" s="3" t="s">
        <v>1842</v>
      </c>
      <c r="D1359" s="3" t="s">
        <v>3186</v>
      </c>
      <c r="E1359" s="3">
        <v>-1343</v>
      </c>
      <c r="F1359" s="3" t="s">
        <v>5444</v>
      </c>
      <c r="G1359" s="3" t="s">
        <v>1844</v>
      </c>
    </row>
    <row r="1360" spans="1:7">
      <c r="A1360" s="3" t="s">
        <v>100</v>
      </c>
      <c r="B1360" s="3" t="s">
        <v>1841</v>
      </c>
      <c r="C1360" s="3" t="s">
        <v>1842</v>
      </c>
      <c r="D1360" s="3" t="s">
        <v>3187</v>
      </c>
      <c r="E1360" s="3">
        <v>-1344</v>
      </c>
      <c r="F1360" s="3" t="s">
        <v>5444</v>
      </c>
      <c r="G1360" s="3" t="s">
        <v>1844</v>
      </c>
    </row>
    <row r="1361" spans="1:7">
      <c r="A1361" s="3" t="s">
        <v>100</v>
      </c>
      <c r="B1361" s="3" t="s">
        <v>1841</v>
      </c>
      <c r="C1361" s="3" t="s">
        <v>1842</v>
      </c>
      <c r="D1361" s="3" t="s">
        <v>3188</v>
      </c>
      <c r="E1361" s="3">
        <v>-1345</v>
      </c>
      <c r="F1361" s="3" t="s">
        <v>5444</v>
      </c>
      <c r="G1361" s="3" t="s">
        <v>1844</v>
      </c>
    </row>
    <row r="1362" spans="1:7">
      <c r="A1362" s="3" t="s">
        <v>100</v>
      </c>
      <c r="B1362" s="3" t="s">
        <v>1841</v>
      </c>
      <c r="C1362" s="3" t="s">
        <v>1842</v>
      </c>
      <c r="D1362" s="3" t="s">
        <v>3189</v>
      </c>
      <c r="E1362" s="3">
        <v>-1346</v>
      </c>
      <c r="F1362" s="3" t="s">
        <v>5444</v>
      </c>
      <c r="G1362" s="3" t="s">
        <v>1844</v>
      </c>
    </row>
    <row r="1363" spans="1:7">
      <c r="A1363" s="3" t="s">
        <v>100</v>
      </c>
      <c r="B1363" s="3" t="s">
        <v>1841</v>
      </c>
      <c r="C1363" s="3" t="s">
        <v>1842</v>
      </c>
      <c r="D1363" s="3" t="s">
        <v>3190</v>
      </c>
      <c r="E1363" s="3">
        <v>-1347</v>
      </c>
      <c r="F1363" s="3" t="s">
        <v>5444</v>
      </c>
      <c r="G1363" s="3" t="s">
        <v>1844</v>
      </c>
    </row>
    <row r="1364" spans="1:7">
      <c r="A1364" s="3" t="s">
        <v>100</v>
      </c>
      <c r="B1364" s="3" t="s">
        <v>1841</v>
      </c>
      <c r="C1364" s="3" t="s">
        <v>1842</v>
      </c>
      <c r="D1364" s="3" t="s">
        <v>3191</v>
      </c>
      <c r="E1364" s="3">
        <v>-1348</v>
      </c>
      <c r="F1364" s="3" t="s">
        <v>5444</v>
      </c>
      <c r="G1364" s="3" t="s">
        <v>1844</v>
      </c>
    </row>
    <row r="1365" spans="1:7">
      <c r="A1365" s="3" t="s">
        <v>100</v>
      </c>
      <c r="B1365" s="3" t="s">
        <v>1841</v>
      </c>
      <c r="C1365" s="3" t="s">
        <v>1842</v>
      </c>
      <c r="D1365" s="3" t="s">
        <v>3192</v>
      </c>
      <c r="E1365" s="3">
        <v>-1349</v>
      </c>
      <c r="F1365" s="3" t="s">
        <v>5444</v>
      </c>
      <c r="G1365" s="3" t="s">
        <v>1844</v>
      </c>
    </row>
    <row r="1366" spans="1:7">
      <c r="A1366" s="3" t="s">
        <v>100</v>
      </c>
      <c r="B1366" s="3" t="s">
        <v>1841</v>
      </c>
      <c r="C1366" s="3" t="s">
        <v>1842</v>
      </c>
      <c r="D1366" s="3" t="s">
        <v>3193</v>
      </c>
      <c r="E1366" s="3">
        <v>-1350</v>
      </c>
      <c r="F1366" s="3" t="s">
        <v>5444</v>
      </c>
      <c r="G1366" s="3" t="s">
        <v>1844</v>
      </c>
    </row>
    <row r="1367" spans="1:7">
      <c r="A1367" s="3" t="s">
        <v>100</v>
      </c>
      <c r="B1367" s="3" t="s">
        <v>1841</v>
      </c>
      <c r="C1367" s="3" t="s">
        <v>1842</v>
      </c>
      <c r="D1367" s="3" t="s">
        <v>3194</v>
      </c>
      <c r="E1367" s="3">
        <v>-1351</v>
      </c>
      <c r="F1367" s="3" t="s">
        <v>5444</v>
      </c>
      <c r="G1367" s="3" t="s">
        <v>1844</v>
      </c>
    </row>
    <row r="1368" spans="1:7">
      <c r="A1368" s="3" t="s">
        <v>100</v>
      </c>
      <c r="B1368" s="3" t="s">
        <v>1841</v>
      </c>
      <c r="C1368" s="3" t="s">
        <v>1842</v>
      </c>
      <c r="D1368" s="3" t="s">
        <v>3195</v>
      </c>
      <c r="E1368" s="3">
        <v>-1352</v>
      </c>
      <c r="F1368" s="3" t="s">
        <v>5444</v>
      </c>
      <c r="G1368" s="3" t="s">
        <v>1844</v>
      </c>
    </row>
    <row r="1369" spans="1:7">
      <c r="A1369" s="3" t="s">
        <v>100</v>
      </c>
      <c r="B1369" s="3" t="s">
        <v>1841</v>
      </c>
      <c r="C1369" s="3" t="s">
        <v>1842</v>
      </c>
      <c r="D1369" s="3" t="s">
        <v>3196</v>
      </c>
      <c r="E1369" s="3">
        <v>-1353</v>
      </c>
      <c r="F1369" s="3" t="s">
        <v>5444</v>
      </c>
      <c r="G1369" s="3" t="s">
        <v>1844</v>
      </c>
    </row>
    <row r="1370" spans="1:7">
      <c r="A1370" s="3" t="s">
        <v>100</v>
      </c>
      <c r="B1370" s="3" t="s">
        <v>1841</v>
      </c>
      <c r="C1370" s="3" t="s">
        <v>1842</v>
      </c>
      <c r="D1370" s="3" t="s">
        <v>3197</v>
      </c>
      <c r="E1370" s="3">
        <v>-1354</v>
      </c>
      <c r="F1370" s="3" t="s">
        <v>5444</v>
      </c>
      <c r="G1370" s="3" t="s">
        <v>1844</v>
      </c>
    </row>
    <row r="1371" spans="1:7">
      <c r="A1371" s="3" t="s">
        <v>100</v>
      </c>
      <c r="B1371" s="3" t="s">
        <v>1841</v>
      </c>
      <c r="C1371" s="3" t="s">
        <v>1842</v>
      </c>
      <c r="D1371" s="3" t="s">
        <v>3198</v>
      </c>
      <c r="E1371" s="3">
        <v>-1355</v>
      </c>
      <c r="F1371" s="3" t="s">
        <v>5444</v>
      </c>
      <c r="G1371" s="3" t="s">
        <v>1844</v>
      </c>
    </row>
    <row r="1372" spans="1:7">
      <c r="A1372" s="3" t="s">
        <v>100</v>
      </c>
      <c r="B1372" s="3" t="s">
        <v>1841</v>
      </c>
      <c r="C1372" s="3" t="s">
        <v>1842</v>
      </c>
      <c r="D1372" s="3" t="s">
        <v>3199</v>
      </c>
      <c r="E1372" s="3">
        <v>-1356</v>
      </c>
      <c r="F1372" s="3" t="s">
        <v>5444</v>
      </c>
      <c r="G1372" s="3" t="s">
        <v>1844</v>
      </c>
    </row>
    <row r="1373" spans="1:7">
      <c r="A1373" s="3" t="s">
        <v>100</v>
      </c>
      <c r="B1373" s="3" t="s">
        <v>1841</v>
      </c>
      <c r="C1373" s="3" t="s">
        <v>1842</v>
      </c>
      <c r="D1373" s="3" t="s">
        <v>3200</v>
      </c>
      <c r="E1373" s="3">
        <v>-1357</v>
      </c>
      <c r="F1373" s="3" t="s">
        <v>5444</v>
      </c>
      <c r="G1373" s="3" t="s">
        <v>1844</v>
      </c>
    </row>
    <row r="1374" spans="1:7">
      <c r="A1374" s="3" t="s">
        <v>100</v>
      </c>
      <c r="B1374" s="3" t="s">
        <v>1841</v>
      </c>
      <c r="C1374" s="3" t="s">
        <v>1842</v>
      </c>
      <c r="D1374" s="3" t="s">
        <v>3201</v>
      </c>
      <c r="E1374" s="3">
        <v>-1358</v>
      </c>
      <c r="F1374" s="3" t="s">
        <v>5444</v>
      </c>
      <c r="G1374" s="3" t="s">
        <v>1844</v>
      </c>
    </row>
    <row r="1375" spans="1:7">
      <c r="A1375" s="3" t="s">
        <v>100</v>
      </c>
      <c r="B1375" s="3" t="s">
        <v>1841</v>
      </c>
      <c r="C1375" s="3" t="s">
        <v>1842</v>
      </c>
      <c r="D1375" s="3" t="s">
        <v>3202</v>
      </c>
      <c r="E1375" s="3">
        <v>-1359</v>
      </c>
      <c r="F1375" s="3" t="s">
        <v>5444</v>
      </c>
      <c r="G1375" s="3" t="s">
        <v>1844</v>
      </c>
    </row>
    <row r="1376" spans="1:7">
      <c r="A1376" s="3" t="s">
        <v>100</v>
      </c>
      <c r="B1376" s="3" t="s">
        <v>1841</v>
      </c>
      <c r="C1376" s="3" t="s">
        <v>1842</v>
      </c>
      <c r="D1376" s="3" t="s">
        <v>3203</v>
      </c>
      <c r="E1376" s="3">
        <v>-1360</v>
      </c>
      <c r="F1376" s="3" t="s">
        <v>5444</v>
      </c>
      <c r="G1376" s="3" t="s">
        <v>1844</v>
      </c>
    </row>
    <row r="1377" spans="1:7">
      <c r="A1377" s="3" t="s">
        <v>100</v>
      </c>
      <c r="B1377" s="3" t="s">
        <v>1841</v>
      </c>
      <c r="C1377" s="3" t="s">
        <v>1842</v>
      </c>
      <c r="D1377" s="3" t="s">
        <v>3204</v>
      </c>
      <c r="E1377" s="3">
        <v>-1361</v>
      </c>
      <c r="F1377" s="3" t="s">
        <v>5444</v>
      </c>
      <c r="G1377" s="3" t="s">
        <v>1844</v>
      </c>
    </row>
    <row r="1378" spans="1:7">
      <c r="A1378" s="3" t="s">
        <v>100</v>
      </c>
      <c r="B1378" s="3" t="s">
        <v>1841</v>
      </c>
      <c r="C1378" s="3" t="s">
        <v>1842</v>
      </c>
      <c r="D1378" s="3" t="s">
        <v>3205</v>
      </c>
      <c r="E1378" s="3">
        <v>-1362</v>
      </c>
      <c r="F1378" s="3" t="s">
        <v>5444</v>
      </c>
      <c r="G1378" s="3" t="s">
        <v>1844</v>
      </c>
    </row>
    <row r="1379" spans="1:7">
      <c r="A1379" s="3" t="s">
        <v>100</v>
      </c>
      <c r="B1379" s="3" t="s">
        <v>1841</v>
      </c>
      <c r="C1379" s="3" t="s">
        <v>1842</v>
      </c>
      <c r="D1379" s="3" t="s">
        <v>3206</v>
      </c>
      <c r="E1379" s="3">
        <v>-1363</v>
      </c>
      <c r="F1379" s="3" t="s">
        <v>5444</v>
      </c>
      <c r="G1379" s="3" t="s">
        <v>1844</v>
      </c>
    </row>
    <row r="1380" spans="1:7">
      <c r="A1380" s="3" t="s">
        <v>100</v>
      </c>
      <c r="B1380" s="3" t="s">
        <v>1841</v>
      </c>
      <c r="C1380" s="3" t="s">
        <v>1842</v>
      </c>
      <c r="D1380" s="3" t="s">
        <v>3207</v>
      </c>
      <c r="E1380" s="3">
        <v>-1364</v>
      </c>
      <c r="F1380" s="3" t="s">
        <v>5444</v>
      </c>
      <c r="G1380" s="3" t="s">
        <v>1844</v>
      </c>
    </row>
    <row r="1381" spans="1:7">
      <c r="A1381" s="3" t="s">
        <v>100</v>
      </c>
      <c r="B1381" s="3" t="s">
        <v>1841</v>
      </c>
      <c r="C1381" s="3" t="s">
        <v>1842</v>
      </c>
      <c r="D1381" s="3" t="s">
        <v>3208</v>
      </c>
      <c r="E1381" s="3">
        <v>-1365</v>
      </c>
      <c r="F1381" s="3" t="s">
        <v>5444</v>
      </c>
      <c r="G1381" s="3" t="s">
        <v>1844</v>
      </c>
    </row>
    <row r="1382" spans="1:7">
      <c r="A1382" s="3" t="s">
        <v>100</v>
      </c>
      <c r="B1382" s="3" t="s">
        <v>1841</v>
      </c>
      <c r="C1382" s="3" t="s">
        <v>1842</v>
      </c>
      <c r="D1382" s="3" t="s">
        <v>3209</v>
      </c>
      <c r="E1382" s="3">
        <v>-1366</v>
      </c>
      <c r="F1382" s="3" t="s">
        <v>5444</v>
      </c>
      <c r="G1382" s="3" t="s">
        <v>1844</v>
      </c>
    </row>
    <row r="1383" spans="1:7">
      <c r="A1383" s="3" t="s">
        <v>100</v>
      </c>
      <c r="B1383" s="3" t="s">
        <v>1841</v>
      </c>
      <c r="C1383" s="3" t="s">
        <v>1842</v>
      </c>
      <c r="D1383" s="3" t="s">
        <v>3210</v>
      </c>
      <c r="E1383" s="3">
        <v>-1367</v>
      </c>
      <c r="F1383" s="3" t="s">
        <v>5444</v>
      </c>
      <c r="G1383" s="3" t="s">
        <v>1844</v>
      </c>
    </row>
    <row r="1384" spans="1:7">
      <c r="A1384" s="3" t="s">
        <v>100</v>
      </c>
      <c r="B1384" s="3" t="s">
        <v>1841</v>
      </c>
      <c r="C1384" s="3" t="s">
        <v>1842</v>
      </c>
      <c r="D1384" s="3" t="s">
        <v>3211</v>
      </c>
      <c r="E1384" s="3">
        <v>-1368</v>
      </c>
      <c r="F1384" s="3" t="s">
        <v>5444</v>
      </c>
      <c r="G1384" s="3" t="s">
        <v>1844</v>
      </c>
    </row>
    <row r="1385" spans="1:7">
      <c r="A1385" s="3" t="s">
        <v>100</v>
      </c>
      <c r="B1385" s="3" t="s">
        <v>1841</v>
      </c>
      <c r="C1385" s="3" t="s">
        <v>1842</v>
      </c>
      <c r="D1385" s="3" t="s">
        <v>3212</v>
      </c>
      <c r="E1385" s="3">
        <v>-1369</v>
      </c>
      <c r="F1385" s="3" t="s">
        <v>5444</v>
      </c>
      <c r="G1385" s="3" t="s">
        <v>1844</v>
      </c>
    </row>
    <row r="1386" spans="1:7">
      <c r="A1386" s="3" t="s">
        <v>100</v>
      </c>
      <c r="B1386" s="3" t="s">
        <v>1841</v>
      </c>
      <c r="C1386" s="3" t="s">
        <v>1842</v>
      </c>
      <c r="D1386" s="3" t="s">
        <v>3213</v>
      </c>
      <c r="E1386" s="3">
        <v>-1370</v>
      </c>
      <c r="F1386" s="3" t="s">
        <v>5444</v>
      </c>
      <c r="G1386" s="3" t="s">
        <v>1844</v>
      </c>
    </row>
    <row r="1387" spans="1:7">
      <c r="A1387" s="3" t="s">
        <v>100</v>
      </c>
      <c r="B1387" s="3" t="s">
        <v>1841</v>
      </c>
      <c r="C1387" s="3" t="s">
        <v>1842</v>
      </c>
      <c r="D1387" s="3" t="s">
        <v>3214</v>
      </c>
      <c r="E1387" s="3">
        <v>-1371</v>
      </c>
      <c r="F1387" s="3" t="s">
        <v>5444</v>
      </c>
      <c r="G1387" s="3" t="s">
        <v>1844</v>
      </c>
    </row>
    <row r="1388" spans="1:7">
      <c r="A1388" s="3" t="s">
        <v>100</v>
      </c>
      <c r="B1388" s="3" t="s">
        <v>1841</v>
      </c>
      <c r="C1388" s="3" t="s">
        <v>1842</v>
      </c>
      <c r="D1388" s="3" t="s">
        <v>3215</v>
      </c>
      <c r="E1388" s="3">
        <v>-1372</v>
      </c>
      <c r="F1388" s="3" t="s">
        <v>5444</v>
      </c>
      <c r="G1388" s="3" t="s">
        <v>1844</v>
      </c>
    </row>
    <row r="1389" spans="1:7">
      <c r="A1389" s="3" t="s">
        <v>100</v>
      </c>
      <c r="B1389" s="3" t="s">
        <v>1841</v>
      </c>
      <c r="C1389" s="3" t="s">
        <v>1842</v>
      </c>
      <c r="D1389" s="3" t="s">
        <v>3216</v>
      </c>
      <c r="E1389" s="3">
        <v>-1373</v>
      </c>
      <c r="F1389" s="3" t="s">
        <v>5444</v>
      </c>
      <c r="G1389" s="3" t="s">
        <v>1844</v>
      </c>
    </row>
    <row r="1390" spans="1:7">
      <c r="A1390" s="3" t="s">
        <v>100</v>
      </c>
      <c r="B1390" s="3" t="s">
        <v>1841</v>
      </c>
      <c r="C1390" s="3" t="s">
        <v>1842</v>
      </c>
      <c r="D1390" s="3" t="s">
        <v>3217</v>
      </c>
      <c r="E1390" s="3">
        <v>-1374</v>
      </c>
      <c r="F1390" s="3" t="s">
        <v>5444</v>
      </c>
      <c r="G1390" s="3" t="s">
        <v>1844</v>
      </c>
    </row>
    <row r="1391" spans="1:7">
      <c r="A1391" s="3" t="s">
        <v>100</v>
      </c>
      <c r="B1391" s="3" t="s">
        <v>1841</v>
      </c>
      <c r="C1391" s="3" t="s">
        <v>1842</v>
      </c>
      <c r="D1391" s="3" t="s">
        <v>3218</v>
      </c>
      <c r="E1391" s="3">
        <v>-1375</v>
      </c>
      <c r="F1391" s="3" t="s">
        <v>5444</v>
      </c>
      <c r="G1391" s="3" t="s">
        <v>1844</v>
      </c>
    </row>
    <row r="1392" spans="1:7">
      <c r="A1392" s="3" t="s">
        <v>100</v>
      </c>
      <c r="B1392" s="3" t="s">
        <v>1841</v>
      </c>
      <c r="C1392" s="3" t="s">
        <v>1842</v>
      </c>
      <c r="D1392" s="3" t="s">
        <v>3219</v>
      </c>
      <c r="E1392" s="3">
        <v>-1376</v>
      </c>
      <c r="F1392" s="3" t="s">
        <v>5444</v>
      </c>
      <c r="G1392" s="3" t="s">
        <v>1844</v>
      </c>
    </row>
    <row r="1393" spans="1:7">
      <c r="A1393" s="3" t="s">
        <v>100</v>
      </c>
      <c r="B1393" s="3" t="s">
        <v>1841</v>
      </c>
      <c r="C1393" s="3" t="s">
        <v>1842</v>
      </c>
      <c r="D1393" s="3" t="s">
        <v>3220</v>
      </c>
      <c r="E1393" s="3">
        <v>-1377</v>
      </c>
      <c r="F1393" s="3" t="s">
        <v>5444</v>
      </c>
      <c r="G1393" s="3" t="s">
        <v>1844</v>
      </c>
    </row>
    <row r="1394" spans="1:7">
      <c r="A1394" s="3" t="s">
        <v>100</v>
      </c>
      <c r="B1394" s="3" t="s">
        <v>1841</v>
      </c>
      <c r="C1394" s="3" t="s">
        <v>1842</v>
      </c>
      <c r="D1394" s="3" t="s">
        <v>3221</v>
      </c>
      <c r="E1394" s="3">
        <v>-1378</v>
      </c>
      <c r="F1394" s="3" t="s">
        <v>5444</v>
      </c>
      <c r="G1394" s="3" t="s">
        <v>1844</v>
      </c>
    </row>
    <row r="1395" spans="1:7">
      <c r="A1395" s="3" t="s">
        <v>100</v>
      </c>
      <c r="B1395" s="3" t="s">
        <v>1841</v>
      </c>
      <c r="C1395" s="3" t="s">
        <v>1842</v>
      </c>
      <c r="D1395" s="3" t="s">
        <v>3222</v>
      </c>
      <c r="E1395" s="3">
        <v>-1379</v>
      </c>
      <c r="F1395" s="3" t="s">
        <v>5444</v>
      </c>
      <c r="G1395" s="3" t="s">
        <v>1844</v>
      </c>
    </row>
    <row r="1396" spans="1:7">
      <c r="A1396" s="3" t="s">
        <v>100</v>
      </c>
      <c r="B1396" s="3" t="s">
        <v>1841</v>
      </c>
      <c r="C1396" s="3" t="s">
        <v>1842</v>
      </c>
      <c r="D1396" s="3" t="s">
        <v>3223</v>
      </c>
      <c r="E1396" s="3">
        <v>-1380</v>
      </c>
      <c r="F1396" s="3" t="s">
        <v>5444</v>
      </c>
      <c r="G1396" s="3" t="s">
        <v>1844</v>
      </c>
    </row>
    <row r="1397" spans="1:7">
      <c r="A1397" s="3" t="s">
        <v>100</v>
      </c>
      <c r="B1397" s="3" t="s">
        <v>1841</v>
      </c>
      <c r="C1397" s="3" t="s">
        <v>1842</v>
      </c>
      <c r="D1397" s="3" t="s">
        <v>3224</v>
      </c>
      <c r="E1397" s="3">
        <v>-1381</v>
      </c>
      <c r="F1397" s="3" t="s">
        <v>5444</v>
      </c>
      <c r="G1397" s="3" t="s">
        <v>1844</v>
      </c>
    </row>
    <row r="1398" spans="1:7">
      <c r="A1398" s="3" t="s">
        <v>100</v>
      </c>
      <c r="B1398" s="3" t="s">
        <v>1841</v>
      </c>
      <c r="C1398" s="3" t="s">
        <v>1842</v>
      </c>
      <c r="D1398" s="3" t="s">
        <v>3225</v>
      </c>
      <c r="E1398" s="3">
        <v>-1382</v>
      </c>
      <c r="F1398" s="3" t="s">
        <v>5444</v>
      </c>
      <c r="G1398" s="3" t="s">
        <v>1844</v>
      </c>
    </row>
    <row r="1399" spans="1:7">
      <c r="A1399" s="3" t="s">
        <v>100</v>
      </c>
      <c r="B1399" s="3" t="s">
        <v>1841</v>
      </c>
      <c r="C1399" s="3" t="s">
        <v>1842</v>
      </c>
      <c r="D1399" s="3" t="s">
        <v>3226</v>
      </c>
      <c r="E1399" s="3">
        <v>-1383</v>
      </c>
      <c r="F1399" s="3" t="s">
        <v>5444</v>
      </c>
      <c r="G1399" s="3" t="s">
        <v>1844</v>
      </c>
    </row>
    <row r="1400" spans="1:7">
      <c r="A1400" s="3" t="s">
        <v>100</v>
      </c>
      <c r="B1400" s="3" t="s">
        <v>1841</v>
      </c>
      <c r="C1400" s="3" t="s">
        <v>1842</v>
      </c>
      <c r="D1400" s="3" t="s">
        <v>3227</v>
      </c>
      <c r="E1400" s="3">
        <v>-1384</v>
      </c>
      <c r="F1400" s="3" t="s">
        <v>5444</v>
      </c>
      <c r="G1400" s="3" t="s">
        <v>1844</v>
      </c>
    </row>
    <row r="1401" spans="1:7">
      <c r="A1401" s="3" t="s">
        <v>100</v>
      </c>
      <c r="B1401" s="3" t="s">
        <v>1841</v>
      </c>
      <c r="C1401" s="3" t="s">
        <v>1842</v>
      </c>
      <c r="D1401" s="3" t="s">
        <v>3228</v>
      </c>
      <c r="E1401" s="3">
        <v>-1385</v>
      </c>
      <c r="F1401" s="3" t="s">
        <v>5444</v>
      </c>
      <c r="G1401" s="3" t="s">
        <v>1844</v>
      </c>
    </row>
    <row r="1402" spans="1:7">
      <c r="A1402" s="3" t="s">
        <v>100</v>
      </c>
      <c r="B1402" s="3" t="s">
        <v>1841</v>
      </c>
      <c r="C1402" s="3" t="s">
        <v>1842</v>
      </c>
      <c r="D1402" s="3" t="s">
        <v>3229</v>
      </c>
      <c r="E1402" s="3">
        <v>-1386</v>
      </c>
      <c r="F1402" s="3" t="s">
        <v>5444</v>
      </c>
      <c r="G1402" s="3" t="s">
        <v>1844</v>
      </c>
    </row>
    <row r="1403" spans="1:7">
      <c r="A1403" s="3" t="s">
        <v>100</v>
      </c>
      <c r="B1403" s="3" t="s">
        <v>1841</v>
      </c>
      <c r="C1403" s="3" t="s">
        <v>1842</v>
      </c>
      <c r="D1403" s="3" t="s">
        <v>3230</v>
      </c>
      <c r="E1403" s="3">
        <v>-1387</v>
      </c>
      <c r="F1403" s="3" t="s">
        <v>5444</v>
      </c>
      <c r="G1403" s="3" t="s">
        <v>1844</v>
      </c>
    </row>
    <row r="1404" spans="1:7">
      <c r="A1404" s="3" t="s">
        <v>100</v>
      </c>
      <c r="B1404" s="3" t="s">
        <v>1841</v>
      </c>
      <c r="C1404" s="3" t="s">
        <v>1842</v>
      </c>
      <c r="D1404" s="3" t="s">
        <v>3231</v>
      </c>
      <c r="E1404" s="3">
        <v>-1388</v>
      </c>
      <c r="F1404" s="3" t="s">
        <v>5444</v>
      </c>
      <c r="G1404" s="3" t="s">
        <v>1844</v>
      </c>
    </row>
    <row r="1405" spans="1:7">
      <c r="A1405" s="3" t="s">
        <v>100</v>
      </c>
      <c r="B1405" s="3" t="s">
        <v>1841</v>
      </c>
      <c r="C1405" s="3" t="s">
        <v>1842</v>
      </c>
      <c r="D1405" s="3" t="s">
        <v>3232</v>
      </c>
      <c r="E1405" s="3">
        <v>-1389</v>
      </c>
      <c r="F1405" s="3" t="s">
        <v>5444</v>
      </c>
      <c r="G1405" s="3" t="s">
        <v>1844</v>
      </c>
    </row>
    <row r="1406" spans="1:7">
      <c r="A1406" s="3" t="s">
        <v>100</v>
      </c>
      <c r="B1406" s="3" t="s">
        <v>1841</v>
      </c>
      <c r="C1406" s="3" t="s">
        <v>1842</v>
      </c>
      <c r="D1406" s="3" t="s">
        <v>3233</v>
      </c>
      <c r="E1406" s="3">
        <v>-1390</v>
      </c>
      <c r="F1406" s="3" t="s">
        <v>5444</v>
      </c>
      <c r="G1406" s="3" t="s">
        <v>1844</v>
      </c>
    </row>
    <row r="1407" spans="1:7">
      <c r="A1407" s="3" t="s">
        <v>100</v>
      </c>
      <c r="B1407" s="3" t="s">
        <v>1841</v>
      </c>
      <c r="C1407" s="3" t="s">
        <v>1842</v>
      </c>
      <c r="D1407" s="3" t="s">
        <v>3234</v>
      </c>
      <c r="E1407" s="3">
        <v>-1391</v>
      </c>
      <c r="F1407" s="3" t="s">
        <v>5444</v>
      </c>
      <c r="G1407" s="3" t="s">
        <v>1844</v>
      </c>
    </row>
    <row r="1408" spans="1:7">
      <c r="A1408" s="3" t="s">
        <v>100</v>
      </c>
      <c r="B1408" s="3" t="s">
        <v>1841</v>
      </c>
      <c r="C1408" s="3" t="s">
        <v>1842</v>
      </c>
      <c r="D1408" s="3" t="s">
        <v>3235</v>
      </c>
      <c r="E1408" s="3">
        <v>-1392</v>
      </c>
      <c r="F1408" s="3" t="s">
        <v>5444</v>
      </c>
      <c r="G1408" s="3" t="s">
        <v>1844</v>
      </c>
    </row>
    <row r="1409" spans="1:7">
      <c r="A1409" s="3" t="s">
        <v>100</v>
      </c>
      <c r="B1409" s="3" t="s">
        <v>1841</v>
      </c>
      <c r="C1409" s="3" t="s">
        <v>1842</v>
      </c>
      <c r="D1409" s="3" t="s">
        <v>3236</v>
      </c>
      <c r="E1409" s="3">
        <v>-1393</v>
      </c>
      <c r="F1409" s="3" t="s">
        <v>5444</v>
      </c>
      <c r="G1409" s="3" t="s">
        <v>1844</v>
      </c>
    </row>
    <row r="1410" spans="1:7">
      <c r="A1410" s="3" t="s">
        <v>100</v>
      </c>
      <c r="B1410" s="3" t="s">
        <v>1841</v>
      </c>
      <c r="C1410" s="3" t="s">
        <v>1842</v>
      </c>
      <c r="D1410" s="3" t="s">
        <v>3237</v>
      </c>
      <c r="E1410" s="3">
        <v>-1394</v>
      </c>
      <c r="F1410" s="3" t="s">
        <v>5444</v>
      </c>
      <c r="G1410" s="3" t="s">
        <v>1844</v>
      </c>
    </row>
    <row r="1411" spans="1:7">
      <c r="A1411" s="3" t="s">
        <v>100</v>
      </c>
      <c r="B1411" s="3" t="s">
        <v>1841</v>
      </c>
      <c r="C1411" s="3" t="s">
        <v>1842</v>
      </c>
      <c r="D1411" s="3" t="s">
        <v>3238</v>
      </c>
      <c r="E1411" s="3">
        <v>-1395</v>
      </c>
      <c r="F1411" s="3" t="s">
        <v>5444</v>
      </c>
      <c r="G1411" s="3" t="s">
        <v>1844</v>
      </c>
    </row>
    <row r="1412" spans="1:7">
      <c r="A1412" s="3" t="s">
        <v>100</v>
      </c>
      <c r="B1412" s="3" t="s">
        <v>1841</v>
      </c>
      <c r="C1412" s="3" t="s">
        <v>1842</v>
      </c>
      <c r="D1412" s="3" t="s">
        <v>3239</v>
      </c>
      <c r="E1412" s="3">
        <v>-1396</v>
      </c>
      <c r="F1412" s="3" t="s">
        <v>5444</v>
      </c>
      <c r="G1412" s="3" t="s">
        <v>1844</v>
      </c>
    </row>
    <row r="1413" spans="1:7">
      <c r="A1413" s="3" t="s">
        <v>100</v>
      </c>
      <c r="B1413" s="3" t="s">
        <v>1841</v>
      </c>
      <c r="C1413" s="3" t="s">
        <v>1842</v>
      </c>
      <c r="D1413" s="3" t="s">
        <v>3240</v>
      </c>
      <c r="E1413" s="3">
        <v>-1397</v>
      </c>
      <c r="F1413" s="3" t="s">
        <v>5444</v>
      </c>
      <c r="G1413" s="3" t="s">
        <v>1844</v>
      </c>
    </row>
    <row r="1414" spans="1:7">
      <c r="A1414" s="3" t="s">
        <v>100</v>
      </c>
      <c r="B1414" s="3" t="s">
        <v>1841</v>
      </c>
      <c r="C1414" s="3" t="s">
        <v>1842</v>
      </c>
      <c r="D1414" s="3" t="s">
        <v>3241</v>
      </c>
      <c r="E1414" s="3">
        <v>-1398</v>
      </c>
      <c r="F1414" s="3" t="s">
        <v>5444</v>
      </c>
      <c r="G1414" s="3" t="s">
        <v>1844</v>
      </c>
    </row>
    <row r="1415" spans="1:7">
      <c r="A1415" s="3" t="s">
        <v>100</v>
      </c>
      <c r="B1415" s="3" t="s">
        <v>1841</v>
      </c>
      <c r="C1415" s="3" t="s">
        <v>1842</v>
      </c>
      <c r="D1415" s="3" t="s">
        <v>3242</v>
      </c>
      <c r="E1415" s="3">
        <v>-1399</v>
      </c>
      <c r="F1415" s="3" t="s">
        <v>5444</v>
      </c>
      <c r="G1415" s="3" t="s">
        <v>1844</v>
      </c>
    </row>
    <row r="1416" spans="1:7">
      <c r="A1416" s="3" t="s">
        <v>100</v>
      </c>
      <c r="B1416" s="3" t="s">
        <v>1841</v>
      </c>
      <c r="C1416" s="3" t="s">
        <v>1842</v>
      </c>
      <c r="D1416" s="3" t="s">
        <v>3243</v>
      </c>
      <c r="E1416" s="3">
        <v>-1400</v>
      </c>
      <c r="F1416" s="3" t="s">
        <v>5444</v>
      </c>
      <c r="G1416" s="3" t="s">
        <v>1844</v>
      </c>
    </row>
    <row r="1417" spans="1:7">
      <c r="A1417" s="3" t="s">
        <v>100</v>
      </c>
      <c r="B1417" s="3" t="s">
        <v>1841</v>
      </c>
      <c r="C1417" s="3" t="s">
        <v>1842</v>
      </c>
      <c r="D1417" s="3" t="s">
        <v>3244</v>
      </c>
      <c r="E1417" s="3">
        <v>-1401</v>
      </c>
      <c r="F1417" s="3" t="s">
        <v>5444</v>
      </c>
      <c r="G1417" s="3" t="s">
        <v>1844</v>
      </c>
    </row>
    <row r="1418" spans="1:7">
      <c r="A1418" s="3" t="s">
        <v>100</v>
      </c>
      <c r="B1418" s="3" t="s">
        <v>1841</v>
      </c>
      <c r="C1418" s="3" t="s">
        <v>1842</v>
      </c>
      <c r="D1418" s="3" t="s">
        <v>3245</v>
      </c>
      <c r="E1418" s="3">
        <v>-1402</v>
      </c>
      <c r="F1418" s="3" t="s">
        <v>5444</v>
      </c>
      <c r="G1418" s="3" t="s">
        <v>1844</v>
      </c>
    </row>
    <row r="1419" spans="1:7">
      <c r="A1419" s="3" t="s">
        <v>100</v>
      </c>
      <c r="B1419" s="3" t="s">
        <v>1841</v>
      </c>
      <c r="C1419" s="3" t="s">
        <v>1842</v>
      </c>
      <c r="D1419" s="3" t="s">
        <v>3246</v>
      </c>
      <c r="E1419" s="3">
        <v>-1403</v>
      </c>
      <c r="F1419" s="3" t="s">
        <v>5444</v>
      </c>
      <c r="G1419" s="3" t="s">
        <v>1844</v>
      </c>
    </row>
    <row r="1420" spans="1:7">
      <c r="A1420" s="3" t="s">
        <v>100</v>
      </c>
      <c r="B1420" s="3" t="s">
        <v>1841</v>
      </c>
      <c r="C1420" s="3" t="s">
        <v>1842</v>
      </c>
      <c r="D1420" s="3" t="s">
        <v>3247</v>
      </c>
      <c r="E1420" s="3">
        <v>-1404</v>
      </c>
      <c r="F1420" s="3" t="s">
        <v>5444</v>
      </c>
      <c r="G1420" s="3" t="s">
        <v>1844</v>
      </c>
    </row>
    <row r="1421" spans="1:7">
      <c r="A1421" s="3" t="s">
        <v>100</v>
      </c>
      <c r="B1421" s="3" t="s">
        <v>1841</v>
      </c>
      <c r="C1421" s="3" t="s">
        <v>1842</v>
      </c>
      <c r="D1421" s="3" t="s">
        <v>3248</v>
      </c>
      <c r="E1421" s="3">
        <v>-1405</v>
      </c>
      <c r="F1421" s="3" t="s">
        <v>5444</v>
      </c>
      <c r="G1421" s="3" t="s">
        <v>1844</v>
      </c>
    </row>
    <row r="1422" spans="1:7">
      <c r="A1422" s="3" t="s">
        <v>100</v>
      </c>
      <c r="B1422" s="3" t="s">
        <v>1841</v>
      </c>
      <c r="C1422" s="3" t="s">
        <v>1842</v>
      </c>
      <c r="D1422" s="3" t="s">
        <v>3249</v>
      </c>
      <c r="E1422" s="3">
        <v>-1406</v>
      </c>
      <c r="F1422" s="3" t="s">
        <v>5444</v>
      </c>
      <c r="G1422" s="3" t="s">
        <v>1844</v>
      </c>
    </row>
    <row r="1423" spans="1:7">
      <c r="A1423" s="3" t="s">
        <v>100</v>
      </c>
      <c r="B1423" s="3" t="s">
        <v>1841</v>
      </c>
      <c r="C1423" s="3" t="s">
        <v>1842</v>
      </c>
      <c r="D1423" s="3" t="s">
        <v>3250</v>
      </c>
      <c r="E1423" s="3">
        <v>-1407</v>
      </c>
      <c r="F1423" s="3" t="s">
        <v>5444</v>
      </c>
      <c r="G1423" s="3" t="s">
        <v>1844</v>
      </c>
    </row>
    <row r="1424" spans="1:7">
      <c r="A1424" s="3" t="s">
        <v>100</v>
      </c>
      <c r="B1424" s="3" t="s">
        <v>1841</v>
      </c>
      <c r="C1424" s="3" t="s">
        <v>1842</v>
      </c>
      <c r="D1424" s="3" t="s">
        <v>3251</v>
      </c>
      <c r="E1424" s="3">
        <v>-1408</v>
      </c>
      <c r="F1424" s="3" t="s">
        <v>5444</v>
      </c>
      <c r="G1424" s="3" t="s">
        <v>1844</v>
      </c>
    </row>
    <row r="1425" spans="1:7">
      <c r="A1425" s="3" t="s">
        <v>100</v>
      </c>
      <c r="B1425" s="3" t="s">
        <v>1841</v>
      </c>
      <c r="C1425" s="3" t="s">
        <v>1842</v>
      </c>
      <c r="D1425" s="3" t="s">
        <v>3252</v>
      </c>
      <c r="E1425" s="3">
        <v>-1409</v>
      </c>
      <c r="F1425" s="3" t="s">
        <v>5444</v>
      </c>
      <c r="G1425" s="3" t="s">
        <v>1844</v>
      </c>
    </row>
    <row r="1426" spans="1:7">
      <c r="A1426" s="3" t="s">
        <v>100</v>
      </c>
      <c r="B1426" s="3" t="s">
        <v>1841</v>
      </c>
      <c r="C1426" s="3" t="s">
        <v>1842</v>
      </c>
      <c r="D1426" s="3" t="s">
        <v>3253</v>
      </c>
      <c r="E1426" s="3">
        <v>-1410</v>
      </c>
      <c r="F1426" s="3" t="s">
        <v>5444</v>
      </c>
      <c r="G1426" s="3" t="s">
        <v>1844</v>
      </c>
    </row>
    <row r="1427" spans="1:7">
      <c r="A1427" s="3" t="s">
        <v>100</v>
      </c>
      <c r="B1427" s="3" t="s">
        <v>1841</v>
      </c>
      <c r="C1427" s="3" t="s">
        <v>1842</v>
      </c>
      <c r="D1427" s="3" t="s">
        <v>3254</v>
      </c>
      <c r="E1427" s="3">
        <v>-1411</v>
      </c>
      <c r="F1427" s="3" t="s">
        <v>5444</v>
      </c>
      <c r="G1427" s="3" t="s">
        <v>1844</v>
      </c>
    </row>
    <row r="1428" spans="1:7">
      <c r="A1428" s="3" t="s">
        <v>100</v>
      </c>
      <c r="B1428" s="3" t="s">
        <v>1841</v>
      </c>
      <c r="C1428" s="3" t="s">
        <v>1842</v>
      </c>
      <c r="D1428" s="3" t="s">
        <v>3255</v>
      </c>
      <c r="E1428" s="3">
        <v>-1412</v>
      </c>
      <c r="F1428" s="3" t="s">
        <v>5444</v>
      </c>
      <c r="G1428" s="3" t="s">
        <v>1844</v>
      </c>
    </row>
    <row r="1429" spans="1:7">
      <c r="A1429" s="3" t="s">
        <v>100</v>
      </c>
      <c r="B1429" s="3" t="s">
        <v>1841</v>
      </c>
      <c r="C1429" s="3" t="s">
        <v>1842</v>
      </c>
      <c r="D1429" s="3" t="s">
        <v>3256</v>
      </c>
      <c r="E1429" s="3">
        <v>-1413</v>
      </c>
      <c r="F1429" s="3" t="s">
        <v>5444</v>
      </c>
      <c r="G1429" s="3" t="s">
        <v>1844</v>
      </c>
    </row>
    <row r="1430" spans="1:7">
      <c r="A1430" s="3" t="s">
        <v>100</v>
      </c>
      <c r="B1430" s="3" t="s">
        <v>1841</v>
      </c>
      <c r="C1430" s="3" t="s">
        <v>1842</v>
      </c>
      <c r="D1430" s="3" t="s">
        <v>3257</v>
      </c>
      <c r="E1430" s="3">
        <v>-1414</v>
      </c>
      <c r="F1430" s="3" t="s">
        <v>5444</v>
      </c>
      <c r="G1430" s="3" t="s">
        <v>1844</v>
      </c>
    </row>
    <row r="1431" spans="1:7">
      <c r="A1431" s="3" t="s">
        <v>100</v>
      </c>
      <c r="B1431" s="3" t="s">
        <v>1841</v>
      </c>
      <c r="C1431" s="3" t="s">
        <v>1842</v>
      </c>
      <c r="D1431" s="3" t="s">
        <v>3258</v>
      </c>
      <c r="E1431" s="3">
        <v>-1415</v>
      </c>
      <c r="F1431" s="3" t="s">
        <v>5444</v>
      </c>
      <c r="G1431" s="3" t="s">
        <v>1844</v>
      </c>
    </row>
    <row r="1432" spans="1:7">
      <c r="A1432" s="3" t="s">
        <v>100</v>
      </c>
      <c r="B1432" s="3" t="s">
        <v>1841</v>
      </c>
      <c r="C1432" s="3" t="s">
        <v>1842</v>
      </c>
      <c r="D1432" s="3" t="s">
        <v>3259</v>
      </c>
      <c r="E1432" s="3">
        <v>-1416</v>
      </c>
      <c r="F1432" s="3" t="s">
        <v>5444</v>
      </c>
      <c r="G1432" s="3" t="s">
        <v>1844</v>
      </c>
    </row>
    <row r="1433" spans="1:7">
      <c r="A1433" s="3" t="s">
        <v>100</v>
      </c>
      <c r="B1433" s="3" t="s">
        <v>1841</v>
      </c>
      <c r="C1433" s="3" t="s">
        <v>1842</v>
      </c>
      <c r="D1433" s="3" t="s">
        <v>3260</v>
      </c>
      <c r="E1433" s="3">
        <v>-1417</v>
      </c>
      <c r="F1433" s="3" t="s">
        <v>5444</v>
      </c>
      <c r="G1433" s="3" t="s">
        <v>1844</v>
      </c>
    </row>
    <row r="1434" spans="1:7">
      <c r="A1434" s="3" t="s">
        <v>100</v>
      </c>
      <c r="B1434" s="3" t="s">
        <v>1841</v>
      </c>
      <c r="C1434" s="3" t="s">
        <v>1842</v>
      </c>
      <c r="D1434" s="3" t="s">
        <v>3261</v>
      </c>
      <c r="E1434" s="3">
        <v>-1418</v>
      </c>
      <c r="F1434" s="3" t="s">
        <v>5444</v>
      </c>
      <c r="G1434" s="3" t="s">
        <v>1844</v>
      </c>
    </row>
    <row r="1435" spans="1:7">
      <c r="A1435" s="3" t="s">
        <v>100</v>
      </c>
      <c r="B1435" s="3" t="s">
        <v>1841</v>
      </c>
      <c r="C1435" s="3" t="s">
        <v>1842</v>
      </c>
      <c r="D1435" s="3" t="s">
        <v>3262</v>
      </c>
      <c r="E1435" s="3">
        <v>-1419</v>
      </c>
      <c r="F1435" s="3" t="s">
        <v>5444</v>
      </c>
      <c r="G1435" s="3" t="s">
        <v>1844</v>
      </c>
    </row>
    <row r="1436" spans="1:7">
      <c r="A1436" s="3" t="s">
        <v>100</v>
      </c>
      <c r="B1436" s="3" t="s">
        <v>1841</v>
      </c>
      <c r="C1436" s="3" t="s">
        <v>1842</v>
      </c>
      <c r="D1436" s="3" t="s">
        <v>3263</v>
      </c>
      <c r="E1436" s="3">
        <v>-1420</v>
      </c>
      <c r="F1436" s="3" t="s">
        <v>5444</v>
      </c>
      <c r="G1436" s="3" t="s">
        <v>1844</v>
      </c>
    </row>
    <row r="1437" spans="1:7">
      <c r="A1437" s="3" t="s">
        <v>100</v>
      </c>
      <c r="B1437" s="3" t="s">
        <v>1841</v>
      </c>
      <c r="C1437" s="3" t="s">
        <v>1842</v>
      </c>
      <c r="D1437" s="3" t="s">
        <v>3264</v>
      </c>
      <c r="E1437" s="3">
        <v>-1421</v>
      </c>
      <c r="F1437" s="3" t="s">
        <v>5444</v>
      </c>
      <c r="G1437" s="3" t="s">
        <v>1844</v>
      </c>
    </row>
    <row r="1438" spans="1:7">
      <c r="A1438" s="3" t="s">
        <v>100</v>
      </c>
      <c r="B1438" s="3" t="s">
        <v>1841</v>
      </c>
      <c r="C1438" s="3" t="s">
        <v>1842</v>
      </c>
      <c r="D1438" s="3" t="s">
        <v>3265</v>
      </c>
      <c r="E1438" s="3">
        <v>-1422</v>
      </c>
      <c r="F1438" s="3" t="s">
        <v>5444</v>
      </c>
      <c r="G1438" s="3" t="s">
        <v>1844</v>
      </c>
    </row>
    <row r="1439" spans="1:7">
      <c r="A1439" s="3" t="s">
        <v>100</v>
      </c>
      <c r="B1439" s="3" t="s">
        <v>1841</v>
      </c>
      <c r="C1439" s="3" t="s">
        <v>1842</v>
      </c>
      <c r="D1439" s="3" t="s">
        <v>3266</v>
      </c>
      <c r="E1439" s="3">
        <v>-1423</v>
      </c>
      <c r="F1439" s="3" t="s">
        <v>5444</v>
      </c>
      <c r="G1439" s="3" t="s">
        <v>1844</v>
      </c>
    </row>
    <row r="1440" spans="1:7">
      <c r="A1440" s="3" t="s">
        <v>100</v>
      </c>
      <c r="B1440" s="3" t="s">
        <v>1841</v>
      </c>
      <c r="C1440" s="3" t="s">
        <v>1842</v>
      </c>
      <c r="D1440" s="3" t="s">
        <v>3267</v>
      </c>
      <c r="E1440" s="3">
        <v>-1424</v>
      </c>
      <c r="F1440" s="3" t="s">
        <v>5444</v>
      </c>
      <c r="G1440" s="3" t="s">
        <v>1844</v>
      </c>
    </row>
    <row r="1441" spans="1:7">
      <c r="A1441" s="3" t="s">
        <v>100</v>
      </c>
      <c r="B1441" s="3" t="s">
        <v>1841</v>
      </c>
      <c r="C1441" s="3" t="s">
        <v>1842</v>
      </c>
      <c r="D1441" s="3" t="s">
        <v>3268</v>
      </c>
      <c r="E1441" s="3">
        <v>-1425</v>
      </c>
      <c r="F1441" s="3" t="s">
        <v>5444</v>
      </c>
      <c r="G1441" s="3" t="s">
        <v>1844</v>
      </c>
    </row>
    <row r="1442" spans="1:7">
      <c r="A1442" s="3" t="s">
        <v>100</v>
      </c>
      <c r="B1442" s="3" t="s">
        <v>1841</v>
      </c>
      <c r="C1442" s="3" t="s">
        <v>1842</v>
      </c>
      <c r="D1442" s="3" t="s">
        <v>3269</v>
      </c>
      <c r="E1442" s="3">
        <v>-1426</v>
      </c>
      <c r="F1442" s="3" t="s">
        <v>5444</v>
      </c>
      <c r="G1442" s="3" t="s">
        <v>1844</v>
      </c>
    </row>
    <row r="1443" spans="1:7">
      <c r="A1443" s="3" t="s">
        <v>100</v>
      </c>
      <c r="B1443" s="3" t="s">
        <v>1841</v>
      </c>
      <c r="C1443" s="3" t="s">
        <v>1842</v>
      </c>
      <c r="D1443" s="3" t="s">
        <v>3270</v>
      </c>
      <c r="E1443" s="3">
        <v>-1427</v>
      </c>
      <c r="F1443" s="3" t="s">
        <v>5444</v>
      </c>
      <c r="G1443" s="3" t="s">
        <v>1844</v>
      </c>
    </row>
    <row r="1444" spans="1:7">
      <c r="A1444" s="3" t="s">
        <v>100</v>
      </c>
      <c r="B1444" s="3" t="s">
        <v>1841</v>
      </c>
      <c r="C1444" s="3" t="s">
        <v>1842</v>
      </c>
      <c r="D1444" s="3" t="s">
        <v>3271</v>
      </c>
      <c r="E1444" s="3">
        <v>-1428</v>
      </c>
      <c r="F1444" s="3" t="s">
        <v>5444</v>
      </c>
      <c r="G1444" s="3" t="s">
        <v>1844</v>
      </c>
    </row>
    <row r="1445" spans="1:7">
      <c r="A1445" s="3" t="s">
        <v>100</v>
      </c>
      <c r="B1445" s="3" t="s">
        <v>1841</v>
      </c>
      <c r="C1445" s="3" t="s">
        <v>1842</v>
      </c>
      <c r="D1445" s="3" t="s">
        <v>3272</v>
      </c>
      <c r="E1445" s="3">
        <v>-1429</v>
      </c>
      <c r="F1445" s="3" t="s">
        <v>5444</v>
      </c>
      <c r="G1445" s="3" t="s">
        <v>1844</v>
      </c>
    </row>
    <row r="1446" spans="1:7">
      <c r="A1446" s="3" t="s">
        <v>100</v>
      </c>
      <c r="B1446" s="3" t="s">
        <v>1841</v>
      </c>
      <c r="C1446" s="3" t="s">
        <v>1842</v>
      </c>
      <c r="D1446" s="3" t="s">
        <v>3273</v>
      </c>
      <c r="E1446" s="3">
        <v>-1430</v>
      </c>
      <c r="F1446" s="3" t="s">
        <v>5444</v>
      </c>
      <c r="G1446" s="3" t="s">
        <v>1844</v>
      </c>
    </row>
    <row r="1447" spans="1:7">
      <c r="A1447" s="3" t="s">
        <v>100</v>
      </c>
      <c r="B1447" s="3" t="s">
        <v>1841</v>
      </c>
      <c r="C1447" s="3" t="s">
        <v>1842</v>
      </c>
      <c r="D1447" s="3" t="s">
        <v>3274</v>
      </c>
      <c r="E1447" s="3">
        <v>-1431</v>
      </c>
      <c r="F1447" s="3" t="s">
        <v>5444</v>
      </c>
      <c r="G1447" s="3" t="s">
        <v>1844</v>
      </c>
    </row>
    <row r="1448" spans="1:7">
      <c r="A1448" s="3" t="s">
        <v>100</v>
      </c>
      <c r="B1448" s="3" t="s">
        <v>1841</v>
      </c>
      <c r="C1448" s="3" t="s">
        <v>1842</v>
      </c>
      <c r="D1448" s="3" t="s">
        <v>3275</v>
      </c>
      <c r="E1448" s="3">
        <v>-1432</v>
      </c>
      <c r="F1448" s="3" t="s">
        <v>5444</v>
      </c>
      <c r="G1448" s="3" t="s">
        <v>1844</v>
      </c>
    </row>
    <row r="1449" spans="1:7">
      <c r="A1449" s="3" t="s">
        <v>100</v>
      </c>
      <c r="B1449" s="3" t="s">
        <v>1841</v>
      </c>
      <c r="C1449" s="3" t="s">
        <v>1842</v>
      </c>
      <c r="D1449" s="3" t="s">
        <v>3276</v>
      </c>
      <c r="E1449" s="3">
        <v>-1433</v>
      </c>
      <c r="F1449" s="3" t="s">
        <v>5444</v>
      </c>
      <c r="G1449" s="3" t="s">
        <v>1844</v>
      </c>
    </row>
    <row r="1450" spans="1:7">
      <c r="A1450" s="3" t="s">
        <v>100</v>
      </c>
      <c r="B1450" s="3" t="s">
        <v>1841</v>
      </c>
      <c r="C1450" s="3" t="s">
        <v>1842</v>
      </c>
      <c r="D1450" s="3" t="s">
        <v>3277</v>
      </c>
      <c r="E1450" s="3">
        <v>-1434</v>
      </c>
      <c r="F1450" s="3" t="s">
        <v>5444</v>
      </c>
      <c r="G1450" s="3" t="s">
        <v>1844</v>
      </c>
    </row>
    <row r="1451" spans="1:7">
      <c r="A1451" s="3" t="s">
        <v>100</v>
      </c>
      <c r="B1451" s="3" t="s">
        <v>1841</v>
      </c>
      <c r="C1451" s="3" t="s">
        <v>1842</v>
      </c>
      <c r="D1451" s="3" t="s">
        <v>3278</v>
      </c>
      <c r="E1451" s="3">
        <v>-1435</v>
      </c>
      <c r="F1451" s="3" t="s">
        <v>5444</v>
      </c>
      <c r="G1451" s="3" t="s">
        <v>1844</v>
      </c>
    </row>
    <row r="1452" spans="1:7">
      <c r="A1452" s="3" t="s">
        <v>100</v>
      </c>
      <c r="B1452" s="3" t="s">
        <v>1841</v>
      </c>
      <c r="C1452" s="3" t="s">
        <v>1842</v>
      </c>
      <c r="D1452" s="3" t="s">
        <v>3279</v>
      </c>
      <c r="E1452" s="3">
        <v>-1436</v>
      </c>
      <c r="F1452" s="3" t="s">
        <v>5444</v>
      </c>
      <c r="G1452" s="3" t="s">
        <v>1844</v>
      </c>
    </row>
    <row r="1453" spans="1:7">
      <c r="A1453" s="3" t="s">
        <v>100</v>
      </c>
      <c r="B1453" s="3" t="s">
        <v>1841</v>
      </c>
      <c r="C1453" s="3" t="s">
        <v>1842</v>
      </c>
      <c r="D1453" s="3" t="s">
        <v>3280</v>
      </c>
      <c r="E1453" s="3">
        <v>-1437</v>
      </c>
      <c r="F1453" s="3" t="s">
        <v>5444</v>
      </c>
      <c r="G1453" s="3" t="s">
        <v>1844</v>
      </c>
    </row>
    <row r="1454" spans="1:7">
      <c r="A1454" s="3" t="s">
        <v>100</v>
      </c>
      <c r="B1454" s="3" t="s">
        <v>1841</v>
      </c>
      <c r="C1454" s="3" t="s">
        <v>1842</v>
      </c>
      <c r="D1454" s="3" t="s">
        <v>3281</v>
      </c>
      <c r="E1454" s="3">
        <v>-1438</v>
      </c>
      <c r="F1454" s="3" t="s">
        <v>5444</v>
      </c>
      <c r="G1454" s="3" t="s">
        <v>1844</v>
      </c>
    </row>
    <row r="1455" spans="1:7">
      <c r="A1455" s="3" t="s">
        <v>100</v>
      </c>
      <c r="B1455" s="3" t="s">
        <v>1841</v>
      </c>
      <c r="C1455" s="3" t="s">
        <v>1842</v>
      </c>
      <c r="D1455" s="3" t="s">
        <v>3282</v>
      </c>
      <c r="E1455" s="3">
        <v>-1439</v>
      </c>
      <c r="F1455" s="3" t="s">
        <v>5444</v>
      </c>
      <c r="G1455" s="3" t="s">
        <v>1844</v>
      </c>
    </row>
    <row r="1456" spans="1:7">
      <c r="A1456" s="3" t="s">
        <v>100</v>
      </c>
      <c r="B1456" s="3" t="s">
        <v>1841</v>
      </c>
      <c r="C1456" s="3" t="s">
        <v>1842</v>
      </c>
      <c r="D1456" s="3" t="s">
        <v>3283</v>
      </c>
      <c r="E1456" s="3">
        <v>-1440</v>
      </c>
      <c r="F1456" s="3" t="s">
        <v>5444</v>
      </c>
      <c r="G1456" s="3" t="s">
        <v>1844</v>
      </c>
    </row>
    <row r="1457" spans="1:7">
      <c r="A1457" s="3" t="s">
        <v>100</v>
      </c>
      <c r="B1457" s="3" t="s">
        <v>1841</v>
      </c>
      <c r="C1457" s="3" t="s">
        <v>1842</v>
      </c>
      <c r="D1457" s="3" t="s">
        <v>3284</v>
      </c>
      <c r="E1457" s="3">
        <v>-1441</v>
      </c>
      <c r="F1457" s="3" t="s">
        <v>5444</v>
      </c>
      <c r="G1457" s="3" t="s">
        <v>1844</v>
      </c>
    </row>
    <row r="1458" spans="1:7">
      <c r="A1458" s="3" t="s">
        <v>100</v>
      </c>
      <c r="B1458" s="3" t="s">
        <v>1841</v>
      </c>
      <c r="C1458" s="3" t="s">
        <v>1842</v>
      </c>
      <c r="D1458" s="3" t="s">
        <v>3285</v>
      </c>
      <c r="E1458" s="3">
        <v>-1442</v>
      </c>
      <c r="F1458" s="3" t="s">
        <v>5444</v>
      </c>
      <c r="G1458" s="3" t="s">
        <v>1844</v>
      </c>
    </row>
    <row r="1459" spans="1:7">
      <c r="A1459" s="3" t="s">
        <v>100</v>
      </c>
      <c r="B1459" s="3" t="s">
        <v>1841</v>
      </c>
      <c r="C1459" s="3" t="s">
        <v>1842</v>
      </c>
      <c r="D1459" s="3" t="s">
        <v>3286</v>
      </c>
      <c r="E1459" s="3">
        <v>-1443</v>
      </c>
      <c r="F1459" s="3" t="s">
        <v>5444</v>
      </c>
      <c r="G1459" s="3" t="s">
        <v>1844</v>
      </c>
    </row>
    <row r="1460" spans="1:7">
      <c r="A1460" s="3" t="s">
        <v>100</v>
      </c>
      <c r="B1460" s="3" t="s">
        <v>1841</v>
      </c>
      <c r="C1460" s="3" t="s">
        <v>1842</v>
      </c>
      <c r="D1460" s="3" t="s">
        <v>3287</v>
      </c>
      <c r="E1460" s="3">
        <v>-1444</v>
      </c>
      <c r="F1460" s="3" t="s">
        <v>5444</v>
      </c>
      <c r="G1460" s="3" t="s">
        <v>1844</v>
      </c>
    </row>
    <row r="1461" spans="1:7">
      <c r="A1461" s="3" t="s">
        <v>100</v>
      </c>
      <c r="B1461" s="3" t="s">
        <v>1841</v>
      </c>
      <c r="C1461" s="3" t="s">
        <v>1842</v>
      </c>
      <c r="D1461" s="3" t="s">
        <v>3288</v>
      </c>
      <c r="E1461" s="3">
        <v>-1445</v>
      </c>
      <c r="F1461" s="3" t="s">
        <v>5444</v>
      </c>
      <c r="G1461" s="3" t="s">
        <v>1844</v>
      </c>
    </row>
    <row r="1462" spans="1:7">
      <c r="A1462" s="3" t="s">
        <v>100</v>
      </c>
      <c r="B1462" s="3" t="s">
        <v>1841</v>
      </c>
      <c r="C1462" s="3" t="s">
        <v>1842</v>
      </c>
      <c r="D1462" s="3" t="s">
        <v>3289</v>
      </c>
      <c r="E1462" s="3">
        <v>-1446</v>
      </c>
      <c r="F1462" s="3" t="s">
        <v>5444</v>
      </c>
      <c r="G1462" s="3" t="s">
        <v>1844</v>
      </c>
    </row>
    <row r="1463" spans="1:7">
      <c r="A1463" s="3" t="s">
        <v>100</v>
      </c>
      <c r="B1463" s="3" t="s">
        <v>1841</v>
      </c>
      <c r="C1463" s="3" t="s">
        <v>1842</v>
      </c>
      <c r="D1463" s="3" t="s">
        <v>3290</v>
      </c>
      <c r="E1463" s="3">
        <v>-1447</v>
      </c>
      <c r="F1463" s="3" t="s">
        <v>5444</v>
      </c>
      <c r="G1463" s="3" t="s">
        <v>1844</v>
      </c>
    </row>
    <row r="1464" spans="1:7">
      <c r="A1464" s="3" t="s">
        <v>100</v>
      </c>
      <c r="B1464" s="3" t="s">
        <v>1841</v>
      </c>
      <c r="C1464" s="3" t="s">
        <v>1842</v>
      </c>
      <c r="D1464" s="3" t="s">
        <v>3291</v>
      </c>
      <c r="E1464" s="3">
        <v>-1448</v>
      </c>
      <c r="F1464" s="3" t="s">
        <v>5444</v>
      </c>
      <c r="G1464" s="3" t="s">
        <v>1844</v>
      </c>
    </row>
    <row r="1465" spans="1:7">
      <c r="A1465" s="3" t="s">
        <v>100</v>
      </c>
      <c r="B1465" s="3" t="s">
        <v>1841</v>
      </c>
      <c r="C1465" s="3" t="s">
        <v>1842</v>
      </c>
      <c r="D1465" s="3" t="s">
        <v>3292</v>
      </c>
      <c r="E1465" s="3">
        <v>-1449</v>
      </c>
      <c r="F1465" s="3" t="s">
        <v>5444</v>
      </c>
      <c r="G1465" s="3" t="s">
        <v>1844</v>
      </c>
    </row>
    <row r="1466" spans="1:7">
      <c r="A1466" s="3" t="s">
        <v>100</v>
      </c>
      <c r="B1466" s="3" t="s">
        <v>1841</v>
      </c>
      <c r="C1466" s="3" t="s">
        <v>1842</v>
      </c>
      <c r="D1466" s="3" t="s">
        <v>3293</v>
      </c>
      <c r="E1466" s="3">
        <v>-1450</v>
      </c>
      <c r="F1466" s="3" t="s">
        <v>5444</v>
      </c>
      <c r="G1466" s="3" t="s">
        <v>1844</v>
      </c>
    </row>
    <row r="1467" spans="1:7">
      <c r="A1467" s="3" t="s">
        <v>100</v>
      </c>
      <c r="B1467" s="3" t="s">
        <v>1841</v>
      </c>
      <c r="C1467" s="3" t="s">
        <v>1842</v>
      </c>
      <c r="D1467" s="3" t="s">
        <v>3294</v>
      </c>
      <c r="E1467" s="3">
        <v>-1451</v>
      </c>
      <c r="F1467" s="3" t="s">
        <v>5444</v>
      </c>
      <c r="G1467" s="3" t="s">
        <v>1844</v>
      </c>
    </row>
    <row r="1468" spans="1:7">
      <c r="A1468" s="3" t="s">
        <v>100</v>
      </c>
      <c r="B1468" s="3" t="s">
        <v>1841</v>
      </c>
      <c r="C1468" s="3" t="s">
        <v>1842</v>
      </c>
      <c r="D1468" s="3" t="s">
        <v>3295</v>
      </c>
      <c r="E1468" s="3">
        <v>-1452</v>
      </c>
      <c r="F1468" s="3" t="s">
        <v>5444</v>
      </c>
      <c r="G1468" s="3" t="s">
        <v>1844</v>
      </c>
    </row>
    <row r="1469" spans="1:7">
      <c r="A1469" s="3" t="s">
        <v>100</v>
      </c>
      <c r="B1469" s="3" t="s">
        <v>1841</v>
      </c>
      <c r="C1469" s="3" t="s">
        <v>1842</v>
      </c>
      <c r="D1469" s="3" t="s">
        <v>3296</v>
      </c>
      <c r="E1469" s="3">
        <v>-1453</v>
      </c>
      <c r="F1469" s="3" t="s">
        <v>5444</v>
      </c>
      <c r="G1469" s="3" t="s">
        <v>1844</v>
      </c>
    </row>
    <row r="1470" spans="1:7">
      <c r="A1470" s="3" t="s">
        <v>100</v>
      </c>
      <c r="B1470" s="3" t="s">
        <v>1841</v>
      </c>
      <c r="C1470" s="3" t="s">
        <v>1842</v>
      </c>
      <c r="D1470" s="3" t="s">
        <v>3297</v>
      </c>
      <c r="E1470" s="3">
        <v>-1454</v>
      </c>
      <c r="F1470" s="3" t="s">
        <v>5444</v>
      </c>
      <c r="G1470" s="3" t="s">
        <v>1844</v>
      </c>
    </row>
    <row r="1471" spans="1:7">
      <c r="A1471" s="3" t="s">
        <v>100</v>
      </c>
      <c r="B1471" s="3" t="s">
        <v>1841</v>
      </c>
      <c r="C1471" s="3" t="s">
        <v>1842</v>
      </c>
      <c r="D1471" s="3" t="s">
        <v>3298</v>
      </c>
      <c r="E1471" s="3">
        <v>-1455</v>
      </c>
      <c r="F1471" s="3" t="s">
        <v>5444</v>
      </c>
      <c r="G1471" s="3" t="s">
        <v>1844</v>
      </c>
    </row>
    <row r="1472" spans="1:7">
      <c r="A1472" s="3" t="s">
        <v>100</v>
      </c>
      <c r="B1472" s="3" t="s">
        <v>1841</v>
      </c>
      <c r="C1472" s="3" t="s">
        <v>1842</v>
      </c>
      <c r="D1472" s="3" t="s">
        <v>3299</v>
      </c>
      <c r="E1472" s="3">
        <v>-1456</v>
      </c>
      <c r="F1472" s="3" t="s">
        <v>5444</v>
      </c>
      <c r="G1472" s="3" t="s">
        <v>1844</v>
      </c>
    </row>
    <row r="1473" spans="1:7">
      <c r="A1473" s="3" t="s">
        <v>100</v>
      </c>
      <c r="B1473" s="3" t="s">
        <v>1841</v>
      </c>
      <c r="C1473" s="3" t="s">
        <v>1842</v>
      </c>
      <c r="D1473" s="3" t="s">
        <v>3300</v>
      </c>
      <c r="E1473" s="3">
        <v>-1457</v>
      </c>
      <c r="F1473" s="3" t="s">
        <v>5444</v>
      </c>
      <c r="G1473" s="3" t="s">
        <v>1844</v>
      </c>
    </row>
    <row r="1474" spans="1:7">
      <c r="A1474" s="3" t="s">
        <v>100</v>
      </c>
      <c r="B1474" s="3" t="s">
        <v>1841</v>
      </c>
      <c r="C1474" s="3" t="s">
        <v>1842</v>
      </c>
      <c r="D1474" s="3" t="s">
        <v>3301</v>
      </c>
      <c r="E1474" s="3">
        <v>-1458</v>
      </c>
      <c r="F1474" s="3" t="s">
        <v>5444</v>
      </c>
      <c r="G1474" s="3" t="s">
        <v>1844</v>
      </c>
    </row>
    <row r="1475" spans="1:7">
      <c r="A1475" s="3" t="s">
        <v>100</v>
      </c>
      <c r="B1475" s="3" t="s">
        <v>1841</v>
      </c>
      <c r="C1475" s="3" t="s">
        <v>1842</v>
      </c>
      <c r="D1475" s="3" t="s">
        <v>3302</v>
      </c>
      <c r="E1475" s="3">
        <v>-1459</v>
      </c>
      <c r="F1475" s="3" t="s">
        <v>5444</v>
      </c>
      <c r="G1475" s="3" t="s">
        <v>1844</v>
      </c>
    </row>
    <row r="1476" spans="1:7">
      <c r="A1476" s="3" t="s">
        <v>100</v>
      </c>
      <c r="B1476" s="3" t="s">
        <v>1841</v>
      </c>
      <c r="C1476" s="3" t="s">
        <v>1842</v>
      </c>
      <c r="D1476" s="3" t="s">
        <v>3303</v>
      </c>
      <c r="E1476" s="3">
        <v>-1460</v>
      </c>
      <c r="F1476" s="3" t="s">
        <v>5444</v>
      </c>
      <c r="G1476" s="3" t="s">
        <v>1844</v>
      </c>
    </row>
    <row r="1477" spans="1:7">
      <c r="A1477" s="3" t="s">
        <v>100</v>
      </c>
      <c r="B1477" s="3" t="s">
        <v>1841</v>
      </c>
      <c r="C1477" s="3" t="s">
        <v>1842</v>
      </c>
      <c r="D1477" s="3" t="s">
        <v>3304</v>
      </c>
      <c r="E1477" s="3">
        <v>-1461</v>
      </c>
      <c r="F1477" s="3" t="s">
        <v>5444</v>
      </c>
      <c r="G1477" s="3" t="s">
        <v>1844</v>
      </c>
    </row>
    <row r="1478" spans="1:7">
      <c r="A1478" s="3" t="s">
        <v>100</v>
      </c>
      <c r="B1478" s="3" t="s">
        <v>1841</v>
      </c>
      <c r="C1478" s="3" t="s">
        <v>1842</v>
      </c>
      <c r="D1478" s="3" t="s">
        <v>3305</v>
      </c>
      <c r="E1478" s="3">
        <v>-1462</v>
      </c>
      <c r="F1478" s="3" t="s">
        <v>5444</v>
      </c>
      <c r="G1478" s="3" t="s">
        <v>1844</v>
      </c>
    </row>
    <row r="1479" spans="1:7">
      <c r="A1479" s="3" t="s">
        <v>100</v>
      </c>
      <c r="B1479" s="3" t="s">
        <v>1841</v>
      </c>
      <c r="C1479" s="3" t="s">
        <v>1842</v>
      </c>
      <c r="D1479" s="3" t="s">
        <v>3306</v>
      </c>
      <c r="E1479" s="3">
        <v>-1463</v>
      </c>
      <c r="F1479" s="3" t="s">
        <v>5444</v>
      </c>
      <c r="G1479" s="3" t="s">
        <v>1844</v>
      </c>
    </row>
    <row r="1480" spans="1:7">
      <c r="A1480" s="3" t="s">
        <v>100</v>
      </c>
      <c r="B1480" s="3" t="s">
        <v>1841</v>
      </c>
      <c r="C1480" s="3" t="s">
        <v>1842</v>
      </c>
      <c r="D1480" s="3" t="s">
        <v>3307</v>
      </c>
      <c r="E1480" s="3">
        <v>-1464</v>
      </c>
      <c r="F1480" s="3" t="s">
        <v>5444</v>
      </c>
      <c r="G1480" s="3" t="s">
        <v>1844</v>
      </c>
    </row>
    <row r="1481" spans="1:7">
      <c r="A1481" s="3" t="s">
        <v>100</v>
      </c>
      <c r="B1481" s="3" t="s">
        <v>1841</v>
      </c>
      <c r="C1481" s="3" t="s">
        <v>1842</v>
      </c>
      <c r="D1481" s="3" t="s">
        <v>3308</v>
      </c>
      <c r="E1481" s="3">
        <v>-1465</v>
      </c>
      <c r="F1481" s="3" t="s">
        <v>5444</v>
      </c>
      <c r="G1481" s="3" t="s">
        <v>1844</v>
      </c>
    </row>
    <row r="1482" spans="1:7">
      <c r="A1482" s="3" t="s">
        <v>100</v>
      </c>
      <c r="B1482" s="3" t="s">
        <v>1841</v>
      </c>
      <c r="C1482" s="3" t="s">
        <v>1842</v>
      </c>
      <c r="D1482" s="3" t="s">
        <v>3309</v>
      </c>
      <c r="E1482" s="3">
        <v>-1466</v>
      </c>
      <c r="F1482" s="3" t="s">
        <v>5444</v>
      </c>
      <c r="G1482" s="3" t="s">
        <v>1844</v>
      </c>
    </row>
    <row r="1483" spans="1:7">
      <c r="A1483" s="3" t="s">
        <v>100</v>
      </c>
      <c r="B1483" s="3" t="s">
        <v>1841</v>
      </c>
      <c r="C1483" s="3" t="s">
        <v>1842</v>
      </c>
      <c r="D1483" s="3" t="s">
        <v>3310</v>
      </c>
      <c r="E1483" s="3">
        <v>-1467</v>
      </c>
      <c r="F1483" s="3" t="s">
        <v>5444</v>
      </c>
      <c r="G1483" s="3" t="s">
        <v>1844</v>
      </c>
    </row>
    <row r="1484" spans="1:7">
      <c r="A1484" s="3" t="s">
        <v>100</v>
      </c>
      <c r="B1484" s="3" t="s">
        <v>1841</v>
      </c>
      <c r="C1484" s="3" t="s">
        <v>1842</v>
      </c>
      <c r="D1484" s="3" t="s">
        <v>3311</v>
      </c>
      <c r="E1484" s="3">
        <v>-1468</v>
      </c>
      <c r="F1484" s="3" t="s">
        <v>5444</v>
      </c>
      <c r="G1484" s="3" t="s">
        <v>1844</v>
      </c>
    </row>
    <row r="1485" spans="1:7">
      <c r="A1485" s="3" t="s">
        <v>100</v>
      </c>
      <c r="B1485" s="3" t="s">
        <v>1841</v>
      </c>
      <c r="C1485" s="3" t="s">
        <v>1842</v>
      </c>
      <c r="D1485" s="3" t="s">
        <v>3312</v>
      </c>
      <c r="E1485" s="3">
        <v>-1469</v>
      </c>
      <c r="F1485" s="3" t="s">
        <v>5444</v>
      </c>
      <c r="G1485" s="3" t="s">
        <v>1844</v>
      </c>
    </row>
    <row r="1486" spans="1:7">
      <c r="A1486" s="3" t="s">
        <v>100</v>
      </c>
      <c r="B1486" s="3" t="s">
        <v>1841</v>
      </c>
      <c r="C1486" s="3" t="s">
        <v>1842</v>
      </c>
      <c r="D1486" s="3" t="s">
        <v>3313</v>
      </c>
      <c r="E1486" s="3">
        <v>-1470</v>
      </c>
      <c r="F1486" s="3" t="s">
        <v>5444</v>
      </c>
      <c r="G1486" s="3" t="s">
        <v>1844</v>
      </c>
    </row>
    <row r="1487" spans="1:7">
      <c r="A1487" s="3" t="s">
        <v>100</v>
      </c>
      <c r="B1487" s="3" t="s">
        <v>1841</v>
      </c>
      <c r="C1487" s="3" t="s">
        <v>1842</v>
      </c>
      <c r="D1487" s="3" t="s">
        <v>3314</v>
      </c>
      <c r="E1487" s="3">
        <v>-1471</v>
      </c>
      <c r="F1487" s="3" t="s">
        <v>5444</v>
      </c>
      <c r="G1487" s="3" t="s">
        <v>1844</v>
      </c>
    </row>
    <row r="1488" spans="1:7">
      <c r="A1488" s="3" t="s">
        <v>100</v>
      </c>
      <c r="B1488" s="3" t="s">
        <v>1841</v>
      </c>
      <c r="C1488" s="3" t="s">
        <v>1842</v>
      </c>
      <c r="D1488" s="3" t="s">
        <v>3315</v>
      </c>
      <c r="E1488" s="3">
        <v>-1472</v>
      </c>
      <c r="F1488" s="3" t="s">
        <v>5444</v>
      </c>
      <c r="G1488" s="3" t="s">
        <v>1844</v>
      </c>
    </row>
    <row r="1489" spans="1:7">
      <c r="A1489" s="3" t="s">
        <v>100</v>
      </c>
      <c r="B1489" s="3" t="s">
        <v>1841</v>
      </c>
      <c r="C1489" s="3" t="s">
        <v>1842</v>
      </c>
      <c r="D1489" s="3" t="s">
        <v>3316</v>
      </c>
      <c r="E1489" s="3">
        <v>-1473</v>
      </c>
      <c r="F1489" s="3" t="s">
        <v>5444</v>
      </c>
      <c r="G1489" s="3" t="s">
        <v>1844</v>
      </c>
    </row>
    <row r="1490" spans="1:7">
      <c r="A1490" s="3" t="s">
        <v>100</v>
      </c>
      <c r="B1490" s="3" t="s">
        <v>1841</v>
      </c>
      <c r="C1490" s="3" t="s">
        <v>1842</v>
      </c>
      <c r="D1490" s="3" t="s">
        <v>3317</v>
      </c>
      <c r="E1490" s="3">
        <v>-1474</v>
      </c>
      <c r="F1490" s="3" t="s">
        <v>5444</v>
      </c>
      <c r="G1490" s="3" t="s">
        <v>1844</v>
      </c>
    </row>
    <row r="1491" spans="1:7">
      <c r="A1491" s="3" t="s">
        <v>100</v>
      </c>
      <c r="B1491" s="3" t="s">
        <v>1841</v>
      </c>
      <c r="C1491" s="3" t="s">
        <v>1842</v>
      </c>
      <c r="D1491" s="3" t="s">
        <v>3318</v>
      </c>
      <c r="E1491" s="3">
        <v>-1475</v>
      </c>
      <c r="F1491" s="3" t="s">
        <v>5444</v>
      </c>
      <c r="G1491" s="3" t="s">
        <v>1844</v>
      </c>
    </row>
    <row r="1492" spans="1:7">
      <c r="A1492" s="3" t="s">
        <v>100</v>
      </c>
      <c r="B1492" s="3" t="s">
        <v>1841</v>
      </c>
      <c r="C1492" s="3" t="s">
        <v>1842</v>
      </c>
      <c r="D1492" s="3" t="s">
        <v>3319</v>
      </c>
      <c r="E1492" s="3">
        <v>-1476</v>
      </c>
      <c r="F1492" s="3" t="s">
        <v>5444</v>
      </c>
      <c r="G1492" s="3" t="s">
        <v>1844</v>
      </c>
    </row>
    <row r="1493" spans="1:7">
      <c r="A1493" s="3" t="s">
        <v>100</v>
      </c>
      <c r="B1493" s="3" t="s">
        <v>1841</v>
      </c>
      <c r="C1493" s="3" t="s">
        <v>1842</v>
      </c>
      <c r="D1493" s="3" t="s">
        <v>3320</v>
      </c>
      <c r="E1493" s="3">
        <v>-1477</v>
      </c>
      <c r="F1493" s="3" t="s">
        <v>5444</v>
      </c>
      <c r="G1493" s="3" t="s">
        <v>1844</v>
      </c>
    </row>
    <row r="1494" spans="1:7">
      <c r="A1494" s="3" t="s">
        <v>100</v>
      </c>
      <c r="B1494" s="3" t="s">
        <v>1841</v>
      </c>
      <c r="C1494" s="3" t="s">
        <v>1842</v>
      </c>
      <c r="D1494" s="3" t="s">
        <v>3321</v>
      </c>
      <c r="E1494" s="3">
        <v>-1478</v>
      </c>
      <c r="F1494" s="3" t="s">
        <v>5444</v>
      </c>
      <c r="G1494" s="3" t="s">
        <v>1844</v>
      </c>
    </row>
    <row r="1495" spans="1:7">
      <c r="A1495" s="3" t="s">
        <v>100</v>
      </c>
      <c r="B1495" s="3" t="s">
        <v>1841</v>
      </c>
      <c r="C1495" s="3" t="s">
        <v>1842</v>
      </c>
      <c r="D1495" s="3" t="s">
        <v>3322</v>
      </c>
      <c r="E1495" s="3">
        <v>-1479</v>
      </c>
      <c r="F1495" s="3" t="s">
        <v>5444</v>
      </c>
      <c r="G1495" s="3" t="s">
        <v>1844</v>
      </c>
    </row>
    <row r="1496" spans="1:7">
      <c r="A1496" s="3" t="s">
        <v>100</v>
      </c>
      <c r="B1496" s="3" t="s">
        <v>1841</v>
      </c>
      <c r="C1496" s="3" t="s">
        <v>1842</v>
      </c>
      <c r="D1496" s="3" t="s">
        <v>3323</v>
      </c>
      <c r="E1496" s="3">
        <v>-1480</v>
      </c>
      <c r="F1496" s="3" t="s">
        <v>5444</v>
      </c>
      <c r="G1496" s="3" t="s">
        <v>1844</v>
      </c>
    </row>
    <row r="1497" spans="1:7">
      <c r="A1497" s="3" t="s">
        <v>100</v>
      </c>
      <c r="B1497" s="3" t="s">
        <v>1841</v>
      </c>
      <c r="C1497" s="3" t="s">
        <v>1842</v>
      </c>
      <c r="D1497" s="3" t="s">
        <v>3324</v>
      </c>
      <c r="E1497" s="3">
        <v>-1481</v>
      </c>
      <c r="F1497" s="3" t="s">
        <v>5444</v>
      </c>
      <c r="G1497" s="3" t="s">
        <v>1844</v>
      </c>
    </row>
    <row r="1498" spans="1:7">
      <c r="A1498" s="3" t="s">
        <v>100</v>
      </c>
      <c r="B1498" s="3" t="s">
        <v>1841</v>
      </c>
      <c r="C1498" s="3" t="s">
        <v>1842</v>
      </c>
      <c r="D1498" s="3" t="s">
        <v>3325</v>
      </c>
      <c r="E1498" s="3">
        <v>-1482</v>
      </c>
      <c r="F1498" s="3" t="s">
        <v>5444</v>
      </c>
      <c r="G1498" s="3" t="s">
        <v>1844</v>
      </c>
    </row>
    <row r="1499" spans="1:7">
      <c r="A1499" s="3" t="s">
        <v>100</v>
      </c>
      <c r="B1499" s="3" t="s">
        <v>1841</v>
      </c>
      <c r="C1499" s="3" t="s">
        <v>1842</v>
      </c>
      <c r="D1499" s="3" t="s">
        <v>3326</v>
      </c>
      <c r="E1499" s="3">
        <v>-1483</v>
      </c>
      <c r="F1499" s="3" t="s">
        <v>5444</v>
      </c>
      <c r="G1499" s="3" t="s">
        <v>1844</v>
      </c>
    </row>
    <row r="1500" spans="1:7">
      <c r="A1500" s="3" t="s">
        <v>100</v>
      </c>
      <c r="B1500" s="3" t="s">
        <v>1841</v>
      </c>
      <c r="C1500" s="3" t="s">
        <v>1842</v>
      </c>
      <c r="D1500" s="3" t="s">
        <v>3327</v>
      </c>
      <c r="E1500" s="3">
        <v>-1484</v>
      </c>
      <c r="F1500" s="3" t="s">
        <v>5444</v>
      </c>
      <c r="G1500" s="3" t="s">
        <v>1844</v>
      </c>
    </row>
    <row r="1501" spans="1:7">
      <c r="A1501" s="3" t="s">
        <v>100</v>
      </c>
      <c r="B1501" s="3" t="s">
        <v>1841</v>
      </c>
      <c r="C1501" s="3" t="s">
        <v>1842</v>
      </c>
      <c r="D1501" s="3" t="s">
        <v>3328</v>
      </c>
      <c r="E1501" s="3">
        <v>-1485</v>
      </c>
      <c r="F1501" s="3" t="s">
        <v>5444</v>
      </c>
      <c r="G1501" s="3" t="s">
        <v>1844</v>
      </c>
    </row>
    <row r="1502" spans="1:7">
      <c r="A1502" s="3" t="s">
        <v>100</v>
      </c>
      <c r="B1502" s="3" t="s">
        <v>1841</v>
      </c>
      <c r="C1502" s="3" t="s">
        <v>1842</v>
      </c>
      <c r="D1502" s="3" t="s">
        <v>3329</v>
      </c>
      <c r="E1502" s="3">
        <v>-1486</v>
      </c>
      <c r="F1502" s="3" t="s">
        <v>5444</v>
      </c>
      <c r="G1502" s="3" t="s">
        <v>1844</v>
      </c>
    </row>
    <row r="1503" spans="1:7">
      <c r="A1503" s="3" t="s">
        <v>100</v>
      </c>
      <c r="B1503" s="3" t="s">
        <v>1841</v>
      </c>
      <c r="C1503" s="3" t="s">
        <v>1842</v>
      </c>
      <c r="D1503" s="3" t="s">
        <v>3330</v>
      </c>
      <c r="E1503" s="3">
        <v>-1487</v>
      </c>
      <c r="F1503" s="3" t="s">
        <v>5444</v>
      </c>
      <c r="G1503" s="3" t="s">
        <v>1844</v>
      </c>
    </row>
    <row r="1504" spans="1:7">
      <c r="A1504" s="3" t="s">
        <v>100</v>
      </c>
      <c r="B1504" s="3" t="s">
        <v>1841</v>
      </c>
      <c r="C1504" s="3" t="s">
        <v>1842</v>
      </c>
      <c r="D1504" s="3" t="s">
        <v>3331</v>
      </c>
      <c r="E1504" s="3">
        <v>-1488</v>
      </c>
      <c r="F1504" s="3" t="s">
        <v>5444</v>
      </c>
      <c r="G1504" s="3" t="s">
        <v>1844</v>
      </c>
    </row>
    <row r="1505" spans="1:7">
      <c r="A1505" s="3" t="s">
        <v>100</v>
      </c>
      <c r="B1505" s="3" t="s">
        <v>1841</v>
      </c>
      <c r="C1505" s="3" t="s">
        <v>1842</v>
      </c>
      <c r="D1505" s="3" t="s">
        <v>3332</v>
      </c>
      <c r="E1505" s="3">
        <v>-1489</v>
      </c>
      <c r="F1505" s="3" t="s">
        <v>5444</v>
      </c>
      <c r="G1505" s="3" t="s">
        <v>1844</v>
      </c>
    </row>
    <row r="1506" spans="1:7">
      <c r="A1506" s="3" t="s">
        <v>100</v>
      </c>
      <c r="B1506" s="3" t="s">
        <v>1841</v>
      </c>
      <c r="C1506" s="3" t="s">
        <v>1842</v>
      </c>
      <c r="D1506" s="3" t="s">
        <v>3333</v>
      </c>
      <c r="E1506" s="3">
        <v>-1490</v>
      </c>
      <c r="F1506" s="3" t="s">
        <v>5444</v>
      </c>
      <c r="G1506" s="3" t="s">
        <v>1844</v>
      </c>
    </row>
    <row r="1507" spans="1:7">
      <c r="A1507" s="3" t="s">
        <v>100</v>
      </c>
      <c r="B1507" s="3" t="s">
        <v>1841</v>
      </c>
      <c r="C1507" s="3" t="s">
        <v>1842</v>
      </c>
      <c r="D1507" s="3" t="s">
        <v>3334</v>
      </c>
      <c r="E1507" s="3">
        <v>-1491</v>
      </c>
      <c r="F1507" s="3" t="s">
        <v>5444</v>
      </c>
      <c r="G1507" s="3" t="s">
        <v>1844</v>
      </c>
    </row>
    <row r="1508" spans="1:7">
      <c r="A1508" s="3" t="s">
        <v>100</v>
      </c>
      <c r="B1508" s="3" t="s">
        <v>1841</v>
      </c>
      <c r="C1508" s="3" t="s">
        <v>1842</v>
      </c>
      <c r="D1508" s="3" t="s">
        <v>3335</v>
      </c>
      <c r="E1508" s="3">
        <v>-1492</v>
      </c>
      <c r="F1508" s="3" t="s">
        <v>5444</v>
      </c>
      <c r="G1508" s="3" t="s">
        <v>1844</v>
      </c>
    </row>
    <row r="1509" spans="1:7">
      <c r="A1509" s="3" t="s">
        <v>100</v>
      </c>
      <c r="B1509" s="3" t="s">
        <v>1841</v>
      </c>
      <c r="C1509" s="3" t="s">
        <v>1842</v>
      </c>
      <c r="D1509" s="3" t="s">
        <v>3336</v>
      </c>
      <c r="E1509" s="3">
        <v>-1493</v>
      </c>
      <c r="F1509" s="3" t="s">
        <v>5444</v>
      </c>
      <c r="G1509" s="3" t="s">
        <v>1844</v>
      </c>
    </row>
    <row r="1510" spans="1:7">
      <c r="A1510" s="3" t="s">
        <v>100</v>
      </c>
      <c r="B1510" s="3" t="s">
        <v>1841</v>
      </c>
      <c r="C1510" s="3" t="s">
        <v>1842</v>
      </c>
      <c r="D1510" s="3" t="s">
        <v>3337</v>
      </c>
      <c r="E1510" s="3">
        <v>-1494</v>
      </c>
      <c r="F1510" s="3" t="s">
        <v>5444</v>
      </c>
      <c r="G1510" s="3" t="s">
        <v>1844</v>
      </c>
    </row>
    <row r="1511" spans="1:7">
      <c r="A1511" s="3" t="s">
        <v>100</v>
      </c>
      <c r="B1511" s="3" t="s">
        <v>1841</v>
      </c>
      <c r="C1511" s="3" t="s">
        <v>1842</v>
      </c>
      <c r="D1511" s="3" t="s">
        <v>3338</v>
      </c>
      <c r="E1511" s="3">
        <v>-1495</v>
      </c>
      <c r="F1511" s="3" t="s">
        <v>5444</v>
      </c>
      <c r="G1511" s="3" t="s">
        <v>1844</v>
      </c>
    </row>
    <row r="1512" spans="1:7">
      <c r="A1512" s="3" t="s">
        <v>100</v>
      </c>
      <c r="B1512" s="3" t="s">
        <v>1841</v>
      </c>
      <c r="C1512" s="3" t="s">
        <v>1842</v>
      </c>
      <c r="D1512" s="3" t="s">
        <v>3339</v>
      </c>
      <c r="E1512" s="3">
        <v>-1496</v>
      </c>
      <c r="F1512" s="3" t="s">
        <v>5444</v>
      </c>
      <c r="G1512" s="3" t="s">
        <v>1844</v>
      </c>
    </row>
    <row r="1513" spans="1:7">
      <c r="A1513" s="3" t="s">
        <v>100</v>
      </c>
      <c r="B1513" s="3" t="s">
        <v>1841</v>
      </c>
      <c r="C1513" s="3" t="s">
        <v>1842</v>
      </c>
      <c r="D1513" s="3" t="s">
        <v>3340</v>
      </c>
      <c r="E1513" s="3">
        <v>-1497</v>
      </c>
      <c r="F1513" s="3" t="s">
        <v>5444</v>
      </c>
      <c r="G1513" s="3" t="s">
        <v>1844</v>
      </c>
    </row>
    <row r="1514" spans="1:7">
      <c r="A1514" s="3" t="s">
        <v>100</v>
      </c>
      <c r="B1514" s="3" t="s">
        <v>1841</v>
      </c>
      <c r="C1514" s="3" t="s">
        <v>1842</v>
      </c>
      <c r="D1514" s="3" t="s">
        <v>3341</v>
      </c>
      <c r="E1514" s="3">
        <v>-1498</v>
      </c>
      <c r="F1514" s="3" t="s">
        <v>5444</v>
      </c>
      <c r="G1514" s="3" t="s">
        <v>1844</v>
      </c>
    </row>
    <row r="1515" spans="1:7">
      <c r="A1515" s="3" t="s">
        <v>100</v>
      </c>
      <c r="B1515" s="3" t="s">
        <v>1841</v>
      </c>
      <c r="C1515" s="3" t="s">
        <v>1842</v>
      </c>
      <c r="D1515" s="3" t="s">
        <v>3342</v>
      </c>
      <c r="E1515" s="3">
        <v>-1499</v>
      </c>
      <c r="F1515" s="3" t="s">
        <v>5444</v>
      </c>
      <c r="G1515" s="3" t="s">
        <v>1844</v>
      </c>
    </row>
    <row r="1516" spans="1:7">
      <c r="A1516" s="3" t="s">
        <v>100</v>
      </c>
      <c r="B1516" s="3" t="s">
        <v>1841</v>
      </c>
      <c r="C1516" s="3" t="s">
        <v>1842</v>
      </c>
      <c r="D1516" s="3" t="s">
        <v>3343</v>
      </c>
      <c r="E1516" s="3">
        <v>-1500</v>
      </c>
      <c r="F1516" s="3" t="s">
        <v>5444</v>
      </c>
      <c r="G1516" s="3" t="s">
        <v>1844</v>
      </c>
    </row>
    <row r="1517" spans="1:7">
      <c r="A1517" s="3" t="s">
        <v>100</v>
      </c>
      <c r="B1517" s="3" t="s">
        <v>1841</v>
      </c>
      <c r="C1517" s="3" t="s">
        <v>1842</v>
      </c>
      <c r="D1517" s="3" t="s">
        <v>3344</v>
      </c>
      <c r="E1517" s="3">
        <v>-1501</v>
      </c>
      <c r="F1517" s="3" t="s">
        <v>5444</v>
      </c>
      <c r="G1517" s="3" t="s">
        <v>1844</v>
      </c>
    </row>
    <row r="1518" spans="1:7">
      <c r="A1518" s="3" t="s">
        <v>100</v>
      </c>
      <c r="B1518" s="3" t="s">
        <v>1841</v>
      </c>
      <c r="C1518" s="3" t="s">
        <v>1842</v>
      </c>
      <c r="D1518" s="3" t="s">
        <v>3345</v>
      </c>
      <c r="E1518" s="3">
        <v>-1502</v>
      </c>
      <c r="F1518" s="3" t="s">
        <v>5444</v>
      </c>
      <c r="G1518" s="3" t="s">
        <v>1844</v>
      </c>
    </row>
    <row r="1519" spans="1:7">
      <c r="A1519" s="3" t="s">
        <v>100</v>
      </c>
      <c r="B1519" s="3" t="s">
        <v>1841</v>
      </c>
      <c r="C1519" s="3" t="s">
        <v>1842</v>
      </c>
      <c r="D1519" s="3" t="s">
        <v>3346</v>
      </c>
      <c r="E1519" s="3">
        <v>-1503</v>
      </c>
      <c r="F1519" s="3" t="s">
        <v>5444</v>
      </c>
      <c r="G1519" s="3" t="s">
        <v>1844</v>
      </c>
    </row>
    <row r="1520" spans="1:7">
      <c r="A1520" s="3" t="s">
        <v>100</v>
      </c>
      <c r="B1520" s="3" t="s">
        <v>1841</v>
      </c>
      <c r="C1520" s="3" t="s">
        <v>1842</v>
      </c>
      <c r="D1520" s="3" t="s">
        <v>3347</v>
      </c>
      <c r="E1520" s="3">
        <v>-1504</v>
      </c>
      <c r="F1520" s="3" t="s">
        <v>5444</v>
      </c>
      <c r="G1520" s="3" t="s">
        <v>1844</v>
      </c>
    </row>
    <row r="1521" spans="1:7">
      <c r="A1521" s="3" t="s">
        <v>100</v>
      </c>
      <c r="B1521" s="3" t="s">
        <v>1841</v>
      </c>
      <c r="C1521" s="3" t="s">
        <v>1842</v>
      </c>
      <c r="D1521" s="3" t="s">
        <v>3348</v>
      </c>
      <c r="E1521" s="3">
        <v>-1505</v>
      </c>
      <c r="F1521" s="3" t="s">
        <v>5444</v>
      </c>
      <c r="G1521" s="3" t="s">
        <v>1844</v>
      </c>
    </row>
    <row r="1522" spans="1:7">
      <c r="A1522" s="3" t="s">
        <v>100</v>
      </c>
      <c r="B1522" s="3" t="s">
        <v>1841</v>
      </c>
      <c r="C1522" s="3" t="s">
        <v>1842</v>
      </c>
      <c r="D1522" s="3" t="s">
        <v>3349</v>
      </c>
      <c r="E1522" s="3">
        <v>-1506</v>
      </c>
      <c r="F1522" s="3" t="s">
        <v>5444</v>
      </c>
      <c r="G1522" s="3" t="s">
        <v>1844</v>
      </c>
    </row>
    <row r="1523" spans="1:7">
      <c r="A1523" s="3" t="s">
        <v>100</v>
      </c>
      <c r="B1523" s="3" t="s">
        <v>1841</v>
      </c>
      <c r="C1523" s="3" t="s">
        <v>1842</v>
      </c>
      <c r="D1523" s="3" t="s">
        <v>3350</v>
      </c>
      <c r="E1523" s="3">
        <v>-1507</v>
      </c>
      <c r="F1523" s="3" t="s">
        <v>5444</v>
      </c>
      <c r="G1523" s="3" t="s">
        <v>1844</v>
      </c>
    </row>
    <row r="1524" spans="1:7">
      <c r="A1524" s="3" t="s">
        <v>100</v>
      </c>
      <c r="B1524" s="3" t="s">
        <v>1841</v>
      </c>
      <c r="C1524" s="3" t="s">
        <v>1842</v>
      </c>
      <c r="D1524" s="3" t="s">
        <v>3351</v>
      </c>
      <c r="E1524" s="3">
        <v>-1508</v>
      </c>
      <c r="F1524" s="3" t="s">
        <v>5444</v>
      </c>
      <c r="G1524" s="3" t="s">
        <v>1844</v>
      </c>
    </row>
    <row r="1525" spans="1:7">
      <c r="A1525" s="3" t="s">
        <v>100</v>
      </c>
      <c r="B1525" s="3" t="s">
        <v>1841</v>
      </c>
      <c r="C1525" s="3" t="s">
        <v>1842</v>
      </c>
      <c r="D1525" s="3" t="s">
        <v>3352</v>
      </c>
      <c r="E1525" s="3">
        <v>-1509</v>
      </c>
      <c r="F1525" s="3" t="s">
        <v>5444</v>
      </c>
      <c r="G1525" s="3" t="s">
        <v>1844</v>
      </c>
    </row>
    <row r="1526" spans="1:7">
      <c r="A1526" s="3" t="s">
        <v>100</v>
      </c>
      <c r="B1526" s="3" t="s">
        <v>1841</v>
      </c>
      <c r="C1526" s="3" t="s">
        <v>1842</v>
      </c>
      <c r="D1526" s="3" t="s">
        <v>3353</v>
      </c>
      <c r="E1526" s="3">
        <v>-1510</v>
      </c>
      <c r="F1526" s="3" t="s">
        <v>5444</v>
      </c>
      <c r="G1526" s="3" t="s">
        <v>1844</v>
      </c>
    </row>
    <row r="1527" spans="1:7">
      <c r="A1527" s="3" t="s">
        <v>100</v>
      </c>
      <c r="B1527" s="3" t="s">
        <v>1841</v>
      </c>
      <c r="C1527" s="3" t="s">
        <v>1842</v>
      </c>
      <c r="D1527" s="3" t="s">
        <v>3354</v>
      </c>
      <c r="E1527" s="3">
        <v>-1511</v>
      </c>
      <c r="F1527" s="3" t="s">
        <v>5444</v>
      </c>
      <c r="G1527" s="3" t="s">
        <v>1844</v>
      </c>
    </row>
    <row r="1528" spans="1:7">
      <c r="A1528" s="3" t="s">
        <v>100</v>
      </c>
      <c r="B1528" s="3" t="s">
        <v>1841</v>
      </c>
      <c r="C1528" s="3" t="s">
        <v>1842</v>
      </c>
      <c r="D1528" s="3" t="s">
        <v>3355</v>
      </c>
      <c r="E1528" s="3">
        <v>-1512</v>
      </c>
      <c r="F1528" s="3" t="s">
        <v>5444</v>
      </c>
      <c r="G1528" s="3" t="s">
        <v>1844</v>
      </c>
    </row>
    <row r="1529" spans="1:7">
      <c r="A1529" s="3" t="s">
        <v>100</v>
      </c>
      <c r="B1529" s="3" t="s">
        <v>1841</v>
      </c>
      <c r="C1529" s="3" t="s">
        <v>1842</v>
      </c>
      <c r="D1529" s="3" t="s">
        <v>3356</v>
      </c>
      <c r="E1529" s="3">
        <v>-1513</v>
      </c>
      <c r="F1529" s="3" t="s">
        <v>5444</v>
      </c>
      <c r="G1529" s="3" t="s">
        <v>1844</v>
      </c>
    </row>
    <row r="1530" spans="1:7">
      <c r="A1530" s="3" t="s">
        <v>100</v>
      </c>
      <c r="B1530" s="3" t="s">
        <v>1841</v>
      </c>
      <c r="C1530" s="3" t="s">
        <v>1842</v>
      </c>
      <c r="D1530" s="3" t="s">
        <v>3357</v>
      </c>
      <c r="E1530" s="3">
        <v>-1514</v>
      </c>
      <c r="F1530" s="3" t="s">
        <v>5444</v>
      </c>
      <c r="G1530" s="3" t="s">
        <v>1844</v>
      </c>
    </row>
    <row r="1531" spans="1:7">
      <c r="A1531" s="3" t="s">
        <v>100</v>
      </c>
      <c r="B1531" s="3" t="s">
        <v>1841</v>
      </c>
      <c r="C1531" s="3" t="s">
        <v>1842</v>
      </c>
      <c r="D1531" s="3" t="s">
        <v>3358</v>
      </c>
      <c r="E1531" s="3">
        <v>-1515</v>
      </c>
      <c r="F1531" s="3" t="s">
        <v>5444</v>
      </c>
      <c r="G1531" s="3" t="s">
        <v>1844</v>
      </c>
    </row>
    <row r="1532" spans="1:7">
      <c r="A1532" s="3" t="s">
        <v>100</v>
      </c>
      <c r="B1532" s="3" t="s">
        <v>1841</v>
      </c>
      <c r="C1532" s="3" t="s">
        <v>1842</v>
      </c>
      <c r="D1532" s="3" t="s">
        <v>3359</v>
      </c>
      <c r="E1532" s="3">
        <v>-1516</v>
      </c>
      <c r="F1532" s="3" t="s">
        <v>5444</v>
      </c>
      <c r="G1532" s="3" t="s">
        <v>1844</v>
      </c>
    </row>
    <row r="1533" spans="1:7">
      <c r="A1533" s="3" t="s">
        <v>100</v>
      </c>
      <c r="B1533" s="3" t="s">
        <v>1841</v>
      </c>
      <c r="C1533" s="3" t="s">
        <v>1842</v>
      </c>
      <c r="D1533" s="3" t="s">
        <v>3360</v>
      </c>
      <c r="E1533" s="3">
        <v>-1517</v>
      </c>
      <c r="F1533" s="3" t="s">
        <v>5444</v>
      </c>
      <c r="G1533" s="3" t="s">
        <v>1844</v>
      </c>
    </row>
    <row r="1534" spans="1:7">
      <c r="A1534" s="3" t="s">
        <v>100</v>
      </c>
      <c r="B1534" s="3" t="s">
        <v>1841</v>
      </c>
      <c r="C1534" s="3" t="s">
        <v>1842</v>
      </c>
      <c r="D1534" s="3" t="s">
        <v>3361</v>
      </c>
      <c r="E1534" s="3">
        <v>-1518</v>
      </c>
      <c r="F1534" s="3" t="s">
        <v>5444</v>
      </c>
      <c r="G1534" s="3" t="s">
        <v>1844</v>
      </c>
    </row>
    <row r="1535" spans="1:7">
      <c r="A1535" s="3" t="s">
        <v>100</v>
      </c>
      <c r="B1535" s="3" t="s">
        <v>1841</v>
      </c>
      <c r="C1535" s="3" t="s">
        <v>1842</v>
      </c>
      <c r="D1535" s="3" t="s">
        <v>3362</v>
      </c>
      <c r="E1535" s="3">
        <v>-1519</v>
      </c>
      <c r="F1535" s="3" t="s">
        <v>5444</v>
      </c>
      <c r="G1535" s="3" t="s">
        <v>1844</v>
      </c>
    </row>
    <row r="1536" spans="1:7">
      <c r="A1536" s="3" t="s">
        <v>100</v>
      </c>
      <c r="B1536" s="3" t="s">
        <v>1841</v>
      </c>
      <c r="C1536" s="3" t="s">
        <v>1842</v>
      </c>
      <c r="D1536" s="3" t="s">
        <v>3363</v>
      </c>
      <c r="E1536" s="3">
        <v>-1520</v>
      </c>
      <c r="F1536" s="3" t="s">
        <v>5444</v>
      </c>
      <c r="G1536" s="3" t="s">
        <v>1844</v>
      </c>
    </row>
    <row r="1537" spans="1:7">
      <c r="A1537" s="3" t="s">
        <v>100</v>
      </c>
      <c r="B1537" s="3" t="s">
        <v>1841</v>
      </c>
      <c r="C1537" s="3" t="s">
        <v>1842</v>
      </c>
      <c r="D1537" s="3" t="s">
        <v>3364</v>
      </c>
      <c r="E1537" s="3">
        <v>-1521</v>
      </c>
      <c r="F1537" s="3" t="s">
        <v>5444</v>
      </c>
      <c r="G1537" s="3" t="s">
        <v>1844</v>
      </c>
    </row>
    <row r="1538" spans="1:7">
      <c r="A1538" s="3" t="s">
        <v>100</v>
      </c>
      <c r="B1538" s="3" t="s">
        <v>1841</v>
      </c>
      <c r="C1538" s="3" t="s">
        <v>1842</v>
      </c>
      <c r="D1538" s="3" t="s">
        <v>3365</v>
      </c>
      <c r="E1538" s="3">
        <v>-1522</v>
      </c>
      <c r="F1538" s="3" t="s">
        <v>5444</v>
      </c>
      <c r="G1538" s="3" t="s">
        <v>1844</v>
      </c>
    </row>
    <row r="1539" spans="1:7">
      <c r="A1539" s="3" t="s">
        <v>100</v>
      </c>
      <c r="B1539" s="3" t="s">
        <v>1841</v>
      </c>
      <c r="C1539" s="3" t="s">
        <v>1842</v>
      </c>
      <c r="D1539" s="3" t="s">
        <v>3366</v>
      </c>
      <c r="E1539" s="3">
        <v>-1523</v>
      </c>
      <c r="F1539" s="3" t="s">
        <v>5444</v>
      </c>
      <c r="G1539" s="3" t="s">
        <v>1844</v>
      </c>
    </row>
    <row r="1540" spans="1:7">
      <c r="A1540" s="3" t="s">
        <v>100</v>
      </c>
      <c r="B1540" s="3" t="s">
        <v>1841</v>
      </c>
      <c r="C1540" s="3" t="s">
        <v>1842</v>
      </c>
      <c r="D1540" s="3" t="s">
        <v>3367</v>
      </c>
      <c r="E1540" s="3">
        <v>-1524</v>
      </c>
      <c r="F1540" s="3" t="s">
        <v>5444</v>
      </c>
      <c r="G1540" s="3" t="s">
        <v>1844</v>
      </c>
    </row>
    <row r="1541" spans="1:7">
      <c r="A1541" s="3" t="s">
        <v>100</v>
      </c>
      <c r="B1541" s="3" t="s">
        <v>1841</v>
      </c>
      <c r="C1541" s="3" t="s">
        <v>1842</v>
      </c>
      <c r="D1541" s="3" t="s">
        <v>3368</v>
      </c>
      <c r="E1541" s="3">
        <v>-1525</v>
      </c>
      <c r="F1541" s="3" t="s">
        <v>5444</v>
      </c>
      <c r="G1541" s="3" t="s">
        <v>1844</v>
      </c>
    </row>
    <row r="1542" spans="1:7">
      <c r="A1542" s="3" t="s">
        <v>100</v>
      </c>
      <c r="B1542" s="3" t="s">
        <v>1841</v>
      </c>
      <c r="C1542" s="3" t="s">
        <v>1842</v>
      </c>
      <c r="D1542" s="3" t="s">
        <v>3369</v>
      </c>
      <c r="E1542" s="3">
        <v>-1526</v>
      </c>
      <c r="F1542" s="3" t="s">
        <v>5444</v>
      </c>
      <c r="G1542" s="3" t="s">
        <v>1844</v>
      </c>
    </row>
    <row r="1543" spans="1:7">
      <c r="A1543" s="3" t="s">
        <v>100</v>
      </c>
      <c r="B1543" s="3" t="s">
        <v>1841</v>
      </c>
      <c r="C1543" s="3" t="s">
        <v>1842</v>
      </c>
      <c r="D1543" s="3" t="s">
        <v>3370</v>
      </c>
      <c r="E1543" s="3">
        <v>-1527</v>
      </c>
      <c r="F1543" s="3" t="s">
        <v>5444</v>
      </c>
      <c r="G1543" s="3" t="s">
        <v>1844</v>
      </c>
    </row>
    <row r="1544" spans="1:7">
      <c r="A1544" s="3" t="s">
        <v>100</v>
      </c>
      <c r="B1544" s="3" t="s">
        <v>1841</v>
      </c>
      <c r="C1544" s="3" t="s">
        <v>1842</v>
      </c>
      <c r="D1544" s="3" t="s">
        <v>3371</v>
      </c>
      <c r="E1544" s="3">
        <v>-1528</v>
      </c>
      <c r="F1544" s="3" t="s">
        <v>5444</v>
      </c>
      <c r="G1544" s="3" t="s">
        <v>1844</v>
      </c>
    </row>
    <row r="1545" spans="1:7">
      <c r="A1545" s="3" t="s">
        <v>100</v>
      </c>
      <c r="B1545" s="3" t="s">
        <v>1841</v>
      </c>
      <c r="C1545" s="3" t="s">
        <v>1842</v>
      </c>
      <c r="D1545" s="3" t="s">
        <v>3372</v>
      </c>
      <c r="E1545" s="3">
        <v>-1529</v>
      </c>
      <c r="F1545" s="3" t="s">
        <v>5444</v>
      </c>
      <c r="G1545" s="3" t="s">
        <v>1844</v>
      </c>
    </row>
    <row r="1546" spans="1:7">
      <c r="A1546" s="3" t="s">
        <v>100</v>
      </c>
      <c r="B1546" s="3" t="s">
        <v>1841</v>
      </c>
      <c r="C1546" s="3" t="s">
        <v>1842</v>
      </c>
      <c r="D1546" s="3" t="s">
        <v>3373</v>
      </c>
      <c r="E1546" s="3">
        <v>-1530</v>
      </c>
      <c r="F1546" s="3" t="s">
        <v>5444</v>
      </c>
      <c r="G1546" s="3" t="s">
        <v>1844</v>
      </c>
    </row>
    <row r="1547" spans="1:7">
      <c r="A1547" s="3" t="s">
        <v>100</v>
      </c>
      <c r="B1547" s="3" t="s">
        <v>1841</v>
      </c>
      <c r="C1547" s="3" t="s">
        <v>1842</v>
      </c>
      <c r="D1547" s="3" t="s">
        <v>3374</v>
      </c>
      <c r="E1547" s="3">
        <v>-1531</v>
      </c>
      <c r="F1547" s="3" t="s">
        <v>5444</v>
      </c>
      <c r="G1547" s="3" t="s">
        <v>1844</v>
      </c>
    </row>
    <row r="1548" spans="1:7">
      <c r="A1548" s="3" t="s">
        <v>100</v>
      </c>
      <c r="B1548" s="3" t="s">
        <v>1841</v>
      </c>
      <c r="C1548" s="3" t="s">
        <v>1842</v>
      </c>
      <c r="D1548" s="3" t="s">
        <v>3375</v>
      </c>
      <c r="E1548" s="3">
        <v>-1532</v>
      </c>
      <c r="F1548" s="3" t="s">
        <v>5444</v>
      </c>
      <c r="G1548" s="3" t="s">
        <v>1844</v>
      </c>
    </row>
    <row r="1549" spans="1:7">
      <c r="A1549" s="3" t="s">
        <v>100</v>
      </c>
      <c r="B1549" s="3" t="s">
        <v>1841</v>
      </c>
      <c r="C1549" s="3" t="s">
        <v>1842</v>
      </c>
      <c r="D1549" s="3" t="s">
        <v>3376</v>
      </c>
      <c r="E1549" s="3">
        <v>-1533</v>
      </c>
      <c r="F1549" s="3" t="s">
        <v>5444</v>
      </c>
      <c r="G1549" s="3" t="s">
        <v>1844</v>
      </c>
    </row>
    <row r="1550" spans="1:7">
      <c r="A1550" s="3" t="s">
        <v>100</v>
      </c>
      <c r="B1550" s="3" t="s">
        <v>1841</v>
      </c>
      <c r="C1550" s="3" t="s">
        <v>1842</v>
      </c>
      <c r="D1550" s="3" t="s">
        <v>3377</v>
      </c>
      <c r="E1550" s="3">
        <v>-1534</v>
      </c>
      <c r="F1550" s="3" t="s">
        <v>5444</v>
      </c>
      <c r="G1550" s="3" t="s">
        <v>1844</v>
      </c>
    </row>
    <row r="1551" spans="1:7">
      <c r="A1551" s="3" t="s">
        <v>100</v>
      </c>
      <c r="B1551" s="3" t="s">
        <v>1841</v>
      </c>
      <c r="C1551" s="3" t="s">
        <v>1842</v>
      </c>
      <c r="D1551" s="3" t="s">
        <v>3378</v>
      </c>
      <c r="E1551" s="3">
        <v>-1535</v>
      </c>
      <c r="F1551" s="3" t="s">
        <v>5444</v>
      </c>
      <c r="G1551" s="3" t="s">
        <v>1844</v>
      </c>
    </row>
    <row r="1552" spans="1:7">
      <c r="A1552" s="3" t="s">
        <v>100</v>
      </c>
      <c r="B1552" s="3" t="s">
        <v>1841</v>
      </c>
      <c r="C1552" s="3" t="s">
        <v>1842</v>
      </c>
      <c r="D1552" s="3" t="s">
        <v>3379</v>
      </c>
      <c r="E1552" s="3">
        <v>-1536</v>
      </c>
      <c r="F1552" s="3" t="s">
        <v>5444</v>
      </c>
      <c r="G1552" s="3" t="s">
        <v>1844</v>
      </c>
    </row>
    <row r="1553" spans="1:7">
      <c r="A1553" s="3" t="s">
        <v>100</v>
      </c>
      <c r="B1553" s="3" t="s">
        <v>1841</v>
      </c>
      <c r="C1553" s="3" t="s">
        <v>1842</v>
      </c>
      <c r="D1553" s="3" t="s">
        <v>3380</v>
      </c>
      <c r="E1553" s="3">
        <v>-1537</v>
      </c>
      <c r="F1553" s="3" t="s">
        <v>5444</v>
      </c>
      <c r="G1553" s="3" t="s">
        <v>1844</v>
      </c>
    </row>
    <row r="1554" spans="1:7">
      <c r="A1554" s="3" t="s">
        <v>100</v>
      </c>
      <c r="B1554" s="3" t="s">
        <v>1841</v>
      </c>
      <c r="C1554" s="3" t="s">
        <v>1842</v>
      </c>
      <c r="D1554" s="3" t="s">
        <v>3381</v>
      </c>
      <c r="E1554" s="3">
        <v>-1538</v>
      </c>
      <c r="F1554" s="3" t="s">
        <v>5444</v>
      </c>
      <c r="G1554" s="3" t="s">
        <v>1844</v>
      </c>
    </row>
    <row r="1555" spans="1:7">
      <c r="A1555" s="3" t="s">
        <v>100</v>
      </c>
      <c r="B1555" s="3" t="s">
        <v>1841</v>
      </c>
      <c r="C1555" s="3" t="s">
        <v>1842</v>
      </c>
      <c r="D1555" s="3" t="s">
        <v>3382</v>
      </c>
      <c r="E1555" s="3">
        <v>-1539</v>
      </c>
      <c r="F1555" s="3" t="s">
        <v>5444</v>
      </c>
      <c r="G1555" s="3" t="s">
        <v>1844</v>
      </c>
    </row>
    <row r="1556" spans="1:7">
      <c r="A1556" s="3" t="s">
        <v>100</v>
      </c>
      <c r="B1556" s="3" t="s">
        <v>1841</v>
      </c>
      <c r="C1556" s="3" t="s">
        <v>1842</v>
      </c>
      <c r="D1556" s="3" t="s">
        <v>3383</v>
      </c>
      <c r="E1556" s="3">
        <v>-1540</v>
      </c>
      <c r="F1556" s="3" t="s">
        <v>5444</v>
      </c>
      <c r="G1556" s="3" t="s">
        <v>1844</v>
      </c>
    </row>
    <row r="1557" spans="1:7">
      <c r="A1557" s="3" t="s">
        <v>100</v>
      </c>
      <c r="B1557" s="3" t="s">
        <v>1841</v>
      </c>
      <c r="C1557" s="3" t="s">
        <v>1842</v>
      </c>
      <c r="D1557" s="3" t="s">
        <v>3384</v>
      </c>
      <c r="E1557" s="3">
        <v>-1541</v>
      </c>
      <c r="F1557" s="3" t="s">
        <v>5444</v>
      </c>
      <c r="G1557" s="3" t="s">
        <v>1844</v>
      </c>
    </row>
    <row r="1558" spans="1:7">
      <c r="A1558" s="3" t="s">
        <v>100</v>
      </c>
      <c r="B1558" s="3" t="s">
        <v>1841</v>
      </c>
      <c r="C1558" s="3" t="s">
        <v>1842</v>
      </c>
      <c r="D1558" s="3" t="s">
        <v>3385</v>
      </c>
      <c r="E1558" s="3">
        <v>-1542</v>
      </c>
      <c r="F1558" s="3" t="s">
        <v>5444</v>
      </c>
      <c r="G1558" s="3" t="s">
        <v>1844</v>
      </c>
    </row>
    <row r="1559" spans="1:7">
      <c r="A1559" s="3" t="s">
        <v>100</v>
      </c>
      <c r="B1559" s="3" t="s">
        <v>1841</v>
      </c>
      <c r="C1559" s="3" t="s">
        <v>1842</v>
      </c>
      <c r="D1559" s="3" t="s">
        <v>3386</v>
      </c>
      <c r="E1559" s="3">
        <v>-1543</v>
      </c>
      <c r="F1559" s="3" t="s">
        <v>5444</v>
      </c>
      <c r="G1559" s="3" t="s">
        <v>1844</v>
      </c>
    </row>
    <row r="1560" spans="1:7">
      <c r="A1560" s="3" t="s">
        <v>100</v>
      </c>
      <c r="B1560" s="3" t="s">
        <v>1841</v>
      </c>
      <c r="C1560" s="3" t="s">
        <v>1842</v>
      </c>
      <c r="D1560" s="3" t="s">
        <v>3387</v>
      </c>
      <c r="E1560" s="3">
        <v>-1544</v>
      </c>
      <c r="F1560" s="3" t="s">
        <v>5444</v>
      </c>
      <c r="G1560" s="3" t="s">
        <v>1844</v>
      </c>
    </row>
    <row r="1561" spans="1:7">
      <c r="A1561" s="3" t="s">
        <v>100</v>
      </c>
      <c r="B1561" s="3" t="s">
        <v>1841</v>
      </c>
      <c r="C1561" s="3" t="s">
        <v>1842</v>
      </c>
      <c r="D1561" s="3" t="s">
        <v>3388</v>
      </c>
      <c r="E1561" s="3">
        <v>-1545</v>
      </c>
      <c r="F1561" s="3" t="s">
        <v>5444</v>
      </c>
      <c r="G1561" s="3" t="s">
        <v>1844</v>
      </c>
    </row>
    <row r="1562" spans="1:7">
      <c r="A1562" s="3" t="s">
        <v>100</v>
      </c>
      <c r="B1562" s="3" t="s">
        <v>1841</v>
      </c>
      <c r="C1562" s="3" t="s">
        <v>1842</v>
      </c>
      <c r="D1562" s="3" t="s">
        <v>3389</v>
      </c>
      <c r="E1562" s="3">
        <v>-1546</v>
      </c>
      <c r="F1562" s="3" t="s">
        <v>5444</v>
      </c>
      <c r="G1562" s="3" t="s">
        <v>1844</v>
      </c>
    </row>
    <row r="1563" spans="1:7">
      <c r="A1563" s="3" t="s">
        <v>100</v>
      </c>
      <c r="B1563" s="3" t="s">
        <v>1841</v>
      </c>
      <c r="C1563" s="3" t="s">
        <v>1842</v>
      </c>
      <c r="D1563" s="3" t="s">
        <v>3390</v>
      </c>
      <c r="E1563" s="3">
        <v>-1547</v>
      </c>
      <c r="F1563" s="3" t="s">
        <v>5444</v>
      </c>
      <c r="G1563" s="3" t="s">
        <v>1844</v>
      </c>
    </row>
    <row r="1564" spans="1:7">
      <c r="A1564" s="3" t="s">
        <v>100</v>
      </c>
      <c r="B1564" s="3" t="s">
        <v>1841</v>
      </c>
      <c r="C1564" s="3" t="s">
        <v>1842</v>
      </c>
      <c r="D1564" s="3" t="s">
        <v>3391</v>
      </c>
      <c r="E1564" s="3">
        <v>-1548</v>
      </c>
      <c r="F1564" s="3" t="s">
        <v>5444</v>
      </c>
      <c r="G1564" s="3" t="s">
        <v>1844</v>
      </c>
    </row>
    <row r="1565" spans="1:7">
      <c r="A1565" s="3" t="s">
        <v>100</v>
      </c>
      <c r="B1565" s="3" t="s">
        <v>1841</v>
      </c>
      <c r="C1565" s="3" t="s">
        <v>1842</v>
      </c>
      <c r="D1565" s="3" t="s">
        <v>3392</v>
      </c>
      <c r="E1565" s="3">
        <v>-1549</v>
      </c>
      <c r="F1565" s="3" t="s">
        <v>5444</v>
      </c>
      <c r="G1565" s="3" t="s">
        <v>1844</v>
      </c>
    </row>
    <row r="1566" spans="1:7">
      <c r="A1566" s="3" t="s">
        <v>100</v>
      </c>
      <c r="B1566" s="3" t="s">
        <v>1841</v>
      </c>
      <c r="C1566" s="3" t="s">
        <v>1842</v>
      </c>
      <c r="D1566" s="3" t="s">
        <v>3393</v>
      </c>
      <c r="E1566" s="3">
        <v>-1550</v>
      </c>
      <c r="F1566" s="3" t="s">
        <v>5444</v>
      </c>
      <c r="G1566" s="3" t="s">
        <v>1844</v>
      </c>
    </row>
    <row r="1567" spans="1:7">
      <c r="A1567" s="3" t="s">
        <v>100</v>
      </c>
      <c r="B1567" s="3" t="s">
        <v>1841</v>
      </c>
      <c r="C1567" s="3" t="s">
        <v>1842</v>
      </c>
      <c r="D1567" s="3" t="s">
        <v>3394</v>
      </c>
      <c r="E1567" s="3">
        <v>-1551</v>
      </c>
      <c r="F1567" s="3" t="s">
        <v>5444</v>
      </c>
      <c r="G1567" s="3" t="s">
        <v>1844</v>
      </c>
    </row>
    <row r="1568" spans="1:7">
      <c r="A1568" s="3" t="s">
        <v>100</v>
      </c>
      <c r="B1568" s="3" t="s">
        <v>1841</v>
      </c>
      <c r="C1568" s="3" t="s">
        <v>1842</v>
      </c>
      <c r="D1568" s="3" t="s">
        <v>3395</v>
      </c>
      <c r="E1568" s="3">
        <v>-1552</v>
      </c>
      <c r="F1568" s="3" t="s">
        <v>5444</v>
      </c>
      <c r="G1568" s="3" t="s">
        <v>1844</v>
      </c>
    </row>
    <row r="1569" spans="1:7">
      <c r="A1569" s="3" t="s">
        <v>100</v>
      </c>
      <c r="B1569" s="3" t="s">
        <v>1841</v>
      </c>
      <c r="C1569" s="3" t="s">
        <v>1842</v>
      </c>
      <c r="D1569" s="3" t="s">
        <v>3396</v>
      </c>
      <c r="E1569" s="3">
        <v>-1553</v>
      </c>
      <c r="F1569" s="3" t="s">
        <v>5444</v>
      </c>
      <c r="G1569" s="3" t="s">
        <v>1844</v>
      </c>
    </row>
    <row r="1570" spans="1:7">
      <c r="A1570" s="3" t="s">
        <v>100</v>
      </c>
      <c r="B1570" s="3" t="s">
        <v>1841</v>
      </c>
      <c r="C1570" s="3" t="s">
        <v>1842</v>
      </c>
      <c r="D1570" s="3" t="s">
        <v>3397</v>
      </c>
      <c r="E1570" s="3">
        <v>-1554</v>
      </c>
      <c r="F1570" s="3" t="s">
        <v>5444</v>
      </c>
      <c r="G1570" s="3" t="s">
        <v>1844</v>
      </c>
    </row>
    <row r="1571" spans="1:7">
      <c r="A1571" s="3" t="s">
        <v>100</v>
      </c>
      <c r="B1571" s="3" t="s">
        <v>1841</v>
      </c>
      <c r="C1571" s="3" t="s">
        <v>1842</v>
      </c>
      <c r="D1571" s="3" t="s">
        <v>3398</v>
      </c>
      <c r="E1571" s="3">
        <v>-1555</v>
      </c>
      <c r="F1571" s="3" t="s">
        <v>5444</v>
      </c>
      <c r="G1571" s="3" t="s">
        <v>1844</v>
      </c>
    </row>
    <row r="1572" spans="1:7">
      <c r="A1572" s="3" t="s">
        <v>100</v>
      </c>
      <c r="B1572" s="3" t="s">
        <v>1841</v>
      </c>
      <c r="C1572" s="3" t="s">
        <v>1842</v>
      </c>
      <c r="D1572" s="3" t="s">
        <v>3399</v>
      </c>
      <c r="E1572" s="3">
        <v>-1556</v>
      </c>
      <c r="F1572" s="3" t="s">
        <v>5444</v>
      </c>
      <c r="G1572" s="3" t="s">
        <v>1844</v>
      </c>
    </row>
    <row r="1573" spans="1:7">
      <c r="A1573" s="3" t="s">
        <v>100</v>
      </c>
      <c r="B1573" s="3" t="s">
        <v>1841</v>
      </c>
      <c r="C1573" s="3" t="s">
        <v>1842</v>
      </c>
      <c r="D1573" s="3" t="s">
        <v>3400</v>
      </c>
      <c r="E1573" s="3">
        <v>-1557</v>
      </c>
      <c r="F1573" s="3" t="s">
        <v>5444</v>
      </c>
      <c r="G1573" s="3" t="s">
        <v>1844</v>
      </c>
    </row>
    <row r="1574" spans="1:7">
      <c r="A1574" s="3" t="s">
        <v>100</v>
      </c>
      <c r="B1574" s="3" t="s">
        <v>1841</v>
      </c>
      <c r="C1574" s="3" t="s">
        <v>1842</v>
      </c>
      <c r="D1574" s="3" t="s">
        <v>3401</v>
      </c>
      <c r="E1574" s="3">
        <v>-1558</v>
      </c>
      <c r="F1574" s="3" t="s">
        <v>5444</v>
      </c>
      <c r="G1574" s="3" t="s">
        <v>1844</v>
      </c>
    </row>
    <row r="1575" spans="1:7">
      <c r="A1575" s="3" t="s">
        <v>100</v>
      </c>
      <c r="B1575" s="3" t="s">
        <v>1841</v>
      </c>
      <c r="C1575" s="3" t="s">
        <v>1842</v>
      </c>
      <c r="D1575" s="3" t="s">
        <v>3402</v>
      </c>
      <c r="E1575" s="3">
        <v>-1559</v>
      </c>
      <c r="F1575" s="3" t="s">
        <v>5444</v>
      </c>
      <c r="G1575" s="3" t="s">
        <v>1844</v>
      </c>
    </row>
    <row r="1576" spans="1:7">
      <c r="A1576" s="3" t="s">
        <v>100</v>
      </c>
      <c r="B1576" s="3" t="s">
        <v>1841</v>
      </c>
      <c r="C1576" s="3" t="s">
        <v>1842</v>
      </c>
      <c r="D1576" s="3" t="s">
        <v>3403</v>
      </c>
      <c r="E1576" s="3">
        <v>-1560</v>
      </c>
      <c r="F1576" s="3" t="s">
        <v>5444</v>
      </c>
      <c r="G1576" s="3" t="s">
        <v>1844</v>
      </c>
    </row>
    <row r="1577" spans="1:7">
      <c r="A1577" s="3" t="s">
        <v>100</v>
      </c>
      <c r="B1577" s="3" t="s">
        <v>1841</v>
      </c>
      <c r="C1577" s="3" t="s">
        <v>1842</v>
      </c>
      <c r="D1577" s="3" t="s">
        <v>3404</v>
      </c>
      <c r="E1577" s="3">
        <v>-1561</v>
      </c>
      <c r="F1577" s="3" t="s">
        <v>5444</v>
      </c>
      <c r="G1577" s="3" t="s">
        <v>1844</v>
      </c>
    </row>
    <row r="1578" spans="1:7">
      <c r="A1578" s="3" t="s">
        <v>100</v>
      </c>
      <c r="B1578" s="3" t="s">
        <v>1841</v>
      </c>
      <c r="C1578" s="3" t="s">
        <v>1842</v>
      </c>
      <c r="D1578" s="3" t="s">
        <v>3405</v>
      </c>
      <c r="E1578" s="3">
        <v>-1562</v>
      </c>
      <c r="F1578" s="3" t="s">
        <v>5444</v>
      </c>
      <c r="G1578" s="3" t="s">
        <v>1844</v>
      </c>
    </row>
    <row r="1579" spans="1:7">
      <c r="A1579" s="3" t="s">
        <v>100</v>
      </c>
      <c r="B1579" s="3" t="s">
        <v>1841</v>
      </c>
      <c r="C1579" s="3" t="s">
        <v>1842</v>
      </c>
      <c r="D1579" s="3" t="s">
        <v>3406</v>
      </c>
      <c r="E1579" s="3">
        <v>-1563</v>
      </c>
      <c r="F1579" s="3" t="s">
        <v>5444</v>
      </c>
      <c r="G1579" s="3" t="s">
        <v>1844</v>
      </c>
    </row>
    <row r="1580" spans="1:7">
      <c r="A1580" s="3" t="s">
        <v>100</v>
      </c>
      <c r="B1580" s="3" t="s">
        <v>1841</v>
      </c>
      <c r="C1580" s="3" t="s">
        <v>1842</v>
      </c>
      <c r="D1580" s="3" t="s">
        <v>3407</v>
      </c>
      <c r="E1580" s="3">
        <v>-1564</v>
      </c>
      <c r="F1580" s="3" t="s">
        <v>5444</v>
      </c>
      <c r="G1580" s="3" t="s">
        <v>1844</v>
      </c>
    </row>
    <row r="1581" spans="1:7">
      <c r="A1581" s="3" t="s">
        <v>100</v>
      </c>
      <c r="B1581" s="3" t="s">
        <v>1841</v>
      </c>
      <c r="C1581" s="3" t="s">
        <v>1842</v>
      </c>
      <c r="D1581" s="3" t="s">
        <v>3408</v>
      </c>
      <c r="E1581" s="3">
        <v>-1565</v>
      </c>
      <c r="F1581" s="3" t="s">
        <v>5444</v>
      </c>
      <c r="G1581" s="3" t="s">
        <v>1844</v>
      </c>
    </row>
    <row r="1582" spans="1:7">
      <c r="A1582" s="3" t="s">
        <v>100</v>
      </c>
      <c r="B1582" s="3" t="s">
        <v>1841</v>
      </c>
      <c r="C1582" s="3" t="s">
        <v>1842</v>
      </c>
      <c r="D1582" s="3" t="s">
        <v>3409</v>
      </c>
      <c r="E1582" s="3">
        <v>-1566</v>
      </c>
      <c r="F1582" s="3" t="s">
        <v>5444</v>
      </c>
      <c r="G1582" s="3" t="s">
        <v>1844</v>
      </c>
    </row>
    <row r="1583" spans="1:7">
      <c r="A1583" s="3" t="s">
        <v>100</v>
      </c>
      <c r="B1583" s="3" t="s">
        <v>1841</v>
      </c>
      <c r="C1583" s="3" t="s">
        <v>1842</v>
      </c>
      <c r="D1583" s="3" t="s">
        <v>3410</v>
      </c>
      <c r="E1583" s="3">
        <v>-1567</v>
      </c>
      <c r="F1583" s="3" t="s">
        <v>5444</v>
      </c>
      <c r="G1583" s="3" t="s">
        <v>1844</v>
      </c>
    </row>
    <row r="1584" spans="1:7">
      <c r="A1584" s="3" t="s">
        <v>100</v>
      </c>
      <c r="B1584" s="3" t="s">
        <v>1841</v>
      </c>
      <c r="C1584" s="3" t="s">
        <v>1842</v>
      </c>
      <c r="D1584" s="3" t="s">
        <v>3411</v>
      </c>
      <c r="E1584" s="3">
        <v>-1568</v>
      </c>
      <c r="F1584" s="3" t="s">
        <v>5444</v>
      </c>
      <c r="G1584" s="3" t="s">
        <v>1844</v>
      </c>
    </row>
    <row r="1585" spans="1:7">
      <c r="A1585" s="3" t="s">
        <v>100</v>
      </c>
      <c r="B1585" s="3" t="s">
        <v>1841</v>
      </c>
      <c r="C1585" s="3" t="s">
        <v>1842</v>
      </c>
      <c r="D1585" s="3" t="s">
        <v>3412</v>
      </c>
      <c r="E1585" s="3">
        <v>-1569</v>
      </c>
      <c r="F1585" s="3" t="s">
        <v>5444</v>
      </c>
      <c r="G1585" s="3" t="s">
        <v>1844</v>
      </c>
    </row>
    <row r="1586" spans="1:7">
      <c r="A1586" s="3" t="s">
        <v>100</v>
      </c>
      <c r="B1586" s="3" t="s">
        <v>1841</v>
      </c>
      <c r="C1586" s="3" t="s">
        <v>1842</v>
      </c>
      <c r="D1586" s="3" t="s">
        <v>3413</v>
      </c>
      <c r="E1586" s="3">
        <v>-1570</v>
      </c>
      <c r="F1586" s="3" t="s">
        <v>5444</v>
      </c>
      <c r="G1586" s="3" t="s">
        <v>1844</v>
      </c>
    </row>
    <row r="1587" spans="1:7">
      <c r="A1587" s="3" t="s">
        <v>100</v>
      </c>
      <c r="B1587" s="3" t="s">
        <v>1841</v>
      </c>
      <c r="C1587" s="3" t="s">
        <v>1842</v>
      </c>
      <c r="D1587" s="3" t="s">
        <v>3414</v>
      </c>
      <c r="E1587" s="3">
        <v>-1571</v>
      </c>
      <c r="F1587" s="3" t="s">
        <v>5444</v>
      </c>
      <c r="G1587" s="3" t="s">
        <v>1844</v>
      </c>
    </row>
    <row r="1588" spans="1:7">
      <c r="A1588" s="3" t="s">
        <v>100</v>
      </c>
      <c r="B1588" s="3" t="s">
        <v>1841</v>
      </c>
      <c r="C1588" s="3" t="s">
        <v>1842</v>
      </c>
      <c r="D1588" s="3" t="s">
        <v>3415</v>
      </c>
      <c r="E1588" s="3">
        <v>-1572</v>
      </c>
      <c r="F1588" s="3" t="s">
        <v>5444</v>
      </c>
      <c r="G1588" s="3" t="s">
        <v>1844</v>
      </c>
    </row>
    <row r="1589" spans="1:7">
      <c r="A1589" s="3" t="s">
        <v>100</v>
      </c>
      <c r="B1589" s="3" t="s">
        <v>1841</v>
      </c>
      <c r="C1589" s="3" t="s">
        <v>1842</v>
      </c>
      <c r="D1589" s="3" t="s">
        <v>3416</v>
      </c>
      <c r="E1589" s="3">
        <v>-1573</v>
      </c>
      <c r="F1589" s="3" t="s">
        <v>5444</v>
      </c>
      <c r="G1589" s="3" t="s">
        <v>1844</v>
      </c>
    </row>
    <row r="1590" spans="1:7">
      <c r="A1590" s="3" t="s">
        <v>100</v>
      </c>
      <c r="B1590" s="3" t="s">
        <v>1841</v>
      </c>
      <c r="C1590" s="3" t="s">
        <v>1842</v>
      </c>
      <c r="D1590" s="3" t="s">
        <v>3417</v>
      </c>
      <c r="E1590" s="3">
        <v>-1574</v>
      </c>
      <c r="F1590" s="3" t="s">
        <v>5444</v>
      </c>
      <c r="G1590" s="3" t="s">
        <v>1844</v>
      </c>
    </row>
    <row r="1591" spans="1:7">
      <c r="A1591" s="3" t="s">
        <v>100</v>
      </c>
      <c r="B1591" s="3" t="s">
        <v>1841</v>
      </c>
      <c r="C1591" s="3" t="s">
        <v>1842</v>
      </c>
      <c r="D1591" s="3" t="s">
        <v>3418</v>
      </c>
      <c r="E1591" s="3">
        <v>-1575</v>
      </c>
      <c r="F1591" s="3" t="s">
        <v>5444</v>
      </c>
      <c r="G1591" s="3" t="s">
        <v>1844</v>
      </c>
    </row>
    <row r="1592" spans="1:7">
      <c r="A1592" s="3" t="s">
        <v>100</v>
      </c>
      <c r="B1592" s="3" t="s">
        <v>1841</v>
      </c>
      <c r="C1592" s="3" t="s">
        <v>1842</v>
      </c>
      <c r="D1592" s="3" t="s">
        <v>3419</v>
      </c>
      <c r="E1592" s="3">
        <v>-1576</v>
      </c>
      <c r="F1592" s="3" t="s">
        <v>5444</v>
      </c>
      <c r="G1592" s="3" t="s">
        <v>1844</v>
      </c>
    </row>
    <row r="1593" spans="1:7">
      <c r="A1593" s="3" t="s">
        <v>100</v>
      </c>
      <c r="B1593" s="3" t="s">
        <v>1841</v>
      </c>
      <c r="C1593" s="3" t="s">
        <v>1842</v>
      </c>
      <c r="D1593" s="3" t="s">
        <v>3420</v>
      </c>
      <c r="E1593" s="3">
        <v>-1577</v>
      </c>
      <c r="F1593" s="3" t="s">
        <v>5444</v>
      </c>
      <c r="G1593" s="3" t="s">
        <v>1844</v>
      </c>
    </row>
    <row r="1594" spans="1:7">
      <c r="A1594" s="3" t="s">
        <v>100</v>
      </c>
      <c r="B1594" s="3" t="s">
        <v>1841</v>
      </c>
      <c r="C1594" s="3" t="s">
        <v>1842</v>
      </c>
      <c r="D1594" s="3" t="s">
        <v>3421</v>
      </c>
      <c r="E1594" s="3">
        <v>-1578</v>
      </c>
      <c r="F1594" s="3" t="s">
        <v>5444</v>
      </c>
      <c r="G1594" s="3" t="s">
        <v>1844</v>
      </c>
    </row>
    <row r="1595" spans="1:7">
      <c r="A1595" s="3" t="s">
        <v>100</v>
      </c>
      <c r="B1595" s="3" t="s">
        <v>1841</v>
      </c>
      <c r="C1595" s="3" t="s">
        <v>1842</v>
      </c>
      <c r="D1595" s="3" t="s">
        <v>3422</v>
      </c>
      <c r="E1595" s="3">
        <v>-1579</v>
      </c>
      <c r="F1595" s="3" t="s">
        <v>5444</v>
      </c>
      <c r="G1595" s="3" t="s">
        <v>1844</v>
      </c>
    </row>
    <row r="1596" spans="1:7">
      <c r="A1596" s="3" t="s">
        <v>100</v>
      </c>
      <c r="B1596" s="3" t="s">
        <v>1841</v>
      </c>
      <c r="C1596" s="3" t="s">
        <v>1842</v>
      </c>
      <c r="D1596" s="3" t="s">
        <v>3423</v>
      </c>
      <c r="E1596" s="3">
        <v>-1580</v>
      </c>
      <c r="F1596" s="3" t="s">
        <v>5444</v>
      </c>
      <c r="G1596" s="3" t="s">
        <v>1844</v>
      </c>
    </row>
    <row r="1597" spans="1:7">
      <c r="A1597" s="3" t="s">
        <v>100</v>
      </c>
      <c r="B1597" s="3" t="s">
        <v>1841</v>
      </c>
      <c r="C1597" s="3" t="s">
        <v>1842</v>
      </c>
      <c r="D1597" s="3" t="s">
        <v>3424</v>
      </c>
      <c r="E1597" s="3">
        <v>-1581</v>
      </c>
      <c r="F1597" s="3" t="s">
        <v>5444</v>
      </c>
      <c r="G1597" s="3" t="s">
        <v>1844</v>
      </c>
    </row>
    <row r="1598" spans="1:7">
      <c r="A1598" s="3" t="s">
        <v>100</v>
      </c>
      <c r="B1598" s="3" t="s">
        <v>1841</v>
      </c>
      <c r="C1598" s="3" t="s">
        <v>1842</v>
      </c>
      <c r="D1598" s="3" t="s">
        <v>3425</v>
      </c>
      <c r="E1598" s="3">
        <v>-1582</v>
      </c>
      <c r="F1598" s="3" t="s">
        <v>5444</v>
      </c>
      <c r="G1598" s="3" t="s">
        <v>1844</v>
      </c>
    </row>
    <row r="1599" spans="1:7">
      <c r="A1599" s="3" t="s">
        <v>100</v>
      </c>
      <c r="B1599" s="3" t="s">
        <v>1841</v>
      </c>
      <c r="C1599" s="3" t="s">
        <v>1842</v>
      </c>
      <c r="D1599" s="3" t="s">
        <v>3426</v>
      </c>
      <c r="E1599" s="3">
        <v>-1583</v>
      </c>
      <c r="F1599" s="3" t="s">
        <v>5444</v>
      </c>
      <c r="G1599" s="3" t="s">
        <v>1844</v>
      </c>
    </row>
    <row r="1600" spans="1:7">
      <c r="A1600" s="3" t="s">
        <v>100</v>
      </c>
      <c r="B1600" s="3" t="s">
        <v>1841</v>
      </c>
      <c r="C1600" s="3" t="s">
        <v>1842</v>
      </c>
      <c r="D1600" s="3" t="s">
        <v>3427</v>
      </c>
      <c r="E1600" s="3">
        <v>-1584</v>
      </c>
      <c r="F1600" s="3" t="s">
        <v>5444</v>
      </c>
      <c r="G1600" s="3" t="s">
        <v>1844</v>
      </c>
    </row>
    <row r="1601" spans="1:7">
      <c r="A1601" s="3" t="s">
        <v>100</v>
      </c>
      <c r="B1601" s="3" t="s">
        <v>1841</v>
      </c>
      <c r="C1601" s="3" t="s">
        <v>1842</v>
      </c>
      <c r="D1601" s="3" t="s">
        <v>3428</v>
      </c>
      <c r="E1601" s="3">
        <v>-1585</v>
      </c>
      <c r="F1601" s="3" t="s">
        <v>5444</v>
      </c>
      <c r="G1601" s="3" t="s">
        <v>1844</v>
      </c>
    </row>
    <row r="1602" spans="1:7">
      <c r="A1602" s="3" t="s">
        <v>100</v>
      </c>
      <c r="B1602" s="3" t="s">
        <v>1841</v>
      </c>
      <c r="C1602" s="3" t="s">
        <v>1842</v>
      </c>
      <c r="D1602" s="3" t="s">
        <v>3429</v>
      </c>
      <c r="E1602" s="3">
        <v>-1586</v>
      </c>
      <c r="F1602" s="3" t="s">
        <v>5444</v>
      </c>
      <c r="G1602" s="3" t="s">
        <v>1844</v>
      </c>
    </row>
    <row r="1603" spans="1:7">
      <c r="A1603" s="3" t="s">
        <v>100</v>
      </c>
      <c r="B1603" s="3" t="s">
        <v>1841</v>
      </c>
      <c r="C1603" s="3" t="s">
        <v>1842</v>
      </c>
      <c r="D1603" s="3" t="s">
        <v>3430</v>
      </c>
      <c r="E1603" s="3">
        <v>-1587</v>
      </c>
      <c r="F1603" s="3" t="s">
        <v>5444</v>
      </c>
      <c r="G1603" s="3" t="s">
        <v>1844</v>
      </c>
    </row>
    <row r="1604" spans="1:7">
      <c r="A1604" s="3" t="s">
        <v>100</v>
      </c>
      <c r="B1604" s="3" t="s">
        <v>1841</v>
      </c>
      <c r="C1604" s="3" t="s">
        <v>1842</v>
      </c>
      <c r="D1604" s="3" t="s">
        <v>3431</v>
      </c>
      <c r="E1604" s="3">
        <v>-1588</v>
      </c>
      <c r="F1604" s="3" t="s">
        <v>5444</v>
      </c>
      <c r="G1604" s="3" t="s">
        <v>1844</v>
      </c>
    </row>
    <row r="1605" spans="1:7">
      <c r="A1605" s="3" t="s">
        <v>100</v>
      </c>
      <c r="B1605" s="3" t="s">
        <v>1841</v>
      </c>
      <c r="C1605" s="3" t="s">
        <v>1842</v>
      </c>
      <c r="D1605" s="3" t="s">
        <v>3432</v>
      </c>
      <c r="E1605" s="3">
        <v>-1589</v>
      </c>
      <c r="F1605" s="3" t="s">
        <v>5444</v>
      </c>
      <c r="G1605" s="3" t="s">
        <v>1844</v>
      </c>
    </row>
    <row r="1606" spans="1:7">
      <c r="A1606" s="3" t="s">
        <v>100</v>
      </c>
      <c r="B1606" s="3" t="s">
        <v>1841</v>
      </c>
      <c r="C1606" s="3" t="s">
        <v>1842</v>
      </c>
      <c r="D1606" s="3" t="s">
        <v>3433</v>
      </c>
      <c r="E1606" s="3">
        <v>-1590</v>
      </c>
      <c r="F1606" s="3" t="s">
        <v>5444</v>
      </c>
      <c r="G1606" s="3" t="s">
        <v>1844</v>
      </c>
    </row>
    <row r="1607" spans="1:7">
      <c r="A1607" s="3" t="s">
        <v>100</v>
      </c>
      <c r="B1607" s="3" t="s">
        <v>1841</v>
      </c>
      <c r="C1607" s="3" t="s">
        <v>1842</v>
      </c>
      <c r="D1607" s="3" t="s">
        <v>3434</v>
      </c>
      <c r="E1607" s="3">
        <v>-1591</v>
      </c>
      <c r="F1607" s="3" t="s">
        <v>5444</v>
      </c>
      <c r="G1607" s="3" t="s">
        <v>1844</v>
      </c>
    </row>
    <row r="1608" spans="1:7">
      <c r="A1608" s="3" t="s">
        <v>100</v>
      </c>
      <c r="B1608" s="3" t="s">
        <v>1841</v>
      </c>
      <c r="C1608" s="3" t="s">
        <v>1842</v>
      </c>
      <c r="D1608" s="3" t="s">
        <v>3435</v>
      </c>
      <c r="E1608" s="3">
        <v>-1592</v>
      </c>
      <c r="F1608" s="3" t="s">
        <v>5444</v>
      </c>
      <c r="G1608" s="3" t="s">
        <v>1844</v>
      </c>
    </row>
    <row r="1609" spans="1:7">
      <c r="A1609" s="3" t="s">
        <v>100</v>
      </c>
      <c r="B1609" s="3" t="s">
        <v>1841</v>
      </c>
      <c r="C1609" s="3" t="s">
        <v>1842</v>
      </c>
      <c r="D1609" s="3" t="s">
        <v>3436</v>
      </c>
      <c r="E1609" s="3">
        <v>-1593</v>
      </c>
      <c r="F1609" s="3" t="s">
        <v>5444</v>
      </c>
      <c r="G1609" s="3" t="s">
        <v>1844</v>
      </c>
    </row>
    <row r="1610" spans="1:7">
      <c r="A1610" s="3" t="s">
        <v>100</v>
      </c>
      <c r="B1610" s="3" t="s">
        <v>1841</v>
      </c>
      <c r="C1610" s="3" t="s">
        <v>1842</v>
      </c>
      <c r="D1610" s="3" t="s">
        <v>3437</v>
      </c>
      <c r="E1610" s="3">
        <v>-1594</v>
      </c>
      <c r="F1610" s="3" t="s">
        <v>5444</v>
      </c>
      <c r="G1610" s="3" t="s">
        <v>1844</v>
      </c>
    </row>
    <row r="1611" spans="1:7">
      <c r="A1611" s="3" t="s">
        <v>100</v>
      </c>
      <c r="B1611" s="3" t="s">
        <v>1841</v>
      </c>
      <c r="C1611" s="3" t="s">
        <v>1842</v>
      </c>
      <c r="D1611" s="3" t="s">
        <v>3438</v>
      </c>
      <c r="E1611" s="3">
        <v>-1595</v>
      </c>
      <c r="F1611" s="3" t="s">
        <v>5444</v>
      </c>
      <c r="G1611" s="3" t="s">
        <v>1844</v>
      </c>
    </row>
    <row r="1612" spans="1:7">
      <c r="A1612" s="3" t="s">
        <v>100</v>
      </c>
      <c r="B1612" s="3" t="s">
        <v>1841</v>
      </c>
      <c r="C1612" s="3" t="s">
        <v>1842</v>
      </c>
      <c r="D1612" s="3" t="s">
        <v>3439</v>
      </c>
      <c r="E1612" s="3">
        <v>-1596</v>
      </c>
      <c r="F1612" s="3" t="s">
        <v>5444</v>
      </c>
      <c r="G1612" s="3" t="s">
        <v>1844</v>
      </c>
    </row>
    <row r="1613" spans="1:7">
      <c r="A1613" s="3" t="s">
        <v>100</v>
      </c>
      <c r="B1613" s="3" t="s">
        <v>1841</v>
      </c>
      <c r="C1613" s="3" t="s">
        <v>1842</v>
      </c>
      <c r="D1613" s="3" t="s">
        <v>3440</v>
      </c>
      <c r="E1613" s="3">
        <v>-1597</v>
      </c>
      <c r="F1613" s="3" t="s">
        <v>5444</v>
      </c>
      <c r="G1613" s="3" t="s">
        <v>1844</v>
      </c>
    </row>
    <row r="1614" spans="1:7">
      <c r="A1614" s="3" t="s">
        <v>100</v>
      </c>
      <c r="B1614" s="3" t="s">
        <v>1841</v>
      </c>
      <c r="C1614" s="3" t="s">
        <v>1842</v>
      </c>
      <c r="D1614" s="3" t="s">
        <v>3441</v>
      </c>
      <c r="E1614" s="3">
        <v>-1598</v>
      </c>
      <c r="F1614" s="3" t="s">
        <v>5444</v>
      </c>
      <c r="G1614" s="3" t="s">
        <v>1844</v>
      </c>
    </row>
    <row r="1615" spans="1:7">
      <c r="A1615" s="3" t="s">
        <v>100</v>
      </c>
      <c r="B1615" s="3" t="s">
        <v>1841</v>
      </c>
      <c r="C1615" s="3" t="s">
        <v>1842</v>
      </c>
      <c r="D1615" s="3" t="s">
        <v>3442</v>
      </c>
      <c r="E1615" s="3">
        <v>-1599</v>
      </c>
      <c r="F1615" s="3" t="s">
        <v>5444</v>
      </c>
      <c r="G1615" s="3" t="s">
        <v>1844</v>
      </c>
    </row>
    <row r="1616" spans="1:7">
      <c r="A1616" s="3" t="s">
        <v>100</v>
      </c>
      <c r="B1616" s="3" t="s">
        <v>1841</v>
      </c>
      <c r="C1616" s="3" t="s">
        <v>1842</v>
      </c>
      <c r="D1616" s="3" t="s">
        <v>3443</v>
      </c>
      <c r="E1616" s="3">
        <v>-1600</v>
      </c>
      <c r="F1616" s="3" t="s">
        <v>5444</v>
      </c>
      <c r="G1616" s="3" t="s">
        <v>1844</v>
      </c>
    </row>
    <row r="1617" spans="1:7">
      <c r="A1617" s="3" t="s">
        <v>100</v>
      </c>
      <c r="B1617" s="3" t="s">
        <v>1841</v>
      </c>
      <c r="C1617" s="3" t="s">
        <v>1842</v>
      </c>
      <c r="D1617" s="3" t="s">
        <v>3444</v>
      </c>
      <c r="E1617" s="3">
        <v>-1601</v>
      </c>
      <c r="F1617" s="3" t="s">
        <v>5444</v>
      </c>
      <c r="G1617" s="3" t="s">
        <v>1844</v>
      </c>
    </row>
    <row r="1618" spans="1:7">
      <c r="A1618" s="3" t="s">
        <v>100</v>
      </c>
      <c r="B1618" s="3" t="s">
        <v>1841</v>
      </c>
      <c r="C1618" s="3" t="s">
        <v>1842</v>
      </c>
      <c r="D1618" s="3" t="s">
        <v>3445</v>
      </c>
      <c r="E1618" s="3">
        <v>-1602</v>
      </c>
      <c r="F1618" s="3" t="s">
        <v>5444</v>
      </c>
      <c r="G1618" s="3" t="s">
        <v>1844</v>
      </c>
    </row>
    <row r="1619" spans="1:7">
      <c r="A1619" s="3" t="s">
        <v>100</v>
      </c>
      <c r="B1619" s="3" t="s">
        <v>1841</v>
      </c>
      <c r="C1619" s="3" t="s">
        <v>1842</v>
      </c>
      <c r="D1619" s="3" t="s">
        <v>3446</v>
      </c>
      <c r="E1619" s="3">
        <v>-1603</v>
      </c>
      <c r="F1619" s="3" t="s">
        <v>5444</v>
      </c>
      <c r="G1619" s="3" t="s">
        <v>1844</v>
      </c>
    </row>
    <row r="1620" spans="1:7">
      <c r="A1620" s="3" t="s">
        <v>100</v>
      </c>
      <c r="B1620" s="3" t="s">
        <v>1841</v>
      </c>
      <c r="C1620" s="3" t="s">
        <v>1842</v>
      </c>
      <c r="D1620" s="3" t="s">
        <v>3447</v>
      </c>
      <c r="E1620" s="3">
        <v>-1604</v>
      </c>
      <c r="F1620" s="3" t="s">
        <v>5444</v>
      </c>
      <c r="G1620" s="3" t="s">
        <v>1844</v>
      </c>
    </row>
    <row r="1621" spans="1:7">
      <c r="A1621" s="3" t="s">
        <v>100</v>
      </c>
      <c r="B1621" s="3" t="s">
        <v>1841</v>
      </c>
      <c r="C1621" s="3" t="s">
        <v>1842</v>
      </c>
      <c r="D1621" s="3" t="s">
        <v>3448</v>
      </c>
      <c r="E1621" s="3">
        <v>-1605</v>
      </c>
      <c r="F1621" s="3" t="s">
        <v>5444</v>
      </c>
      <c r="G1621" s="3" t="s">
        <v>1844</v>
      </c>
    </row>
    <row r="1622" spans="1:7">
      <c r="A1622" s="3" t="s">
        <v>100</v>
      </c>
      <c r="B1622" s="3" t="s">
        <v>1841</v>
      </c>
      <c r="C1622" s="3" t="s">
        <v>1842</v>
      </c>
      <c r="D1622" s="3" t="s">
        <v>3449</v>
      </c>
      <c r="E1622" s="3">
        <v>-1606</v>
      </c>
      <c r="F1622" s="3" t="s">
        <v>5444</v>
      </c>
      <c r="G1622" s="3" t="s">
        <v>1844</v>
      </c>
    </row>
    <row r="1623" spans="1:7">
      <c r="A1623" s="3" t="s">
        <v>100</v>
      </c>
      <c r="B1623" s="3" t="s">
        <v>1841</v>
      </c>
      <c r="C1623" s="3" t="s">
        <v>1842</v>
      </c>
      <c r="D1623" s="3" t="s">
        <v>3450</v>
      </c>
      <c r="E1623" s="3">
        <v>-1607</v>
      </c>
      <c r="F1623" s="3" t="s">
        <v>5444</v>
      </c>
      <c r="G1623" s="3" t="s">
        <v>1844</v>
      </c>
    </row>
    <row r="1624" spans="1:7">
      <c r="A1624" s="3" t="s">
        <v>100</v>
      </c>
      <c r="B1624" s="3" t="s">
        <v>1841</v>
      </c>
      <c r="C1624" s="3" t="s">
        <v>1842</v>
      </c>
      <c r="D1624" s="3" t="s">
        <v>3451</v>
      </c>
      <c r="E1624" s="3">
        <v>-1608</v>
      </c>
      <c r="F1624" s="3" t="s">
        <v>5444</v>
      </c>
      <c r="G1624" s="3" t="s">
        <v>1844</v>
      </c>
    </row>
    <row r="1625" spans="1:7">
      <c r="A1625" s="3" t="s">
        <v>100</v>
      </c>
      <c r="B1625" s="3" t="s">
        <v>1841</v>
      </c>
      <c r="C1625" s="3" t="s">
        <v>1842</v>
      </c>
      <c r="D1625" s="3" t="s">
        <v>3452</v>
      </c>
      <c r="E1625" s="3">
        <v>-1609</v>
      </c>
      <c r="F1625" s="3" t="s">
        <v>5444</v>
      </c>
      <c r="G1625" s="3" t="s">
        <v>1844</v>
      </c>
    </row>
    <row r="1626" spans="1:7">
      <c r="A1626" s="3" t="s">
        <v>100</v>
      </c>
      <c r="B1626" s="3" t="s">
        <v>1841</v>
      </c>
      <c r="C1626" s="3" t="s">
        <v>1842</v>
      </c>
      <c r="D1626" s="3" t="s">
        <v>3453</v>
      </c>
      <c r="E1626" s="3">
        <v>-1610</v>
      </c>
      <c r="F1626" s="3" t="s">
        <v>5444</v>
      </c>
      <c r="G1626" s="3" t="s">
        <v>1844</v>
      </c>
    </row>
    <row r="1627" spans="1:7">
      <c r="A1627" s="3" t="s">
        <v>100</v>
      </c>
      <c r="B1627" s="3" t="s">
        <v>1841</v>
      </c>
      <c r="C1627" s="3" t="s">
        <v>1842</v>
      </c>
      <c r="D1627" s="3" t="s">
        <v>3454</v>
      </c>
      <c r="E1627" s="3">
        <v>-1611</v>
      </c>
      <c r="F1627" s="3" t="s">
        <v>5444</v>
      </c>
      <c r="G1627" s="3" t="s">
        <v>1844</v>
      </c>
    </row>
    <row r="1628" spans="1:7">
      <c r="A1628" s="3" t="s">
        <v>100</v>
      </c>
      <c r="B1628" s="3" t="s">
        <v>1841</v>
      </c>
      <c r="C1628" s="3" t="s">
        <v>1842</v>
      </c>
      <c r="D1628" s="3" t="s">
        <v>3455</v>
      </c>
      <c r="E1628" s="3">
        <v>-1612</v>
      </c>
      <c r="F1628" s="3" t="s">
        <v>5444</v>
      </c>
      <c r="G1628" s="3" t="s">
        <v>1844</v>
      </c>
    </row>
    <row r="1629" spans="1:7">
      <c r="A1629" s="3" t="s">
        <v>100</v>
      </c>
      <c r="B1629" s="3" t="s">
        <v>1841</v>
      </c>
      <c r="C1629" s="3" t="s">
        <v>1842</v>
      </c>
      <c r="D1629" s="3" t="s">
        <v>3456</v>
      </c>
      <c r="E1629" s="3">
        <v>-1613</v>
      </c>
      <c r="F1629" s="3" t="s">
        <v>5444</v>
      </c>
      <c r="G1629" s="3" t="s">
        <v>1844</v>
      </c>
    </row>
    <row r="1630" spans="1:7">
      <c r="A1630" s="3" t="s">
        <v>100</v>
      </c>
      <c r="B1630" s="3" t="s">
        <v>1841</v>
      </c>
      <c r="C1630" s="3" t="s">
        <v>1842</v>
      </c>
      <c r="D1630" s="3" t="s">
        <v>3457</v>
      </c>
      <c r="E1630" s="3">
        <v>-1614</v>
      </c>
      <c r="F1630" s="3" t="s">
        <v>5444</v>
      </c>
      <c r="G1630" s="3" t="s">
        <v>1844</v>
      </c>
    </row>
    <row r="1631" spans="1:7">
      <c r="A1631" s="3" t="s">
        <v>100</v>
      </c>
      <c r="B1631" s="3" t="s">
        <v>1841</v>
      </c>
      <c r="C1631" s="3" t="s">
        <v>1842</v>
      </c>
      <c r="D1631" s="3" t="s">
        <v>3458</v>
      </c>
      <c r="E1631" s="3">
        <v>-1615</v>
      </c>
      <c r="F1631" s="3" t="s">
        <v>5444</v>
      </c>
      <c r="G1631" s="3" t="s">
        <v>1844</v>
      </c>
    </row>
    <row r="1632" spans="1:7">
      <c r="A1632" s="3" t="s">
        <v>100</v>
      </c>
      <c r="B1632" s="3" t="s">
        <v>1841</v>
      </c>
      <c r="C1632" s="3" t="s">
        <v>1842</v>
      </c>
      <c r="D1632" s="3" t="s">
        <v>3459</v>
      </c>
      <c r="E1632" s="3">
        <v>-1616</v>
      </c>
      <c r="F1632" s="3" t="s">
        <v>5444</v>
      </c>
      <c r="G1632" s="3" t="s">
        <v>1844</v>
      </c>
    </row>
    <row r="1633" spans="1:7">
      <c r="A1633" s="3" t="s">
        <v>100</v>
      </c>
      <c r="B1633" s="3" t="s">
        <v>1841</v>
      </c>
      <c r="C1633" s="3" t="s">
        <v>1842</v>
      </c>
      <c r="D1633" s="3" t="s">
        <v>3460</v>
      </c>
      <c r="E1633" s="3">
        <v>-1617</v>
      </c>
      <c r="F1633" s="3" t="s">
        <v>5444</v>
      </c>
      <c r="G1633" s="3" t="s">
        <v>1844</v>
      </c>
    </row>
    <row r="1634" spans="1:7">
      <c r="A1634" s="3" t="s">
        <v>100</v>
      </c>
      <c r="B1634" s="3" t="s">
        <v>1841</v>
      </c>
      <c r="C1634" s="3" t="s">
        <v>1842</v>
      </c>
      <c r="D1634" s="3" t="s">
        <v>3461</v>
      </c>
      <c r="E1634" s="3">
        <v>-1618</v>
      </c>
      <c r="F1634" s="3" t="s">
        <v>5444</v>
      </c>
      <c r="G1634" s="3" t="s">
        <v>1844</v>
      </c>
    </row>
    <row r="1635" spans="1:7">
      <c r="A1635" s="3" t="s">
        <v>100</v>
      </c>
      <c r="B1635" s="3" t="s">
        <v>1841</v>
      </c>
      <c r="C1635" s="3" t="s">
        <v>1842</v>
      </c>
      <c r="D1635" s="3" t="s">
        <v>3462</v>
      </c>
      <c r="E1635" s="3">
        <v>-1619</v>
      </c>
      <c r="F1635" s="3" t="s">
        <v>5444</v>
      </c>
      <c r="G1635" s="3" t="s">
        <v>1844</v>
      </c>
    </row>
    <row r="1636" spans="1:7">
      <c r="A1636" s="3" t="s">
        <v>100</v>
      </c>
      <c r="B1636" s="3" t="s">
        <v>1841</v>
      </c>
      <c r="C1636" s="3" t="s">
        <v>1842</v>
      </c>
      <c r="D1636" s="3" t="s">
        <v>3463</v>
      </c>
      <c r="E1636" s="3">
        <v>-1620</v>
      </c>
      <c r="F1636" s="3" t="s">
        <v>5444</v>
      </c>
      <c r="G1636" s="3" t="s">
        <v>1844</v>
      </c>
    </row>
    <row r="1637" spans="1:7">
      <c r="A1637" s="3" t="s">
        <v>100</v>
      </c>
      <c r="B1637" s="3" t="s">
        <v>1841</v>
      </c>
      <c r="C1637" s="3" t="s">
        <v>1842</v>
      </c>
      <c r="D1637" s="3" t="s">
        <v>3464</v>
      </c>
      <c r="E1637" s="3">
        <v>-1621</v>
      </c>
      <c r="F1637" s="3" t="s">
        <v>5444</v>
      </c>
      <c r="G1637" s="3" t="s">
        <v>1844</v>
      </c>
    </row>
    <row r="1638" spans="1:7">
      <c r="A1638" s="3" t="s">
        <v>100</v>
      </c>
      <c r="B1638" s="3" t="s">
        <v>1841</v>
      </c>
      <c r="C1638" s="3" t="s">
        <v>1842</v>
      </c>
      <c r="D1638" s="3" t="s">
        <v>3465</v>
      </c>
      <c r="E1638" s="3">
        <v>-1622</v>
      </c>
      <c r="F1638" s="3" t="s">
        <v>5444</v>
      </c>
      <c r="G1638" s="3" t="s">
        <v>1844</v>
      </c>
    </row>
    <row r="1639" spans="1:7">
      <c r="A1639" s="3" t="s">
        <v>100</v>
      </c>
      <c r="B1639" s="3" t="s">
        <v>1841</v>
      </c>
      <c r="C1639" s="3" t="s">
        <v>1842</v>
      </c>
      <c r="D1639" s="3" t="s">
        <v>3466</v>
      </c>
      <c r="E1639" s="3">
        <v>-1623</v>
      </c>
      <c r="F1639" s="3" t="s">
        <v>5444</v>
      </c>
      <c r="G1639" s="3" t="s">
        <v>1844</v>
      </c>
    </row>
    <row r="1640" spans="1:7">
      <c r="A1640" s="3" t="s">
        <v>100</v>
      </c>
      <c r="B1640" s="3" t="s">
        <v>1841</v>
      </c>
      <c r="C1640" s="3" t="s">
        <v>1842</v>
      </c>
      <c r="D1640" s="3" t="s">
        <v>3467</v>
      </c>
      <c r="E1640" s="3">
        <v>-1624</v>
      </c>
      <c r="F1640" s="3" t="s">
        <v>5444</v>
      </c>
      <c r="G1640" s="3" t="s">
        <v>1844</v>
      </c>
    </row>
    <row r="1641" spans="1:7">
      <c r="A1641" s="3" t="s">
        <v>100</v>
      </c>
      <c r="B1641" s="3" t="s">
        <v>1841</v>
      </c>
      <c r="C1641" s="3" t="s">
        <v>1842</v>
      </c>
      <c r="D1641" s="3" t="s">
        <v>3468</v>
      </c>
      <c r="E1641" s="3">
        <v>-1625</v>
      </c>
      <c r="F1641" s="3" t="s">
        <v>5444</v>
      </c>
      <c r="G1641" s="3" t="s">
        <v>1844</v>
      </c>
    </row>
    <row r="1642" spans="1:7">
      <c r="A1642" s="3" t="s">
        <v>100</v>
      </c>
      <c r="B1642" s="3" t="s">
        <v>1841</v>
      </c>
      <c r="C1642" s="3" t="s">
        <v>1842</v>
      </c>
      <c r="D1642" s="3" t="s">
        <v>3469</v>
      </c>
      <c r="E1642" s="3">
        <v>-1626</v>
      </c>
      <c r="F1642" s="3" t="s">
        <v>5444</v>
      </c>
      <c r="G1642" s="3" t="s">
        <v>1844</v>
      </c>
    </row>
    <row r="1643" spans="1:7">
      <c r="A1643" s="3" t="s">
        <v>100</v>
      </c>
      <c r="B1643" s="3" t="s">
        <v>1841</v>
      </c>
      <c r="C1643" s="3" t="s">
        <v>1842</v>
      </c>
      <c r="D1643" s="3" t="s">
        <v>3470</v>
      </c>
      <c r="E1643" s="3">
        <v>-1627</v>
      </c>
      <c r="F1643" s="3" t="s">
        <v>5444</v>
      </c>
      <c r="G1643" s="3" t="s">
        <v>1844</v>
      </c>
    </row>
    <row r="1644" spans="1:7">
      <c r="A1644" s="3" t="s">
        <v>100</v>
      </c>
      <c r="B1644" s="3" t="s">
        <v>1841</v>
      </c>
      <c r="C1644" s="3" t="s">
        <v>1842</v>
      </c>
      <c r="D1644" s="3" t="s">
        <v>3471</v>
      </c>
      <c r="E1644" s="3">
        <v>-1628</v>
      </c>
      <c r="F1644" s="3" t="s">
        <v>5444</v>
      </c>
      <c r="G1644" s="3" t="s">
        <v>1844</v>
      </c>
    </row>
    <row r="1645" spans="1:7">
      <c r="A1645" s="3" t="s">
        <v>100</v>
      </c>
      <c r="B1645" s="3" t="s">
        <v>1841</v>
      </c>
      <c r="C1645" s="3" t="s">
        <v>1842</v>
      </c>
      <c r="D1645" s="3" t="s">
        <v>3472</v>
      </c>
      <c r="E1645" s="3">
        <v>-1629</v>
      </c>
      <c r="F1645" s="3" t="s">
        <v>5444</v>
      </c>
      <c r="G1645" s="3" t="s">
        <v>1844</v>
      </c>
    </row>
    <row r="1646" spans="1:7">
      <c r="A1646" s="3" t="s">
        <v>100</v>
      </c>
      <c r="B1646" s="3" t="s">
        <v>1841</v>
      </c>
      <c r="C1646" s="3" t="s">
        <v>1842</v>
      </c>
      <c r="D1646" s="3" t="s">
        <v>3473</v>
      </c>
      <c r="E1646" s="3">
        <v>-1630</v>
      </c>
      <c r="F1646" s="3" t="s">
        <v>5444</v>
      </c>
      <c r="G1646" s="3" t="s">
        <v>1844</v>
      </c>
    </row>
    <row r="1647" spans="1:7">
      <c r="A1647" s="3" t="s">
        <v>100</v>
      </c>
      <c r="B1647" s="3" t="s">
        <v>1841</v>
      </c>
      <c r="C1647" s="3" t="s">
        <v>1842</v>
      </c>
      <c r="D1647" s="3" t="s">
        <v>3474</v>
      </c>
      <c r="E1647" s="3">
        <v>-1631</v>
      </c>
      <c r="F1647" s="3" t="s">
        <v>5444</v>
      </c>
      <c r="G1647" s="3" t="s">
        <v>1844</v>
      </c>
    </row>
    <row r="1648" spans="1:7">
      <c r="A1648" s="3" t="s">
        <v>100</v>
      </c>
      <c r="B1648" s="3" t="s">
        <v>1841</v>
      </c>
      <c r="C1648" s="3" t="s">
        <v>1842</v>
      </c>
      <c r="D1648" s="3" t="s">
        <v>3475</v>
      </c>
      <c r="E1648" s="3">
        <v>-1632</v>
      </c>
      <c r="F1648" s="3" t="s">
        <v>5444</v>
      </c>
      <c r="G1648" s="3" t="s">
        <v>1844</v>
      </c>
    </row>
    <row r="1649" spans="1:7">
      <c r="A1649" s="3" t="s">
        <v>100</v>
      </c>
      <c r="B1649" s="3" t="s">
        <v>1841</v>
      </c>
      <c r="C1649" s="3" t="s">
        <v>1842</v>
      </c>
      <c r="D1649" s="3" t="s">
        <v>3476</v>
      </c>
      <c r="E1649" s="3">
        <v>-1633</v>
      </c>
      <c r="F1649" s="3" t="s">
        <v>5444</v>
      </c>
      <c r="G1649" s="3" t="s">
        <v>1844</v>
      </c>
    </row>
    <row r="1650" spans="1:7">
      <c r="A1650" s="3" t="s">
        <v>100</v>
      </c>
      <c r="B1650" s="3" t="s">
        <v>1841</v>
      </c>
      <c r="C1650" s="3" t="s">
        <v>1842</v>
      </c>
      <c r="D1650" s="3" t="s">
        <v>3477</v>
      </c>
      <c r="E1650" s="3">
        <v>-1634</v>
      </c>
      <c r="F1650" s="3" t="s">
        <v>5444</v>
      </c>
      <c r="G1650" s="3" t="s">
        <v>1844</v>
      </c>
    </row>
    <row r="1651" spans="1:7">
      <c r="A1651" s="3" t="s">
        <v>100</v>
      </c>
      <c r="B1651" s="3" t="s">
        <v>1841</v>
      </c>
      <c r="C1651" s="3" t="s">
        <v>1842</v>
      </c>
      <c r="D1651" s="3" t="s">
        <v>3478</v>
      </c>
      <c r="E1651" s="3">
        <v>-1635</v>
      </c>
      <c r="F1651" s="3" t="s">
        <v>5444</v>
      </c>
      <c r="G1651" s="3" t="s">
        <v>1844</v>
      </c>
    </row>
    <row r="1652" spans="1:7">
      <c r="A1652" s="3" t="s">
        <v>100</v>
      </c>
      <c r="B1652" s="3" t="s">
        <v>1841</v>
      </c>
      <c r="C1652" s="3" t="s">
        <v>1842</v>
      </c>
      <c r="D1652" s="3" t="s">
        <v>3479</v>
      </c>
      <c r="E1652" s="3">
        <v>-1636</v>
      </c>
      <c r="F1652" s="3" t="s">
        <v>5444</v>
      </c>
      <c r="G1652" s="3" t="s">
        <v>1844</v>
      </c>
    </row>
    <row r="1653" spans="1:7">
      <c r="A1653" s="3" t="s">
        <v>100</v>
      </c>
      <c r="B1653" s="3" t="s">
        <v>1841</v>
      </c>
      <c r="C1653" s="3" t="s">
        <v>1842</v>
      </c>
      <c r="D1653" s="3" t="s">
        <v>3480</v>
      </c>
      <c r="E1653" s="3">
        <v>-1637</v>
      </c>
      <c r="F1653" s="3" t="s">
        <v>5444</v>
      </c>
      <c r="G1653" s="3" t="s">
        <v>1844</v>
      </c>
    </row>
    <row r="1654" spans="1:7">
      <c r="A1654" s="3" t="s">
        <v>100</v>
      </c>
      <c r="B1654" s="3" t="s">
        <v>1841</v>
      </c>
      <c r="C1654" s="3" t="s">
        <v>1842</v>
      </c>
      <c r="D1654" s="3" t="s">
        <v>3481</v>
      </c>
      <c r="E1654" s="3">
        <v>-1638</v>
      </c>
      <c r="F1654" s="3" t="s">
        <v>5444</v>
      </c>
      <c r="G1654" s="3" t="s">
        <v>1844</v>
      </c>
    </row>
    <row r="1655" spans="1:7">
      <c r="A1655" s="3" t="s">
        <v>100</v>
      </c>
      <c r="B1655" s="3" t="s">
        <v>1841</v>
      </c>
      <c r="C1655" s="3" t="s">
        <v>1842</v>
      </c>
      <c r="D1655" s="3" t="s">
        <v>3482</v>
      </c>
      <c r="E1655" s="3">
        <v>-1639</v>
      </c>
      <c r="F1655" s="3" t="s">
        <v>5444</v>
      </c>
      <c r="G1655" s="3" t="s">
        <v>1844</v>
      </c>
    </row>
    <row r="1656" spans="1:7">
      <c r="A1656" s="3" t="s">
        <v>100</v>
      </c>
      <c r="B1656" s="3" t="s">
        <v>1841</v>
      </c>
      <c r="C1656" s="3" t="s">
        <v>1842</v>
      </c>
      <c r="D1656" s="3" t="s">
        <v>3483</v>
      </c>
      <c r="E1656" s="3">
        <v>-1640</v>
      </c>
      <c r="F1656" s="3" t="s">
        <v>5444</v>
      </c>
      <c r="G1656" s="3" t="s">
        <v>1844</v>
      </c>
    </row>
    <row r="1657" spans="1:7">
      <c r="A1657" s="3" t="s">
        <v>100</v>
      </c>
      <c r="B1657" s="3" t="s">
        <v>1841</v>
      </c>
      <c r="C1657" s="3" t="s">
        <v>1842</v>
      </c>
      <c r="D1657" s="3" t="s">
        <v>3484</v>
      </c>
      <c r="E1657" s="3">
        <v>-1641</v>
      </c>
      <c r="F1657" s="3" t="s">
        <v>5444</v>
      </c>
      <c r="G1657" s="3" t="s">
        <v>1844</v>
      </c>
    </row>
    <row r="1658" spans="1:7">
      <c r="A1658" s="3" t="s">
        <v>100</v>
      </c>
      <c r="B1658" s="3" t="s">
        <v>1841</v>
      </c>
      <c r="C1658" s="3" t="s">
        <v>1842</v>
      </c>
      <c r="D1658" s="3" t="s">
        <v>3485</v>
      </c>
      <c r="E1658" s="3">
        <v>-1642</v>
      </c>
      <c r="F1658" s="3" t="s">
        <v>5444</v>
      </c>
      <c r="G1658" s="3" t="s">
        <v>1844</v>
      </c>
    </row>
    <row r="1659" spans="1:7">
      <c r="A1659" s="3" t="s">
        <v>100</v>
      </c>
      <c r="B1659" s="3" t="s">
        <v>1841</v>
      </c>
      <c r="C1659" s="3" t="s">
        <v>1842</v>
      </c>
      <c r="D1659" s="3" t="s">
        <v>3486</v>
      </c>
      <c r="E1659" s="3">
        <v>-1643</v>
      </c>
      <c r="F1659" s="3" t="s">
        <v>5444</v>
      </c>
      <c r="G1659" s="3" t="s">
        <v>1844</v>
      </c>
    </row>
    <row r="1660" spans="1:7">
      <c r="A1660" s="3" t="s">
        <v>100</v>
      </c>
      <c r="B1660" s="3" t="s">
        <v>1841</v>
      </c>
      <c r="C1660" s="3" t="s">
        <v>1842</v>
      </c>
      <c r="D1660" s="3" t="s">
        <v>3487</v>
      </c>
      <c r="E1660" s="3">
        <v>-1644</v>
      </c>
      <c r="F1660" s="3" t="s">
        <v>5444</v>
      </c>
      <c r="G1660" s="3" t="s">
        <v>1844</v>
      </c>
    </row>
    <row r="1661" spans="1:7">
      <c r="A1661" s="3" t="s">
        <v>100</v>
      </c>
      <c r="B1661" s="3" t="s">
        <v>1841</v>
      </c>
      <c r="C1661" s="3" t="s">
        <v>1842</v>
      </c>
      <c r="D1661" s="3" t="s">
        <v>3488</v>
      </c>
      <c r="E1661" s="3">
        <v>-1645</v>
      </c>
      <c r="F1661" s="3" t="s">
        <v>5444</v>
      </c>
      <c r="G1661" s="3" t="s">
        <v>1844</v>
      </c>
    </row>
    <row r="1662" spans="1:7">
      <c r="A1662" s="3" t="s">
        <v>100</v>
      </c>
      <c r="B1662" s="3" t="s">
        <v>1841</v>
      </c>
      <c r="C1662" s="3" t="s">
        <v>1842</v>
      </c>
      <c r="D1662" s="3" t="s">
        <v>3489</v>
      </c>
      <c r="E1662" s="3">
        <v>-1646</v>
      </c>
      <c r="F1662" s="3" t="s">
        <v>5444</v>
      </c>
      <c r="G1662" s="3" t="s">
        <v>1844</v>
      </c>
    </row>
    <row r="1663" spans="1:7">
      <c r="A1663" s="3" t="s">
        <v>100</v>
      </c>
      <c r="B1663" s="3" t="s">
        <v>1841</v>
      </c>
      <c r="C1663" s="3" t="s">
        <v>1842</v>
      </c>
      <c r="D1663" s="3" t="s">
        <v>3490</v>
      </c>
      <c r="E1663" s="3">
        <v>-1647</v>
      </c>
      <c r="F1663" s="3" t="s">
        <v>5444</v>
      </c>
      <c r="G1663" s="3" t="s">
        <v>1844</v>
      </c>
    </row>
    <row r="1664" spans="1:7">
      <c r="A1664" s="3" t="s">
        <v>100</v>
      </c>
      <c r="B1664" s="3" t="s">
        <v>1841</v>
      </c>
      <c r="C1664" s="3" t="s">
        <v>1842</v>
      </c>
      <c r="D1664" s="3" t="s">
        <v>3491</v>
      </c>
      <c r="E1664" s="3">
        <v>-1648</v>
      </c>
      <c r="F1664" s="3" t="s">
        <v>5444</v>
      </c>
      <c r="G1664" s="3" t="s">
        <v>1844</v>
      </c>
    </row>
    <row r="1665" spans="1:7">
      <c r="A1665" s="3" t="s">
        <v>100</v>
      </c>
      <c r="B1665" s="3" t="s">
        <v>1841</v>
      </c>
      <c r="C1665" s="3" t="s">
        <v>1842</v>
      </c>
      <c r="D1665" s="3" t="s">
        <v>3492</v>
      </c>
      <c r="E1665" s="3">
        <v>-1649</v>
      </c>
      <c r="F1665" s="3" t="s">
        <v>5444</v>
      </c>
      <c r="G1665" s="3" t="s">
        <v>1844</v>
      </c>
    </row>
    <row r="1666" spans="1:7">
      <c r="A1666" s="3" t="s">
        <v>100</v>
      </c>
      <c r="B1666" s="3" t="s">
        <v>1841</v>
      </c>
      <c r="C1666" s="3" t="s">
        <v>1842</v>
      </c>
      <c r="D1666" s="3" t="s">
        <v>3493</v>
      </c>
      <c r="E1666" s="3">
        <v>-1650</v>
      </c>
      <c r="F1666" s="3" t="s">
        <v>5444</v>
      </c>
      <c r="G1666" s="3" t="s">
        <v>1844</v>
      </c>
    </row>
    <row r="1667" spans="1:7">
      <c r="A1667" s="3" t="s">
        <v>100</v>
      </c>
      <c r="B1667" s="3" t="s">
        <v>1841</v>
      </c>
      <c r="C1667" s="3" t="s">
        <v>1842</v>
      </c>
      <c r="D1667" s="3" t="s">
        <v>3494</v>
      </c>
      <c r="E1667" s="3">
        <v>-1651</v>
      </c>
      <c r="F1667" s="3" t="s">
        <v>5444</v>
      </c>
      <c r="G1667" s="3" t="s">
        <v>1844</v>
      </c>
    </row>
    <row r="1668" spans="1:7">
      <c r="A1668" s="3" t="s">
        <v>100</v>
      </c>
      <c r="B1668" s="3" t="s">
        <v>1841</v>
      </c>
      <c r="C1668" s="3" t="s">
        <v>1842</v>
      </c>
      <c r="D1668" s="3" t="s">
        <v>3495</v>
      </c>
      <c r="E1668" s="3">
        <v>-1652</v>
      </c>
      <c r="F1668" s="3" t="s">
        <v>5444</v>
      </c>
      <c r="G1668" s="3" t="s">
        <v>1844</v>
      </c>
    </row>
    <row r="1669" spans="1:7">
      <c r="A1669" s="3" t="s">
        <v>100</v>
      </c>
      <c r="B1669" s="3" t="s">
        <v>1841</v>
      </c>
      <c r="C1669" s="3" t="s">
        <v>1842</v>
      </c>
      <c r="D1669" s="3" t="s">
        <v>3496</v>
      </c>
      <c r="E1669" s="3">
        <v>-1653</v>
      </c>
      <c r="F1669" s="3" t="s">
        <v>5444</v>
      </c>
      <c r="G1669" s="3" t="s">
        <v>1844</v>
      </c>
    </row>
    <row r="1670" spans="1:7">
      <c r="A1670" s="3" t="s">
        <v>100</v>
      </c>
      <c r="B1670" s="3" t="s">
        <v>1841</v>
      </c>
      <c r="C1670" s="3" t="s">
        <v>1842</v>
      </c>
      <c r="D1670" s="3" t="s">
        <v>3497</v>
      </c>
      <c r="E1670" s="3">
        <v>-1654</v>
      </c>
      <c r="F1670" s="3" t="s">
        <v>5444</v>
      </c>
      <c r="G1670" s="3" t="s">
        <v>1844</v>
      </c>
    </row>
    <row r="1671" spans="1:7">
      <c r="A1671" s="3" t="s">
        <v>100</v>
      </c>
      <c r="B1671" s="3" t="s">
        <v>1841</v>
      </c>
      <c r="C1671" s="3" t="s">
        <v>1842</v>
      </c>
      <c r="D1671" s="3" t="s">
        <v>3498</v>
      </c>
      <c r="E1671" s="3">
        <v>-1655</v>
      </c>
      <c r="F1671" s="3" t="s">
        <v>5444</v>
      </c>
      <c r="G1671" s="3" t="s">
        <v>1844</v>
      </c>
    </row>
    <row r="1672" spans="1:7">
      <c r="A1672" s="3" t="s">
        <v>100</v>
      </c>
      <c r="B1672" s="3" t="s">
        <v>1841</v>
      </c>
      <c r="C1672" s="3" t="s">
        <v>1842</v>
      </c>
      <c r="D1672" s="3" t="s">
        <v>3499</v>
      </c>
      <c r="E1672" s="3">
        <v>-1656</v>
      </c>
      <c r="F1672" s="3" t="s">
        <v>5444</v>
      </c>
      <c r="G1672" s="3" t="s">
        <v>1844</v>
      </c>
    </row>
    <row r="1673" spans="1:7">
      <c r="A1673" s="3" t="s">
        <v>100</v>
      </c>
      <c r="B1673" s="3" t="s">
        <v>1841</v>
      </c>
      <c r="C1673" s="3" t="s">
        <v>1842</v>
      </c>
      <c r="D1673" s="3" t="s">
        <v>3500</v>
      </c>
      <c r="E1673" s="3">
        <v>-1657</v>
      </c>
      <c r="F1673" s="3" t="s">
        <v>5444</v>
      </c>
      <c r="G1673" s="3" t="s">
        <v>1844</v>
      </c>
    </row>
    <row r="1674" spans="1:7">
      <c r="A1674" s="3" t="s">
        <v>100</v>
      </c>
      <c r="B1674" s="3" t="s">
        <v>1841</v>
      </c>
      <c r="C1674" s="3" t="s">
        <v>1842</v>
      </c>
      <c r="D1674" s="3" t="s">
        <v>3501</v>
      </c>
      <c r="E1674" s="3">
        <v>-1658</v>
      </c>
      <c r="F1674" s="3" t="s">
        <v>5444</v>
      </c>
      <c r="G1674" s="3" t="s">
        <v>1844</v>
      </c>
    </row>
    <row r="1675" spans="1:7">
      <c r="A1675" s="3" t="s">
        <v>100</v>
      </c>
      <c r="B1675" s="3" t="s">
        <v>1841</v>
      </c>
      <c r="C1675" s="3" t="s">
        <v>1842</v>
      </c>
      <c r="D1675" s="3" t="s">
        <v>3502</v>
      </c>
      <c r="E1675" s="3">
        <v>-1659</v>
      </c>
      <c r="F1675" s="3" t="s">
        <v>5444</v>
      </c>
      <c r="G1675" s="3" t="s">
        <v>1844</v>
      </c>
    </row>
    <row r="1676" spans="1:7">
      <c r="A1676" s="3" t="s">
        <v>100</v>
      </c>
      <c r="B1676" s="3" t="s">
        <v>1841</v>
      </c>
      <c r="C1676" s="3" t="s">
        <v>1842</v>
      </c>
      <c r="D1676" s="3" t="s">
        <v>3503</v>
      </c>
      <c r="E1676" s="3">
        <v>-1660</v>
      </c>
      <c r="F1676" s="3" t="s">
        <v>5444</v>
      </c>
      <c r="G1676" s="3" t="s">
        <v>1844</v>
      </c>
    </row>
    <row r="1677" spans="1:7">
      <c r="A1677" s="3" t="s">
        <v>100</v>
      </c>
      <c r="B1677" s="3" t="s">
        <v>1841</v>
      </c>
      <c r="C1677" s="3" t="s">
        <v>1842</v>
      </c>
      <c r="D1677" s="3" t="s">
        <v>3504</v>
      </c>
      <c r="E1677" s="3">
        <v>-1661</v>
      </c>
      <c r="F1677" s="3" t="s">
        <v>5444</v>
      </c>
      <c r="G1677" s="3" t="s">
        <v>1844</v>
      </c>
    </row>
    <row r="1678" spans="1:7">
      <c r="A1678" s="3" t="s">
        <v>100</v>
      </c>
      <c r="B1678" s="3" t="s">
        <v>1841</v>
      </c>
      <c r="C1678" s="3" t="s">
        <v>1842</v>
      </c>
      <c r="D1678" s="3" t="s">
        <v>3505</v>
      </c>
      <c r="E1678" s="3">
        <v>-1662</v>
      </c>
      <c r="F1678" s="3" t="s">
        <v>5444</v>
      </c>
      <c r="G1678" s="3" t="s">
        <v>1844</v>
      </c>
    </row>
    <row r="1679" spans="1:7">
      <c r="A1679" s="3" t="s">
        <v>100</v>
      </c>
      <c r="B1679" s="3" t="s">
        <v>1841</v>
      </c>
      <c r="C1679" s="3" t="s">
        <v>1842</v>
      </c>
      <c r="D1679" s="3" t="s">
        <v>3506</v>
      </c>
      <c r="E1679" s="3">
        <v>-1663</v>
      </c>
      <c r="F1679" s="3" t="s">
        <v>5444</v>
      </c>
      <c r="G1679" s="3" t="s">
        <v>1844</v>
      </c>
    </row>
    <row r="1680" spans="1:7">
      <c r="A1680" s="3" t="s">
        <v>100</v>
      </c>
      <c r="B1680" s="3" t="s">
        <v>1841</v>
      </c>
      <c r="C1680" s="3" t="s">
        <v>1842</v>
      </c>
      <c r="D1680" s="3" t="s">
        <v>3507</v>
      </c>
      <c r="E1680" s="3">
        <v>-1664</v>
      </c>
      <c r="F1680" s="3" t="s">
        <v>5444</v>
      </c>
      <c r="G1680" s="3" t="s">
        <v>1844</v>
      </c>
    </row>
    <row r="1681" spans="1:7">
      <c r="A1681" s="3" t="s">
        <v>100</v>
      </c>
      <c r="B1681" s="3" t="s">
        <v>1841</v>
      </c>
      <c r="C1681" s="3" t="s">
        <v>1842</v>
      </c>
      <c r="D1681" s="3" t="s">
        <v>3508</v>
      </c>
      <c r="E1681" s="3">
        <v>-1665</v>
      </c>
      <c r="F1681" s="3" t="s">
        <v>5444</v>
      </c>
      <c r="G1681" s="3" t="s">
        <v>1844</v>
      </c>
    </row>
    <row r="1682" spans="1:7">
      <c r="A1682" s="3" t="s">
        <v>100</v>
      </c>
      <c r="B1682" s="3" t="s">
        <v>1841</v>
      </c>
      <c r="C1682" s="3" t="s">
        <v>1842</v>
      </c>
      <c r="D1682" s="3" t="s">
        <v>3509</v>
      </c>
      <c r="E1682" s="3">
        <v>-1666</v>
      </c>
      <c r="F1682" s="3" t="s">
        <v>5444</v>
      </c>
      <c r="G1682" s="3" t="s">
        <v>1844</v>
      </c>
    </row>
    <row r="1683" spans="1:7">
      <c r="A1683" s="3" t="s">
        <v>100</v>
      </c>
      <c r="B1683" s="3" t="s">
        <v>1841</v>
      </c>
      <c r="C1683" s="3" t="s">
        <v>1842</v>
      </c>
      <c r="D1683" s="3" t="s">
        <v>3510</v>
      </c>
      <c r="E1683" s="3">
        <v>-1667</v>
      </c>
      <c r="F1683" s="3" t="s">
        <v>5444</v>
      </c>
      <c r="G1683" s="3" t="s">
        <v>1844</v>
      </c>
    </row>
    <row r="1684" spans="1:7">
      <c r="A1684" s="3" t="s">
        <v>100</v>
      </c>
      <c r="B1684" s="3" t="s">
        <v>1841</v>
      </c>
      <c r="C1684" s="3" t="s">
        <v>1842</v>
      </c>
      <c r="D1684" s="3" t="s">
        <v>3511</v>
      </c>
      <c r="E1684" s="3">
        <v>-1668</v>
      </c>
      <c r="F1684" s="3" t="s">
        <v>5444</v>
      </c>
      <c r="G1684" s="3" t="s">
        <v>1844</v>
      </c>
    </row>
    <row r="1685" spans="1:7">
      <c r="A1685" s="3" t="s">
        <v>100</v>
      </c>
      <c r="B1685" s="3" t="s">
        <v>1841</v>
      </c>
      <c r="C1685" s="3" t="s">
        <v>1842</v>
      </c>
      <c r="D1685" s="3" t="s">
        <v>3512</v>
      </c>
      <c r="E1685" s="3">
        <v>-1669</v>
      </c>
      <c r="F1685" s="3" t="s">
        <v>5444</v>
      </c>
      <c r="G1685" s="3" t="s">
        <v>1844</v>
      </c>
    </row>
    <row r="1686" spans="1:7">
      <c r="A1686" s="3" t="s">
        <v>100</v>
      </c>
      <c r="B1686" s="3" t="s">
        <v>1841</v>
      </c>
      <c r="C1686" s="3" t="s">
        <v>1842</v>
      </c>
      <c r="D1686" s="3" t="s">
        <v>3513</v>
      </c>
      <c r="E1686" s="3">
        <v>-1670</v>
      </c>
      <c r="F1686" s="3" t="s">
        <v>5444</v>
      </c>
      <c r="G1686" s="3" t="s">
        <v>1844</v>
      </c>
    </row>
    <row r="1687" spans="1:7">
      <c r="A1687" s="3" t="s">
        <v>100</v>
      </c>
      <c r="B1687" s="3" t="s">
        <v>1841</v>
      </c>
      <c r="C1687" s="3" t="s">
        <v>1842</v>
      </c>
      <c r="D1687" s="3" t="s">
        <v>3514</v>
      </c>
      <c r="E1687" s="3">
        <v>-1671</v>
      </c>
      <c r="F1687" s="3" t="s">
        <v>5444</v>
      </c>
      <c r="G1687" s="3" t="s">
        <v>1844</v>
      </c>
    </row>
    <row r="1688" spans="1:7">
      <c r="A1688" s="3" t="s">
        <v>100</v>
      </c>
      <c r="B1688" s="3" t="s">
        <v>1841</v>
      </c>
      <c r="C1688" s="3" t="s">
        <v>1842</v>
      </c>
      <c r="D1688" s="3" t="s">
        <v>3515</v>
      </c>
      <c r="E1688" s="3">
        <v>-1672</v>
      </c>
      <c r="F1688" s="3" t="s">
        <v>5444</v>
      </c>
      <c r="G1688" s="3" t="s">
        <v>1844</v>
      </c>
    </row>
    <row r="1689" spans="1:7">
      <c r="A1689" s="3" t="s">
        <v>100</v>
      </c>
      <c r="B1689" s="3" t="s">
        <v>1841</v>
      </c>
      <c r="C1689" s="3" t="s">
        <v>1842</v>
      </c>
      <c r="D1689" s="3" t="s">
        <v>3516</v>
      </c>
      <c r="E1689" s="3">
        <v>-1673</v>
      </c>
      <c r="F1689" s="3" t="s">
        <v>5444</v>
      </c>
      <c r="G1689" s="3" t="s">
        <v>1844</v>
      </c>
    </row>
    <row r="1690" spans="1:7">
      <c r="A1690" s="3" t="s">
        <v>100</v>
      </c>
      <c r="B1690" s="3" t="s">
        <v>1841</v>
      </c>
      <c r="C1690" s="3" t="s">
        <v>1842</v>
      </c>
      <c r="D1690" s="3" t="s">
        <v>3517</v>
      </c>
      <c r="E1690" s="3">
        <v>-1674</v>
      </c>
      <c r="F1690" s="3" t="s">
        <v>5444</v>
      </c>
      <c r="G1690" s="3" t="s">
        <v>1844</v>
      </c>
    </row>
    <row r="1691" spans="1:7">
      <c r="A1691" s="3" t="s">
        <v>100</v>
      </c>
      <c r="B1691" s="3" t="s">
        <v>1841</v>
      </c>
      <c r="C1691" s="3" t="s">
        <v>1842</v>
      </c>
      <c r="D1691" s="3" t="s">
        <v>3518</v>
      </c>
      <c r="E1691" s="3">
        <v>-1675</v>
      </c>
      <c r="F1691" s="3" t="s">
        <v>5444</v>
      </c>
      <c r="G1691" s="3" t="s">
        <v>1844</v>
      </c>
    </row>
    <row r="1692" spans="1:7">
      <c r="A1692" s="3" t="s">
        <v>100</v>
      </c>
      <c r="B1692" s="3" t="s">
        <v>1841</v>
      </c>
      <c r="C1692" s="3" t="s">
        <v>1842</v>
      </c>
      <c r="D1692" s="3" t="s">
        <v>3519</v>
      </c>
      <c r="E1692" s="3">
        <v>-1676</v>
      </c>
      <c r="F1692" s="3" t="s">
        <v>5444</v>
      </c>
      <c r="G1692" s="3" t="s">
        <v>1844</v>
      </c>
    </row>
    <row r="1693" spans="1:7">
      <c r="A1693" s="3" t="s">
        <v>100</v>
      </c>
      <c r="B1693" s="3" t="s">
        <v>1841</v>
      </c>
      <c r="C1693" s="3" t="s">
        <v>1842</v>
      </c>
      <c r="D1693" s="3" t="s">
        <v>3520</v>
      </c>
      <c r="E1693" s="3">
        <v>-1677</v>
      </c>
      <c r="F1693" s="3" t="s">
        <v>5444</v>
      </c>
      <c r="G1693" s="3" t="s">
        <v>1844</v>
      </c>
    </row>
    <row r="1694" spans="1:7">
      <c r="A1694" s="3" t="s">
        <v>100</v>
      </c>
      <c r="B1694" s="3" t="s">
        <v>1841</v>
      </c>
      <c r="C1694" s="3" t="s">
        <v>1842</v>
      </c>
      <c r="D1694" s="3" t="s">
        <v>3521</v>
      </c>
      <c r="E1694" s="3">
        <v>-1678</v>
      </c>
      <c r="F1694" s="3" t="s">
        <v>5444</v>
      </c>
      <c r="G1694" s="3" t="s">
        <v>1844</v>
      </c>
    </row>
    <row r="1695" spans="1:7">
      <c r="A1695" s="3" t="s">
        <v>100</v>
      </c>
      <c r="B1695" s="3" t="s">
        <v>1841</v>
      </c>
      <c r="C1695" s="3" t="s">
        <v>1842</v>
      </c>
      <c r="D1695" s="3" t="s">
        <v>3522</v>
      </c>
      <c r="E1695" s="3">
        <v>-1679</v>
      </c>
      <c r="F1695" s="3" t="s">
        <v>5444</v>
      </c>
      <c r="G1695" s="3" t="s">
        <v>1844</v>
      </c>
    </row>
    <row r="1696" spans="1:7">
      <c r="A1696" s="3" t="s">
        <v>100</v>
      </c>
      <c r="B1696" s="3" t="s">
        <v>1841</v>
      </c>
      <c r="C1696" s="3" t="s">
        <v>1842</v>
      </c>
      <c r="D1696" s="3" t="s">
        <v>3523</v>
      </c>
      <c r="E1696" s="3">
        <v>-1680</v>
      </c>
      <c r="F1696" s="3" t="s">
        <v>5444</v>
      </c>
      <c r="G1696" s="3" t="s">
        <v>1844</v>
      </c>
    </row>
    <row r="1697" spans="1:7">
      <c r="A1697" s="3" t="s">
        <v>100</v>
      </c>
      <c r="B1697" s="3" t="s">
        <v>1841</v>
      </c>
      <c r="C1697" s="3" t="s">
        <v>1842</v>
      </c>
      <c r="D1697" s="3" t="s">
        <v>3524</v>
      </c>
      <c r="E1697" s="3">
        <v>-1681</v>
      </c>
      <c r="F1697" s="3" t="s">
        <v>5444</v>
      </c>
      <c r="G1697" s="3" t="s">
        <v>1844</v>
      </c>
    </row>
    <row r="1698" spans="1:7">
      <c r="A1698" s="3" t="s">
        <v>100</v>
      </c>
      <c r="B1698" s="3" t="s">
        <v>1841</v>
      </c>
      <c r="C1698" s="3" t="s">
        <v>1842</v>
      </c>
      <c r="D1698" s="3" t="s">
        <v>3525</v>
      </c>
      <c r="E1698" s="3">
        <v>-1682</v>
      </c>
      <c r="F1698" s="3" t="s">
        <v>5444</v>
      </c>
      <c r="G1698" s="3" t="s">
        <v>1844</v>
      </c>
    </row>
    <row r="1699" spans="1:7">
      <c r="A1699" s="3" t="s">
        <v>100</v>
      </c>
      <c r="B1699" s="3" t="s">
        <v>1841</v>
      </c>
      <c r="C1699" s="3" t="s">
        <v>1842</v>
      </c>
      <c r="D1699" s="3" t="s">
        <v>3526</v>
      </c>
      <c r="E1699" s="3">
        <v>-1683</v>
      </c>
      <c r="F1699" s="3" t="s">
        <v>5444</v>
      </c>
      <c r="G1699" s="3" t="s">
        <v>1844</v>
      </c>
    </row>
    <row r="1700" spans="1:7">
      <c r="A1700" s="3" t="s">
        <v>100</v>
      </c>
      <c r="B1700" s="3" t="s">
        <v>1841</v>
      </c>
      <c r="C1700" s="3" t="s">
        <v>1842</v>
      </c>
      <c r="D1700" s="3" t="s">
        <v>3527</v>
      </c>
      <c r="E1700" s="3">
        <v>-1684</v>
      </c>
      <c r="F1700" s="3" t="s">
        <v>5444</v>
      </c>
      <c r="G1700" s="3" t="s">
        <v>1844</v>
      </c>
    </row>
    <row r="1701" spans="1:7">
      <c r="A1701" s="3" t="s">
        <v>100</v>
      </c>
      <c r="B1701" s="3" t="s">
        <v>1841</v>
      </c>
      <c r="C1701" s="3" t="s">
        <v>1842</v>
      </c>
      <c r="D1701" s="3" t="s">
        <v>3528</v>
      </c>
      <c r="E1701" s="3">
        <v>-1685</v>
      </c>
      <c r="F1701" s="3" t="s">
        <v>5444</v>
      </c>
      <c r="G1701" s="3" t="s">
        <v>1844</v>
      </c>
    </row>
    <row r="1702" spans="1:7">
      <c r="A1702" s="3" t="s">
        <v>100</v>
      </c>
      <c r="B1702" s="3" t="s">
        <v>1841</v>
      </c>
      <c r="C1702" s="3" t="s">
        <v>1842</v>
      </c>
      <c r="D1702" s="3" t="s">
        <v>3529</v>
      </c>
      <c r="E1702" s="3">
        <v>-1686</v>
      </c>
      <c r="F1702" s="3" t="s">
        <v>5444</v>
      </c>
      <c r="G1702" s="3" t="s">
        <v>1844</v>
      </c>
    </row>
    <row r="1703" spans="1:7">
      <c r="A1703" s="3" t="s">
        <v>100</v>
      </c>
      <c r="B1703" s="3" t="s">
        <v>1841</v>
      </c>
      <c r="C1703" s="3" t="s">
        <v>1842</v>
      </c>
      <c r="D1703" s="3" t="s">
        <v>3530</v>
      </c>
      <c r="E1703" s="3">
        <v>-1687</v>
      </c>
      <c r="F1703" s="3" t="s">
        <v>5444</v>
      </c>
      <c r="G1703" s="3" t="s">
        <v>1844</v>
      </c>
    </row>
    <row r="1704" spans="1:7">
      <c r="A1704" s="3" t="s">
        <v>100</v>
      </c>
      <c r="B1704" s="3" t="s">
        <v>1841</v>
      </c>
      <c r="C1704" s="3" t="s">
        <v>1842</v>
      </c>
      <c r="D1704" s="3" t="s">
        <v>3531</v>
      </c>
      <c r="E1704" s="3">
        <v>-1688</v>
      </c>
      <c r="F1704" s="3" t="s">
        <v>5444</v>
      </c>
      <c r="G1704" s="3" t="s">
        <v>1844</v>
      </c>
    </row>
    <row r="1705" spans="1:7">
      <c r="A1705" s="3" t="s">
        <v>100</v>
      </c>
      <c r="B1705" s="3" t="s">
        <v>1841</v>
      </c>
      <c r="C1705" s="3" t="s">
        <v>1842</v>
      </c>
      <c r="D1705" s="3" t="s">
        <v>3532</v>
      </c>
      <c r="E1705" s="3">
        <v>-1689</v>
      </c>
      <c r="F1705" s="3" t="s">
        <v>5444</v>
      </c>
      <c r="G1705" s="3" t="s">
        <v>1844</v>
      </c>
    </row>
    <row r="1706" spans="1:7">
      <c r="A1706" s="3" t="s">
        <v>100</v>
      </c>
      <c r="B1706" s="3" t="s">
        <v>1841</v>
      </c>
      <c r="C1706" s="3" t="s">
        <v>1842</v>
      </c>
      <c r="D1706" s="3" t="s">
        <v>3533</v>
      </c>
      <c r="E1706" s="3">
        <v>-1690</v>
      </c>
      <c r="F1706" s="3" t="s">
        <v>5444</v>
      </c>
      <c r="G1706" s="3" t="s">
        <v>1844</v>
      </c>
    </row>
    <row r="1707" spans="1:7">
      <c r="A1707" s="3" t="s">
        <v>100</v>
      </c>
      <c r="B1707" s="3" t="s">
        <v>1841</v>
      </c>
      <c r="C1707" s="3" t="s">
        <v>1842</v>
      </c>
      <c r="D1707" s="3" t="s">
        <v>3534</v>
      </c>
      <c r="E1707" s="3">
        <v>-1691</v>
      </c>
      <c r="F1707" s="3" t="s">
        <v>5444</v>
      </c>
      <c r="G1707" s="3" t="s">
        <v>1844</v>
      </c>
    </row>
    <row r="1708" spans="1:7">
      <c r="A1708" s="3" t="s">
        <v>100</v>
      </c>
      <c r="B1708" s="3" t="s">
        <v>1841</v>
      </c>
      <c r="C1708" s="3" t="s">
        <v>1842</v>
      </c>
      <c r="D1708" s="3" t="s">
        <v>3535</v>
      </c>
      <c r="E1708" s="3">
        <v>-1692</v>
      </c>
      <c r="F1708" s="3" t="s">
        <v>5444</v>
      </c>
      <c r="G1708" s="3" t="s">
        <v>1844</v>
      </c>
    </row>
    <row r="1709" spans="1:7">
      <c r="A1709" s="3" t="s">
        <v>100</v>
      </c>
      <c r="B1709" s="3" t="s">
        <v>1841</v>
      </c>
      <c r="C1709" s="3" t="s">
        <v>1842</v>
      </c>
      <c r="D1709" s="3" t="s">
        <v>3536</v>
      </c>
      <c r="E1709" s="3">
        <v>-1693</v>
      </c>
      <c r="F1709" s="3" t="s">
        <v>5444</v>
      </c>
      <c r="G1709" s="3" t="s">
        <v>1844</v>
      </c>
    </row>
    <row r="1710" spans="1:7">
      <c r="A1710" s="3" t="s">
        <v>100</v>
      </c>
      <c r="B1710" s="3" t="s">
        <v>1841</v>
      </c>
      <c r="C1710" s="3" t="s">
        <v>1842</v>
      </c>
      <c r="D1710" s="3" t="s">
        <v>3537</v>
      </c>
      <c r="E1710" s="3">
        <v>-1694</v>
      </c>
      <c r="F1710" s="3" t="s">
        <v>5444</v>
      </c>
      <c r="G1710" s="3" t="s">
        <v>1844</v>
      </c>
    </row>
    <row r="1711" spans="1:7">
      <c r="A1711" s="3" t="s">
        <v>100</v>
      </c>
      <c r="B1711" s="3" t="s">
        <v>1841</v>
      </c>
      <c r="C1711" s="3" t="s">
        <v>1842</v>
      </c>
      <c r="D1711" s="3" t="s">
        <v>3538</v>
      </c>
      <c r="E1711" s="3">
        <v>-1695</v>
      </c>
      <c r="F1711" s="3" t="s">
        <v>5444</v>
      </c>
      <c r="G1711" s="3" t="s">
        <v>1844</v>
      </c>
    </row>
    <row r="1712" spans="1:7">
      <c r="A1712" s="3" t="s">
        <v>100</v>
      </c>
      <c r="B1712" s="3" t="s">
        <v>1841</v>
      </c>
      <c r="C1712" s="3" t="s">
        <v>1842</v>
      </c>
      <c r="D1712" s="3" t="s">
        <v>3539</v>
      </c>
      <c r="E1712" s="3">
        <v>-1696</v>
      </c>
      <c r="F1712" s="3" t="s">
        <v>5444</v>
      </c>
      <c r="G1712" s="3" t="s">
        <v>1844</v>
      </c>
    </row>
    <row r="1713" spans="1:7">
      <c r="A1713" s="3" t="s">
        <v>100</v>
      </c>
      <c r="B1713" s="3" t="s">
        <v>1841</v>
      </c>
      <c r="C1713" s="3" t="s">
        <v>1842</v>
      </c>
      <c r="D1713" s="3" t="s">
        <v>3540</v>
      </c>
      <c r="E1713" s="3">
        <v>-1697</v>
      </c>
      <c r="F1713" s="3" t="s">
        <v>5444</v>
      </c>
      <c r="G1713" s="3" t="s">
        <v>1844</v>
      </c>
    </row>
    <row r="1714" spans="1:7">
      <c r="A1714" s="3" t="s">
        <v>100</v>
      </c>
      <c r="B1714" s="3" t="s">
        <v>1841</v>
      </c>
      <c r="C1714" s="3" t="s">
        <v>1842</v>
      </c>
      <c r="D1714" s="3" t="s">
        <v>3541</v>
      </c>
      <c r="E1714" s="3">
        <v>-1698</v>
      </c>
      <c r="F1714" s="3" t="s">
        <v>5444</v>
      </c>
      <c r="G1714" s="3" t="s">
        <v>1844</v>
      </c>
    </row>
    <row r="1715" spans="1:7">
      <c r="A1715" s="3" t="s">
        <v>100</v>
      </c>
      <c r="B1715" s="3" t="s">
        <v>1841</v>
      </c>
      <c r="C1715" s="3" t="s">
        <v>1842</v>
      </c>
      <c r="D1715" s="3" t="s">
        <v>3542</v>
      </c>
      <c r="E1715" s="3">
        <v>-1699</v>
      </c>
      <c r="F1715" s="3" t="s">
        <v>5444</v>
      </c>
      <c r="G1715" s="3" t="s">
        <v>1844</v>
      </c>
    </row>
    <row r="1716" spans="1:7">
      <c r="A1716" s="3" t="s">
        <v>100</v>
      </c>
      <c r="B1716" s="3" t="s">
        <v>1841</v>
      </c>
      <c r="C1716" s="3" t="s">
        <v>1842</v>
      </c>
      <c r="D1716" s="3" t="s">
        <v>3543</v>
      </c>
      <c r="E1716" s="3">
        <v>-1700</v>
      </c>
      <c r="F1716" s="3" t="s">
        <v>5444</v>
      </c>
      <c r="G1716" s="3" t="s">
        <v>1844</v>
      </c>
    </row>
    <row r="1717" spans="1:7">
      <c r="A1717" s="3" t="s">
        <v>100</v>
      </c>
      <c r="B1717" s="3" t="s">
        <v>1841</v>
      </c>
      <c r="C1717" s="3" t="s">
        <v>1842</v>
      </c>
      <c r="D1717" s="3" t="s">
        <v>3544</v>
      </c>
      <c r="E1717" s="3">
        <v>-1701</v>
      </c>
      <c r="F1717" s="3" t="s">
        <v>5444</v>
      </c>
      <c r="G1717" s="3" t="s">
        <v>1844</v>
      </c>
    </row>
    <row r="1718" spans="1:7">
      <c r="A1718" s="3" t="s">
        <v>100</v>
      </c>
      <c r="B1718" s="3" t="s">
        <v>1841</v>
      </c>
      <c r="C1718" s="3" t="s">
        <v>1842</v>
      </c>
      <c r="D1718" s="3" t="s">
        <v>3545</v>
      </c>
      <c r="E1718" s="3">
        <v>-1702</v>
      </c>
      <c r="F1718" s="3" t="s">
        <v>5444</v>
      </c>
      <c r="G1718" s="3" t="s">
        <v>1844</v>
      </c>
    </row>
    <row r="1719" spans="1:7">
      <c r="A1719" s="3" t="s">
        <v>100</v>
      </c>
      <c r="B1719" s="3" t="s">
        <v>1841</v>
      </c>
      <c r="C1719" s="3" t="s">
        <v>1842</v>
      </c>
      <c r="D1719" s="3" t="s">
        <v>3546</v>
      </c>
      <c r="E1719" s="3">
        <v>-1703</v>
      </c>
      <c r="F1719" s="3" t="s">
        <v>5444</v>
      </c>
      <c r="G1719" s="3" t="s">
        <v>1844</v>
      </c>
    </row>
    <row r="1720" spans="1:7">
      <c r="A1720" s="3" t="s">
        <v>100</v>
      </c>
      <c r="B1720" s="3" t="s">
        <v>1841</v>
      </c>
      <c r="C1720" s="3" t="s">
        <v>1842</v>
      </c>
      <c r="D1720" s="3" t="s">
        <v>3547</v>
      </c>
      <c r="E1720" s="3">
        <v>-1704</v>
      </c>
      <c r="F1720" s="3" t="s">
        <v>5444</v>
      </c>
      <c r="G1720" s="3" t="s">
        <v>1844</v>
      </c>
    </row>
    <row r="1721" spans="1:7">
      <c r="A1721" s="3" t="s">
        <v>100</v>
      </c>
      <c r="B1721" s="3" t="s">
        <v>1841</v>
      </c>
      <c r="C1721" s="3" t="s">
        <v>1842</v>
      </c>
      <c r="D1721" s="3" t="s">
        <v>3548</v>
      </c>
      <c r="E1721" s="3">
        <v>-1705</v>
      </c>
      <c r="F1721" s="3" t="s">
        <v>5444</v>
      </c>
      <c r="G1721" s="3" t="s">
        <v>1844</v>
      </c>
    </row>
    <row r="1722" spans="1:7">
      <c r="A1722" s="3" t="s">
        <v>100</v>
      </c>
      <c r="B1722" s="3" t="s">
        <v>1841</v>
      </c>
      <c r="C1722" s="3" t="s">
        <v>1842</v>
      </c>
      <c r="D1722" s="3" t="s">
        <v>3549</v>
      </c>
      <c r="E1722" s="3">
        <v>-1706</v>
      </c>
      <c r="F1722" s="3" t="s">
        <v>5444</v>
      </c>
      <c r="G1722" s="3" t="s">
        <v>1844</v>
      </c>
    </row>
    <row r="1723" spans="1:7">
      <c r="A1723" s="3" t="s">
        <v>100</v>
      </c>
      <c r="B1723" s="3" t="s">
        <v>1841</v>
      </c>
      <c r="C1723" s="3" t="s">
        <v>1842</v>
      </c>
      <c r="D1723" s="3" t="s">
        <v>3550</v>
      </c>
      <c r="E1723" s="3">
        <v>-1707</v>
      </c>
      <c r="F1723" s="3" t="s">
        <v>5444</v>
      </c>
      <c r="G1723" s="3" t="s">
        <v>1844</v>
      </c>
    </row>
    <row r="1724" spans="1:7">
      <c r="A1724" s="3" t="s">
        <v>100</v>
      </c>
      <c r="B1724" s="3" t="s">
        <v>1841</v>
      </c>
      <c r="C1724" s="3" t="s">
        <v>1842</v>
      </c>
      <c r="D1724" s="3" t="s">
        <v>3551</v>
      </c>
      <c r="E1724" s="3">
        <v>-1708</v>
      </c>
      <c r="F1724" s="3" t="s">
        <v>5444</v>
      </c>
      <c r="G1724" s="3" t="s">
        <v>1844</v>
      </c>
    </row>
    <row r="1725" spans="1:7">
      <c r="A1725" s="3" t="s">
        <v>100</v>
      </c>
      <c r="B1725" s="3" t="s">
        <v>1841</v>
      </c>
      <c r="C1725" s="3" t="s">
        <v>1842</v>
      </c>
      <c r="D1725" s="3" t="s">
        <v>3552</v>
      </c>
      <c r="E1725" s="3">
        <v>-1709</v>
      </c>
      <c r="F1725" s="3" t="s">
        <v>5444</v>
      </c>
      <c r="G1725" s="3" t="s">
        <v>1844</v>
      </c>
    </row>
    <row r="1726" spans="1:7">
      <c r="A1726" s="3" t="s">
        <v>100</v>
      </c>
      <c r="B1726" s="3" t="s">
        <v>1841</v>
      </c>
      <c r="C1726" s="3" t="s">
        <v>1842</v>
      </c>
      <c r="D1726" s="3" t="s">
        <v>3553</v>
      </c>
      <c r="E1726" s="3">
        <v>-1710</v>
      </c>
      <c r="F1726" s="3" t="s">
        <v>5444</v>
      </c>
      <c r="G1726" s="3" t="s">
        <v>1844</v>
      </c>
    </row>
    <row r="1727" spans="1:7">
      <c r="A1727" s="3" t="s">
        <v>100</v>
      </c>
      <c r="B1727" s="3" t="s">
        <v>1841</v>
      </c>
      <c r="C1727" s="3" t="s">
        <v>1842</v>
      </c>
      <c r="D1727" s="3" t="s">
        <v>3554</v>
      </c>
      <c r="E1727" s="3">
        <v>-1711</v>
      </c>
      <c r="F1727" s="3" t="s">
        <v>5444</v>
      </c>
      <c r="G1727" s="3" t="s">
        <v>1844</v>
      </c>
    </row>
    <row r="1728" spans="1:7">
      <c r="A1728" s="3" t="s">
        <v>100</v>
      </c>
      <c r="B1728" s="3" t="s">
        <v>1841</v>
      </c>
      <c r="C1728" s="3" t="s">
        <v>1842</v>
      </c>
      <c r="D1728" s="3" t="s">
        <v>3555</v>
      </c>
      <c r="E1728" s="3">
        <v>-1712</v>
      </c>
      <c r="F1728" s="3" t="s">
        <v>5444</v>
      </c>
      <c r="G1728" s="3" t="s">
        <v>1844</v>
      </c>
    </row>
    <row r="1729" spans="1:7">
      <c r="A1729" s="3" t="s">
        <v>100</v>
      </c>
      <c r="B1729" s="3" t="s">
        <v>1841</v>
      </c>
      <c r="C1729" s="3" t="s">
        <v>1842</v>
      </c>
      <c r="D1729" s="3" t="s">
        <v>3556</v>
      </c>
      <c r="E1729" s="3">
        <v>-1713</v>
      </c>
      <c r="F1729" s="3" t="s">
        <v>5444</v>
      </c>
      <c r="G1729" s="3" t="s">
        <v>1844</v>
      </c>
    </row>
    <row r="1730" spans="1:7">
      <c r="A1730" s="3" t="s">
        <v>100</v>
      </c>
      <c r="B1730" s="3" t="s">
        <v>1841</v>
      </c>
      <c r="C1730" s="3" t="s">
        <v>1842</v>
      </c>
      <c r="D1730" s="3" t="s">
        <v>3557</v>
      </c>
      <c r="E1730" s="3">
        <v>-1714</v>
      </c>
      <c r="F1730" s="3" t="s">
        <v>5444</v>
      </c>
      <c r="G1730" s="3" t="s">
        <v>1844</v>
      </c>
    </row>
    <row r="1731" spans="1:7">
      <c r="A1731" s="3" t="s">
        <v>100</v>
      </c>
      <c r="B1731" s="3" t="s">
        <v>1841</v>
      </c>
      <c r="C1731" s="3" t="s">
        <v>1842</v>
      </c>
      <c r="D1731" s="3" t="s">
        <v>3558</v>
      </c>
      <c r="E1731" s="3">
        <v>-1715</v>
      </c>
      <c r="F1731" s="3" t="s">
        <v>5444</v>
      </c>
      <c r="G1731" s="3" t="s">
        <v>1844</v>
      </c>
    </row>
    <row r="1732" spans="1:7">
      <c r="A1732" s="3" t="s">
        <v>100</v>
      </c>
      <c r="B1732" s="3" t="s">
        <v>1841</v>
      </c>
      <c r="C1732" s="3" t="s">
        <v>1842</v>
      </c>
      <c r="D1732" s="3" t="s">
        <v>3559</v>
      </c>
      <c r="E1732" s="3">
        <v>-1716</v>
      </c>
      <c r="F1732" s="3" t="s">
        <v>5444</v>
      </c>
      <c r="G1732" s="3" t="s">
        <v>1844</v>
      </c>
    </row>
    <row r="1733" spans="1:7">
      <c r="A1733" s="3" t="s">
        <v>100</v>
      </c>
      <c r="B1733" s="3" t="s">
        <v>1841</v>
      </c>
      <c r="C1733" s="3" t="s">
        <v>1842</v>
      </c>
      <c r="D1733" s="3" t="s">
        <v>3560</v>
      </c>
      <c r="E1733" s="3">
        <v>-1717</v>
      </c>
      <c r="F1733" s="3" t="s">
        <v>5444</v>
      </c>
      <c r="G1733" s="3" t="s">
        <v>1844</v>
      </c>
    </row>
    <row r="1734" spans="1:7">
      <c r="A1734" s="3" t="s">
        <v>100</v>
      </c>
      <c r="B1734" s="3" t="s">
        <v>1841</v>
      </c>
      <c r="C1734" s="3" t="s">
        <v>1842</v>
      </c>
      <c r="D1734" s="3" t="s">
        <v>3561</v>
      </c>
      <c r="E1734" s="3">
        <v>-1718</v>
      </c>
      <c r="F1734" s="3" t="s">
        <v>5444</v>
      </c>
      <c r="G1734" s="3" t="s">
        <v>1844</v>
      </c>
    </row>
    <row r="1735" spans="1:7">
      <c r="A1735" s="3" t="s">
        <v>100</v>
      </c>
      <c r="B1735" s="3" t="s">
        <v>1841</v>
      </c>
      <c r="C1735" s="3" t="s">
        <v>1842</v>
      </c>
      <c r="D1735" s="3" t="s">
        <v>3562</v>
      </c>
      <c r="E1735" s="3">
        <v>-1719</v>
      </c>
      <c r="F1735" s="3" t="s">
        <v>5444</v>
      </c>
      <c r="G1735" s="3" t="s">
        <v>1844</v>
      </c>
    </row>
    <row r="1736" spans="1:7">
      <c r="A1736" s="3" t="s">
        <v>100</v>
      </c>
      <c r="B1736" s="3" t="s">
        <v>1841</v>
      </c>
      <c r="C1736" s="3" t="s">
        <v>1842</v>
      </c>
      <c r="D1736" s="3" t="s">
        <v>3563</v>
      </c>
      <c r="E1736" s="3">
        <v>-1720</v>
      </c>
      <c r="F1736" s="3" t="s">
        <v>5444</v>
      </c>
      <c r="G1736" s="3" t="s">
        <v>1844</v>
      </c>
    </row>
    <row r="1737" spans="1:7">
      <c r="A1737" s="3" t="s">
        <v>100</v>
      </c>
      <c r="B1737" s="3" t="s">
        <v>1841</v>
      </c>
      <c r="C1737" s="3" t="s">
        <v>1842</v>
      </c>
      <c r="D1737" s="3" t="s">
        <v>3564</v>
      </c>
      <c r="E1737" s="3">
        <v>-1721</v>
      </c>
      <c r="F1737" s="3" t="s">
        <v>5444</v>
      </c>
      <c r="G1737" s="3" t="s">
        <v>1844</v>
      </c>
    </row>
    <row r="1738" spans="1:7">
      <c r="A1738" s="3" t="s">
        <v>100</v>
      </c>
      <c r="B1738" s="3" t="s">
        <v>1841</v>
      </c>
      <c r="C1738" s="3" t="s">
        <v>1842</v>
      </c>
      <c r="D1738" s="3" t="s">
        <v>3565</v>
      </c>
      <c r="E1738" s="3">
        <v>-1722</v>
      </c>
      <c r="F1738" s="3" t="s">
        <v>5444</v>
      </c>
      <c r="G1738" s="3" t="s">
        <v>1844</v>
      </c>
    </row>
    <row r="1739" spans="1:7">
      <c r="A1739" s="3" t="s">
        <v>100</v>
      </c>
      <c r="B1739" s="3" t="s">
        <v>1841</v>
      </c>
      <c r="C1739" s="3" t="s">
        <v>1842</v>
      </c>
      <c r="D1739" s="3" t="s">
        <v>3566</v>
      </c>
      <c r="E1739" s="3">
        <v>-1723</v>
      </c>
      <c r="F1739" s="3" t="s">
        <v>5444</v>
      </c>
      <c r="G1739" s="3" t="s">
        <v>1844</v>
      </c>
    </row>
    <row r="1740" spans="1:7">
      <c r="A1740" s="3" t="s">
        <v>100</v>
      </c>
      <c r="B1740" s="3" t="s">
        <v>1841</v>
      </c>
      <c r="C1740" s="3" t="s">
        <v>1842</v>
      </c>
      <c r="D1740" s="3" t="s">
        <v>3567</v>
      </c>
      <c r="E1740" s="3">
        <v>-1724</v>
      </c>
      <c r="F1740" s="3" t="s">
        <v>5444</v>
      </c>
      <c r="G1740" s="3" t="s">
        <v>1844</v>
      </c>
    </row>
    <row r="1741" spans="1:7">
      <c r="A1741" s="3" t="s">
        <v>100</v>
      </c>
      <c r="B1741" s="3" t="s">
        <v>1841</v>
      </c>
      <c r="C1741" s="3" t="s">
        <v>1842</v>
      </c>
      <c r="D1741" s="3" t="s">
        <v>3568</v>
      </c>
      <c r="E1741" s="3">
        <v>-1725</v>
      </c>
      <c r="F1741" s="3" t="s">
        <v>5444</v>
      </c>
      <c r="G1741" s="3" t="s">
        <v>1844</v>
      </c>
    </row>
    <row r="1742" spans="1:7">
      <c r="A1742" s="3" t="s">
        <v>100</v>
      </c>
      <c r="B1742" s="3" t="s">
        <v>1841</v>
      </c>
      <c r="C1742" s="3" t="s">
        <v>1842</v>
      </c>
      <c r="D1742" s="3" t="s">
        <v>3569</v>
      </c>
      <c r="E1742" s="3">
        <v>-1726</v>
      </c>
      <c r="F1742" s="3" t="s">
        <v>5444</v>
      </c>
      <c r="G1742" s="3" t="s">
        <v>1844</v>
      </c>
    </row>
    <row r="1743" spans="1:7">
      <c r="A1743" s="3" t="s">
        <v>100</v>
      </c>
      <c r="B1743" s="3" t="s">
        <v>1841</v>
      </c>
      <c r="C1743" s="3" t="s">
        <v>1842</v>
      </c>
      <c r="D1743" s="3" t="s">
        <v>3570</v>
      </c>
      <c r="E1743" s="3">
        <v>-1727</v>
      </c>
      <c r="F1743" s="3" t="s">
        <v>5444</v>
      </c>
      <c r="G1743" s="3" t="s">
        <v>1844</v>
      </c>
    </row>
    <row r="1744" spans="1:7">
      <c r="A1744" s="3" t="s">
        <v>100</v>
      </c>
      <c r="B1744" s="3" t="s">
        <v>1841</v>
      </c>
      <c r="C1744" s="3" t="s">
        <v>1842</v>
      </c>
      <c r="D1744" s="3" t="s">
        <v>3571</v>
      </c>
      <c r="E1744" s="3">
        <v>-1728</v>
      </c>
      <c r="F1744" s="3" t="s">
        <v>5444</v>
      </c>
      <c r="G1744" s="3" t="s">
        <v>1844</v>
      </c>
    </row>
    <row r="1745" spans="1:7">
      <c r="A1745" s="3" t="s">
        <v>100</v>
      </c>
      <c r="B1745" s="3" t="s">
        <v>1841</v>
      </c>
      <c r="C1745" s="3" t="s">
        <v>1842</v>
      </c>
      <c r="D1745" s="3" t="s">
        <v>3572</v>
      </c>
      <c r="E1745" s="3">
        <v>-1729</v>
      </c>
      <c r="F1745" s="3" t="s">
        <v>5444</v>
      </c>
      <c r="G1745" s="3" t="s">
        <v>1844</v>
      </c>
    </row>
    <row r="1746" spans="1:7">
      <c r="A1746" s="3" t="s">
        <v>100</v>
      </c>
      <c r="B1746" s="3" t="s">
        <v>1841</v>
      </c>
      <c r="C1746" s="3" t="s">
        <v>1842</v>
      </c>
      <c r="D1746" s="3" t="s">
        <v>3573</v>
      </c>
      <c r="E1746" s="3">
        <v>-1730</v>
      </c>
      <c r="F1746" s="3" t="s">
        <v>5444</v>
      </c>
      <c r="G1746" s="3" t="s">
        <v>1844</v>
      </c>
    </row>
    <row r="1747" spans="1:7">
      <c r="A1747" s="3" t="s">
        <v>100</v>
      </c>
      <c r="B1747" s="3" t="s">
        <v>1841</v>
      </c>
      <c r="C1747" s="3" t="s">
        <v>1842</v>
      </c>
      <c r="D1747" s="3" t="s">
        <v>3574</v>
      </c>
      <c r="E1747" s="3">
        <v>-1731</v>
      </c>
      <c r="F1747" s="3" t="s">
        <v>5444</v>
      </c>
      <c r="G1747" s="3" t="s">
        <v>1844</v>
      </c>
    </row>
    <row r="1748" spans="1:7">
      <c r="A1748" s="3" t="s">
        <v>100</v>
      </c>
      <c r="B1748" s="3" t="s">
        <v>1841</v>
      </c>
      <c r="C1748" s="3" t="s">
        <v>1842</v>
      </c>
      <c r="D1748" s="3" t="s">
        <v>3575</v>
      </c>
      <c r="E1748" s="3">
        <v>-1732</v>
      </c>
      <c r="F1748" s="3" t="s">
        <v>5444</v>
      </c>
      <c r="G1748" s="3" t="s">
        <v>1844</v>
      </c>
    </row>
    <row r="1749" spans="1:7">
      <c r="A1749" s="3" t="s">
        <v>100</v>
      </c>
      <c r="B1749" s="3" t="s">
        <v>1841</v>
      </c>
      <c r="C1749" s="3" t="s">
        <v>1842</v>
      </c>
      <c r="D1749" s="3" t="s">
        <v>3576</v>
      </c>
      <c r="E1749" s="3">
        <v>-1733</v>
      </c>
      <c r="F1749" s="3" t="s">
        <v>5444</v>
      </c>
      <c r="G1749" s="3" t="s">
        <v>1844</v>
      </c>
    </row>
    <row r="1750" spans="1:7">
      <c r="A1750" s="3" t="s">
        <v>100</v>
      </c>
      <c r="B1750" s="3" t="s">
        <v>1841</v>
      </c>
      <c r="C1750" s="3" t="s">
        <v>1842</v>
      </c>
      <c r="D1750" s="3" t="s">
        <v>3577</v>
      </c>
      <c r="E1750" s="3">
        <v>-1734</v>
      </c>
      <c r="F1750" s="3" t="s">
        <v>5444</v>
      </c>
      <c r="G1750" s="3" t="s">
        <v>1844</v>
      </c>
    </row>
    <row r="1751" spans="1:7">
      <c r="A1751" s="3" t="s">
        <v>100</v>
      </c>
      <c r="B1751" s="3" t="s">
        <v>1841</v>
      </c>
      <c r="C1751" s="3" t="s">
        <v>1842</v>
      </c>
      <c r="D1751" s="3" t="s">
        <v>3578</v>
      </c>
      <c r="E1751" s="3">
        <v>-1735</v>
      </c>
      <c r="F1751" s="3" t="s">
        <v>5444</v>
      </c>
      <c r="G1751" s="3" t="s">
        <v>1844</v>
      </c>
    </row>
    <row r="1752" spans="1:7">
      <c r="A1752" s="3" t="s">
        <v>100</v>
      </c>
      <c r="B1752" s="3" t="s">
        <v>1841</v>
      </c>
      <c r="C1752" s="3" t="s">
        <v>1842</v>
      </c>
      <c r="D1752" s="3" t="s">
        <v>3579</v>
      </c>
      <c r="E1752" s="3">
        <v>-1736</v>
      </c>
      <c r="F1752" s="3" t="s">
        <v>5444</v>
      </c>
      <c r="G1752" s="3" t="s">
        <v>1844</v>
      </c>
    </row>
    <row r="1753" spans="1:7">
      <c r="A1753" s="3" t="s">
        <v>100</v>
      </c>
      <c r="B1753" s="3" t="s">
        <v>1841</v>
      </c>
      <c r="C1753" s="3" t="s">
        <v>1842</v>
      </c>
      <c r="D1753" s="3" t="s">
        <v>3580</v>
      </c>
      <c r="E1753" s="3">
        <v>-1737</v>
      </c>
      <c r="F1753" s="3" t="s">
        <v>5444</v>
      </c>
      <c r="G1753" s="3" t="s">
        <v>1844</v>
      </c>
    </row>
    <row r="1754" spans="1:7">
      <c r="A1754" s="3" t="s">
        <v>100</v>
      </c>
      <c r="B1754" s="3" t="s">
        <v>1841</v>
      </c>
      <c r="C1754" s="3" t="s">
        <v>1842</v>
      </c>
      <c r="D1754" s="3" t="s">
        <v>3581</v>
      </c>
      <c r="E1754" s="3">
        <v>-1738</v>
      </c>
      <c r="F1754" s="3" t="s">
        <v>5444</v>
      </c>
      <c r="G1754" s="3" t="s">
        <v>1844</v>
      </c>
    </row>
    <row r="1755" spans="1:7">
      <c r="A1755" s="3" t="s">
        <v>100</v>
      </c>
      <c r="B1755" s="3" t="s">
        <v>1841</v>
      </c>
      <c r="C1755" s="3" t="s">
        <v>1842</v>
      </c>
      <c r="D1755" s="3" t="s">
        <v>3582</v>
      </c>
      <c r="E1755" s="3">
        <v>-1739</v>
      </c>
      <c r="F1755" s="3" t="s">
        <v>5444</v>
      </c>
      <c r="G1755" s="3" t="s">
        <v>1844</v>
      </c>
    </row>
    <row r="1756" spans="1:7">
      <c r="A1756" s="3" t="s">
        <v>100</v>
      </c>
      <c r="B1756" s="3" t="s">
        <v>1841</v>
      </c>
      <c r="C1756" s="3" t="s">
        <v>1842</v>
      </c>
      <c r="D1756" s="3" t="s">
        <v>3583</v>
      </c>
      <c r="E1756" s="3">
        <v>-1740</v>
      </c>
      <c r="F1756" s="3" t="s">
        <v>5444</v>
      </c>
      <c r="G1756" s="3" t="s">
        <v>1844</v>
      </c>
    </row>
    <row r="1757" spans="1:7">
      <c r="A1757" s="3" t="s">
        <v>100</v>
      </c>
      <c r="B1757" s="3" t="s">
        <v>1841</v>
      </c>
      <c r="C1757" s="3" t="s">
        <v>1842</v>
      </c>
      <c r="D1757" s="3" t="s">
        <v>3584</v>
      </c>
      <c r="E1757" s="3">
        <v>-1741</v>
      </c>
      <c r="F1757" s="3" t="s">
        <v>5444</v>
      </c>
      <c r="G1757" s="3" t="s">
        <v>1844</v>
      </c>
    </row>
    <row r="1758" spans="1:7">
      <c r="A1758" s="3" t="s">
        <v>100</v>
      </c>
      <c r="B1758" s="3" t="s">
        <v>1841</v>
      </c>
      <c r="C1758" s="3" t="s">
        <v>1842</v>
      </c>
      <c r="D1758" s="3" t="s">
        <v>3585</v>
      </c>
      <c r="E1758" s="3">
        <v>-1742</v>
      </c>
      <c r="F1758" s="3" t="s">
        <v>5444</v>
      </c>
      <c r="G1758" s="3" t="s">
        <v>1844</v>
      </c>
    </row>
    <row r="1759" spans="1:7">
      <c r="A1759" s="3" t="s">
        <v>100</v>
      </c>
      <c r="B1759" s="3" t="s">
        <v>1841</v>
      </c>
      <c r="C1759" s="3" t="s">
        <v>1842</v>
      </c>
      <c r="D1759" s="3" t="s">
        <v>3586</v>
      </c>
      <c r="E1759" s="3">
        <v>-1743</v>
      </c>
      <c r="F1759" s="3" t="s">
        <v>5444</v>
      </c>
      <c r="G1759" s="3" t="s">
        <v>1844</v>
      </c>
    </row>
    <row r="1760" spans="1:7">
      <c r="A1760" s="3" t="s">
        <v>100</v>
      </c>
      <c r="B1760" s="3" t="s">
        <v>1841</v>
      </c>
      <c r="C1760" s="3" t="s">
        <v>1842</v>
      </c>
      <c r="D1760" s="3" t="s">
        <v>3587</v>
      </c>
      <c r="E1760" s="3">
        <v>-1744</v>
      </c>
      <c r="F1760" s="3" t="s">
        <v>5444</v>
      </c>
      <c r="G1760" s="3" t="s">
        <v>1844</v>
      </c>
    </row>
    <row r="1761" spans="1:7">
      <c r="A1761" s="3" t="s">
        <v>100</v>
      </c>
      <c r="B1761" s="3" t="s">
        <v>1841</v>
      </c>
      <c r="C1761" s="3" t="s">
        <v>1842</v>
      </c>
      <c r="D1761" s="3" t="s">
        <v>3588</v>
      </c>
      <c r="E1761" s="3">
        <v>-1745</v>
      </c>
      <c r="F1761" s="3" t="s">
        <v>5444</v>
      </c>
      <c r="G1761" s="3" t="s">
        <v>1844</v>
      </c>
    </row>
    <row r="1762" spans="1:7">
      <c r="A1762" s="3" t="s">
        <v>100</v>
      </c>
      <c r="B1762" s="3" t="s">
        <v>1841</v>
      </c>
      <c r="C1762" s="3" t="s">
        <v>1842</v>
      </c>
      <c r="D1762" s="3" t="s">
        <v>3589</v>
      </c>
      <c r="E1762" s="3">
        <v>-1746</v>
      </c>
      <c r="F1762" s="3" t="s">
        <v>5444</v>
      </c>
      <c r="G1762" s="3" t="s">
        <v>1844</v>
      </c>
    </row>
    <row r="1763" spans="1:7">
      <c r="A1763" s="3" t="s">
        <v>100</v>
      </c>
      <c r="B1763" s="3" t="s">
        <v>1841</v>
      </c>
      <c r="C1763" s="3" t="s">
        <v>1842</v>
      </c>
      <c r="D1763" s="3" t="s">
        <v>3590</v>
      </c>
      <c r="E1763" s="3">
        <v>-1747</v>
      </c>
      <c r="F1763" s="3" t="s">
        <v>5444</v>
      </c>
      <c r="G1763" s="3" t="s">
        <v>1844</v>
      </c>
    </row>
    <row r="1764" spans="1:7">
      <c r="A1764" s="3" t="s">
        <v>100</v>
      </c>
      <c r="B1764" s="3" t="s">
        <v>1841</v>
      </c>
      <c r="C1764" s="3" t="s">
        <v>1842</v>
      </c>
      <c r="D1764" s="3" t="s">
        <v>3591</v>
      </c>
      <c r="E1764" s="3">
        <v>-1748</v>
      </c>
      <c r="F1764" s="3" t="s">
        <v>5444</v>
      </c>
      <c r="G1764" s="3" t="s">
        <v>1844</v>
      </c>
    </row>
    <row r="1765" spans="1:7">
      <c r="A1765" s="3" t="s">
        <v>100</v>
      </c>
      <c r="B1765" s="3" t="s">
        <v>1841</v>
      </c>
      <c r="C1765" s="3" t="s">
        <v>1842</v>
      </c>
      <c r="D1765" s="3" t="s">
        <v>3592</v>
      </c>
      <c r="E1765" s="3">
        <v>-1749</v>
      </c>
      <c r="F1765" s="3" t="s">
        <v>5444</v>
      </c>
      <c r="G1765" s="3" t="s">
        <v>1844</v>
      </c>
    </row>
    <row r="1766" spans="1:7">
      <c r="A1766" s="3" t="s">
        <v>100</v>
      </c>
      <c r="B1766" s="3" t="s">
        <v>1841</v>
      </c>
      <c r="C1766" s="3" t="s">
        <v>1842</v>
      </c>
      <c r="D1766" s="3" t="s">
        <v>3593</v>
      </c>
      <c r="E1766" s="3">
        <v>-1750</v>
      </c>
      <c r="F1766" s="3" t="s">
        <v>5444</v>
      </c>
      <c r="G1766" s="3" t="s">
        <v>1844</v>
      </c>
    </row>
    <row r="1767" spans="1:7">
      <c r="A1767" s="3" t="s">
        <v>100</v>
      </c>
      <c r="B1767" s="3" t="s">
        <v>1841</v>
      </c>
      <c r="C1767" s="3" t="s">
        <v>1842</v>
      </c>
      <c r="D1767" s="3" t="s">
        <v>3594</v>
      </c>
      <c r="E1767" s="3">
        <v>-1751</v>
      </c>
      <c r="F1767" s="3" t="s">
        <v>5444</v>
      </c>
      <c r="G1767" s="3" t="s">
        <v>1844</v>
      </c>
    </row>
    <row r="1768" spans="1:7">
      <c r="A1768" s="3" t="s">
        <v>100</v>
      </c>
      <c r="B1768" s="3" t="s">
        <v>1841</v>
      </c>
      <c r="C1768" s="3" t="s">
        <v>1842</v>
      </c>
      <c r="D1768" s="3" t="s">
        <v>3595</v>
      </c>
      <c r="E1768" s="3">
        <v>-1752</v>
      </c>
      <c r="F1768" s="3" t="s">
        <v>5444</v>
      </c>
      <c r="G1768" s="3" t="s">
        <v>1844</v>
      </c>
    </row>
    <row r="1769" spans="1:7">
      <c r="A1769" s="3" t="s">
        <v>100</v>
      </c>
      <c r="B1769" s="3" t="s">
        <v>1841</v>
      </c>
      <c r="C1769" s="3" t="s">
        <v>1842</v>
      </c>
      <c r="D1769" s="3" t="s">
        <v>3596</v>
      </c>
      <c r="E1769" s="3">
        <v>-1753</v>
      </c>
      <c r="F1769" s="3" t="s">
        <v>5444</v>
      </c>
      <c r="G1769" s="3" t="s">
        <v>1844</v>
      </c>
    </row>
    <row r="1770" spans="1:7">
      <c r="A1770" s="3" t="s">
        <v>100</v>
      </c>
      <c r="B1770" s="3" t="s">
        <v>1841</v>
      </c>
      <c r="C1770" s="3" t="s">
        <v>1842</v>
      </c>
      <c r="D1770" s="3" t="s">
        <v>3597</v>
      </c>
      <c r="E1770" s="3">
        <v>-1754</v>
      </c>
      <c r="F1770" s="3" t="s">
        <v>5444</v>
      </c>
      <c r="G1770" s="3" t="s">
        <v>1844</v>
      </c>
    </row>
    <row r="1771" spans="1:7">
      <c r="A1771" s="3" t="s">
        <v>100</v>
      </c>
      <c r="B1771" s="3" t="s">
        <v>1841</v>
      </c>
      <c r="C1771" s="3" t="s">
        <v>1842</v>
      </c>
      <c r="D1771" s="3" t="s">
        <v>3598</v>
      </c>
      <c r="E1771" s="3">
        <v>-1755</v>
      </c>
      <c r="F1771" s="3" t="s">
        <v>5444</v>
      </c>
      <c r="G1771" s="3" t="s">
        <v>1844</v>
      </c>
    </row>
    <row r="1772" spans="1:7">
      <c r="A1772" s="3" t="s">
        <v>100</v>
      </c>
      <c r="B1772" s="3" t="s">
        <v>1841</v>
      </c>
      <c r="C1772" s="3" t="s">
        <v>1842</v>
      </c>
      <c r="D1772" s="3" t="s">
        <v>3599</v>
      </c>
      <c r="E1772" s="3">
        <v>-1756</v>
      </c>
      <c r="F1772" s="3" t="s">
        <v>5444</v>
      </c>
      <c r="G1772" s="3" t="s">
        <v>1844</v>
      </c>
    </row>
    <row r="1773" spans="1:7">
      <c r="A1773" s="3" t="s">
        <v>100</v>
      </c>
      <c r="B1773" s="3" t="s">
        <v>1841</v>
      </c>
      <c r="C1773" s="3" t="s">
        <v>1842</v>
      </c>
      <c r="D1773" s="3" t="s">
        <v>3600</v>
      </c>
      <c r="E1773" s="3">
        <v>-1757</v>
      </c>
      <c r="F1773" s="3" t="s">
        <v>5444</v>
      </c>
      <c r="G1773" s="3" t="s">
        <v>1844</v>
      </c>
    </row>
    <row r="1774" spans="1:7">
      <c r="A1774" s="3" t="s">
        <v>100</v>
      </c>
      <c r="B1774" s="3" t="s">
        <v>1841</v>
      </c>
      <c r="C1774" s="3" t="s">
        <v>1842</v>
      </c>
      <c r="D1774" s="3" t="s">
        <v>3601</v>
      </c>
      <c r="E1774" s="3">
        <v>-1758</v>
      </c>
      <c r="F1774" s="3" t="s">
        <v>5444</v>
      </c>
      <c r="G1774" s="3" t="s">
        <v>1844</v>
      </c>
    </row>
    <row r="1775" spans="1:7">
      <c r="A1775" s="3" t="s">
        <v>100</v>
      </c>
      <c r="B1775" s="3" t="s">
        <v>1841</v>
      </c>
      <c r="C1775" s="3" t="s">
        <v>1842</v>
      </c>
      <c r="D1775" s="3" t="s">
        <v>3602</v>
      </c>
      <c r="E1775" s="3">
        <v>-1759</v>
      </c>
      <c r="F1775" s="3" t="s">
        <v>5444</v>
      </c>
      <c r="G1775" s="3" t="s">
        <v>1844</v>
      </c>
    </row>
    <row r="1776" spans="1:7">
      <c r="A1776" s="3" t="s">
        <v>100</v>
      </c>
      <c r="B1776" s="3" t="s">
        <v>1841</v>
      </c>
      <c r="C1776" s="3" t="s">
        <v>1842</v>
      </c>
      <c r="D1776" s="3" t="s">
        <v>3603</v>
      </c>
      <c r="E1776" s="3">
        <v>-1760</v>
      </c>
      <c r="F1776" s="3" t="s">
        <v>5444</v>
      </c>
      <c r="G1776" s="3" t="s">
        <v>1844</v>
      </c>
    </row>
    <row r="1777" spans="1:7">
      <c r="A1777" s="3" t="s">
        <v>100</v>
      </c>
      <c r="B1777" s="3" t="s">
        <v>1841</v>
      </c>
      <c r="C1777" s="3" t="s">
        <v>1842</v>
      </c>
      <c r="D1777" s="3" t="s">
        <v>3604</v>
      </c>
      <c r="E1777" s="3">
        <v>-1761</v>
      </c>
      <c r="F1777" s="3" t="s">
        <v>5444</v>
      </c>
      <c r="G1777" s="3" t="s">
        <v>1844</v>
      </c>
    </row>
    <row r="1778" spans="1:7">
      <c r="A1778" s="3" t="s">
        <v>100</v>
      </c>
      <c r="B1778" s="3" t="s">
        <v>1841</v>
      </c>
      <c r="C1778" s="3" t="s">
        <v>1842</v>
      </c>
      <c r="D1778" s="3" t="s">
        <v>3605</v>
      </c>
      <c r="E1778" s="3">
        <v>-1762</v>
      </c>
      <c r="F1778" s="3" t="s">
        <v>5444</v>
      </c>
      <c r="G1778" s="3" t="s">
        <v>1844</v>
      </c>
    </row>
    <row r="1779" spans="1:7">
      <c r="A1779" s="3" t="s">
        <v>100</v>
      </c>
      <c r="B1779" s="3" t="s">
        <v>1841</v>
      </c>
      <c r="C1779" s="3" t="s">
        <v>1842</v>
      </c>
      <c r="D1779" s="3" t="s">
        <v>3606</v>
      </c>
      <c r="E1779" s="3">
        <v>-1763</v>
      </c>
      <c r="F1779" s="3" t="s">
        <v>5444</v>
      </c>
      <c r="G1779" s="3" t="s">
        <v>1844</v>
      </c>
    </row>
    <row r="1780" spans="1:7">
      <c r="A1780" s="3" t="s">
        <v>100</v>
      </c>
      <c r="B1780" s="3" t="s">
        <v>1841</v>
      </c>
      <c r="C1780" s="3" t="s">
        <v>1842</v>
      </c>
      <c r="D1780" s="3" t="s">
        <v>3607</v>
      </c>
      <c r="E1780" s="3">
        <v>-1764</v>
      </c>
      <c r="F1780" s="3" t="s">
        <v>5444</v>
      </c>
      <c r="G1780" s="3" t="s">
        <v>1844</v>
      </c>
    </row>
    <row r="1781" spans="1:7">
      <c r="A1781" s="3" t="s">
        <v>100</v>
      </c>
      <c r="B1781" s="3" t="s">
        <v>1841</v>
      </c>
      <c r="C1781" s="3" t="s">
        <v>1842</v>
      </c>
      <c r="D1781" s="3" t="s">
        <v>3608</v>
      </c>
      <c r="E1781" s="3">
        <v>-1765</v>
      </c>
      <c r="F1781" s="3" t="s">
        <v>5444</v>
      </c>
      <c r="G1781" s="3" t="s">
        <v>1844</v>
      </c>
    </row>
    <row r="1782" spans="1:7">
      <c r="A1782" s="3" t="s">
        <v>100</v>
      </c>
      <c r="B1782" s="3" t="s">
        <v>1841</v>
      </c>
      <c r="C1782" s="3" t="s">
        <v>1842</v>
      </c>
      <c r="D1782" s="3" t="s">
        <v>3609</v>
      </c>
      <c r="E1782" s="3">
        <v>-1766</v>
      </c>
      <c r="F1782" s="3" t="s">
        <v>5444</v>
      </c>
      <c r="G1782" s="3" t="s">
        <v>1844</v>
      </c>
    </row>
    <row r="1783" spans="1:7">
      <c r="A1783" s="3" t="s">
        <v>100</v>
      </c>
      <c r="B1783" s="3" t="s">
        <v>1841</v>
      </c>
      <c r="C1783" s="3" t="s">
        <v>1842</v>
      </c>
      <c r="D1783" s="3" t="s">
        <v>3610</v>
      </c>
      <c r="E1783" s="3">
        <v>-1767</v>
      </c>
      <c r="F1783" s="3" t="s">
        <v>5444</v>
      </c>
      <c r="G1783" s="3" t="s">
        <v>1844</v>
      </c>
    </row>
    <row r="1784" spans="1:7">
      <c r="A1784" s="3" t="s">
        <v>100</v>
      </c>
      <c r="B1784" s="3" t="s">
        <v>1841</v>
      </c>
      <c r="C1784" s="3" t="s">
        <v>1842</v>
      </c>
      <c r="D1784" s="3" t="s">
        <v>3611</v>
      </c>
      <c r="E1784" s="3">
        <v>-1768</v>
      </c>
      <c r="F1784" s="3" t="s">
        <v>5444</v>
      </c>
      <c r="G1784" s="3" t="s">
        <v>1844</v>
      </c>
    </row>
    <row r="1785" spans="1:7">
      <c r="A1785" s="3" t="s">
        <v>100</v>
      </c>
      <c r="B1785" s="3" t="s">
        <v>1841</v>
      </c>
      <c r="C1785" s="3" t="s">
        <v>1842</v>
      </c>
      <c r="D1785" s="3" t="s">
        <v>3612</v>
      </c>
      <c r="E1785" s="3">
        <v>-1769</v>
      </c>
      <c r="F1785" s="3" t="s">
        <v>5444</v>
      </c>
      <c r="G1785" s="3" t="s">
        <v>1844</v>
      </c>
    </row>
    <row r="1786" spans="1:7">
      <c r="A1786" s="3" t="s">
        <v>100</v>
      </c>
      <c r="B1786" s="3" t="s">
        <v>1841</v>
      </c>
      <c r="C1786" s="3" t="s">
        <v>1842</v>
      </c>
      <c r="D1786" s="3" t="s">
        <v>3613</v>
      </c>
      <c r="E1786" s="3">
        <v>-1770</v>
      </c>
      <c r="F1786" s="3" t="s">
        <v>5444</v>
      </c>
      <c r="G1786" s="3" t="s">
        <v>1844</v>
      </c>
    </row>
    <row r="1787" spans="1:7">
      <c r="A1787" s="3" t="s">
        <v>100</v>
      </c>
      <c r="B1787" s="3" t="s">
        <v>1841</v>
      </c>
      <c r="C1787" s="3" t="s">
        <v>1842</v>
      </c>
      <c r="D1787" s="3" t="s">
        <v>3614</v>
      </c>
      <c r="E1787" s="3">
        <v>-1771</v>
      </c>
      <c r="F1787" s="3" t="s">
        <v>5444</v>
      </c>
      <c r="G1787" s="3" t="s">
        <v>1844</v>
      </c>
    </row>
    <row r="1788" spans="1:7">
      <c r="A1788" s="3" t="s">
        <v>100</v>
      </c>
      <c r="B1788" s="3" t="s">
        <v>1841</v>
      </c>
      <c r="C1788" s="3" t="s">
        <v>1842</v>
      </c>
      <c r="D1788" s="3" t="s">
        <v>3615</v>
      </c>
      <c r="E1788" s="3">
        <v>-1772</v>
      </c>
      <c r="F1788" s="3" t="s">
        <v>5444</v>
      </c>
      <c r="G1788" s="3" t="s">
        <v>1844</v>
      </c>
    </row>
    <row r="1789" spans="1:7">
      <c r="A1789" s="3" t="s">
        <v>100</v>
      </c>
      <c r="B1789" s="3" t="s">
        <v>1841</v>
      </c>
      <c r="C1789" s="3" t="s">
        <v>1842</v>
      </c>
      <c r="D1789" s="3" t="s">
        <v>3616</v>
      </c>
      <c r="E1789" s="3">
        <v>-1773</v>
      </c>
      <c r="F1789" s="3" t="s">
        <v>5444</v>
      </c>
      <c r="G1789" s="3" t="s">
        <v>1844</v>
      </c>
    </row>
    <row r="1790" spans="1:7">
      <c r="A1790" s="3" t="s">
        <v>100</v>
      </c>
      <c r="B1790" s="3" t="s">
        <v>1841</v>
      </c>
      <c r="C1790" s="3" t="s">
        <v>1842</v>
      </c>
      <c r="D1790" s="3" t="s">
        <v>3617</v>
      </c>
      <c r="E1790" s="3">
        <v>-1774</v>
      </c>
      <c r="F1790" s="3" t="s">
        <v>5444</v>
      </c>
      <c r="G1790" s="3" t="s">
        <v>1844</v>
      </c>
    </row>
    <row r="1791" spans="1:7">
      <c r="A1791" s="3" t="s">
        <v>100</v>
      </c>
      <c r="B1791" s="3" t="s">
        <v>1841</v>
      </c>
      <c r="C1791" s="3" t="s">
        <v>1842</v>
      </c>
      <c r="D1791" s="3" t="s">
        <v>3618</v>
      </c>
      <c r="E1791" s="3">
        <v>-1775</v>
      </c>
      <c r="F1791" s="3" t="s">
        <v>5444</v>
      </c>
      <c r="G1791" s="3" t="s">
        <v>1844</v>
      </c>
    </row>
    <row r="1792" spans="1:7">
      <c r="A1792" s="3" t="s">
        <v>100</v>
      </c>
      <c r="B1792" s="3" t="s">
        <v>1841</v>
      </c>
      <c r="C1792" s="3" t="s">
        <v>1842</v>
      </c>
      <c r="D1792" s="3" t="s">
        <v>3619</v>
      </c>
      <c r="E1792" s="3">
        <v>-1776</v>
      </c>
      <c r="F1792" s="3" t="s">
        <v>5444</v>
      </c>
      <c r="G1792" s="3" t="s">
        <v>1844</v>
      </c>
    </row>
    <row r="1793" spans="1:7">
      <c r="A1793" s="3" t="s">
        <v>100</v>
      </c>
      <c r="B1793" s="3" t="s">
        <v>1841</v>
      </c>
      <c r="C1793" s="3" t="s">
        <v>1842</v>
      </c>
      <c r="D1793" s="3" t="s">
        <v>3620</v>
      </c>
      <c r="E1793" s="3">
        <v>-1777</v>
      </c>
      <c r="F1793" s="3" t="s">
        <v>5444</v>
      </c>
      <c r="G1793" s="3" t="s">
        <v>1844</v>
      </c>
    </row>
    <row r="1794" spans="1:7">
      <c r="A1794" s="3" t="s">
        <v>100</v>
      </c>
      <c r="B1794" s="3" t="s">
        <v>1841</v>
      </c>
      <c r="C1794" s="3" t="s">
        <v>1842</v>
      </c>
      <c r="D1794" s="3" t="s">
        <v>3621</v>
      </c>
      <c r="E1794" s="3">
        <v>-1778</v>
      </c>
      <c r="F1794" s="3" t="s">
        <v>5444</v>
      </c>
      <c r="G1794" s="3" t="s">
        <v>1844</v>
      </c>
    </row>
    <row r="1795" spans="1:7">
      <c r="A1795" s="3" t="s">
        <v>100</v>
      </c>
      <c r="B1795" s="3" t="s">
        <v>1841</v>
      </c>
      <c r="C1795" s="3" t="s">
        <v>1842</v>
      </c>
      <c r="D1795" s="3" t="s">
        <v>3622</v>
      </c>
      <c r="E1795" s="3">
        <v>-1779</v>
      </c>
      <c r="F1795" s="3" t="s">
        <v>5444</v>
      </c>
      <c r="G1795" s="3" t="s">
        <v>1844</v>
      </c>
    </row>
    <row r="1796" spans="1:7">
      <c r="A1796" s="3" t="s">
        <v>100</v>
      </c>
      <c r="B1796" s="3" t="s">
        <v>1841</v>
      </c>
      <c r="C1796" s="3" t="s">
        <v>1842</v>
      </c>
      <c r="D1796" s="3" t="s">
        <v>3623</v>
      </c>
      <c r="E1796" s="3">
        <v>-1780</v>
      </c>
      <c r="F1796" s="3" t="s">
        <v>5444</v>
      </c>
      <c r="G1796" s="3" t="s">
        <v>1844</v>
      </c>
    </row>
    <row r="1797" spans="1:7">
      <c r="A1797" s="3" t="s">
        <v>100</v>
      </c>
      <c r="B1797" s="3" t="s">
        <v>1841</v>
      </c>
      <c r="C1797" s="3" t="s">
        <v>1842</v>
      </c>
      <c r="D1797" s="3" t="s">
        <v>3624</v>
      </c>
      <c r="E1797" s="3">
        <v>-1781</v>
      </c>
      <c r="F1797" s="3" t="s">
        <v>5444</v>
      </c>
      <c r="G1797" s="3" t="s">
        <v>1844</v>
      </c>
    </row>
    <row r="1798" spans="1:7">
      <c r="A1798" s="3" t="s">
        <v>100</v>
      </c>
      <c r="B1798" s="3" t="s">
        <v>1841</v>
      </c>
      <c r="C1798" s="3" t="s">
        <v>1842</v>
      </c>
      <c r="D1798" s="3" t="s">
        <v>3625</v>
      </c>
      <c r="E1798" s="3">
        <v>-1782</v>
      </c>
      <c r="F1798" s="3" t="s">
        <v>5444</v>
      </c>
      <c r="G1798" s="3" t="s">
        <v>1844</v>
      </c>
    </row>
    <row r="1799" spans="1:7">
      <c r="A1799" s="3" t="s">
        <v>100</v>
      </c>
      <c r="B1799" s="3" t="s">
        <v>1841</v>
      </c>
      <c r="C1799" s="3" t="s">
        <v>1842</v>
      </c>
      <c r="D1799" s="3" t="s">
        <v>3626</v>
      </c>
      <c r="E1799" s="3">
        <v>-1783</v>
      </c>
      <c r="F1799" s="3" t="s">
        <v>5444</v>
      </c>
      <c r="G1799" s="3" t="s">
        <v>1844</v>
      </c>
    </row>
    <row r="1800" spans="1:7">
      <c r="A1800" s="3" t="s">
        <v>100</v>
      </c>
      <c r="B1800" s="3" t="s">
        <v>1841</v>
      </c>
      <c r="C1800" s="3" t="s">
        <v>1842</v>
      </c>
      <c r="D1800" s="3" t="s">
        <v>3627</v>
      </c>
      <c r="E1800" s="3">
        <v>-1784</v>
      </c>
      <c r="F1800" s="3" t="s">
        <v>5444</v>
      </c>
      <c r="G1800" s="3" t="s">
        <v>1844</v>
      </c>
    </row>
    <row r="1801" spans="1:7">
      <c r="A1801" s="3" t="s">
        <v>100</v>
      </c>
      <c r="B1801" s="3" t="s">
        <v>1841</v>
      </c>
      <c r="C1801" s="3" t="s">
        <v>1842</v>
      </c>
      <c r="D1801" s="3" t="s">
        <v>3628</v>
      </c>
      <c r="E1801" s="3">
        <v>-1785</v>
      </c>
      <c r="F1801" s="3" t="s">
        <v>5444</v>
      </c>
      <c r="G1801" s="3" t="s">
        <v>1844</v>
      </c>
    </row>
    <row r="1802" spans="1:7">
      <c r="A1802" s="3" t="s">
        <v>100</v>
      </c>
      <c r="B1802" s="3" t="s">
        <v>1841</v>
      </c>
      <c r="C1802" s="3" t="s">
        <v>1842</v>
      </c>
      <c r="D1802" s="3" t="s">
        <v>3629</v>
      </c>
      <c r="E1802" s="3">
        <v>-1786</v>
      </c>
      <c r="F1802" s="3" t="s">
        <v>5444</v>
      </c>
      <c r="G1802" s="3" t="s">
        <v>1844</v>
      </c>
    </row>
    <row r="1803" spans="1:7">
      <c r="A1803" s="3" t="s">
        <v>100</v>
      </c>
      <c r="B1803" s="3" t="s">
        <v>1841</v>
      </c>
      <c r="C1803" s="3" t="s">
        <v>1842</v>
      </c>
      <c r="D1803" s="3" t="s">
        <v>3630</v>
      </c>
      <c r="E1803" s="3">
        <v>-1787</v>
      </c>
      <c r="F1803" s="3" t="s">
        <v>5444</v>
      </c>
      <c r="G1803" s="3" t="s">
        <v>1844</v>
      </c>
    </row>
    <row r="1804" spans="1:7">
      <c r="A1804" s="3" t="s">
        <v>100</v>
      </c>
      <c r="B1804" s="3" t="s">
        <v>1841</v>
      </c>
      <c r="C1804" s="3" t="s">
        <v>1842</v>
      </c>
      <c r="D1804" s="3" t="s">
        <v>3631</v>
      </c>
      <c r="E1804" s="3">
        <v>-1788</v>
      </c>
      <c r="F1804" s="3" t="s">
        <v>5444</v>
      </c>
      <c r="G1804" s="3" t="s">
        <v>1844</v>
      </c>
    </row>
    <row r="1805" spans="1:7">
      <c r="A1805" s="3" t="s">
        <v>100</v>
      </c>
      <c r="B1805" s="3" t="s">
        <v>1841</v>
      </c>
      <c r="C1805" s="3" t="s">
        <v>1842</v>
      </c>
      <c r="D1805" s="3" t="s">
        <v>3632</v>
      </c>
      <c r="E1805" s="3">
        <v>-1789</v>
      </c>
      <c r="F1805" s="3" t="s">
        <v>5444</v>
      </c>
      <c r="G1805" s="3" t="s">
        <v>1844</v>
      </c>
    </row>
    <row r="1806" spans="1:7">
      <c r="A1806" s="3" t="s">
        <v>100</v>
      </c>
      <c r="B1806" s="3" t="s">
        <v>1841</v>
      </c>
      <c r="C1806" s="3" t="s">
        <v>1842</v>
      </c>
      <c r="D1806" s="3" t="s">
        <v>3633</v>
      </c>
      <c r="E1806" s="3">
        <v>-1790</v>
      </c>
      <c r="F1806" s="3" t="s">
        <v>5444</v>
      </c>
      <c r="G1806" s="3" t="s">
        <v>1844</v>
      </c>
    </row>
    <row r="1807" spans="1:7">
      <c r="A1807" s="3" t="s">
        <v>100</v>
      </c>
      <c r="B1807" s="3" t="s">
        <v>1841</v>
      </c>
      <c r="C1807" s="3" t="s">
        <v>1842</v>
      </c>
      <c r="D1807" s="3" t="s">
        <v>3634</v>
      </c>
      <c r="E1807" s="3">
        <v>-1791</v>
      </c>
      <c r="F1807" s="3" t="s">
        <v>5444</v>
      </c>
      <c r="G1807" s="3" t="s">
        <v>1844</v>
      </c>
    </row>
    <row r="1808" spans="1:7">
      <c r="A1808" s="3" t="s">
        <v>100</v>
      </c>
      <c r="B1808" s="3" t="s">
        <v>1841</v>
      </c>
      <c r="C1808" s="3" t="s">
        <v>1842</v>
      </c>
      <c r="D1808" s="3" t="s">
        <v>3635</v>
      </c>
      <c r="E1808" s="3">
        <v>-1792</v>
      </c>
      <c r="F1808" s="3" t="s">
        <v>5444</v>
      </c>
      <c r="G1808" s="3" t="s">
        <v>1844</v>
      </c>
    </row>
    <row r="1809" spans="1:7">
      <c r="A1809" s="3" t="s">
        <v>100</v>
      </c>
      <c r="B1809" s="3" t="s">
        <v>1841</v>
      </c>
      <c r="C1809" s="3" t="s">
        <v>1842</v>
      </c>
      <c r="D1809" s="3" t="s">
        <v>3636</v>
      </c>
      <c r="E1809" s="3">
        <v>-1793</v>
      </c>
      <c r="F1809" s="3" t="s">
        <v>5444</v>
      </c>
      <c r="G1809" s="3" t="s">
        <v>1844</v>
      </c>
    </row>
    <row r="1810" spans="1:7">
      <c r="A1810" s="3" t="s">
        <v>100</v>
      </c>
      <c r="B1810" s="3" t="s">
        <v>1841</v>
      </c>
      <c r="C1810" s="3" t="s">
        <v>1842</v>
      </c>
      <c r="D1810" s="3" t="s">
        <v>3637</v>
      </c>
      <c r="E1810" s="3">
        <v>-1794</v>
      </c>
      <c r="F1810" s="3" t="s">
        <v>5444</v>
      </c>
      <c r="G1810" s="3" t="s">
        <v>1844</v>
      </c>
    </row>
    <row r="1811" spans="1:7">
      <c r="A1811" s="3" t="s">
        <v>100</v>
      </c>
      <c r="B1811" s="3" t="s">
        <v>1841</v>
      </c>
      <c r="C1811" s="3" t="s">
        <v>1842</v>
      </c>
      <c r="D1811" s="3" t="s">
        <v>3638</v>
      </c>
      <c r="E1811" s="3">
        <v>-1795</v>
      </c>
      <c r="F1811" s="3" t="s">
        <v>5444</v>
      </c>
      <c r="G1811" s="3" t="s">
        <v>1844</v>
      </c>
    </row>
    <row r="1812" spans="1:7">
      <c r="A1812" s="3" t="s">
        <v>100</v>
      </c>
      <c r="B1812" s="3" t="s">
        <v>1841</v>
      </c>
      <c r="C1812" s="3" t="s">
        <v>1842</v>
      </c>
      <c r="D1812" s="3" t="s">
        <v>3639</v>
      </c>
      <c r="E1812" s="3">
        <v>-1796</v>
      </c>
      <c r="F1812" s="3" t="s">
        <v>5444</v>
      </c>
      <c r="G1812" s="3" t="s">
        <v>1844</v>
      </c>
    </row>
    <row r="1813" spans="1:7">
      <c r="A1813" s="3" t="s">
        <v>100</v>
      </c>
      <c r="B1813" s="3" t="s">
        <v>1841</v>
      </c>
      <c r="C1813" s="3" t="s">
        <v>1842</v>
      </c>
      <c r="D1813" s="3" t="s">
        <v>3640</v>
      </c>
      <c r="E1813" s="3">
        <v>-1797</v>
      </c>
      <c r="F1813" s="3" t="s">
        <v>5444</v>
      </c>
      <c r="G1813" s="3" t="s">
        <v>1844</v>
      </c>
    </row>
    <row r="1814" spans="1:7">
      <c r="A1814" s="3" t="s">
        <v>100</v>
      </c>
      <c r="B1814" s="3" t="s">
        <v>1841</v>
      </c>
      <c r="C1814" s="3" t="s">
        <v>1842</v>
      </c>
      <c r="D1814" s="3" t="s">
        <v>3641</v>
      </c>
      <c r="E1814" s="3">
        <v>-1798</v>
      </c>
      <c r="F1814" s="3" t="s">
        <v>5444</v>
      </c>
      <c r="G1814" s="3" t="s">
        <v>1844</v>
      </c>
    </row>
    <row r="1815" spans="1:7">
      <c r="A1815" s="3" t="s">
        <v>100</v>
      </c>
      <c r="B1815" s="3" t="s">
        <v>1841</v>
      </c>
      <c r="C1815" s="3" t="s">
        <v>1842</v>
      </c>
      <c r="D1815" s="3" t="s">
        <v>3642</v>
      </c>
      <c r="E1815" s="3">
        <v>-1799</v>
      </c>
      <c r="F1815" s="3" t="s">
        <v>5444</v>
      </c>
      <c r="G1815" s="3" t="s">
        <v>1844</v>
      </c>
    </row>
    <row r="1816" spans="1:7">
      <c r="A1816" s="3" t="s">
        <v>100</v>
      </c>
      <c r="B1816" s="3" t="s">
        <v>1841</v>
      </c>
      <c r="C1816" s="3" t="s">
        <v>1842</v>
      </c>
      <c r="D1816" s="3" t="s">
        <v>3643</v>
      </c>
      <c r="E1816" s="3">
        <v>-1800</v>
      </c>
      <c r="F1816" s="3" t="s">
        <v>5444</v>
      </c>
      <c r="G1816" s="3" t="s">
        <v>1844</v>
      </c>
    </row>
    <row r="1817" spans="1:7">
      <c r="A1817" s="3" t="s">
        <v>100</v>
      </c>
      <c r="B1817" s="3" t="s">
        <v>1841</v>
      </c>
      <c r="C1817" s="3" t="s">
        <v>1842</v>
      </c>
      <c r="D1817" s="3" t="s">
        <v>3644</v>
      </c>
      <c r="E1817" s="3">
        <v>-1801</v>
      </c>
      <c r="F1817" s="3" t="s">
        <v>5444</v>
      </c>
      <c r="G1817" s="3" t="s">
        <v>1844</v>
      </c>
    </row>
    <row r="1818" spans="1:7">
      <c r="A1818" s="3" t="s">
        <v>100</v>
      </c>
      <c r="B1818" s="3" t="s">
        <v>1841</v>
      </c>
      <c r="C1818" s="3" t="s">
        <v>1842</v>
      </c>
      <c r="D1818" s="3" t="s">
        <v>3645</v>
      </c>
      <c r="E1818" s="3">
        <v>-1802</v>
      </c>
      <c r="F1818" s="3" t="s">
        <v>5444</v>
      </c>
      <c r="G1818" s="3" t="s">
        <v>1844</v>
      </c>
    </row>
    <row r="1819" spans="1:7">
      <c r="A1819" s="3" t="s">
        <v>100</v>
      </c>
      <c r="B1819" s="3" t="s">
        <v>1841</v>
      </c>
      <c r="C1819" s="3" t="s">
        <v>1842</v>
      </c>
      <c r="D1819" s="3" t="s">
        <v>3646</v>
      </c>
      <c r="E1819" s="3">
        <v>-1803</v>
      </c>
      <c r="F1819" s="3" t="s">
        <v>5444</v>
      </c>
      <c r="G1819" s="3" t="s">
        <v>1844</v>
      </c>
    </row>
    <row r="1820" spans="1:7">
      <c r="A1820" s="3" t="s">
        <v>100</v>
      </c>
      <c r="B1820" s="3" t="s">
        <v>1841</v>
      </c>
      <c r="C1820" s="3" t="s">
        <v>1842</v>
      </c>
      <c r="D1820" s="3" t="s">
        <v>3647</v>
      </c>
      <c r="E1820" s="3">
        <v>-1804</v>
      </c>
      <c r="F1820" s="3" t="s">
        <v>5444</v>
      </c>
      <c r="G1820" s="3" t="s">
        <v>1844</v>
      </c>
    </row>
    <row r="1821" spans="1:7">
      <c r="A1821" s="3" t="s">
        <v>100</v>
      </c>
      <c r="B1821" s="3" t="s">
        <v>1841</v>
      </c>
      <c r="C1821" s="3" t="s">
        <v>1842</v>
      </c>
      <c r="D1821" s="3" t="s">
        <v>3648</v>
      </c>
      <c r="E1821" s="3">
        <v>-1805</v>
      </c>
      <c r="F1821" s="3" t="s">
        <v>5444</v>
      </c>
      <c r="G1821" s="3" t="s">
        <v>1844</v>
      </c>
    </row>
    <row r="1822" spans="1:7">
      <c r="A1822" s="3" t="s">
        <v>100</v>
      </c>
      <c r="B1822" s="3" t="s">
        <v>1841</v>
      </c>
      <c r="C1822" s="3" t="s">
        <v>1842</v>
      </c>
      <c r="D1822" s="3" t="s">
        <v>3649</v>
      </c>
      <c r="E1822" s="3">
        <v>-1806</v>
      </c>
      <c r="F1822" s="3" t="s">
        <v>5444</v>
      </c>
      <c r="G1822" s="3" t="s">
        <v>1844</v>
      </c>
    </row>
    <row r="1823" spans="1:7">
      <c r="A1823" s="3" t="s">
        <v>100</v>
      </c>
      <c r="B1823" s="3" t="s">
        <v>1841</v>
      </c>
      <c r="C1823" s="3" t="s">
        <v>1842</v>
      </c>
      <c r="D1823" s="3" t="s">
        <v>3650</v>
      </c>
      <c r="E1823" s="3">
        <v>-1807</v>
      </c>
      <c r="F1823" s="3" t="s">
        <v>5444</v>
      </c>
      <c r="G1823" s="3" t="s">
        <v>1844</v>
      </c>
    </row>
    <row r="1824" spans="1:7">
      <c r="A1824" s="3" t="s">
        <v>100</v>
      </c>
      <c r="B1824" s="3" t="s">
        <v>1841</v>
      </c>
      <c r="C1824" s="3" t="s">
        <v>1842</v>
      </c>
      <c r="D1824" s="3" t="s">
        <v>3651</v>
      </c>
      <c r="E1824" s="3">
        <v>-1808</v>
      </c>
      <c r="F1824" s="3" t="s">
        <v>5444</v>
      </c>
      <c r="G1824" s="3" t="s">
        <v>1844</v>
      </c>
    </row>
    <row r="1825" spans="1:7">
      <c r="A1825" s="3" t="s">
        <v>100</v>
      </c>
      <c r="B1825" s="3" t="s">
        <v>1841</v>
      </c>
      <c r="C1825" s="3" t="s">
        <v>1842</v>
      </c>
      <c r="D1825" s="3" t="s">
        <v>3652</v>
      </c>
      <c r="E1825" s="3">
        <v>-1809</v>
      </c>
      <c r="F1825" s="3" t="s">
        <v>5444</v>
      </c>
      <c r="G1825" s="3" t="s">
        <v>1844</v>
      </c>
    </row>
    <row r="1826" spans="1:7">
      <c r="A1826" s="3" t="s">
        <v>100</v>
      </c>
      <c r="B1826" s="3" t="s">
        <v>1841</v>
      </c>
      <c r="C1826" s="3" t="s">
        <v>1842</v>
      </c>
      <c r="D1826" s="3" t="s">
        <v>3653</v>
      </c>
      <c r="E1826" s="3">
        <v>-1810</v>
      </c>
      <c r="F1826" s="3" t="s">
        <v>5444</v>
      </c>
      <c r="G1826" s="3" t="s">
        <v>1844</v>
      </c>
    </row>
    <row r="1827" spans="1:7">
      <c r="A1827" s="3" t="s">
        <v>100</v>
      </c>
      <c r="B1827" s="3" t="s">
        <v>1841</v>
      </c>
      <c r="C1827" s="3" t="s">
        <v>1842</v>
      </c>
      <c r="D1827" s="3" t="s">
        <v>3654</v>
      </c>
      <c r="E1827" s="3">
        <v>-1811</v>
      </c>
      <c r="F1827" s="3" t="s">
        <v>5444</v>
      </c>
      <c r="G1827" s="3" t="s">
        <v>1844</v>
      </c>
    </row>
    <row r="1828" spans="1:7">
      <c r="A1828" s="3" t="s">
        <v>100</v>
      </c>
      <c r="B1828" s="3" t="s">
        <v>1841</v>
      </c>
      <c r="C1828" s="3" t="s">
        <v>1842</v>
      </c>
      <c r="D1828" s="3" t="s">
        <v>3655</v>
      </c>
      <c r="E1828" s="3">
        <v>-1812</v>
      </c>
      <c r="F1828" s="3" t="s">
        <v>5444</v>
      </c>
      <c r="G1828" s="3" t="s">
        <v>1844</v>
      </c>
    </row>
    <row r="1829" spans="1:7">
      <c r="A1829" s="3" t="s">
        <v>100</v>
      </c>
      <c r="B1829" s="3" t="s">
        <v>1841</v>
      </c>
      <c r="C1829" s="3" t="s">
        <v>1842</v>
      </c>
      <c r="D1829" s="3" t="s">
        <v>3656</v>
      </c>
      <c r="E1829" s="3">
        <v>-1813</v>
      </c>
      <c r="F1829" s="3" t="s">
        <v>5444</v>
      </c>
      <c r="G1829" s="3" t="s">
        <v>1844</v>
      </c>
    </row>
    <row r="1830" spans="1:7">
      <c r="A1830" s="3" t="s">
        <v>100</v>
      </c>
      <c r="B1830" s="3" t="s">
        <v>1841</v>
      </c>
      <c r="C1830" s="3" t="s">
        <v>1842</v>
      </c>
      <c r="D1830" s="3" t="s">
        <v>3657</v>
      </c>
      <c r="E1830" s="3">
        <v>-1814</v>
      </c>
      <c r="F1830" s="3" t="s">
        <v>5444</v>
      </c>
      <c r="G1830" s="3" t="s">
        <v>1844</v>
      </c>
    </row>
    <row r="1831" spans="1:7">
      <c r="A1831" s="3" t="s">
        <v>100</v>
      </c>
      <c r="B1831" s="3" t="s">
        <v>1841</v>
      </c>
      <c r="C1831" s="3" t="s">
        <v>1842</v>
      </c>
      <c r="D1831" s="3" t="s">
        <v>3658</v>
      </c>
      <c r="E1831" s="3">
        <v>-1815</v>
      </c>
      <c r="F1831" s="3" t="s">
        <v>5444</v>
      </c>
      <c r="G1831" s="3" t="s">
        <v>1844</v>
      </c>
    </row>
    <row r="1832" spans="1:7">
      <c r="A1832" s="3" t="s">
        <v>100</v>
      </c>
      <c r="B1832" s="3" t="s">
        <v>1841</v>
      </c>
      <c r="C1832" s="3" t="s">
        <v>1842</v>
      </c>
      <c r="D1832" s="3" t="s">
        <v>3659</v>
      </c>
      <c r="E1832" s="3">
        <v>-1816</v>
      </c>
      <c r="F1832" s="3" t="s">
        <v>5444</v>
      </c>
      <c r="G1832" s="3" t="s">
        <v>1844</v>
      </c>
    </row>
    <row r="1833" spans="1:7">
      <c r="A1833" s="3" t="s">
        <v>100</v>
      </c>
      <c r="B1833" s="3" t="s">
        <v>1841</v>
      </c>
      <c r="C1833" s="3" t="s">
        <v>1842</v>
      </c>
      <c r="D1833" s="3" t="s">
        <v>3660</v>
      </c>
      <c r="E1833" s="3">
        <v>-1817</v>
      </c>
      <c r="F1833" s="3" t="s">
        <v>5444</v>
      </c>
      <c r="G1833" s="3" t="s">
        <v>1844</v>
      </c>
    </row>
    <row r="1834" spans="1:7">
      <c r="A1834" s="3" t="s">
        <v>100</v>
      </c>
      <c r="B1834" s="3" t="s">
        <v>1841</v>
      </c>
      <c r="C1834" s="3" t="s">
        <v>1842</v>
      </c>
      <c r="D1834" s="3" t="s">
        <v>3661</v>
      </c>
      <c r="E1834" s="3">
        <v>-1818</v>
      </c>
      <c r="F1834" s="3" t="s">
        <v>5444</v>
      </c>
      <c r="G1834" s="3" t="s">
        <v>1844</v>
      </c>
    </row>
    <row r="1835" spans="1:7">
      <c r="A1835" s="3" t="s">
        <v>100</v>
      </c>
      <c r="B1835" s="3" t="s">
        <v>1841</v>
      </c>
      <c r="C1835" s="3" t="s">
        <v>1842</v>
      </c>
      <c r="D1835" s="3" t="s">
        <v>3662</v>
      </c>
      <c r="E1835" s="3">
        <v>-1819</v>
      </c>
      <c r="F1835" s="3" t="s">
        <v>5444</v>
      </c>
      <c r="G1835" s="3" t="s">
        <v>1844</v>
      </c>
    </row>
    <row r="1836" spans="1:7">
      <c r="A1836" s="3" t="s">
        <v>100</v>
      </c>
      <c r="B1836" s="3" t="s">
        <v>1841</v>
      </c>
      <c r="C1836" s="3" t="s">
        <v>1842</v>
      </c>
      <c r="D1836" s="3" t="s">
        <v>3663</v>
      </c>
      <c r="E1836" s="3">
        <v>-1820</v>
      </c>
      <c r="F1836" s="3" t="s">
        <v>5444</v>
      </c>
      <c r="G1836" s="3" t="s">
        <v>1844</v>
      </c>
    </row>
    <row r="1837" spans="1:7">
      <c r="A1837" s="3" t="s">
        <v>100</v>
      </c>
      <c r="B1837" s="3" t="s">
        <v>1841</v>
      </c>
      <c r="C1837" s="3" t="s">
        <v>1842</v>
      </c>
      <c r="D1837" s="3" t="s">
        <v>3664</v>
      </c>
      <c r="E1837" s="3">
        <v>-1821</v>
      </c>
      <c r="F1837" s="3" t="s">
        <v>5444</v>
      </c>
      <c r="G1837" s="3" t="s">
        <v>1844</v>
      </c>
    </row>
    <row r="1838" spans="1:7">
      <c r="A1838" s="3" t="s">
        <v>100</v>
      </c>
      <c r="B1838" s="3" t="s">
        <v>1841</v>
      </c>
      <c r="C1838" s="3" t="s">
        <v>1842</v>
      </c>
      <c r="D1838" s="3" t="s">
        <v>3665</v>
      </c>
      <c r="E1838" s="3">
        <v>-1822</v>
      </c>
      <c r="F1838" s="3" t="s">
        <v>5444</v>
      </c>
      <c r="G1838" s="3" t="s">
        <v>1844</v>
      </c>
    </row>
    <row r="1839" spans="1:7">
      <c r="A1839" s="3" t="s">
        <v>100</v>
      </c>
      <c r="B1839" s="3" t="s">
        <v>1841</v>
      </c>
      <c r="C1839" s="3" t="s">
        <v>1842</v>
      </c>
      <c r="D1839" s="3" t="s">
        <v>3666</v>
      </c>
      <c r="E1839" s="3">
        <v>-1823</v>
      </c>
      <c r="F1839" s="3" t="s">
        <v>5444</v>
      </c>
      <c r="G1839" s="3" t="s">
        <v>1844</v>
      </c>
    </row>
    <row r="1840" spans="1:7">
      <c r="A1840" s="3" t="s">
        <v>100</v>
      </c>
      <c r="B1840" s="3" t="s">
        <v>1841</v>
      </c>
      <c r="C1840" s="3" t="s">
        <v>1842</v>
      </c>
      <c r="D1840" s="3" t="s">
        <v>3667</v>
      </c>
      <c r="E1840" s="3">
        <v>-1824</v>
      </c>
      <c r="F1840" s="3" t="s">
        <v>5444</v>
      </c>
      <c r="G1840" s="3" t="s">
        <v>1844</v>
      </c>
    </row>
    <row r="1841" spans="1:7">
      <c r="A1841" s="3" t="s">
        <v>100</v>
      </c>
      <c r="B1841" s="3" t="s">
        <v>1841</v>
      </c>
      <c r="C1841" s="3" t="s">
        <v>1842</v>
      </c>
      <c r="D1841" s="3" t="s">
        <v>3668</v>
      </c>
      <c r="E1841" s="3">
        <v>-1825</v>
      </c>
      <c r="F1841" s="3" t="s">
        <v>5444</v>
      </c>
      <c r="G1841" s="3" t="s">
        <v>1844</v>
      </c>
    </row>
    <row r="1842" spans="1:7">
      <c r="A1842" s="3" t="s">
        <v>100</v>
      </c>
      <c r="B1842" s="3" t="s">
        <v>1841</v>
      </c>
      <c r="C1842" s="3" t="s">
        <v>1842</v>
      </c>
      <c r="D1842" s="3" t="s">
        <v>3669</v>
      </c>
      <c r="E1842" s="3">
        <v>-1826</v>
      </c>
      <c r="F1842" s="3" t="s">
        <v>5444</v>
      </c>
      <c r="G1842" s="3" t="s">
        <v>1844</v>
      </c>
    </row>
    <row r="1843" spans="1:7">
      <c r="A1843" s="3" t="s">
        <v>100</v>
      </c>
      <c r="B1843" s="3" t="s">
        <v>1841</v>
      </c>
      <c r="C1843" s="3" t="s">
        <v>1842</v>
      </c>
      <c r="D1843" s="3" t="s">
        <v>3670</v>
      </c>
      <c r="E1843" s="3">
        <v>-1827</v>
      </c>
      <c r="F1843" s="3" t="s">
        <v>5444</v>
      </c>
      <c r="G1843" s="3" t="s">
        <v>1844</v>
      </c>
    </row>
    <row r="1844" spans="1:7">
      <c r="A1844" s="3" t="s">
        <v>100</v>
      </c>
      <c r="B1844" s="3" t="s">
        <v>1841</v>
      </c>
      <c r="C1844" s="3" t="s">
        <v>1842</v>
      </c>
      <c r="D1844" s="3" t="s">
        <v>3671</v>
      </c>
      <c r="E1844" s="3">
        <v>-1828</v>
      </c>
      <c r="F1844" s="3" t="s">
        <v>5444</v>
      </c>
      <c r="G1844" s="3" t="s">
        <v>1844</v>
      </c>
    </row>
    <row r="1845" spans="1:7">
      <c r="A1845" s="3" t="s">
        <v>100</v>
      </c>
      <c r="B1845" s="3" t="s">
        <v>1841</v>
      </c>
      <c r="C1845" s="3" t="s">
        <v>1842</v>
      </c>
      <c r="D1845" s="3" t="s">
        <v>3672</v>
      </c>
      <c r="E1845" s="3">
        <v>-1829</v>
      </c>
      <c r="F1845" s="3" t="s">
        <v>5444</v>
      </c>
      <c r="G1845" s="3" t="s">
        <v>1844</v>
      </c>
    </row>
    <row r="1846" spans="1:7">
      <c r="A1846" s="3" t="s">
        <v>100</v>
      </c>
      <c r="B1846" s="3" t="s">
        <v>1841</v>
      </c>
      <c r="C1846" s="3" t="s">
        <v>1842</v>
      </c>
      <c r="D1846" s="3" t="s">
        <v>3673</v>
      </c>
      <c r="E1846" s="3">
        <v>-1830</v>
      </c>
      <c r="F1846" s="3" t="s">
        <v>5444</v>
      </c>
      <c r="G1846" s="3" t="s">
        <v>1844</v>
      </c>
    </row>
    <row r="1847" spans="1:7">
      <c r="A1847" s="3" t="s">
        <v>100</v>
      </c>
      <c r="B1847" s="3" t="s">
        <v>1841</v>
      </c>
      <c r="C1847" s="3" t="s">
        <v>1842</v>
      </c>
      <c r="D1847" s="3" t="s">
        <v>3674</v>
      </c>
      <c r="E1847" s="3">
        <v>-1831</v>
      </c>
      <c r="F1847" s="3" t="s">
        <v>5444</v>
      </c>
      <c r="G1847" s="3" t="s">
        <v>1844</v>
      </c>
    </row>
    <row r="1848" spans="1:7">
      <c r="A1848" s="3" t="s">
        <v>100</v>
      </c>
      <c r="B1848" s="3" t="s">
        <v>1841</v>
      </c>
      <c r="C1848" s="3" t="s">
        <v>1842</v>
      </c>
      <c r="D1848" s="3" t="s">
        <v>3675</v>
      </c>
      <c r="E1848" s="3">
        <v>-1832</v>
      </c>
      <c r="F1848" s="3" t="s">
        <v>5444</v>
      </c>
      <c r="G1848" s="3" t="s">
        <v>1844</v>
      </c>
    </row>
    <row r="1849" spans="1:7">
      <c r="A1849" s="3" t="s">
        <v>100</v>
      </c>
      <c r="B1849" s="3" t="s">
        <v>1841</v>
      </c>
      <c r="C1849" s="3" t="s">
        <v>1842</v>
      </c>
      <c r="D1849" s="3" t="s">
        <v>3676</v>
      </c>
      <c r="E1849" s="3">
        <v>-1833</v>
      </c>
      <c r="F1849" s="3" t="s">
        <v>5444</v>
      </c>
      <c r="G1849" s="3" t="s">
        <v>1844</v>
      </c>
    </row>
    <row r="1850" spans="1:7">
      <c r="A1850" s="3" t="s">
        <v>100</v>
      </c>
      <c r="B1850" s="3" t="s">
        <v>1841</v>
      </c>
      <c r="C1850" s="3" t="s">
        <v>1842</v>
      </c>
      <c r="D1850" s="3" t="s">
        <v>3677</v>
      </c>
      <c r="E1850" s="3">
        <v>-1834</v>
      </c>
      <c r="F1850" s="3" t="s">
        <v>5444</v>
      </c>
      <c r="G1850" s="3" t="s">
        <v>1844</v>
      </c>
    </row>
    <row r="1851" spans="1:7">
      <c r="A1851" s="3" t="s">
        <v>100</v>
      </c>
      <c r="B1851" s="3" t="s">
        <v>1841</v>
      </c>
      <c r="C1851" s="3" t="s">
        <v>1842</v>
      </c>
      <c r="D1851" s="3" t="s">
        <v>3678</v>
      </c>
      <c r="E1851" s="3">
        <v>-1835</v>
      </c>
      <c r="F1851" s="3" t="s">
        <v>5444</v>
      </c>
      <c r="G1851" s="3" t="s">
        <v>1844</v>
      </c>
    </row>
    <row r="1852" spans="1:7">
      <c r="A1852" s="3" t="s">
        <v>100</v>
      </c>
      <c r="B1852" s="3" t="s">
        <v>1841</v>
      </c>
      <c r="C1852" s="3" t="s">
        <v>1842</v>
      </c>
      <c r="D1852" s="3" t="s">
        <v>3679</v>
      </c>
      <c r="E1852" s="3">
        <v>-1836</v>
      </c>
      <c r="F1852" s="3" t="s">
        <v>5444</v>
      </c>
      <c r="G1852" s="3" t="s">
        <v>1844</v>
      </c>
    </row>
    <row r="1853" spans="1:7">
      <c r="A1853" s="3" t="s">
        <v>100</v>
      </c>
      <c r="B1853" s="3" t="s">
        <v>1841</v>
      </c>
      <c r="C1853" s="3" t="s">
        <v>1842</v>
      </c>
      <c r="D1853" s="3" t="s">
        <v>3680</v>
      </c>
      <c r="E1853" s="3">
        <v>-1837</v>
      </c>
      <c r="F1853" s="3" t="s">
        <v>5444</v>
      </c>
      <c r="G1853" s="3" t="s">
        <v>1844</v>
      </c>
    </row>
    <row r="1854" spans="1:7">
      <c r="A1854" s="3" t="s">
        <v>100</v>
      </c>
      <c r="B1854" s="3" t="s">
        <v>1841</v>
      </c>
      <c r="C1854" s="3" t="s">
        <v>1842</v>
      </c>
      <c r="D1854" s="3" t="s">
        <v>3681</v>
      </c>
      <c r="E1854" s="3">
        <v>-1838</v>
      </c>
      <c r="F1854" s="3" t="s">
        <v>5444</v>
      </c>
      <c r="G1854" s="3" t="s">
        <v>1844</v>
      </c>
    </row>
    <row r="1855" spans="1:7">
      <c r="A1855" s="3" t="s">
        <v>100</v>
      </c>
      <c r="B1855" s="3" t="s">
        <v>1841</v>
      </c>
      <c r="C1855" s="3" t="s">
        <v>1842</v>
      </c>
      <c r="D1855" s="3" t="s">
        <v>3682</v>
      </c>
      <c r="E1855" s="3">
        <v>-1839</v>
      </c>
      <c r="F1855" s="3" t="s">
        <v>5444</v>
      </c>
      <c r="G1855" s="3" t="s">
        <v>1844</v>
      </c>
    </row>
    <row r="1856" spans="1:7">
      <c r="A1856" s="3" t="s">
        <v>100</v>
      </c>
      <c r="B1856" s="3" t="s">
        <v>1841</v>
      </c>
      <c r="C1856" s="3" t="s">
        <v>1842</v>
      </c>
      <c r="D1856" s="3" t="s">
        <v>3683</v>
      </c>
      <c r="E1856" s="3">
        <v>-1840</v>
      </c>
      <c r="F1856" s="3" t="s">
        <v>5444</v>
      </c>
      <c r="G1856" s="3" t="s">
        <v>1844</v>
      </c>
    </row>
    <row r="1857" spans="1:7">
      <c r="A1857" s="3" t="s">
        <v>100</v>
      </c>
      <c r="B1857" s="3" t="s">
        <v>1841</v>
      </c>
      <c r="C1857" s="3" t="s">
        <v>1842</v>
      </c>
      <c r="D1857" s="3" t="s">
        <v>3684</v>
      </c>
      <c r="E1857" s="3">
        <v>-1841</v>
      </c>
      <c r="F1857" s="3" t="s">
        <v>5444</v>
      </c>
      <c r="G1857" s="3" t="s">
        <v>1844</v>
      </c>
    </row>
    <row r="1858" spans="1:7">
      <c r="A1858" s="3" t="s">
        <v>100</v>
      </c>
      <c r="B1858" s="3" t="s">
        <v>1841</v>
      </c>
      <c r="C1858" s="3" t="s">
        <v>1842</v>
      </c>
      <c r="D1858" s="3" t="s">
        <v>3685</v>
      </c>
      <c r="E1858" s="3">
        <v>-1842</v>
      </c>
      <c r="F1858" s="3" t="s">
        <v>5444</v>
      </c>
      <c r="G1858" s="3" t="s">
        <v>1844</v>
      </c>
    </row>
    <row r="1859" spans="1:7">
      <c r="A1859" s="3" t="s">
        <v>100</v>
      </c>
      <c r="B1859" s="3" t="s">
        <v>1841</v>
      </c>
      <c r="C1859" s="3" t="s">
        <v>1842</v>
      </c>
      <c r="D1859" s="3" t="s">
        <v>3686</v>
      </c>
      <c r="E1859" s="3">
        <v>-1843</v>
      </c>
      <c r="F1859" s="3" t="s">
        <v>5444</v>
      </c>
      <c r="G1859" s="3" t="s">
        <v>1844</v>
      </c>
    </row>
    <row r="1860" spans="1:7">
      <c r="A1860" s="3" t="s">
        <v>100</v>
      </c>
      <c r="B1860" s="3" t="s">
        <v>1841</v>
      </c>
      <c r="C1860" s="3" t="s">
        <v>1842</v>
      </c>
      <c r="D1860" s="3" t="s">
        <v>3687</v>
      </c>
      <c r="E1860" s="3">
        <v>-1844</v>
      </c>
      <c r="F1860" s="3" t="s">
        <v>5444</v>
      </c>
      <c r="G1860" s="3" t="s">
        <v>1844</v>
      </c>
    </row>
    <row r="1861" spans="1:7">
      <c r="A1861" s="3" t="s">
        <v>100</v>
      </c>
      <c r="B1861" s="3" t="s">
        <v>1841</v>
      </c>
      <c r="C1861" s="3" t="s">
        <v>1842</v>
      </c>
      <c r="D1861" s="3" t="s">
        <v>3688</v>
      </c>
      <c r="E1861" s="3">
        <v>-1845</v>
      </c>
      <c r="F1861" s="3" t="s">
        <v>5444</v>
      </c>
      <c r="G1861" s="3" t="s">
        <v>1844</v>
      </c>
    </row>
    <row r="1862" spans="1:7">
      <c r="A1862" s="3" t="s">
        <v>100</v>
      </c>
      <c r="B1862" s="3" t="s">
        <v>1841</v>
      </c>
      <c r="C1862" s="3" t="s">
        <v>1842</v>
      </c>
      <c r="D1862" s="3" t="s">
        <v>3689</v>
      </c>
      <c r="E1862" s="3">
        <v>-1846</v>
      </c>
      <c r="F1862" s="3" t="s">
        <v>5444</v>
      </c>
      <c r="G1862" s="3" t="s">
        <v>1844</v>
      </c>
    </row>
    <row r="1863" spans="1:7">
      <c r="A1863" s="3" t="s">
        <v>100</v>
      </c>
      <c r="B1863" s="3" t="s">
        <v>1841</v>
      </c>
      <c r="C1863" s="3" t="s">
        <v>1842</v>
      </c>
      <c r="D1863" s="3" t="s">
        <v>3690</v>
      </c>
      <c r="E1863" s="3">
        <v>-1847</v>
      </c>
      <c r="F1863" s="3" t="s">
        <v>5444</v>
      </c>
      <c r="G1863" s="3" t="s">
        <v>1844</v>
      </c>
    </row>
    <row r="1864" spans="1:7">
      <c r="A1864" s="3" t="s">
        <v>100</v>
      </c>
      <c r="B1864" s="3" t="s">
        <v>1841</v>
      </c>
      <c r="C1864" s="3" t="s">
        <v>1842</v>
      </c>
      <c r="D1864" s="3" t="s">
        <v>3691</v>
      </c>
      <c r="E1864" s="3">
        <v>-1848</v>
      </c>
      <c r="F1864" s="3" t="s">
        <v>5444</v>
      </c>
      <c r="G1864" s="3" t="s">
        <v>1844</v>
      </c>
    </row>
    <row r="1865" spans="1:7">
      <c r="A1865" s="3" t="s">
        <v>100</v>
      </c>
      <c r="B1865" s="3" t="s">
        <v>1841</v>
      </c>
      <c r="C1865" s="3" t="s">
        <v>1842</v>
      </c>
      <c r="D1865" s="3" t="s">
        <v>3692</v>
      </c>
      <c r="E1865" s="3">
        <v>-1849</v>
      </c>
      <c r="F1865" s="3" t="s">
        <v>5444</v>
      </c>
      <c r="G1865" s="3" t="s">
        <v>1844</v>
      </c>
    </row>
    <row r="1866" spans="1:7">
      <c r="A1866" s="3" t="s">
        <v>100</v>
      </c>
      <c r="B1866" s="3" t="s">
        <v>1841</v>
      </c>
      <c r="C1866" s="3" t="s">
        <v>1842</v>
      </c>
      <c r="D1866" s="3" t="s">
        <v>3693</v>
      </c>
      <c r="E1866" s="3">
        <v>-1850</v>
      </c>
      <c r="F1866" s="3" t="s">
        <v>5444</v>
      </c>
      <c r="G1866" s="3" t="s">
        <v>1844</v>
      </c>
    </row>
    <row r="1867" spans="1:7">
      <c r="A1867" s="3" t="s">
        <v>100</v>
      </c>
      <c r="B1867" s="3" t="s">
        <v>1841</v>
      </c>
      <c r="C1867" s="3" t="s">
        <v>1842</v>
      </c>
      <c r="D1867" s="3" t="s">
        <v>3694</v>
      </c>
      <c r="E1867" s="3">
        <v>-1851</v>
      </c>
      <c r="F1867" s="3" t="s">
        <v>5444</v>
      </c>
      <c r="G1867" s="3" t="s">
        <v>1844</v>
      </c>
    </row>
    <row r="1868" spans="1:7">
      <c r="A1868" s="3" t="s">
        <v>100</v>
      </c>
      <c r="B1868" s="3" t="s">
        <v>1841</v>
      </c>
      <c r="C1868" s="3" t="s">
        <v>1842</v>
      </c>
      <c r="D1868" s="3" t="s">
        <v>3695</v>
      </c>
      <c r="E1868" s="3">
        <v>-1852</v>
      </c>
      <c r="F1868" s="3" t="s">
        <v>5444</v>
      </c>
      <c r="G1868" s="3" t="s">
        <v>1844</v>
      </c>
    </row>
    <row r="1869" spans="1:7">
      <c r="A1869" s="3" t="s">
        <v>100</v>
      </c>
      <c r="B1869" s="3" t="s">
        <v>1841</v>
      </c>
      <c r="C1869" s="3" t="s">
        <v>1842</v>
      </c>
      <c r="D1869" s="3" t="s">
        <v>3696</v>
      </c>
      <c r="E1869" s="3">
        <v>-1853</v>
      </c>
      <c r="F1869" s="3" t="s">
        <v>5444</v>
      </c>
      <c r="G1869" s="3" t="s">
        <v>1844</v>
      </c>
    </row>
    <row r="1870" spans="1:7">
      <c r="A1870" s="3" t="s">
        <v>100</v>
      </c>
      <c r="B1870" s="3" t="s">
        <v>1841</v>
      </c>
      <c r="C1870" s="3" t="s">
        <v>1842</v>
      </c>
      <c r="D1870" s="3" t="s">
        <v>3697</v>
      </c>
      <c r="E1870" s="3">
        <v>-1854</v>
      </c>
      <c r="F1870" s="3" t="s">
        <v>5444</v>
      </c>
      <c r="G1870" s="3" t="s">
        <v>1844</v>
      </c>
    </row>
    <row r="1871" spans="1:7">
      <c r="A1871" s="3" t="s">
        <v>100</v>
      </c>
      <c r="B1871" s="3" t="s">
        <v>1841</v>
      </c>
      <c r="C1871" s="3" t="s">
        <v>1842</v>
      </c>
      <c r="D1871" s="3" t="s">
        <v>3698</v>
      </c>
      <c r="E1871" s="3">
        <v>-1855</v>
      </c>
      <c r="F1871" s="3" t="s">
        <v>5444</v>
      </c>
      <c r="G1871" s="3" t="s">
        <v>1844</v>
      </c>
    </row>
    <row r="1872" spans="1:7">
      <c r="A1872" s="3" t="s">
        <v>100</v>
      </c>
      <c r="B1872" s="3" t="s">
        <v>1841</v>
      </c>
      <c r="C1872" s="3" t="s">
        <v>1842</v>
      </c>
      <c r="D1872" s="3" t="s">
        <v>3699</v>
      </c>
      <c r="E1872" s="3">
        <v>-1856</v>
      </c>
      <c r="F1872" s="3" t="s">
        <v>5444</v>
      </c>
      <c r="G1872" s="3" t="s">
        <v>1844</v>
      </c>
    </row>
    <row r="1873" spans="1:7">
      <c r="A1873" s="3" t="s">
        <v>100</v>
      </c>
      <c r="B1873" s="3" t="s">
        <v>1841</v>
      </c>
      <c r="C1873" s="3" t="s">
        <v>1842</v>
      </c>
      <c r="D1873" s="3" t="s">
        <v>3700</v>
      </c>
      <c r="E1873" s="3">
        <v>-1857</v>
      </c>
      <c r="F1873" s="3" t="s">
        <v>5444</v>
      </c>
      <c r="G1873" s="3" t="s">
        <v>1844</v>
      </c>
    </row>
    <row r="1874" spans="1:7">
      <c r="A1874" s="3" t="s">
        <v>100</v>
      </c>
      <c r="B1874" s="3" t="s">
        <v>1841</v>
      </c>
      <c r="C1874" s="3" t="s">
        <v>1842</v>
      </c>
      <c r="D1874" s="3" t="s">
        <v>3701</v>
      </c>
      <c r="E1874" s="3">
        <v>-1858</v>
      </c>
      <c r="F1874" s="3" t="s">
        <v>5444</v>
      </c>
      <c r="G1874" s="3" t="s">
        <v>1844</v>
      </c>
    </row>
    <row r="1875" spans="1:7">
      <c r="A1875" s="3" t="s">
        <v>100</v>
      </c>
      <c r="B1875" s="3" t="s">
        <v>1841</v>
      </c>
      <c r="C1875" s="3" t="s">
        <v>1842</v>
      </c>
      <c r="D1875" s="3" t="s">
        <v>3702</v>
      </c>
      <c r="E1875" s="3">
        <v>-1859</v>
      </c>
      <c r="F1875" s="3" t="s">
        <v>5444</v>
      </c>
      <c r="G1875" s="3" t="s">
        <v>1844</v>
      </c>
    </row>
    <row r="1876" spans="1:7">
      <c r="A1876" s="3" t="s">
        <v>100</v>
      </c>
      <c r="B1876" s="3" t="s">
        <v>1841</v>
      </c>
      <c r="C1876" s="3" t="s">
        <v>1842</v>
      </c>
      <c r="D1876" s="3" t="s">
        <v>3703</v>
      </c>
      <c r="E1876" s="3">
        <v>-1860</v>
      </c>
      <c r="F1876" s="3" t="s">
        <v>5444</v>
      </c>
      <c r="G1876" s="3" t="s">
        <v>1844</v>
      </c>
    </row>
    <row r="1877" spans="1:7">
      <c r="A1877" s="3" t="s">
        <v>100</v>
      </c>
      <c r="B1877" s="3" t="s">
        <v>1841</v>
      </c>
      <c r="C1877" s="3" t="s">
        <v>1842</v>
      </c>
      <c r="D1877" s="3" t="s">
        <v>3704</v>
      </c>
      <c r="E1877" s="3">
        <v>-1861</v>
      </c>
      <c r="F1877" s="3" t="s">
        <v>5444</v>
      </c>
      <c r="G1877" s="3" t="s">
        <v>1844</v>
      </c>
    </row>
    <row r="1878" spans="1:7">
      <c r="A1878" s="3" t="s">
        <v>100</v>
      </c>
      <c r="B1878" s="3" t="s">
        <v>1841</v>
      </c>
      <c r="C1878" s="3" t="s">
        <v>1842</v>
      </c>
      <c r="D1878" s="3" t="s">
        <v>3705</v>
      </c>
      <c r="E1878" s="3">
        <v>-1862</v>
      </c>
      <c r="F1878" s="3" t="s">
        <v>5444</v>
      </c>
      <c r="G1878" s="3" t="s">
        <v>1844</v>
      </c>
    </row>
    <row r="1879" spans="1:7">
      <c r="A1879" s="3" t="s">
        <v>100</v>
      </c>
      <c r="B1879" s="3" t="s">
        <v>1841</v>
      </c>
      <c r="C1879" s="3" t="s">
        <v>1842</v>
      </c>
      <c r="D1879" s="3" t="s">
        <v>3706</v>
      </c>
      <c r="E1879" s="3">
        <v>-1863</v>
      </c>
      <c r="F1879" s="3" t="s">
        <v>5444</v>
      </c>
      <c r="G1879" s="3" t="s">
        <v>1844</v>
      </c>
    </row>
    <row r="1880" spans="1:7">
      <c r="A1880" s="3" t="s">
        <v>100</v>
      </c>
      <c r="B1880" s="3" t="s">
        <v>1841</v>
      </c>
      <c r="C1880" s="3" t="s">
        <v>1842</v>
      </c>
      <c r="D1880" s="3" t="s">
        <v>3707</v>
      </c>
      <c r="E1880" s="3">
        <v>-1864</v>
      </c>
      <c r="F1880" s="3" t="s">
        <v>5444</v>
      </c>
      <c r="G1880" s="3" t="s">
        <v>1844</v>
      </c>
    </row>
    <row r="1881" spans="1:7">
      <c r="A1881" s="3" t="s">
        <v>100</v>
      </c>
      <c r="B1881" s="3" t="s">
        <v>1841</v>
      </c>
      <c r="C1881" s="3" t="s">
        <v>1842</v>
      </c>
      <c r="D1881" s="3" t="s">
        <v>3708</v>
      </c>
      <c r="E1881" s="3">
        <v>-1865</v>
      </c>
      <c r="F1881" s="3" t="s">
        <v>5444</v>
      </c>
      <c r="G1881" s="3" t="s">
        <v>1844</v>
      </c>
    </row>
    <row r="1882" spans="1:7">
      <c r="A1882" s="3" t="s">
        <v>100</v>
      </c>
      <c r="B1882" s="3" t="s">
        <v>1841</v>
      </c>
      <c r="C1882" s="3" t="s">
        <v>1842</v>
      </c>
      <c r="D1882" s="3" t="s">
        <v>3709</v>
      </c>
      <c r="E1882" s="3">
        <v>-1866</v>
      </c>
      <c r="F1882" s="3" t="s">
        <v>5444</v>
      </c>
      <c r="G1882" s="3" t="s">
        <v>1844</v>
      </c>
    </row>
    <row r="1883" spans="1:7">
      <c r="A1883" s="3" t="s">
        <v>100</v>
      </c>
      <c r="B1883" s="3" t="s">
        <v>1841</v>
      </c>
      <c r="C1883" s="3" t="s">
        <v>1842</v>
      </c>
      <c r="D1883" s="3" t="s">
        <v>3710</v>
      </c>
      <c r="E1883" s="3">
        <v>-1867</v>
      </c>
      <c r="F1883" s="3" t="s">
        <v>5444</v>
      </c>
      <c r="G1883" s="3" t="s">
        <v>1844</v>
      </c>
    </row>
    <row r="1884" spans="1:7">
      <c r="A1884" s="3" t="s">
        <v>100</v>
      </c>
      <c r="B1884" s="3" t="s">
        <v>1841</v>
      </c>
      <c r="C1884" s="3" t="s">
        <v>1842</v>
      </c>
      <c r="D1884" s="3" t="s">
        <v>3711</v>
      </c>
      <c r="E1884" s="3">
        <v>-1868</v>
      </c>
      <c r="F1884" s="3" t="s">
        <v>5444</v>
      </c>
      <c r="G1884" s="3" t="s">
        <v>1844</v>
      </c>
    </row>
    <row r="1885" spans="1:7">
      <c r="A1885" s="3" t="s">
        <v>100</v>
      </c>
      <c r="B1885" s="3" t="s">
        <v>1841</v>
      </c>
      <c r="C1885" s="3" t="s">
        <v>1842</v>
      </c>
      <c r="D1885" s="3" t="s">
        <v>3712</v>
      </c>
      <c r="E1885" s="3">
        <v>-1869</v>
      </c>
      <c r="F1885" s="3" t="s">
        <v>5444</v>
      </c>
      <c r="G1885" s="3" t="s">
        <v>1844</v>
      </c>
    </row>
    <row r="1886" spans="1:7">
      <c r="A1886" s="3" t="s">
        <v>100</v>
      </c>
      <c r="B1886" s="3" t="s">
        <v>1841</v>
      </c>
      <c r="C1886" s="3" t="s">
        <v>1842</v>
      </c>
      <c r="D1886" s="3" t="s">
        <v>3713</v>
      </c>
      <c r="E1886" s="3">
        <v>-1870</v>
      </c>
      <c r="F1886" s="3" t="s">
        <v>5444</v>
      </c>
      <c r="G1886" s="3" t="s">
        <v>1844</v>
      </c>
    </row>
    <row r="1887" spans="1:7">
      <c r="A1887" s="3" t="s">
        <v>100</v>
      </c>
      <c r="B1887" s="3" t="s">
        <v>1841</v>
      </c>
      <c r="C1887" s="3" t="s">
        <v>1842</v>
      </c>
      <c r="D1887" s="3" t="s">
        <v>3714</v>
      </c>
      <c r="E1887" s="3">
        <v>-1871</v>
      </c>
      <c r="F1887" s="3" t="s">
        <v>5444</v>
      </c>
      <c r="G1887" s="3" t="s">
        <v>1844</v>
      </c>
    </row>
    <row r="1888" spans="1:7">
      <c r="A1888" s="3" t="s">
        <v>100</v>
      </c>
      <c r="B1888" s="3" t="s">
        <v>1841</v>
      </c>
      <c r="C1888" s="3" t="s">
        <v>1842</v>
      </c>
      <c r="D1888" s="3" t="s">
        <v>3715</v>
      </c>
      <c r="E1888" s="3">
        <v>-1872</v>
      </c>
      <c r="F1888" s="3" t="s">
        <v>5444</v>
      </c>
      <c r="G1888" s="3" t="s">
        <v>1844</v>
      </c>
    </row>
    <row r="1889" spans="1:7">
      <c r="A1889" s="3" t="s">
        <v>100</v>
      </c>
      <c r="B1889" s="3" t="s">
        <v>1841</v>
      </c>
      <c r="C1889" s="3" t="s">
        <v>1842</v>
      </c>
      <c r="D1889" s="3" t="s">
        <v>3716</v>
      </c>
      <c r="E1889" s="3">
        <v>-1873</v>
      </c>
      <c r="F1889" s="3" t="s">
        <v>5444</v>
      </c>
      <c r="G1889" s="3" t="s">
        <v>1844</v>
      </c>
    </row>
    <row r="1890" spans="1:7">
      <c r="A1890" s="3" t="s">
        <v>100</v>
      </c>
      <c r="B1890" s="3" t="s">
        <v>1841</v>
      </c>
      <c r="C1890" s="3" t="s">
        <v>1842</v>
      </c>
      <c r="D1890" s="3" t="s">
        <v>3717</v>
      </c>
      <c r="E1890" s="3">
        <v>-1874</v>
      </c>
      <c r="F1890" s="3" t="s">
        <v>5444</v>
      </c>
      <c r="G1890" s="3" t="s">
        <v>1844</v>
      </c>
    </row>
    <row r="1891" spans="1:7">
      <c r="A1891" s="3" t="s">
        <v>100</v>
      </c>
      <c r="B1891" s="3" t="s">
        <v>1841</v>
      </c>
      <c r="C1891" s="3" t="s">
        <v>1842</v>
      </c>
      <c r="D1891" s="3" t="s">
        <v>3718</v>
      </c>
      <c r="E1891" s="3">
        <v>-1875</v>
      </c>
      <c r="F1891" s="3" t="s">
        <v>5444</v>
      </c>
      <c r="G1891" s="3" t="s">
        <v>1844</v>
      </c>
    </row>
    <row r="1892" spans="1:7">
      <c r="A1892" s="3" t="s">
        <v>100</v>
      </c>
      <c r="B1892" s="3" t="s">
        <v>1841</v>
      </c>
      <c r="C1892" s="3" t="s">
        <v>1842</v>
      </c>
      <c r="D1892" s="3" t="s">
        <v>3719</v>
      </c>
      <c r="E1892" s="3">
        <v>-1876</v>
      </c>
      <c r="F1892" s="3" t="s">
        <v>5444</v>
      </c>
      <c r="G1892" s="3" t="s">
        <v>1844</v>
      </c>
    </row>
    <row r="1893" spans="1:7">
      <c r="A1893" s="3" t="s">
        <v>100</v>
      </c>
      <c r="B1893" s="3" t="s">
        <v>1841</v>
      </c>
      <c r="C1893" s="3" t="s">
        <v>1842</v>
      </c>
      <c r="D1893" s="3" t="s">
        <v>3720</v>
      </c>
      <c r="E1893" s="3">
        <v>-1877</v>
      </c>
      <c r="F1893" s="3" t="s">
        <v>5444</v>
      </c>
      <c r="G1893" s="3" t="s">
        <v>1844</v>
      </c>
    </row>
    <row r="1894" spans="1:7">
      <c r="A1894" s="3" t="s">
        <v>100</v>
      </c>
      <c r="B1894" s="3" t="s">
        <v>1841</v>
      </c>
      <c r="C1894" s="3" t="s">
        <v>1842</v>
      </c>
      <c r="D1894" s="3" t="s">
        <v>3721</v>
      </c>
      <c r="E1894" s="3">
        <v>-1878</v>
      </c>
      <c r="F1894" s="3" t="s">
        <v>5444</v>
      </c>
      <c r="G1894" s="3" t="s">
        <v>1844</v>
      </c>
    </row>
    <row r="1895" spans="1:7">
      <c r="A1895" s="3" t="s">
        <v>100</v>
      </c>
      <c r="B1895" s="3" t="s">
        <v>1841</v>
      </c>
      <c r="C1895" s="3" t="s">
        <v>1842</v>
      </c>
      <c r="D1895" s="3" t="s">
        <v>3722</v>
      </c>
      <c r="E1895" s="3">
        <v>-1879</v>
      </c>
      <c r="F1895" s="3" t="s">
        <v>5444</v>
      </c>
      <c r="G1895" s="3" t="s">
        <v>1844</v>
      </c>
    </row>
    <row r="1896" spans="1:7">
      <c r="A1896" s="3" t="s">
        <v>100</v>
      </c>
      <c r="B1896" s="3" t="s">
        <v>1841</v>
      </c>
      <c r="C1896" s="3" t="s">
        <v>1842</v>
      </c>
      <c r="D1896" s="3" t="s">
        <v>3723</v>
      </c>
      <c r="E1896" s="3">
        <v>-1880</v>
      </c>
      <c r="F1896" s="3" t="s">
        <v>5444</v>
      </c>
      <c r="G1896" s="3" t="s">
        <v>1844</v>
      </c>
    </row>
    <row r="1897" spans="1:7">
      <c r="A1897" s="3" t="s">
        <v>100</v>
      </c>
      <c r="B1897" s="3" t="s">
        <v>1841</v>
      </c>
      <c r="C1897" s="3" t="s">
        <v>1842</v>
      </c>
      <c r="D1897" s="3" t="s">
        <v>3724</v>
      </c>
      <c r="E1897" s="3">
        <v>-1881</v>
      </c>
      <c r="F1897" s="3" t="s">
        <v>5444</v>
      </c>
      <c r="G1897" s="3" t="s">
        <v>1844</v>
      </c>
    </row>
    <row r="1898" spans="1:7">
      <c r="A1898" s="3" t="s">
        <v>100</v>
      </c>
      <c r="B1898" s="3" t="s">
        <v>1841</v>
      </c>
      <c r="C1898" s="3" t="s">
        <v>1842</v>
      </c>
      <c r="D1898" s="3" t="s">
        <v>3725</v>
      </c>
      <c r="E1898" s="3">
        <v>-1882</v>
      </c>
      <c r="F1898" s="3" t="s">
        <v>5444</v>
      </c>
      <c r="G1898" s="3" t="s">
        <v>1844</v>
      </c>
    </row>
    <row r="1899" spans="1:7">
      <c r="A1899" s="3" t="s">
        <v>100</v>
      </c>
      <c r="B1899" s="3" t="s">
        <v>1841</v>
      </c>
      <c r="C1899" s="3" t="s">
        <v>1842</v>
      </c>
      <c r="D1899" s="3" t="s">
        <v>3726</v>
      </c>
      <c r="E1899" s="3">
        <v>-1883</v>
      </c>
      <c r="F1899" s="3" t="s">
        <v>5444</v>
      </c>
      <c r="G1899" s="3" t="s">
        <v>1844</v>
      </c>
    </row>
    <row r="1900" spans="1:7">
      <c r="A1900" s="3" t="s">
        <v>100</v>
      </c>
      <c r="B1900" s="3" t="s">
        <v>1841</v>
      </c>
      <c r="C1900" s="3" t="s">
        <v>1842</v>
      </c>
      <c r="D1900" s="3" t="s">
        <v>3727</v>
      </c>
      <c r="E1900" s="3">
        <v>-1884</v>
      </c>
      <c r="F1900" s="3" t="s">
        <v>5444</v>
      </c>
      <c r="G1900" s="3" t="s">
        <v>1844</v>
      </c>
    </row>
    <row r="1901" spans="1:7">
      <c r="A1901" s="3" t="s">
        <v>100</v>
      </c>
      <c r="B1901" s="3" t="s">
        <v>1841</v>
      </c>
      <c r="C1901" s="3" t="s">
        <v>1842</v>
      </c>
      <c r="D1901" s="3" t="s">
        <v>3728</v>
      </c>
      <c r="E1901" s="3">
        <v>-1885</v>
      </c>
      <c r="F1901" s="3" t="s">
        <v>5444</v>
      </c>
      <c r="G1901" s="3" t="s">
        <v>1844</v>
      </c>
    </row>
    <row r="1902" spans="1:7">
      <c r="A1902" s="3" t="s">
        <v>100</v>
      </c>
      <c r="B1902" s="3" t="s">
        <v>1841</v>
      </c>
      <c r="C1902" s="3" t="s">
        <v>1842</v>
      </c>
      <c r="D1902" s="3" t="s">
        <v>3729</v>
      </c>
      <c r="E1902" s="3">
        <v>-1886</v>
      </c>
      <c r="F1902" s="3" t="s">
        <v>5444</v>
      </c>
      <c r="G1902" s="3" t="s">
        <v>1844</v>
      </c>
    </row>
    <row r="1903" spans="1:7">
      <c r="A1903" s="3" t="s">
        <v>100</v>
      </c>
      <c r="B1903" s="3" t="s">
        <v>1841</v>
      </c>
      <c r="C1903" s="3" t="s">
        <v>1842</v>
      </c>
      <c r="D1903" s="3" t="s">
        <v>3730</v>
      </c>
      <c r="E1903" s="3">
        <v>-1887</v>
      </c>
      <c r="F1903" s="3" t="s">
        <v>5444</v>
      </c>
      <c r="G1903" s="3" t="s">
        <v>1844</v>
      </c>
    </row>
    <row r="1904" spans="1:7">
      <c r="A1904" s="3" t="s">
        <v>100</v>
      </c>
      <c r="B1904" s="3" t="s">
        <v>1841</v>
      </c>
      <c r="C1904" s="3" t="s">
        <v>1842</v>
      </c>
      <c r="D1904" s="3" t="s">
        <v>3731</v>
      </c>
      <c r="E1904" s="3">
        <v>-1888</v>
      </c>
      <c r="F1904" s="3" t="s">
        <v>5444</v>
      </c>
      <c r="G1904" s="3" t="s">
        <v>1844</v>
      </c>
    </row>
    <row r="1905" spans="1:7">
      <c r="A1905" s="3" t="s">
        <v>100</v>
      </c>
      <c r="B1905" s="3" t="s">
        <v>1841</v>
      </c>
      <c r="C1905" s="3" t="s">
        <v>1842</v>
      </c>
      <c r="D1905" s="3" t="s">
        <v>3732</v>
      </c>
      <c r="E1905" s="3">
        <v>-1889</v>
      </c>
      <c r="F1905" s="3" t="s">
        <v>5444</v>
      </c>
      <c r="G1905" s="3" t="s">
        <v>1844</v>
      </c>
    </row>
    <row r="1906" spans="1:7">
      <c r="A1906" s="3" t="s">
        <v>100</v>
      </c>
      <c r="B1906" s="3" t="s">
        <v>1841</v>
      </c>
      <c r="C1906" s="3" t="s">
        <v>1842</v>
      </c>
      <c r="D1906" s="3" t="s">
        <v>3733</v>
      </c>
      <c r="E1906" s="3">
        <v>-1890</v>
      </c>
      <c r="F1906" s="3" t="s">
        <v>5444</v>
      </c>
      <c r="G1906" s="3" t="s">
        <v>1844</v>
      </c>
    </row>
    <row r="1907" spans="1:7">
      <c r="A1907" s="3" t="s">
        <v>100</v>
      </c>
      <c r="B1907" s="3" t="s">
        <v>1841</v>
      </c>
      <c r="C1907" s="3" t="s">
        <v>1842</v>
      </c>
      <c r="D1907" s="3" t="s">
        <v>3734</v>
      </c>
      <c r="E1907" s="3">
        <v>-1891</v>
      </c>
      <c r="F1907" s="3" t="s">
        <v>5444</v>
      </c>
      <c r="G1907" s="3" t="s">
        <v>1844</v>
      </c>
    </row>
    <row r="1908" spans="1:7">
      <c r="A1908" s="3" t="s">
        <v>100</v>
      </c>
      <c r="B1908" s="3" t="s">
        <v>1841</v>
      </c>
      <c r="C1908" s="3" t="s">
        <v>1842</v>
      </c>
      <c r="D1908" s="3" t="s">
        <v>3735</v>
      </c>
      <c r="E1908" s="3">
        <v>-1892</v>
      </c>
      <c r="F1908" s="3" t="s">
        <v>5444</v>
      </c>
      <c r="G1908" s="3" t="s">
        <v>1844</v>
      </c>
    </row>
    <row r="1909" spans="1:7">
      <c r="A1909" s="3" t="s">
        <v>100</v>
      </c>
      <c r="B1909" s="3" t="s">
        <v>1841</v>
      </c>
      <c r="C1909" s="3" t="s">
        <v>1842</v>
      </c>
      <c r="D1909" s="3" t="s">
        <v>3736</v>
      </c>
      <c r="E1909" s="3">
        <v>-1893</v>
      </c>
      <c r="F1909" s="3" t="s">
        <v>5444</v>
      </c>
      <c r="G1909" s="3" t="s">
        <v>1844</v>
      </c>
    </row>
    <row r="1910" spans="1:7">
      <c r="A1910" s="3" t="s">
        <v>100</v>
      </c>
      <c r="B1910" s="3" t="s">
        <v>1841</v>
      </c>
      <c r="C1910" s="3" t="s">
        <v>1842</v>
      </c>
      <c r="D1910" s="3" t="s">
        <v>3737</v>
      </c>
      <c r="E1910" s="3">
        <v>-1894</v>
      </c>
      <c r="F1910" s="3" t="s">
        <v>5444</v>
      </c>
      <c r="G1910" s="3" t="s">
        <v>1844</v>
      </c>
    </row>
    <row r="1911" spans="1:7">
      <c r="A1911" s="3" t="s">
        <v>100</v>
      </c>
      <c r="B1911" s="3" t="s">
        <v>1841</v>
      </c>
      <c r="C1911" s="3" t="s">
        <v>1842</v>
      </c>
      <c r="D1911" s="3" t="s">
        <v>3738</v>
      </c>
      <c r="E1911" s="3">
        <v>-1895</v>
      </c>
      <c r="F1911" s="3" t="s">
        <v>5444</v>
      </c>
      <c r="G1911" s="3" t="s">
        <v>1844</v>
      </c>
    </row>
    <row r="1912" spans="1:7">
      <c r="A1912" s="3" t="s">
        <v>100</v>
      </c>
      <c r="B1912" s="3" t="s">
        <v>1841</v>
      </c>
      <c r="C1912" s="3" t="s">
        <v>1842</v>
      </c>
      <c r="D1912" s="3" t="s">
        <v>3739</v>
      </c>
      <c r="E1912" s="3">
        <v>-1896</v>
      </c>
      <c r="F1912" s="3" t="s">
        <v>5444</v>
      </c>
      <c r="G1912" s="3" t="s">
        <v>1844</v>
      </c>
    </row>
    <row r="1913" spans="1:7">
      <c r="A1913" s="3" t="s">
        <v>100</v>
      </c>
      <c r="B1913" s="3" t="s">
        <v>1841</v>
      </c>
      <c r="C1913" s="3" t="s">
        <v>1842</v>
      </c>
      <c r="D1913" s="3" t="s">
        <v>3740</v>
      </c>
      <c r="E1913" s="3">
        <v>-1897</v>
      </c>
      <c r="F1913" s="3" t="s">
        <v>5444</v>
      </c>
      <c r="G1913" s="3" t="s">
        <v>1844</v>
      </c>
    </row>
    <row r="1914" spans="1:7">
      <c r="A1914" s="3" t="s">
        <v>100</v>
      </c>
      <c r="B1914" s="3" t="s">
        <v>1841</v>
      </c>
      <c r="C1914" s="3" t="s">
        <v>1842</v>
      </c>
      <c r="D1914" s="3" t="s">
        <v>3741</v>
      </c>
      <c r="E1914" s="3">
        <v>-1898</v>
      </c>
      <c r="F1914" s="3" t="s">
        <v>5444</v>
      </c>
      <c r="G1914" s="3" t="s">
        <v>1844</v>
      </c>
    </row>
    <row r="1915" spans="1:7">
      <c r="A1915" s="3" t="s">
        <v>100</v>
      </c>
      <c r="B1915" s="3" t="s">
        <v>1841</v>
      </c>
      <c r="C1915" s="3" t="s">
        <v>1842</v>
      </c>
      <c r="D1915" s="3" t="s">
        <v>3742</v>
      </c>
      <c r="E1915" s="3">
        <v>-1899</v>
      </c>
      <c r="F1915" s="3" t="s">
        <v>5444</v>
      </c>
      <c r="G1915" s="3" t="s">
        <v>1844</v>
      </c>
    </row>
    <row r="1916" spans="1:7">
      <c r="A1916" s="3" t="s">
        <v>100</v>
      </c>
      <c r="B1916" s="3" t="s">
        <v>1841</v>
      </c>
      <c r="C1916" s="3" t="s">
        <v>1842</v>
      </c>
      <c r="D1916" s="3" t="s">
        <v>3743</v>
      </c>
      <c r="E1916" s="3">
        <v>-1900</v>
      </c>
      <c r="F1916" s="3" t="s">
        <v>5444</v>
      </c>
      <c r="G1916" s="3" t="s">
        <v>1844</v>
      </c>
    </row>
    <row r="1917" spans="1:7">
      <c r="A1917" s="3" t="s">
        <v>100</v>
      </c>
      <c r="B1917" s="3" t="s">
        <v>1841</v>
      </c>
      <c r="C1917" s="3" t="s">
        <v>1842</v>
      </c>
      <c r="D1917" s="3" t="s">
        <v>3744</v>
      </c>
      <c r="E1917" s="3">
        <v>-1901</v>
      </c>
      <c r="F1917" s="3" t="s">
        <v>5444</v>
      </c>
      <c r="G1917" s="3" t="s">
        <v>1844</v>
      </c>
    </row>
    <row r="1918" spans="1:7">
      <c r="A1918" s="3" t="s">
        <v>100</v>
      </c>
      <c r="B1918" s="3" t="s">
        <v>1841</v>
      </c>
      <c r="C1918" s="3" t="s">
        <v>1842</v>
      </c>
      <c r="D1918" s="3" t="s">
        <v>3745</v>
      </c>
      <c r="E1918" s="3">
        <v>-1902</v>
      </c>
      <c r="F1918" s="3" t="s">
        <v>5444</v>
      </c>
      <c r="G1918" s="3" t="s">
        <v>1844</v>
      </c>
    </row>
    <row r="1919" spans="1:7">
      <c r="A1919" s="3" t="s">
        <v>100</v>
      </c>
      <c r="B1919" s="3" t="s">
        <v>1841</v>
      </c>
      <c r="C1919" s="3" t="s">
        <v>1842</v>
      </c>
      <c r="D1919" s="3" t="s">
        <v>3746</v>
      </c>
      <c r="E1919" s="3">
        <v>-1903</v>
      </c>
      <c r="F1919" s="3" t="s">
        <v>5444</v>
      </c>
      <c r="G1919" s="3" t="s">
        <v>1844</v>
      </c>
    </row>
    <row r="1920" spans="1:7">
      <c r="A1920" s="3" t="s">
        <v>100</v>
      </c>
      <c r="B1920" s="3" t="s">
        <v>1841</v>
      </c>
      <c r="C1920" s="3" t="s">
        <v>1842</v>
      </c>
      <c r="D1920" s="3" t="s">
        <v>3747</v>
      </c>
      <c r="E1920" s="3">
        <v>-1904</v>
      </c>
      <c r="F1920" s="3" t="s">
        <v>5444</v>
      </c>
      <c r="G1920" s="3" t="s">
        <v>1844</v>
      </c>
    </row>
    <row r="1921" spans="1:7">
      <c r="A1921" s="3" t="s">
        <v>100</v>
      </c>
      <c r="B1921" s="3" t="s">
        <v>1841</v>
      </c>
      <c r="C1921" s="3" t="s">
        <v>1842</v>
      </c>
      <c r="D1921" s="3" t="s">
        <v>3748</v>
      </c>
      <c r="E1921" s="3">
        <v>-1905</v>
      </c>
      <c r="F1921" s="3" t="s">
        <v>5444</v>
      </c>
      <c r="G1921" s="3" t="s">
        <v>1844</v>
      </c>
    </row>
    <row r="1922" spans="1:7">
      <c r="A1922" s="3" t="s">
        <v>100</v>
      </c>
      <c r="B1922" s="3" t="s">
        <v>1841</v>
      </c>
      <c r="C1922" s="3" t="s">
        <v>1842</v>
      </c>
      <c r="D1922" s="3" t="s">
        <v>3749</v>
      </c>
      <c r="E1922" s="3">
        <v>-1906</v>
      </c>
      <c r="F1922" s="3" t="s">
        <v>5444</v>
      </c>
      <c r="G1922" s="3" t="s">
        <v>1844</v>
      </c>
    </row>
    <row r="1923" spans="1:7">
      <c r="A1923" s="3" t="s">
        <v>100</v>
      </c>
      <c r="B1923" s="3" t="s">
        <v>1841</v>
      </c>
      <c r="C1923" s="3" t="s">
        <v>1842</v>
      </c>
      <c r="D1923" s="3" t="s">
        <v>3750</v>
      </c>
      <c r="E1923" s="3">
        <v>-1907</v>
      </c>
      <c r="F1923" s="3" t="s">
        <v>5444</v>
      </c>
      <c r="G1923" s="3" t="s">
        <v>1844</v>
      </c>
    </row>
    <row r="1924" spans="1:7">
      <c r="A1924" s="3" t="s">
        <v>100</v>
      </c>
      <c r="B1924" s="3" t="s">
        <v>1841</v>
      </c>
      <c r="C1924" s="3" t="s">
        <v>1842</v>
      </c>
      <c r="D1924" s="3" t="s">
        <v>3751</v>
      </c>
      <c r="E1924" s="3">
        <v>-1908</v>
      </c>
      <c r="F1924" s="3" t="s">
        <v>5444</v>
      </c>
      <c r="G1924" s="3" t="s">
        <v>1844</v>
      </c>
    </row>
    <row r="1925" spans="1:7">
      <c r="A1925" s="3" t="s">
        <v>100</v>
      </c>
      <c r="B1925" s="3" t="s">
        <v>1841</v>
      </c>
      <c r="C1925" s="3" t="s">
        <v>1842</v>
      </c>
      <c r="D1925" s="3" t="s">
        <v>3752</v>
      </c>
      <c r="E1925" s="3">
        <v>-1909</v>
      </c>
      <c r="F1925" s="3" t="s">
        <v>5444</v>
      </c>
      <c r="G1925" s="3" t="s">
        <v>1844</v>
      </c>
    </row>
    <row r="1926" spans="1:7">
      <c r="A1926" s="3" t="s">
        <v>100</v>
      </c>
      <c r="B1926" s="3" t="s">
        <v>1841</v>
      </c>
      <c r="C1926" s="3" t="s">
        <v>1842</v>
      </c>
      <c r="D1926" s="3" t="s">
        <v>3753</v>
      </c>
      <c r="E1926" s="3">
        <v>-1910</v>
      </c>
      <c r="F1926" s="3" t="s">
        <v>5444</v>
      </c>
      <c r="G1926" s="3" t="s">
        <v>1844</v>
      </c>
    </row>
    <row r="1927" spans="1:7">
      <c r="A1927" s="3" t="s">
        <v>100</v>
      </c>
      <c r="B1927" s="3" t="s">
        <v>1841</v>
      </c>
      <c r="C1927" s="3" t="s">
        <v>1842</v>
      </c>
      <c r="D1927" s="3" t="s">
        <v>3754</v>
      </c>
      <c r="E1927" s="3">
        <v>-1911</v>
      </c>
      <c r="F1927" s="3" t="s">
        <v>5444</v>
      </c>
      <c r="G1927" s="3" t="s">
        <v>1844</v>
      </c>
    </row>
    <row r="1928" spans="1:7">
      <c r="A1928" s="3" t="s">
        <v>100</v>
      </c>
      <c r="B1928" s="3" t="s">
        <v>1841</v>
      </c>
      <c r="C1928" s="3" t="s">
        <v>1842</v>
      </c>
      <c r="D1928" s="3" t="s">
        <v>3755</v>
      </c>
      <c r="E1928" s="3">
        <v>-1912</v>
      </c>
      <c r="F1928" s="3" t="s">
        <v>5444</v>
      </c>
      <c r="G1928" s="3" t="s">
        <v>1844</v>
      </c>
    </row>
    <row r="1929" spans="1:7">
      <c r="A1929" s="3" t="s">
        <v>100</v>
      </c>
      <c r="B1929" s="3" t="s">
        <v>1841</v>
      </c>
      <c r="C1929" s="3" t="s">
        <v>1842</v>
      </c>
      <c r="D1929" s="3" t="s">
        <v>3756</v>
      </c>
      <c r="E1929" s="3">
        <v>-1913</v>
      </c>
      <c r="F1929" s="3" t="s">
        <v>5444</v>
      </c>
      <c r="G1929" s="3" t="s">
        <v>1844</v>
      </c>
    </row>
    <row r="1930" spans="1:7">
      <c r="A1930" s="3" t="s">
        <v>100</v>
      </c>
      <c r="B1930" s="3" t="s">
        <v>1841</v>
      </c>
      <c r="C1930" s="3" t="s">
        <v>1842</v>
      </c>
      <c r="D1930" s="3" t="s">
        <v>3757</v>
      </c>
      <c r="E1930" s="3">
        <v>-1914</v>
      </c>
      <c r="F1930" s="3" t="s">
        <v>5444</v>
      </c>
      <c r="G1930" s="3" t="s">
        <v>1844</v>
      </c>
    </row>
    <row r="1931" spans="1:7">
      <c r="A1931" s="3" t="s">
        <v>100</v>
      </c>
      <c r="B1931" s="3" t="s">
        <v>1841</v>
      </c>
      <c r="C1931" s="3" t="s">
        <v>1842</v>
      </c>
      <c r="D1931" s="3" t="s">
        <v>3758</v>
      </c>
      <c r="E1931" s="3">
        <v>-1915</v>
      </c>
      <c r="F1931" s="3" t="s">
        <v>5444</v>
      </c>
      <c r="G1931" s="3" t="s">
        <v>1844</v>
      </c>
    </row>
    <row r="1932" spans="1:7">
      <c r="A1932" s="3" t="s">
        <v>100</v>
      </c>
      <c r="B1932" s="3" t="s">
        <v>1841</v>
      </c>
      <c r="C1932" s="3" t="s">
        <v>1842</v>
      </c>
      <c r="D1932" s="3" t="s">
        <v>3759</v>
      </c>
      <c r="E1932" s="3">
        <v>-1916</v>
      </c>
      <c r="F1932" s="3" t="s">
        <v>5444</v>
      </c>
      <c r="G1932" s="3" t="s">
        <v>1844</v>
      </c>
    </row>
    <row r="1933" spans="1:7">
      <c r="A1933" s="3" t="s">
        <v>100</v>
      </c>
      <c r="B1933" s="3" t="s">
        <v>1841</v>
      </c>
      <c r="C1933" s="3" t="s">
        <v>1842</v>
      </c>
      <c r="D1933" s="3" t="s">
        <v>3760</v>
      </c>
      <c r="E1933" s="3">
        <v>-1917</v>
      </c>
      <c r="F1933" s="3" t="s">
        <v>5444</v>
      </c>
      <c r="G1933" s="3" t="s">
        <v>1844</v>
      </c>
    </row>
    <row r="1934" spans="1:7">
      <c r="A1934" s="3" t="s">
        <v>100</v>
      </c>
      <c r="B1934" s="3" t="s">
        <v>1841</v>
      </c>
      <c r="C1934" s="3" t="s">
        <v>1842</v>
      </c>
      <c r="D1934" s="3" t="s">
        <v>3761</v>
      </c>
      <c r="E1934" s="3">
        <v>-1918</v>
      </c>
      <c r="F1934" s="3" t="s">
        <v>5444</v>
      </c>
      <c r="G1934" s="3" t="s">
        <v>1844</v>
      </c>
    </row>
    <row r="1935" spans="1:7">
      <c r="A1935" s="3" t="s">
        <v>100</v>
      </c>
      <c r="B1935" s="3" t="s">
        <v>1841</v>
      </c>
      <c r="C1935" s="3" t="s">
        <v>1842</v>
      </c>
      <c r="D1935" s="3" t="s">
        <v>3762</v>
      </c>
      <c r="E1935" s="3">
        <v>-1919</v>
      </c>
      <c r="F1935" s="3" t="s">
        <v>5444</v>
      </c>
      <c r="G1935" s="3" t="s">
        <v>1844</v>
      </c>
    </row>
    <row r="1936" spans="1:7">
      <c r="A1936" s="3" t="s">
        <v>100</v>
      </c>
      <c r="B1936" s="3" t="s">
        <v>1841</v>
      </c>
      <c r="C1936" s="3" t="s">
        <v>1842</v>
      </c>
      <c r="D1936" s="3" t="s">
        <v>3763</v>
      </c>
      <c r="E1936" s="3">
        <v>-1920</v>
      </c>
      <c r="F1936" s="3" t="s">
        <v>5444</v>
      </c>
      <c r="G1936" s="3" t="s">
        <v>1844</v>
      </c>
    </row>
    <row r="1937" spans="1:7">
      <c r="A1937" s="3" t="s">
        <v>100</v>
      </c>
      <c r="B1937" s="3" t="s">
        <v>1841</v>
      </c>
      <c r="C1937" s="3" t="s">
        <v>1842</v>
      </c>
      <c r="D1937" s="3" t="s">
        <v>3764</v>
      </c>
      <c r="E1937" s="3">
        <v>-1921</v>
      </c>
      <c r="F1937" s="3" t="s">
        <v>5444</v>
      </c>
      <c r="G1937" s="3" t="s">
        <v>1844</v>
      </c>
    </row>
    <row r="1938" spans="1:7">
      <c r="A1938" s="3" t="s">
        <v>100</v>
      </c>
      <c r="B1938" s="3" t="s">
        <v>1841</v>
      </c>
      <c r="C1938" s="3" t="s">
        <v>1842</v>
      </c>
      <c r="D1938" s="3" t="s">
        <v>3765</v>
      </c>
      <c r="E1938" s="3">
        <v>-1922</v>
      </c>
      <c r="F1938" s="3" t="s">
        <v>5444</v>
      </c>
      <c r="G1938" s="3" t="s">
        <v>1844</v>
      </c>
    </row>
    <row r="1939" spans="1:7">
      <c r="A1939" s="3" t="s">
        <v>100</v>
      </c>
      <c r="B1939" s="3" t="s">
        <v>1841</v>
      </c>
      <c r="C1939" s="3" t="s">
        <v>1842</v>
      </c>
      <c r="D1939" s="3" t="s">
        <v>3766</v>
      </c>
      <c r="E1939" s="3">
        <v>-1923</v>
      </c>
      <c r="F1939" s="3" t="s">
        <v>5444</v>
      </c>
      <c r="G1939" s="3" t="s">
        <v>1844</v>
      </c>
    </row>
    <row r="1940" spans="1:7">
      <c r="A1940" s="3" t="s">
        <v>100</v>
      </c>
      <c r="B1940" s="3" t="s">
        <v>1841</v>
      </c>
      <c r="C1940" s="3" t="s">
        <v>1842</v>
      </c>
      <c r="D1940" s="3" t="s">
        <v>3767</v>
      </c>
      <c r="E1940" s="3">
        <v>-1924</v>
      </c>
      <c r="F1940" s="3" t="s">
        <v>5444</v>
      </c>
      <c r="G1940" s="3" t="s">
        <v>1844</v>
      </c>
    </row>
    <row r="1941" spans="1:7">
      <c r="A1941" s="3" t="s">
        <v>100</v>
      </c>
      <c r="B1941" s="3" t="s">
        <v>1841</v>
      </c>
      <c r="C1941" s="3" t="s">
        <v>1842</v>
      </c>
      <c r="D1941" s="3" t="s">
        <v>3768</v>
      </c>
      <c r="E1941" s="3">
        <v>-1925</v>
      </c>
      <c r="F1941" s="3" t="s">
        <v>5444</v>
      </c>
      <c r="G1941" s="3" t="s">
        <v>1844</v>
      </c>
    </row>
    <row r="1942" spans="1:7">
      <c r="A1942" s="3" t="s">
        <v>100</v>
      </c>
      <c r="B1942" s="3" t="s">
        <v>1841</v>
      </c>
      <c r="C1942" s="3" t="s">
        <v>1842</v>
      </c>
      <c r="D1942" s="3" t="s">
        <v>3769</v>
      </c>
      <c r="E1942" s="3">
        <v>-1926</v>
      </c>
      <c r="F1942" s="3" t="s">
        <v>5444</v>
      </c>
      <c r="G1942" s="3" t="s">
        <v>1844</v>
      </c>
    </row>
    <row r="1943" spans="1:7">
      <c r="A1943" s="3" t="s">
        <v>100</v>
      </c>
      <c r="B1943" s="3" t="s">
        <v>1841</v>
      </c>
      <c r="C1943" s="3" t="s">
        <v>1842</v>
      </c>
      <c r="D1943" s="3" t="s">
        <v>3770</v>
      </c>
      <c r="E1943" s="3">
        <v>-1927</v>
      </c>
      <c r="F1943" s="3" t="s">
        <v>5444</v>
      </c>
      <c r="G1943" s="3" t="s">
        <v>1844</v>
      </c>
    </row>
    <row r="1944" spans="1:7">
      <c r="A1944" s="3" t="s">
        <v>100</v>
      </c>
      <c r="B1944" s="3" t="s">
        <v>1841</v>
      </c>
      <c r="C1944" s="3" t="s">
        <v>1842</v>
      </c>
      <c r="D1944" s="3" t="s">
        <v>3771</v>
      </c>
      <c r="E1944" s="3">
        <v>-1928</v>
      </c>
      <c r="F1944" s="3" t="s">
        <v>5444</v>
      </c>
      <c r="G1944" s="3" t="s">
        <v>1844</v>
      </c>
    </row>
    <row r="1945" spans="1:7">
      <c r="A1945" s="3" t="s">
        <v>100</v>
      </c>
      <c r="B1945" s="3" t="s">
        <v>1841</v>
      </c>
      <c r="C1945" s="3" t="s">
        <v>1842</v>
      </c>
      <c r="D1945" s="3" t="s">
        <v>3772</v>
      </c>
      <c r="E1945" s="3">
        <v>-1929</v>
      </c>
      <c r="F1945" s="3" t="s">
        <v>5444</v>
      </c>
      <c r="G1945" s="3" t="s">
        <v>1844</v>
      </c>
    </row>
    <row r="1946" spans="1:7">
      <c r="A1946" s="3" t="s">
        <v>100</v>
      </c>
      <c r="B1946" s="3" t="s">
        <v>1841</v>
      </c>
      <c r="C1946" s="3" t="s">
        <v>1842</v>
      </c>
      <c r="D1946" s="3" t="s">
        <v>3773</v>
      </c>
      <c r="E1946" s="3">
        <v>-1930</v>
      </c>
      <c r="F1946" s="3" t="s">
        <v>5444</v>
      </c>
      <c r="G1946" s="3" t="s">
        <v>1844</v>
      </c>
    </row>
    <row r="1947" spans="1:7">
      <c r="A1947" s="3" t="s">
        <v>100</v>
      </c>
      <c r="B1947" s="3" t="s">
        <v>1841</v>
      </c>
      <c r="C1947" s="3" t="s">
        <v>1842</v>
      </c>
      <c r="D1947" s="3" t="s">
        <v>3774</v>
      </c>
      <c r="E1947" s="3">
        <v>-1931</v>
      </c>
      <c r="F1947" s="3" t="s">
        <v>5444</v>
      </c>
      <c r="G1947" s="3" t="s">
        <v>1844</v>
      </c>
    </row>
    <row r="1948" spans="1:7">
      <c r="A1948" s="3" t="s">
        <v>100</v>
      </c>
      <c r="B1948" s="3" t="s">
        <v>1841</v>
      </c>
      <c r="C1948" s="3" t="s">
        <v>1842</v>
      </c>
      <c r="D1948" s="3" t="s">
        <v>3775</v>
      </c>
      <c r="E1948" s="3">
        <v>-1932</v>
      </c>
      <c r="F1948" s="3" t="s">
        <v>5444</v>
      </c>
      <c r="G1948" s="3" t="s">
        <v>1844</v>
      </c>
    </row>
    <row r="1949" spans="1:7">
      <c r="A1949" s="3" t="s">
        <v>100</v>
      </c>
      <c r="B1949" s="3" t="s">
        <v>1841</v>
      </c>
      <c r="C1949" s="3" t="s">
        <v>1842</v>
      </c>
      <c r="D1949" s="3" t="s">
        <v>3776</v>
      </c>
      <c r="E1949" s="3">
        <v>-1933</v>
      </c>
      <c r="F1949" s="3" t="s">
        <v>5444</v>
      </c>
      <c r="G1949" s="3" t="s">
        <v>1844</v>
      </c>
    </row>
    <row r="1950" spans="1:7">
      <c r="A1950" s="3" t="s">
        <v>100</v>
      </c>
      <c r="B1950" s="3" t="s">
        <v>1841</v>
      </c>
      <c r="C1950" s="3" t="s">
        <v>1842</v>
      </c>
      <c r="D1950" s="3" t="s">
        <v>3777</v>
      </c>
      <c r="E1950" s="3">
        <v>-1934</v>
      </c>
      <c r="F1950" s="3" t="s">
        <v>5444</v>
      </c>
      <c r="G1950" s="3" t="s">
        <v>1844</v>
      </c>
    </row>
    <row r="1951" spans="1:7">
      <c r="A1951" s="3" t="s">
        <v>100</v>
      </c>
      <c r="B1951" s="3" t="s">
        <v>1841</v>
      </c>
      <c r="C1951" s="3" t="s">
        <v>1842</v>
      </c>
      <c r="D1951" s="3" t="s">
        <v>3778</v>
      </c>
      <c r="E1951" s="3">
        <v>-1935</v>
      </c>
      <c r="F1951" s="3" t="s">
        <v>5444</v>
      </c>
      <c r="G1951" s="3" t="s">
        <v>1844</v>
      </c>
    </row>
    <row r="1952" spans="1:7">
      <c r="A1952" s="3" t="s">
        <v>100</v>
      </c>
      <c r="B1952" s="3" t="s">
        <v>1841</v>
      </c>
      <c r="C1952" s="3" t="s">
        <v>1842</v>
      </c>
      <c r="D1952" s="3" t="s">
        <v>3779</v>
      </c>
      <c r="E1952" s="3">
        <v>-1936</v>
      </c>
      <c r="F1952" s="3" t="s">
        <v>5444</v>
      </c>
      <c r="G1952" s="3" t="s">
        <v>1844</v>
      </c>
    </row>
    <row r="1953" spans="1:7">
      <c r="A1953" s="3" t="s">
        <v>100</v>
      </c>
      <c r="B1953" s="3" t="s">
        <v>1841</v>
      </c>
      <c r="C1953" s="3" t="s">
        <v>1842</v>
      </c>
      <c r="D1953" s="3" t="s">
        <v>3780</v>
      </c>
      <c r="E1953" s="3">
        <v>-1937</v>
      </c>
      <c r="F1953" s="3" t="s">
        <v>5444</v>
      </c>
      <c r="G1953" s="3" t="s">
        <v>1844</v>
      </c>
    </row>
    <row r="1954" spans="1:7">
      <c r="A1954" s="3" t="s">
        <v>100</v>
      </c>
      <c r="B1954" s="3" t="s">
        <v>1841</v>
      </c>
      <c r="C1954" s="3" t="s">
        <v>1842</v>
      </c>
      <c r="D1954" s="3" t="s">
        <v>3781</v>
      </c>
      <c r="E1954" s="3">
        <v>-1938</v>
      </c>
      <c r="F1954" s="3" t="s">
        <v>5444</v>
      </c>
      <c r="G1954" s="3" t="s">
        <v>1844</v>
      </c>
    </row>
    <row r="1955" spans="1:7">
      <c r="A1955" s="3" t="s">
        <v>100</v>
      </c>
      <c r="B1955" s="3" t="s">
        <v>1841</v>
      </c>
      <c r="C1955" s="3" t="s">
        <v>1842</v>
      </c>
      <c r="D1955" s="3" t="s">
        <v>3782</v>
      </c>
      <c r="E1955" s="3">
        <v>-1939</v>
      </c>
      <c r="F1955" s="3" t="s">
        <v>5444</v>
      </c>
      <c r="G1955" s="3" t="s">
        <v>1844</v>
      </c>
    </row>
    <row r="1956" spans="1:7">
      <c r="A1956" s="3" t="s">
        <v>100</v>
      </c>
      <c r="B1956" s="3" t="s">
        <v>1841</v>
      </c>
      <c r="C1956" s="3" t="s">
        <v>1842</v>
      </c>
      <c r="D1956" s="3" t="s">
        <v>3783</v>
      </c>
      <c r="E1956" s="3">
        <v>-1940</v>
      </c>
      <c r="F1956" s="3" t="s">
        <v>5444</v>
      </c>
      <c r="G1956" s="3" t="s">
        <v>1844</v>
      </c>
    </row>
    <row r="1957" spans="1:7">
      <c r="A1957" s="3" t="s">
        <v>100</v>
      </c>
      <c r="B1957" s="3" t="s">
        <v>1841</v>
      </c>
      <c r="C1957" s="3" t="s">
        <v>1842</v>
      </c>
      <c r="D1957" s="3" t="s">
        <v>3784</v>
      </c>
      <c r="E1957" s="3">
        <v>-1941</v>
      </c>
      <c r="F1957" s="3" t="s">
        <v>5444</v>
      </c>
      <c r="G1957" s="3" t="s">
        <v>1844</v>
      </c>
    </row>
    <row r="1958" spans="1:7">
      <c r="A1958" s="3" t="s">
        <v>100</v>
      </c>
      <c r="B1958" s="3" t="s">
        <v>1841</v>
      </c>
      <c r="C1958" s="3" t="s">
        <v>1842</v>
      </c>
      <c r="D1958" s="3" t="s">
        <v>3785</v>
      </c>
      <c r="E1958" s="3">
        <v>-1942</v>
      </c>
      <c r="F1958" s="3" t="s">
        <v>5444</v>
      </c>
      <c r="G1958" s="3" t="s">
        <v>1844</v>
      </c>
    </row>
    <row r="1959" spans="1:7">
      <c r="A1959" s="3" t="s">
        <v>100</v>
      </c>
      <c r="B1959" s="3" t="s">
        <v>1841</v>
      </c>
      <c r="C1959" s="3" t="s">
        <v>1842</v>
      </c>
      <c r="D1959" s="3" t="s">
        <v>3786</v>
      </c>
      <c r="E1959" s="3">
        <v>-1943</v>
      </c>
      <c r="F1959" s="3" t="s">
        <v>5444</v>
      </c>
      <c r="G1959" s="3" t="s">
        <v>1844</v>
      </c>
    </row>
    <row r="1960" spans="1:7">
      <c r="A1960" s="3" t="s">
        <v>100</v>
      </c>
      <c r="B1960" s="3" t="s">
        <v>1841</v>
      </c>
      <c r="C1960" s="3" t="s">
        <v>1842</v>
      </c>
      <c r="D1960" s="3" t="s">
        <v>3787</v>
      </c>
      <c r="E1960" s="3">
        <v>-1944</v>
      </c>
      <c r="F1960" s="3" t="s">
        <v>5444</v>
      </c>
      <c r="G1960" s="3" t="s">
        <v>1844</v>
      </c>
    </row>
    <row r="1961" spans="1:7">
      <c r="A1961" s="3" t="s">
        <v>100</v>
      </c>
      <c r="B1961" s="3" t="s">
        <v>1841</v>
      </c>
      <c r="C1961" s="3" t="s">
        <v>1842</v>
      </c>
      <c r="D1961" s="3" t="s">
        <v>3788</v>
      </c>
      <c r="E1961" s="3">
        <v>-1945</v>
      </c>
      <c r="F1961" s="3" t="s">
        <v>5444</v>
      </c>
      <c r="G1961" s="3" t="s">
        <v>1844</v>
      </c>
    </row>
    <row r="1962" spans="1:7">
      <c r="A1962" s="3" t="s">
        <v>100</v>
      </c>
      <c r="B1962" s="3" t="s">
        <v>1841</v>
      </c>
      <c r="C1962" s="3" t="s">
        <v>1842</v>
      </c>
      <c r="D1962" s="3" t="s">
        <v>3789</v>
      </c>
      <c r="E1962" s="3">
        <v>-1946</v>
      </c>
      <c r="F1962" s="3" t="s">
        <v>5444</v>
      </c>
      <c r="G1962" s="3" t="s">
        <v>1844</v>
      </c>
    </row>
    <row r="1963" spans="1:7">
      <c r="A1963" s="3" t="s">
        <v>100</v>
      </c>
      <c r="B1963" s="3" t="s">
        <v>1841</v>
      </c>
      <c r="C1963" s="3" t="s">
        <v>1842</v>
      </c>
      <c r="D1963" s="3" t="s">
        <v>3790</v>
      </c>
      <c r="E1963" s="3">
        <v>-1947</v>
      </c>
      <c r="F1963" s="3" t="s">
        <v>5444</v>
      </c>
      <c r="G1963" s="3" t="s">
        <v>1844</v>
      </c>
    </row>
    <row r="1964" spans="1:7">
      <c r="A1964" s="3" t="s">
        <v>100</v>
      </c>
      <c r="B1964" s="3" t="s">
        <v>1841</v>
      </c>
      <c r="C1964" s="3" t="s">
        <v>1842</v>
      </c>
      <c r="D1964" s="3" t="s">
        <v>3791</v>
      </c>
      <c r="E1964" s="3">
        <v>-1948</v>
      </c>
      <c r="F1964" s="3" t="s">
        <v>5444</v>
      </c>
      <c r="G1964" s="3" t="s">
        <v>1844</v>
      </c>
    </row>
    <row r="1965" spans="1:7">
      <c r="A1965" s="3" t="s">
        <v>100</v>
      </c>
      <c r="B1965" s="3" t="s">
        <v>1841</v>
      </c>
      <c r="C1965" s="3" t="s">
        <v>1842</v>
      </c>
      <c r="D1965" s="3" t="s">
        <v>3792</v>
      </c>
      <c r="E1965" s="3">
        <v>-1949</v>
      </c>
      <c r="F1965" s="3" t="s">
        <v>5444</v>
      </c>
      <c r="G1965" s="3" t="s">
        <v>1844</v>
      </c>
    </row>
    <row r="1966" spans="1:7">
      <c r="A1966" s="3" t="s">
        <v>100</v>
      </c>
      <c r="B1966" s="3" t="s">
        <v>1841</v>
      </c>
      <c r="C1966" s="3" t="s">
        <v>1842</v>
      </c>
      <c r="D1966" s="3" t="s">
        <v>3793</v>
      </c>
      <c r="E1966" s="3">
        <v>-1950</v>
      </c>
      <c r="F1966" s="3" t="s">
        <v>5444</v>
      </c>
      <c r="G1966" s="3" t="s">
        <v>1844</v>
      </c>
    </row>
    <row r="1967" spans="1:7">
      <c r="A1967" s="3" t="s">
        <v>100</v>
      </c>
      <c r="B1967" s="3" t="s">
        <v>1841</v>
      </c>
      <c r="C1967" s="3" t="s">
        <v>1842</v>
      </c>
      <c r="D1967" s="3" t="s">
        <v>3794</v>
      </c>
      <c r="E1967" s="3">
        <v>-1951</v>
      </c>
      <c r="F1967" s="3" t="s">
        <v>5444</v>
      </c>
      <c r="G1967" s="3" t="s">
        <v>1844</v>
      </c>
    </row>
    <row r="1968" spans="1:7">
      <c r="A1968" s="3" t="s">
        <v>100</v>
      </c>
      <c r="B1968" s="3" t="s">
        <v>1841</v>
      </c>
      <c r="C1968" s="3" t="s">
        <v>1842</v>
      </c>
      <c r="D1968" s="3" t="s">
        <v>3795</v>
      </c>
      <c r="E1968" s="3">
        <v>-1952</v>
      </c>
      <c r="F1968" s="3" t="s">
        <v>5444</v>
      </c>
      <c r="G1968" s="3" t="s">
        <v>1844</v>
      </c>
    </row>
    <row r="1969" spans="1:7">
      <c r="A1969" s="3" t="s">
        <v>100</v>
      </c>
      <c r="B1969" s="3" t="s">
        <v>1841</v>
      </c>
      <c r="C1969" s="3" t="s">
        <v>1842</v>
      </c>
      <c r="D1969" s="3" t="s">
        <v>3796</v>
      </c>
      <c r="E1969" s="3">
        <v>-1953</v>
      </c>
      <c r="F1969" s="3" t="s">
        <v>5444</v>
      </c>
      <c r="G1969" s="3" t="s">
        <v>1844</v>
      </c>
    </row>
    <row r="1970" spans="1:7">
      <c r="A1970" s="3" t="s">
        <v>100</v>
      </c>
      <c r="B1970" s="3" t="s">
        <v>1841</v>
      </c>
      <c r="C1970" s="3" t="s">
        <v>1842</v>
      </c>
      <c r="D1970" s="3" t="s">
        <v>3797</v>
      </c>
      <c r="E1970" s="3">
        <v>-1954</v>
      </c>
      <c r="F1970" s="3" t="s">
        <v>5444</v>
      </c>
      <c r="G1970" s="3" t="s">
        <v>1844</v>
      </c>
    </row>
    <row r="1971" spans="1:7">
      <c r="A1971" s="3" t="s">
        <v>100</v>
      </c>
      <c r="B1971" s="3" t="s">
        <v>1841</v>
      </c>
      <c r="C1971" s="3" t="s">
        <v>1842</v>
      </c>
      <c r="D1971" s="3" t="s">
        <v>3798</v>
      </c>
      <c r="E1971" s="3">
        <v>-1955</v>
      </c>
      <c r="F1971" s="3" t="s">
        <v>5444</v>
      </c>
      <c r="G1971" s="3" t="s">
        <v>1844</v>
      </c>
    </row>
    <row r="1972" spans="1:7">
      <c r="A1972" s="3" t="s">
        <v>100</v>
      </c>
      <c r="B1972" s="3" t="s">
        <v>1841</v>
      </c>
      <c r="C1972" s="3" t="s">
        <v>1842</v>
      </c>
      <c r="D1972" s="3" t="s">
        <v>3799</v>
      </c>
      <c r="E1972" s="3">
        <v>-1956</v>
      </c>
      <c r="F1972" s="3" t="s">
        <v>5444</v>
      </c>
      <c r="G1972" s="3" t="s">
        <v>1844</v>
      </c>
    </row>
    <row r="1973" spans="1:7">
      <c r="A1973" s="3" t="s">
        <v>100</v>
      </c>
      <c r="B1973" s="3" t="s">
        <v>1841</v>
      </c>
      <c r="C1973" s="3" t="s">
        <v>1842</v>
      </c>
      <c r="D1973" s="3" t="s">
        <v>3800</v>
      </c>
      <c r="E1973" s="3">
        <v>-1957</v>
      </c>
      <c r="F1973" s="3" t="s">
        <v>5444</v>
      </c>
      <c r="G1973" s="3" t="s">
        <v>1844</v>
      </c>
    </row>
    <row r="1974" spans="1:7">
      <c r="A1974" s="3" t="s">
        <v>100</v>
      </c>
      <c r="B1974" s="3" t="s">
        <v>1841</v>
      </c>
      <c r="C1974" s="3" t="s">
        <v>1842</v>
      </c>
      <c r="D1974" s="3" t="s">
        <v>3801</v>
      </c>
      <c r="E1974" s="3">
        <v>-1958</v>
      </c>
      <c r="F1974" s="3" t="s">
        <v>5444</v>
      </c>
      <c r="G1974" s="3" t="s">
        <v>1844</v>
      </c>
    </row>
    <row r="1975" spans="1:7">
      <c r="A1975" s="3" t="s">
        <v>100</v>
      </c>
      <c r="B1975" s="3" t="s">
        <v>1841</v>
      </c>
      <c r="C1975" s="3" t="s">
        <v>1842</v>
      </c>
      <c r="D1975" s="3" t="s">
        <v>3802</v>
      </c>
      <c r="E1975" s="3">
        <v>-1959</v>
      </c>
      <c r="F1975" s="3" t="s">
        <v>5444</v>
      </c>
      <c r="G1975" s="3" t="s">
        <v>1844</v>
      </c>
    </row>
    <row r="1976" spans="1:7">
      <c r="A1976" s="3" t="s">
        <v>100</v>
      </c>
      <c r="B1976" s="3" t="s">
        <v>1841</v>
      </c>
      <c r="C1976" s="3" t="s">
        <v>1842</v>
      </c>
      <c r="D1976" s="3" t="s">
        <v>3803</v>
      </c>
      <c r="E1976" s="3">
        <v>-1960</v>
      </c>
      <c r="F1976" s="3" t="s">
        <v>5444</v>
      </c>
      <c r="G1976" s="3" t="s">
        <v>1844</v>
      </c>
    </row>
    <row r="1977" spans="1:7">
      <c r="A1977" s="3" t="s">
        <v>100</v>
      </c>
      <c r="B1977" s="3" t="s">
        <v>1841</v>
      </c>
      <c r="C1977" s="3" t="s">
        <v>1842</v>
      </c>
      <c r="D1977" s="3" t="s">
        <v>3804</v>
      </c>
      <c r="E1977" s="3">
        <v>-1961</v>
      </c>
      <c r="F1977" s="3" t="s">
        <v>5444</v>
      </c>
      <c r="G1977" s="3" t="s">
        <v>1844</v>
      </c>
    </row>
    <row r="1978" spans="1:7">
      <c r="A1978" s="3" t="s">
        <v>100</v>
      </c>
      <c r="B1978" s="3" t="s">
        <v>1841</v>
      </c>
      <c r="C1978" s="3" t="s">
        <v>1842</v>
      </c>
      <c r="D1978" s="3" t="s">
        <v>3805</v>
      </c>
      <c r="E1978" s="3">
        <v>-1962</v>
      </c>
      <c r="F1978" s="3" t="s">
        <v>5444</v>
      </c>
      <c r="G1978" s="3" t="s">
        <v>1844</v>
      </c>
    </row>
    <row r="1979" spans="1:7">
      <c r="A1979" s="3" t="s">
        <v>100</v>
      </c>
      <c r="B1979" s="3" t="s">
        <v>1841</v>
      </c>
      <c r="C1979" s="3" t="s">
        <v>1842</v>
      </c>
      <c r="D1979" s="3" t="s">
        <v>3806</v>
      </c>
      <c r="E1979" s="3">
        <v>-1963</v>
      </c>
      <c r="F1979" s="3" t="s">
        <v>5444</v>
      </c>
      <c r="G1979" s="3" t="s">
        <v>1844</v>
      </c>
    </row>
    <row r="1980" spans="1:7">
      <c r="A1980" s="3" t="s">
        <v>100</v>
      </c>
      <c r="B1980" s="3" t="s">
        <v>1841</v>
      </c>
      <c r="C1980" s="3" t="s">
        <v>1842</v>
      </c>
      <c r="D1980" s="3" t="s">
        <v>3807</v>
      </c>
      <c r="E1980" s="3">
        <v>-1964</v>
      </c>
      <c r="F1980" s="3" t="s">
        <v>5444</v>
      </c>
      <c r="G1980" s="3" t="s">
        <v>1844</v>
      </c>
    </row>
    <row r="1981" spans="1:7">
      <c r="A1981" s="3" t="s">
        <v>100</v>
      </c>
      <c r="B1981" s="3" t="s">
        <v>1841</v>
      </c>
      <c r="C1981" s="3" t="s">
        <v>1842</v>
      </c>
      <c r="D1981" s="3" t="s">
        <v>3808</v>
      </c>
      <c r="E1981" s="3">
        <v>-1965</v>
      </c>
      <c r="F1981" s="3" t="s">
        <v>5444</v>
      </c>
      <c r="G1981" s="3" t="s">
        <v>1844</v>
      </c>
    </row>
    <row r="1982" spans="1:7">
      <c r="A1982" s="3" t="s">
        <v>100</v>
      </c>
      <c r="B1982" s="3" t="s">
        <v>1841</v>
      </c>
      <c r="C1982" s="3" t="s">
        <v>1842</v>
      </c>
      <c r="D1982" s="3" t="s">
        <v>3809</v>
      </c>
      <c r="E1982" s="3">
        <v>-1966</v>
      </c>
      <c r="F1982" s="3" t="s">
        <v>5444</v>
      </c>
      <c r="G1982" s="3" t="s">
        <v>1844</v>
      </c>
    </row>
    <row r="1983" spans="1:7">
      <c r="A1983" s="3" t="s">
        <v>100</v>
      </c>
      <c r="B1983" s="3" t="s">
        <v>1841</v>
      </c>
      <c r="C1983" s="3" t="s">
        <v>1842</v>
      </c>
      <c r="D1983" s="3" t="s">
        <v>3810</v>
      </c>
      <c r="E1983" s="3">
        <v>-1967</v>
      </c>
      <c r="F1983" s="3" t="s">
        <v>5444</v>
      </c>
      <c r="G1983" s="3" t="s">
        <v>1844</v>
      </c>
    </row>
    <row r="1984" spans="1:7">
      <c r="A1984" s="3" t="s">
        <v>100</v>
      </c>
      <c r="B1984" s="3" t="s">
        <v>1841</v>
      </c>
      <c r="C1984" s="3" t="s">
        <v>1842</v>
      </c>
      <c r="D1984" s="3" t="s">
        <v>3811</v>
      </c>
      <c r="E1984" s="3">
        <v>-1968</v>
      </c>
      <c r="F1984" s="3" t="s">
        <v>5444</v>
      </c>
      <c r="G1984" s="3" t="s">
        <v>1844</v>
      </c>
    </row>
    <row r="1985" spans="1:7">
      <c r="A1985" s="3" t="s">
        <v>100</v>
      </c>
      <c r="B1985" s="3" t="s">
        <v>1841</v>
      </c>
      <c r="C1985" s="3" t="s">
        <v>1842</v>
      </c>
      <c r="D1985" s="3" t="s">
        <v>3812</v>
      </c>
      <c r="E1985" s="3">
        <v>-1969</v>
      </c>
      <c r="F1985" s="3" t="s">
        <v>5444</v>
      </c>
      <c r="G1985" s="3" t="s">
        <v>1844</v>
      </c>
    </row>
    <row r="1986" spans="1:7">
      <c r="A1986" s="3" t="s">
        <v>100</v>
      </c>
      <c r="B1986" s="3" t="s">
        <v>1841</v>
      </c>
      <c r="C1986" s="3" t="s">
        <v>1842</v>
      </c>
      <c r="D1986" s="3" t="s">
        <v>3813</v>
      </c>
      <c r="E1986" s="3">
        <v>-1970</v>
      </c>
      <c r="F1986" s="3" t="s">
        <v>5444</v>
      </c>
      <c r="G1986" s="3" t="s">
        <v>1844</v>
      </c>
    </row>
    <row r="1987" spans="1:7">
      <c r="A1987" s="3" t="s">
        <v>100</v>
      </c>
      <c r="B1987" s="3" t="s">
        <v>1841</v>
      </c>
      <c r="C1987" s="3" t="s">
        <v>1842</v>
      </c>
      <c r="D1987" s="3" t="s">
        <v>3814</v>
      </c>
      <c r="E1987" s="3">
        <v>-1971</v>
      </c>
      <c r="F1987" s="3" t="s">
        <v>5444</v>
      </c>
      <c r="G1987" s="3" t="s">
        <v>1844</v>
      </c>
    </row>
    <row r="1988" spans="1:7">
      <c r="A1988" s="3" t="s">
        <v>100</v>
      </c>
      <c r="B1988" s="3" t="s">
        <v>1841</v>
      </c>
      <c r="C1988" s="3" t="s">
        <v>1842</v>
      </c>
      <c r="D1988" s="3" t="s">
        <v>3815</v>
      </c>
      <c r="E1988" s="3">
        <v>-1972</v>
      </c>
      <c r="F1988" s="3" t="s">
        <v>5444</v>
      </c>
      <c r="G1988" s="3" t="s">
        <v>1844</v>
      </c>
    </row>
    <row r="1989" spans="1:7">
      <c r="A1989" s="3" t="s">
        <v>100</v>
      </c>
      <c r="B1989" s="3" t="s">
        <v>1841</v>
      </c>
      <c r="C1989" s="3" t="s">
        <v>1842</v>
      </c>
      <c r="D1989" s="3" t="s">
        <v>3816</v>
      </c>
      <c r="E1989" s="3">
        <v>-1973</v>
      </c>
      <c r="F1989" s="3" t="s">
        <v>5444</v>
      </c>
      <c r="G1989" s="3" t="s">
        <v>1844</v>
      </c>
    </row>
    <row r="1990" spans="1:7">
      <c r="A1990" s="3" t="s">
        <v>100</v>
      </c>
      <c r="B1990" s="3" t="s">
        <v>1841</v>
      </c>
      <c r="C1990" s="3" t="s">
        <v>1842</v>
      </c>
      <c r="D1990" s="3" t="s">
        <v>3817</v>
      </c>
      <c r="E1990" s="3">
        <v>-1974</v>
      </c>
      <c r="F1990" s="3" t="s">
        <v>5444</v>
      </c>
      <c r="G1990" s="3" t="s">
        <v>1844</v>
      </c>
    </row>
    <row r="1991" spans="1:7">
      <c r="A1991" s="3" t="s">
        <v>100</v>
      </c>
      <c r="B1991" s="3" t="s">
        <v>1841</v>
      </c>
      <c r="C1991" s="3" t="s">
        <v>1842</v>
      </c>
      <c r="D1991" s="3" t="s">
        <v>3818</v>
      </c>
      <c r="E1991" s="3">
        <v>-1975</v>
      </c>
      <c r="F1991" s="3" t="s">
        <v>5444</v>
      </c>
      <c r="G1991" s="3" t="s">
        <v>1844</v>
      </c>
    </row>
    <row r="1992" spans="1:7">
      <c r="A1992" s="3" t="s">
        <v>100</v>
      </c>
      <c r="B1992" s="3" t="s">
        <v>1841</v>
      </c>
      <c r="C1992" s="3" t="s">
        <v>1842</v>
      </c>
      <c r="D1992" s="3" t="s">
        <v>3819</v>
      </c>
      <c r="E1992" s="3">
        <v>-1976</v>
      </c>
      <c r="F1992" s="3" t="s">
        <v>5444</v>
      </c>
      <c r="G1992" s="3" t="s">
        <v>1844</v>
      </c>
    </row>
    <row r="1993" spans="1:7">
      <c r="A1993" s="3" t="s">
        <v>100</v>
      </c>
      <c r="B1993" s="3" t="s">
        <v>1841</v>
      </c>
      <c r="C1993" s="3" t="s">
        <v>1842</v>
      </c>
      <c r="D1993" s="3" t="s">
        <v>3820</v>
      </c>
      <c r="E1993" s="3">
        <v>-1977</v>
      </c>
      <c r="F1993" s="3" t="s">
        <v>5444</v>
      </c>
      <c r="G1993" s="3" t="s">
        <v>1844</v>
      </c>
    </row>
    <row r="1994" spans="1:7">
      <c r="A1994" s="3" t="s">
        <v>100</v>
      </c>
      <c r="B1994" s="3" t="s">
        <v>1841</v>
      </c>
      <c r="C1994" s="3" t="s">
        <v>1842</v>
      </c>
      <c r="D1994" s="3" t="s">
        <v>3821</v>
      </c>
      <c r="E1994" s="3">
        <v>-1978</v>
      </c>
      <c r="F1994" s="3" t="s">
        <v>5444</v>
      </c>
      <c r="G1994" s="3" t="s">
        <v>1844</v>
      </c>
    </row>
    <row r="1995" spans="1:7">
      <c r="A1995" s="3" t="s">
        <v>100</v>
      </c>
      <c r="B1995" s="3" t="s">
        <v>1841</v>
      </c>
      <c r="C1995" s="3" t="s">
        <v>1842</v>
      </c>
      <c r="D1995" s="3" t="s">
        <v>3822</v>
      </c>
      <c r="E1995" s="3">
        <v>-1979</v>
      </c>
      <c r="F1995" s="3" t="s">
        <v>5444</v>
      </c>
      <c r="G1995" s="3" t="s">
        <v>1844</v>
      </c>
    </row>
    <row r="1996" spans="1:7">
      <c r="A1996" s="3" t="s">
        <v>100</v>
      </c>
      <c r="B1996" s="3" t="s">
        <v>1841</v>
      </c>
      <c r="C1996" s="3" t="s">
        <v>1842</v>
      </c>
      <c r="D1996" s="3" t="s">
        <v>3823</v>
      </c>
      <c r="E1996" s="3">
        <v>-1980</v>
      </c>
      <c r="F1996" s="3" t="s">
        <v>5444</v>
      </c>
      <c r="G1996" s="3" t="s">
        <v>1844</v>
      </c>
    </row>
    <row r="1997" spans="1:7">
      <c r="A1997" s="3" t="s">
        <v>100</v>
      </c>
      <c r="B1997" s="3" t="s">
        <v>1841</v>
      </c>
      <c r="C1997" s="3" t="s">
        <v>1842</v>
      </c>
      <c r="D1997" s="3" t="s">
        <v>3824</v>
      </c>
      <c r="E1997" s="3">
        <v>-1981</v>
      </c>
      <c r="F1997" s="3" t="s">
        <v>5444</v>
      </c>
      <c r="G1997" s="3" t="s">
        <v>1844</v>
      </c>
    </row>
    <row r="1998" spans="1:7">
      <c r="A1998" s="3" t="s">
        <v>100</v>
      </c>
      <c r="B1998" s="3" t="s">
        <v>1841</v>
      </c>
      <c r="C1998" s="3" t="s">
        <v>1842</v>
      </c>
      <c r="D1998" s="3" t="s">
        <v>3825</v>
      </c>
      <c r="E1998" s="3">
        <v>-1982</v>
      </c>
      <c r="F1998" s="3" t="s">
        <v>5444</v>
      </c>
      <c r="G1998" s="3" t="s">
        <v>1844</v>
      </c>
    </row>
    <row r="1999" spans="1:7">
      <c r="A1999" s="3" t="s">
        <v>100</v>
      </c>
      <c r="B1999" s="3" t="s">
        <v>1841</v>
      </c>
      <c r="C1999" s="3" t="s">
        <v>1842</v>
      </c>
      <c r="D1999" s="3" t="s">
        <v>3826</v>
      </c>
      <c r="E1999" s="3">
        <v>-1983</v>
      </c>
      <c r="F1999" s="3" t="s">
        <v>5444</v>
      </c>
      <c r="G1999" s="3" t="s">
        <v>1844</v>
      </c>
    </row>
    <row r="2000" spans="1:7">
      <c r="A2000" s="3" t="s">
        <v>100</v>
      </c>
      <c r="B2000" s="3" t="s">
        <v>1841</v>
      </c>
      <c r="C2000" s="3" t="s">
        <v>1842</v>
      </c>
      <c r="D2000" s="3" t="s">
        <v>3827</v>
      </c>
      <c r="E2000" s="3">
        <v>-1984</v>
      </c>
      <c r="F2000" s="3" t="s">
        <v>5444</v>
      </c>
      <c r="G2000" s="3" t="s">
        <v>1844</v>
      </c>
    </row>
    <row r="2001" spans="1:7">
      <c r="A2001" s="3" t="s">
        <v>100</v>
      </c>
      <c r="B2001" s="3" t="s">
        <v>1841</v>
      </c>
      <c r="C2001" s="3" t="s">
        <v>1842</v>
      </c>
      <c r="D2001" s="3" t="s">
        <v>3828</v>
      </c>
      <c r="E2001" s="3">
        <v>-1985</v>
      </c>
      <c r="F2001" s="3" t="s">
        <v>5444</v>
      </c>
      <c r="G2001" s="3" t="s">
        <v>1844</v>
      </c>
    </row>
    <row r="2002" spans="1:7">
      <c r="A2002" s="3" t="s">
        <v>100</v>
      </c>
      <c r="B2002" s="3" t="s">
        <v>1841</v>
      </c>
      <c r="C2002" s="3" t="s">
        <v>1842</v>
      </c>
      <c r="D2002" s="3" t="s">
        <v>3829</v>
      </c>
      <c r="E2002" s="3">
        <v>-1986</v>
      </c>
      <c r="F2002" s="3" t="s">
        <v>5444</v>
      </c>
      <c r="G2002" s="3" t="s">
        <v>1844</v>
      </c>
    </row>
    <row r="2003" spans="1:7">
      <c r="A2003" s="3" t="s">
        <v>100</v>
      </c>
      <c r="B2003" s="3" t="s">
        <v>1841</v>
      </c>
      <c r="C2003" s="3" t="s">
        <v>1842</v>
      </c>
      <c r="D2003" s="3" t="s">
        <v>3830</v>
      </c>
      <c r="E2003" s="3">
        <v>-1987</v>
      </c>
      <c r="F2003" s="3" t="s">
        <v>5444</v>
      </c>
      <c r="G2003" s="3" t="s">
        <v>1844</v>
      </c>
    </row>
    <row r="2004" spans="1:7">
      <c r="A2004" s="3" t="s">
        <v>100</v>
      </c>
      <c r="B2004" s="3" t="s">
        <v>1841</v>
      </c>
      <c r="C2004" s="3" t="s">
        <v>1842</v>
      </c>
      <c r="D2004" s="3" t="s">
        <v>3831</v>
      </c>
      <c r="E2004" s="3">
        <v>-1988</v>
      </c>
      <c r="F2004" s="3" t="s">
        <v>5444</v>
      </c>
      <c r="G2004" s="3" t="s">
        <v>1844</v>
      </c>
    </row>
    <row r="2005" spans="1:7">
      <c r="A2005" s="3" t="s">
        <v>100</v>
      </c>
      <c r="B2005" s="3" t="s">
        <v>1841</v>
      </c>
      <c r="C2005" s="3" t="s">
        <v>1842</v>
      </c>
      <c r="D2005" s="3" t="s">
        <v>3832</v>
      </c>
      <c r="E2005" s="3">
        <v>-1989</v>
      </c>
      <c r="F2005" s="3" t="s">
        <v>5444</v>
      </c>
      <c r="G2005" s="3" t="s">
        <v>1844</v>
      </c>
    </row>
    <row r="2006" spans="1:7">
      <c r="A2006" s="3" t="s">
        <v>100</v>
      </c>
      <c r="B2006" s="3" t="s">
        <v>1841</v>
      </c>
      <c r="C2006" s="3" t="s">
        <v>1842</v>
      </c>
      <c r="D2006" s="3" t="s">
        <v>3833</v>
      </c>
      <c r="E2006" s="3">
        <v>-1990</v>
      </c>
      <c r="F2006" s="3" t="s">
        <v>5444</v>
      </c>
      <c r="G2006" s="3" t="s">
        <v>1844</v>
      </c>
    </row>
    <row r="2007" spans="1:7">
      <c r="A2007" s="3" t="s">
        <v>100</v>
      </c>
      <c r="B2007" s="3" t="s">
        <v>1841</v>
      </c>
      <c r="C2007" s="3" t="s">
        <v>1842</v>
      </c>
      <c r="D2007" s="3" t="s">
        <v>3834</v>
      </c>
      <c r="E2007" s="3">
        <v>-1991</v>
      </c>
      <c r="F2007" s="3" t="s">
        <v>5444</v>
      </c>
      <c r="G2007" s="3" t="s">
        <v>1844</v>
      </c>
    </row>
    <row r="2008" spans="1:7">
      <c r="A2008" s="3" t="s">
        <v>100</v>
      </c>
      <c r="B2008" s="3" t="s">
        <v>1841</v>
      </c>
      <c r="C2008" s="3" t="s">
        <v>1842</v>
      </c>
      <c r="D2008" s="3" t="s">
        <v>3835</v>
      </c>
      <c r="E2008" s="3">
        <v>-1992</v>
      </c>
      <c r="F2008" s="3" t="s">
        <v>5444</v>
      </c>
      <c r="G2008" s="3" t="s">
        <v>1844</v>
      </c>
    </row>
    <row r="2009" spans="1:7">
      <c r="A2009" s="3" t="s">
        <v>100</v>
      </c>
      <c r="B2009" s="3" t="s">
        <v>1841</v>
      </c>
      <c r="C2009" s="3" t="s">
        <v>1842</v>
      </c>
      <c r="D2009" s="3" t="s">
        <v>3836</v>
      </c>
      <c r="E2009" s="3">
        <v>-1993</v>
      </c>
      <c r="F2009" s="3" t="s">
        <v>5444</v>
      </c>
      <c r="G2009" s="3" t="s">
        <v>1844</v>
      </c>
    </row>
    <row r="2010" spans="1:7">
      <c r="A2010" s="3" t="s">
        <v>100</v>
      </c>
      <c r="B2010" s="3" t="s">
        <v>1841</v>
      </c>
      <c r="C2010" s="3" t="s">
        <v>1842</v>
      </c>
      <c r="D2010" s="3" t="s">
        <v>3837</v>
      </c>
      <c r="E2010" s="3">
        <v>-1994</v>
      </c>
      <c r="F2010" s="3" t="s">
        <v>5444</v>
      </c>
      <c r="G2010" s="3" t="s">
        <v>1844</v>
      </c>
    </row>
    <row r="2011" spans="1:7">
      <c r="A2011" s="3" t="s">
        <v>100</v>
      </c>
      <c r="B2011" s="3" t="s">
        <v>1841</v>
      </c>
      <c r="C2011" s="3" t="s">
        <v>1842</v>
      </c>
      <c r="D2011" s="3" t="s">
        <v>3838</v>
      </c>
      <c r="E2011" s="3">
        <v>-1995</v>
      </c>
      <c r="F2011" s="3" t="s">
        <v>5444</v>
      </c>
      <c r="G2011" s="3" t="s">
        <v>1844</v>
      </c>
    </row>
    <row r="2012" spans="1:7">
      <c r="A2012" s="3" t="s">
        <v>100</v>
      </c>
      <c r="B2012" s="3" t="s">
        <v>1841</v>
      </c>
      <c r="C2012" s="3" t="s">
        <v>1842</v>
      </c>
      <c r="D2012" s="3" t="s">
        <v>3839</v>
      </c>
      <c r="E2012" s="3">
        <v>-1996</v>
      </c>
      <c r="F2012" s="3" t="s">
        <v>5444</v>
      </c>
      <c r="G2012" s="3" t="s">
        <v>1844</v>
      </c>
    </row>
    <row r="2013" spans="1:7">
      <c r="A2013" s="3" t="s">
        <v>100</v>
      </c>
      <c r="B2013" s="3" t="s">
        <v>1841</v>
      </c>
      <c r="C2013" s="3" t="s">
        <v>1842</v>
      </c>
      <c r="D2013" s="3" t="s">
        <v>3840</v>
      </c>
      <c r="E2013" s="3">
        <v>-1997</v>
      </c>
      <c r="F2013" s="3" t="s">
        <v>5444</v>
      </c>
      <c r="G2013" s="3" t="s">
        <v>1844</v>
      </c>
    </row>
    <row r="2014" spans="1:7">
      <c r="A2014" s="3" t="s">
        <v>100</v>
      </c>
      <c r="B2014" s="3" t="s">
        <v>1841</v>
      </c>
      <c r="C2014" s="3" t="s">
        <v>1842</v>
      </c>
      <c r="D2014" s="3" t="s">
        <v>3841</v>
      </c>
      <c r="E2014" s="3">
        <v>-1998</v>
      </c>
      <c r="F2014" s="3" t="s">
        <v>5444</v>
      </c>
      <c r="G2014" s="3" t="s">
        <v>1844</v>
      </c>
    </row>
    <row r="2015" spans="1:7">
      <c r="A2015" s="3" t="s">
        <v>100</v>
      </c>
      <c r="B2015" s="3" t="s">
        <v>1841</v>
      </c>
      <c r="C2015" s="3" t="s">
        <v>1842</v>
      </c>
      <c r="D2015" s="3" t="s">
        <v>3842</v>
      </c>
      <c r="E2015" s="3">
        <v>-1999</v>
      </c>
      <c r="F2015" s="3" t="s">
        <v>5444</v>
      </c>
      <c r="G2015" s="3" t="s">
        <v>1844</v>
      </c>
    </row>
    <row r="2016" spans="1:7">
      <c r="A2016" s="3" t="s">
        <v>100</v>
      </c>
      <c r="B2016" s="3" t="s">
        <v>1841</v>
      </c>
      <c r="C2016" s="3" t="s">
        <v>1842</v>
      </c>
      <c r="D2016" s="3" t="s">
        <v>3843</v>
      </c>
      <c r="E2016" s="3">
        <v>-2000</v>
      </c>
      <c r="F2016" s="3" t="s">
        <v>5444</v>
      </c>
      <c r="G2016" s="3" t="s">
        <v>1844</v>
      </c>
    </row>
    <row r="2017" spans="1:7">
      <c r="A2017" s="3" t="s">
        <v>100</v>
      </c>
      <c r="B2017" s="3" t="s">
        <v>1841</v>
      </c>
      <c r="C2017" s="3" t="s">
        <v>1842</v>
      </c>
      <c r="D2017" s="3" t="s">
        <v>3844</v>
      </c>
      <c r="E2017" s="3">
        <v>-2001</v>
      </c>
      <c r="F2017" s="3" t="s">
        <v>5444</v>
      </c>
      <c r="G2017" s="3" t="s">
        <v>1844</v>
      </c>
    </row>
    <row r="2018" spans="1:7">
      <c r="A2018" s="3" t="s">
        <v>100</v>
      </c>
      <c r="B2018" s="3" t="s">
        <v>1841</v>
      </c>
      <c r="C2018" s="3" t="s">
        <v>1842</v>
      </c>
      <c r="D2018" s="3" t="s">
        <v>3845</v>
      </c>
      <c r="E2018" s="3">
        <v>-2002</v>
      </c>
      <c r="F2018" s="3" t="s">
        <v>5444</v>
      </c>
      <c r="G2018" s="3" t="s">
        <v>1844</v>
      </c>
    </row>
    <row r="2019" spans="1:7">
      <c r="A2019" s="3" t="s">
        <v>100</v>
      </c>
      <c r="B2019" s="3" t="s">
        <v>1841</v>
      </c>
      <c r="C2019" s="3" t="s">
        <v>1842</v>
      </c>
      <c r="D2019" s="3" t="s">
        <v>3846</v>
      </c>
      <c r="E2019" s="3">
        <v>-2003</v>
      </c>
      <c r="F2019" s="3" t="s">
        <v>5444</v>
      </c>
      <c r="G2019" s="3" t="s">
        <v>1844</v>
      </c>
    </row>
    <row r="2020" spans="1:7">
      <c r="A2020" s="3" t="s">
        <v>100</v>
      </c>
      <c r="B2020" s="3" t="s">
        <v>1841</v>
      </c>
      <c r="C2020" s="3" t="s">
        <v>1842</v>
      </c>
      <c r="D2020" s="3" t="s">
        <v>3847</v>
      </c>
      <c r="E2020" s="3">
        <v>-2004</v>
      </c>
      <c r="F2020" s="3" t="s">
        <v>5444</v>
      </c>
      <c r="G2020" s="3" t="s">
        <v>1844</v>
      </c>
    </row>
    <row r="2021" spans="1:7">
      <c r="A2021" s="3" t="s">
        <v>100</v>
      </c>
      <c r="B2021" s="3" t="s">
        <v>1841</v>
      </c>
      <c r="C2021" s="3" t="s">
        <v>1842</v>
      </c>
      <c r="D2021" s="3" t="s">
        <v>3848</v>
      </c>
      <c r="E2021" s="3">
        <v>-2005</v>
      </c>
      <c r="F2021" s="3" t="s">
        <v>5444</v>
      </c>
      <c r="G2021" s="3" t="s">
        <v>1844</v>
      </c>
    </row>
    <row r="2022" spans="1:7">
      <c r="A2022" s="3" t="s">
        <v>100</v>
      </c>
      <c r="B2022" s="3" t="s">
        <v>1841</v>
      </c>
      <c r="C2022" s="3" t="s">
        <v>1842</v>
      </c>
      <c r="D2022" s="3" t="s">
        <v>3849</v>
      </c>
      <c r="E2022" s="3">
        <v>-2006</v>
      </c>
      <c r="F2022" s="3" t="s">
        <v>5444</v>
      </c>
      <c r="G2022" s="3" t="s">
        <v>1844</v>
      </c>
    </row>
    <row r="2023" spans="1:7">
      <c r="A2023" s="3" t="s">
        <v>100</v>
      </c>
      <c r="B2023" s="3" t="s">
        <v>1841</v>
      </c>
      <c r="C2023" s="3" t="s">
        <v>1842</v>
      </c>
      <c r="D2023" s="3" t="s">
        <v>3850</v>
      </c>
      <c r="E2023" s="3">
        <v>-2007</v>
      </c>
      <c r="F2023" s="3" t="s">
        <v>5444</v>
      </c>
      <c r="G2023" s="3" t="s">
        <v>1844</v>
      </c>
    </row>
    <row r="2024" spans="1:7">
      <c r="A2024" s="3" t="s">
        <v>100</v>
      </c>
      <c r="B2024" s="3" t="s">
        <v>1841</v>
      </c>
      <c r="C2024" s="3" t="s">
        <v>1842</v>
      </c>
      <c r="D2024" s="3" t="s">
        <v>3851</v>
      </c>
      <c r="E2024" s="3">
        <v>-2008</v>
      </c>
      <c r="F2024" s="3" t="s">
        <v>5444</v>
      </c>
      <c r="G2024" s="3" t="s">
        <v>1844</v>
      </c>
    </row>
    <row r="2025" spans="1:7">
      <c r="A2025" s="3" t="s">
        <v>100</v>
      </c>
      <c r="B2025" s="3" t="s">
        <v>1841</v>
      </c>
      <c r="C2025" s="3" t="s">
        <v>1842</v>
      </c>
      <c r="D2025" s="3" t="s">
        <v>3852</v>
      </c>
      <c r="E2025" s="3">
        <v>-2009</v>
      </c>
      <c r="F2025" s="3" t="s">
        <v>5444</v>
      </c>
      <c r="G2025" s="3" t="s">
        <v>1844</v>
      </c>
    </row>
    <row r="2026" spans="1:7">
      <c r="A2026" s="3" t="s">
        <v>100</v>
      </c>
      <c r="B2026" s="3" t="s">
        <v>1841</v>
      </c>
      <c r="C2026" s="3" t="s">
        <v>1842</v>
      </c>
      <c r="D2026" s="3" t="s">
        <v>3853</v>
      </c>
      <c r="E2026" s="3">
        <v>-2010</v>
      </c>
      <c r="F2026" s="3" t="s">
        <v>5444</v>
      </c>
      <c r="G2026" s="3" t="s">
        <v>1844</v>
      </c>
    </row>
    <row r="2027" spans="1:7">
      <c r="A2027" s="3" t="s">
        <v>100</v>
      </c>
      <c r="B2027" s="3" t="s">
        <v>1841</v>
      </c>
      <c r="C2027" s="3" t="s">
        <v>1842</v>
      </c>
      <c r="D2027" s="3" t="s">
        <v>3854</v>
      </c>
      <c r="E2027" s="3">
        <v>-2011</v>
      </c>
      <c r="F2027" s="3" t="s">
        <v>5444</v>
      </c>
      <c r="G2027" s="3" t="s">
        <v>1844</v>
      </c>
    </row>
    <row r="2028" spans="1:7">
      <c r="A2028" s="3" t="s">
        <v>100</v>
      </c>
      <c r="B2028" s="3" t="s">
        <v>1841</v>
      </c>
      <c r="C2028" s="3" t="s">
        <v>1842</v>
      </c>
      <c r="D2028" s="3" t="s">
        <v>3855</v>
      </c>
      <c r="E2028" s="3">
        <v>-2012</v>
      </c>
      <c r="F2028" s="3" t="s">
        <v>5444</v>
      </c>
      <c r="G2028" s="3" t="s">
        <v>1844</v>
      </c>
    </row>
    <row r="2029" spans="1:7">
      <c r="A2029" s="3" t="s">
        <v>100</v>
      </c>
      <c r="B2029" s="3" t="s">
        <v>1841</v>
      </c>
      <c r="C2029" s="3" t="s">
        <v>1842</v>
      </c>
      <c r="D2029" s="3" t="s">
        <v>3856</v>
      </c>
      <c r="E2029" s="3">
        <v>-2013</v>
      </c>
      <c r="F2029" s="3" t="s">
        <v>5444</v>
      </c>
      <c r="G2029" s="3" t="s">
        <v>1844</v>
      </c>
    </row>
    <row r="2030" spans="1:7">
      <c r="A2030" s="3" t="s">
        <v>100</v>
      </c>
      <c r="B2030" s="3" t="s">
        <v>1841</v>
      </c>
      <c r="C2030" s="3" t="s">
        <v>1842</v>
      </c>
      <c r="D2030" s="3" t="s">
        <v>3857</v>
      </c>
      <c r="E2030" s="3">
        <v>-2014</v>
      </c>
      <c r="F2030" s="3" t="s">
        <v>5444</v>
      </c>
      <c r="G2030" s="3" t="s">
        <v>1844</v>
      </c>
    </row>
    <row r="2031" spans="1:7">
      <c r="A2031" s="3" t="s">
        <v>100</v>
      </c>
      <c r="B2031" s="3" t="s">
        <v>1841</v>
      </c>
      <c r="C2031" s="3" t="s">
        <v>1842</v>
      </c>
      <c r="D2031" s="3" t="s">
        <v>3858</v>
      </c>
      <c r="E2031" s="3">
        <v>-2015</v>
      </c>
      <c r="F2031" s="3" t="s">
        <v>5444</v>
      </c>
      <c r="G2031" s="3" t="s">
        <v>1844</v>
      </c>
    </row>
    <row r="2032" spans="1:7">
      <c r="A2032" s="3" t="s">
        <v>100</v>
      </c>
      <c r="B2032" s="3" t="s">
        <v>1841</v>
      </c>
      <c r="C2032" s="3" t="s">
        <v>1842</v>
      </c>
      <c r="D2032" s="3" t="s">
        <v>3859</v>
      </c>
      <c r="E2032" s="3">
        <v>-2016</v>
      </c>
      <c r="F2032" s="3" t="s">
        <v>5444</v>
      </c>
      <c r="G2032" s="3" t="s">
        <v>1844</v>
      </c>
    </row>
    <row r="2033" spans="1:7">
      <c r="A2033" s="3" t="s">
        <v>100</v>
      </c>
      <c r="B2033" s="3" t="s">
        <v>1841</v>
      </c>
      <c r="C2033" s="3" t="s">
        <v>1842</v>
      </c>
      <c r="D2033" s="3" t="s">
        <v>3860</v>
      </c>
      <c r="E2033" s="3">
        <v>-2017</v>
      </c>
      <c r="F2033" s="3" t="s">
        <v>5444</v>
      </c>
      <c r="G2033" s="3" t="s">
        <v>1844</v>
      </c>
    </row>
    <row r="2034" spans="1:7">
      <c r="A2034" s="3" t="s">
        <v>100</v>
      </c>
      <c r="B2034" s="3" t="s">
        <v>1841</v>
      </c>
      <c r="C2034" s="3" t="s">
        <v>1842</v>
      </c>
      <c r="D2034" s="3" t="s">
        <v>3861</v>
      </c>
      <c r="E2034" s="3">
        <v>-2018</v>
      </c>
      <c r="F2034" s="3" t="s">
        <v>5444</v>
      </c>
      <c r="G2034" s="3" t="s">
        <v>1844</v>
      </c>
    </row>
    <row r="2035" spans="1:7">
      <c r="A2035" s="3" t="s">
        <v>100</v>
      </c>
      <c r="B2035" s="3" t="s">
        <v>1841</v>
      </c>
      <c r="C2035" s="3" t="s">
        <v>1842</v>
      </c>
      <c r="D2035" s="3" t="s">
        <v>3862</v>
      </c>
      <c r="E2035" s="3">
        <v>-2019</v>
      </c>
      <c r="F2035" s="3" t="s">
        <v>5444</v>
      </c>
      <c r="G2035" s="3" t="s">
        <v>1844</v>
      </c>
    </row>
    <row r="2036" spans="1:7">
      <c r="A2036" s="3" t="s">
        <v>100</v>
      </c>
      <c r="B2036" s="3" t="s">
        <v>1841</v>
      </c>
      <c r="C2036" s="3" t="s">
        <v>1842</v>
      </c>
      <c r="D2036" s="3" t="s">
        <v>3863</v>
      </c>
      <c r="E2036" s="3">
        <v>-2020</v>
      </c>
      <c r="F2036" s="3" t="s">
        <v>5444</v>
      </c>
      <c r="G2036" s="3" t="s">
        <v>1844</v>
      </c>
    </row>
    <row r="2037" spans="1:7">
      <c r="A2037" s="3" t="s">
        <v>100</v>
      </c>
      <c r="B2037" s="3" t="s">
        <v>1841</v>
      </c>
      <c r="C2037" s="3" t="s">
        <v>1842</v>
      </c>
      <c r="D2037" s="3" t="s">
        <v>3864</v>
      </c>
      <c r="E2037" s="3">
        <v>-2021</v>
      </c>
      <c r="F2037" s="3" t="s">
        <v>5444</v>
      </c>
      <c r="G2037" s="3" t="s">
        <v>1844</v>
      </c>
    </row>
    <row r="2038" spans="1:7">
      <c r="A2038" s="3" t="s">
        <v>100</v>
      </c>
      <c r="B2038" s="3" t="s">
        <v>1841</v>
      </c>
      <c r="C2038" s="3" t="s">
        <v>1842</v>
      </c>
      <c r="D2038" s="3" t="s">
        <v>3865</v>
      </c>
      <c r="E2038" s="3">
        <v>-2022</v>
      </c>
      <c r="F2038" s="3" t="s">
        <v>5444</v>
      </c>
      <c r="G2038" s="3" t="s">
        <v>1844</v>
      </c>
    </row>
    <row r="2039" spans="1:7">
      <c r="A2039" s="3" t="s">
        <v>100</v>
      </c>
      <c r="B2039" s="3" t="s">
        <v>1841</v>
      </c>
      <c r="C2039" s="3" t="s">
        <v>1842</v>
      </c>
      <c r="D2039" s="3" t="s">
        <v>3866</v>
      </c>
      <c r="E2039" s="3">
        <v>-2023</v>
      </c>
      <c r="F2039" s="3" t="s">
        <v>5444</v>
      </c>
      <c r="G2039" s="3" t="s">
        <v>1844</v>
      </c>
    </row>
    <row r="2040" spans="1:7">
      <c r="A2040" s="3" t="s">
        <v>100</v>
      </c>
      <c r="B2040" s="3" t="s">
        <v>1841</v>
      </c>
      <c r="C2040" s="3" t="s">
        <v>1842</v>
      </c>
      <c r="D2040" s="3" t="s">
        <v>3867</v>
      </c>
      <c r="E2040" s="3">
        <v>-2024</v>
      </c>
      <c r="F2040" s="3" t="s">
        <v>5444</v>
      </c>
      <c r="G2040" s="3" t="s">
        <v>1844</v>
      </c>
    </row>
    <row r="2041" spans="1:7">
      <c r="A2041" s="3" t="s">
        <v>100</v>
      </c>
      <c r="B2041" s="3" t="s">
        <v>1841</v>
      </c>
      <c r="C2041" s="3" t="s">
        <v>1842</v>
      </c>
      <c r="D2041" s="3" t="s">
        <v>3868</v>
      </c>
      <c r="E2041" s="3">
        <v>-2025</v>
      </c>
      <c r="F2041" s="3" t="s">
        <v>5444</v>
      </c>
      <c r="G2041" s="3" t="s">
        <v>1844</v>
      </c>
    </row>
    <row r="2042" spans="1:7">
      <c r="A2042" s="3" t="s">
        <v>100</v>
      </c>
      <c r="B2042" s="3" t="s">
        <v>1841</v>
      </c>
      <c r="C2042" s="3" t="s">
        <v>1842</v>
      </c>
      <c r="D2042" s="3" t="s">
        <v>3869</v>
      </c>
      <c r="E2042" s="3">
        <v>-2026</v>
      </c>
      <c r="F2042" s="3" t="s">
        <v>5444</v>
      </c>
      <c r="G2042" s="3" t="s">
        <v>1844</v>
      </c>
    </row>
    <row r="2043" spans="1:7">
      <c r="A2043" s="3" t="s">
        <v>100</v>
      </c>
      <c r="B2043" s="3" t="s">
        <v>1841</v>
      </c>
      <c r="C2043" s="3" t="s">
        <v>1842</v>
      </c>
      <c r="D2043" s="3" t="s">
        <v>3870</v>
      </c>
      <c r="E2043" s="3">
        <v>-2027</v>
      </c>
      <c r="F2043" s="3" t="s">
        <v>5444</v>
      </c>
      <c r="G2043" s="3" t="s">
        <v>1844</v>
      </c>
    </row>
    <row r="2044" spans="1:7">
      <c r="A2044" s="3" t="s">
        <v>100</v>
      </c>
      <c r="B2044" s="3" t="s">
        <v>1841</v>
      </c>
      <c r="C2044" s="3" t="s">
        <v>1842</v>
      </c>
      <c r="D2044" s="3" t="s">
        <v>3871</v>
      </c>
      <c r="E2044" s="3">
        <v>-2028</v>
      </c>
      <c r="F2044" s="3" t="s">
        <v>5444</v>
      </c>
      <c r="G2044" s="3" t="s">
        <v>1844</v>
      </c>
    </row>
    <row r="2045" spans="1:7">
      <c r="A2045" s="3" t="s">
        <v>100</v>
      </c>
      <c r="B2045" s="3" t="s">
        <v>1841</v>
      </c>
      <c r="C2045" s="3" t="s">
        <v>1842</v>
      </c>
      <c r="D2045" s="3" t="s">
        <v>3872</v>
      </c>
      <c r="E2045" s="3">
        <v>-2029</v>
      </c>
      <c r="F2045" s="3" t="s">
        <v>5444</v>
      </c>
      <c r="G2045" s="3" t="s">
        <v>1844</v>
      </c>
    </row>
    <row r="2046" spans="1:7">
      <c r="A2046" s="3" t="s">
        <v>100</v>
      </c>
      <c r="B2046" s="3" t="s">
        <v>1841</v>
      </c>
      <c r="C2046" s="3" t="s">
        <v>1842</v>
      </c>
      <c r="D2046" s="3" t="s">
        <v>3873</v>
      </c>
      <c r="E2046" s="3">
        <v>-2030</v>
      </c>
      <c r="F2046" s="3" t="s">
        <v>5444</v>
      </c>
      <c r="G2046" s="3" t="s">
        <v>1844</v>
      </c>
    </row>
    <row r="2047" spans="1:7">
      <c r="A2047" s="3" t="s">
        <v>100</v>
      </c>
      <c r="B2047" s="3" t="s">
        <v>1841</v>
      </c>
      <c r="C2047" s="3" t="s">
        <v>1842</v>
      </c>
      <c r="D2047" s="3" t="s">
        <v>3874</v>
      </c>
      <c r="E2047" s="3">
        <v>-2031</v>
      </c>
      <c r="F2047" s="3" t="s">
        <v>5444</v>
      </c>
      <c r="G2047" s="3" t="s">
        <v>1844</v>
      </c>
    </row>
    <row r="2048" spans="1:7">
      <c r="A2048" s="3" t="s">
        <v>100</v>
      </c>
      <c r="B2048" s="3" t="s">
        <v>1841</v>
      </c>
      <c r="C2048" s="3" t="s">
        <v>1842</v>
      </c>
      <c r="D2048" s="3" t="s">
        <v>3875</v>
      </c>
      <c r="E2048" s="3">
        <v>-2032</v>
      </c>
      <c r="F2048" s="3" t="s">
        <v>5444</v>
      </c>
      <c r="G2048" s="3" t="s">
        <v>1844</v>
      </c>
    </row>
    <row r="2049" spans="1:7">
      <c r="A2049" s="3" t="s">
        <v>100</v>
      </c>
      <c r="B2049" s="3" t="s">
        <v>1841</v>
      </c>
      <c r="C2049" s="3" t="s">
        <v>1842</v>
      </c>
      <c r="D2049" s="3" t="s">
        <v>3876</v>
      </c>
      <c r="E2049" s="3">
        <v>-2033</v>
      </c>
      <c r="F2049" s="3" t="s">
        <v>5444</v>
      </c>
      <c r="G2049" s="3" t="s">
        <v>1844</v>
      </c>
    </row>
    <row r="2050" spans="1:7">
      <c r="A2050" s="3" t="s">
        <v>100</v>
      </c>
      <c r="B2050" s="3" t="s">
        <v>1841</v>
      </c>
      <c r="C2050" s="3" t="s">
        <v>1842</v>
      </c>
      <c r="D2050" s="3" t="s">
        <v>3877</v>
      </c>
      <c r="E2050" s="3">
        <v>-2034</v>
      </c>
      <c r="F2050" s="3" t="s">
        <v>5444</v>
      </c>
      <c r="G2050" s="3" t="s">
        <v>1844</v>
      </c>
    </row>
    <row r="2051" spans="1:7">
      <c r="A2051" s="3" t="s">
        <v>100</v>
      </c>
      <c r="B2051" s="3" t="s">
        <v>1841</v>
      </c>
      <c r="C2051" s="3" t="s">
        <v>1842</v>
      </c>
      <c r="D2051" s="3" t="s">
        <v>3878</v>
      </c>
      <c r="E2051" s="3">
        <v>-2035</v>
      </c>
      <c r="F2051" s="3" t="s">
        <v>5444</v>
      </c>
      <c r="G2051" s="3" t="s">
        <v>1844</v>
      </c>
    </row>
    <row r="2052" spans="1:7">
      <c r="A2052" s="3" t="s">
        <v>100</v>
      </c>
      <c r="B2052" s="3" t="s">
        <v>1841</v>
      </c>
      <c r="C2052" s="3" t="s">
        <v>1842</v>
      </c>
      <c r="D2052" s="3" t="s">
        <v>3879</v>
      </c>
      <c r="E2052" s="3">
        <v>-2036</v>
      </c>
      <c r="F2052" s="3" t="s">
        <v>5444</v>
      </c>
      <c r="G2052" s="3" t="s">
        <v>1844</v>
      </c>
    </row>
    <row r="2053" spans="1:7">
      <c r="A2053" s="3" t="s">
        <v>100</v>
      </c>
      <c r="B2053" s="3" t="s">
        <v>1841</v>
      </c>
      <c r="C2053" s="3" t="s">
        <v>1842</v>
      </c>
      <c r="D2053" s="3" t="s">
        <v>3880</v>
      </c>
      <c r="E2053" s="3">
        <v>-2037</v>
      </c>
      <c r="F2053" s="3" t="s">
        <v>5444</v>
      </c>
      <c r="G2053" s="3" t="s">
        <v>1844</v>
      </c>
    </row>
    <row r="2054" spans="1:7">
      <c r="A2054" s="3" t="s">
        <v>100</v>
      </c>
      <c r="B2054" s="3" t="s">
        <v>1841</v>
      </c>
      <c r="C2054" s="3" t="s">
        <v>1842</v>
      </c>
      <c r="D2054" s="3" t="s">
        <v>3881</v>
      </c>
      <c r="E2054" s="3">
        <v>-2038</v>
      </c>
      <c r="F2054" s="3" t="s">
        <v>5444</v>
      </c>
      <c r="G2054" s="3" t="s">
        <v>1844</v>
      </c>
    </row>
    <row r="2055" spans="1:7">
      <c r="A2055" s="3" t="s">
        <v>100</v>
      </c>
      <c r="B2055" s="3" t="s">
        <v>1841</v>
      </c>
      <c r="C2055" s="3" t="s">
        <v>1842</v>
      </c>
      <c r="D2055" s="3" t="s">
        <v>3882</v>
      </c>
      <c r="E2055" s="3">
        <v>-2039</v>
      </c>
      <c r="F2055" s="3" t="s">
        <v>5444</v>
      </c>
      <c r="G2055" s="3" t="s">
        <v>1844</v>
      </c>
    </row>
    <row r="2056" spans="1:7">
      <c r="A2056" s="3" t="s">
        <v>100</v>
      </c>
      <c r="B2056" s="3" t="s">
        <v>1841</v>
      </c>
      <c r="C2056" s="3" t="s">
        <v>1842</v>
      </c>
      <c r="D2056" s="3" t="s">
        <v>3883</v>
      </c>
      <c r="E2056" s="3">
        <v>-2040</v>
      </c>
      <c r="F2056" s="3" t="s">
        <v>5444</v>
      </c>
      <c r="G2056" s="3" t="s">
        <v>1844</v>
      </c>
    </row>
    <row r="2057" spans="1:7">
      <c r="A2057" s="3" t="s">
        <v>100</v>
      </c>
      <c r="B2057" s="3" t="s">
        <v>1841</v>
      </c>
      <c r="C2057" s="3" t="s">
        <v>1842</v>
      </c>
      <c r="D2057" s="3" t="s">
        <v>3884</v>
      </c>
      <c r="E2057" s="3">
        <v>-2041</v>
      </c>
      <c r="F2057" s="3" t="s">
        <v>5444</v>
      </c>
      <c r="G2057" s="3" t="s">
        <v>1844</v>
      </c>
    </row>
    <row r="2058" spans="1:7">
      <c r="A2058" s="3" t="s">
        <v>100</v>
      </c>
      <c r="B2058" s="3" t="s">
        <v>1841</v>
      </c>
      <c r="C2058" s="3" t="s">
        <v>1842</v>
      </c>
      <c r="D2058" s="3" t="s">
        <v>3885</v>
      </c>
      <c r="E2058" s="3">
        <v>-2042</v>
      </c>
      <c r="F2058" s="3" t="s">
        <v>5444</v>
      </c>
      <c r="G2058" s="3" t="s">
        <v>1844</v>
      </c>
    </row>
    <row r="2059" spans="1:7">
      <c r="A2059" s="3" t="s">
        <v>100</v>
      </c>
      <c r="B2059" s="3" t="s">
        <v>1841</v>
      </c>
      <c r="C2059" s="3" t="s">
        <v>1842</v>
      </c>
      <c r="D2059" s="3" t="s">
        <v>3886</v>
      </c>
      <c r="E2059" s="3">
        <v>-2043</v>
      </c>
      <c r="F2059" s="3" t="s">
        <v>5444</v>
      </c>
      <c r="G2059" s="3" t="s">
        <v>1844</v>
      </c>
    </row>
    <row r="2060" spans="1:7">
      <c r="A2060" s="3" t="s">
        <v>100</v>
      </c>
      <c r="B2060" s="3" t="s">
        <v>1841</v>
      </c>
      <c r="C2060" s="3" t="s">
        <v>1842</v>
      </c>
      <c r="D2060" s="3" t="s">
        <v>3887</v>
      </c>
      <c r="E2060" s="3">
        <v>-2044</v>
      </c>
      <c r="F2060" s="3" t="s">
        <v>5444</v>
      </c>
      <c r="G2060" s="3" t="s">
        <v>1844</v>
      </c>
    </row>
    <row r="2061" spans="1:7">
      <c r="A2061" s="3" t="s">
        <v>100</v>
      </c>
      <c r="B2061" s="3" t="s">
        <v>1841</v>
      </c>
      <c r="C2061" s="3" t="s">
        <v>1842</v>
      </c>
      <c r="D2061" s="3" t="s">
        <v>3888</v>
      </c>
      <c r="E2061" s="3">
        <v>-2045</v>
      </c>
      <c r="F2061" s="3" t="s">
        <v>5444</v>
      </c>
      <c r="G2061" s="3" t="s">
        <v>1844</v>
      </c>
    </row>
    <row r="2062" spans="1:7">
      <c r="A2062" s="3" t="s">
        <v>100</v>
      </c>
      <c r="B2062" s="3" t="s">
        <v>1841</v>
      </c>
      <c r="C2062" s="3" t="s">
        <v>1842</v>
      </c>
      <c r="D2062" s="3" t="s">
        <v>3889</v>
      </c>
      <c r="E2062" s="3">
        <v>-2046</v>
      </c>
      <c r="F2062" s="3" t="s">
        <v>5444</v>
      </c>
      <c r="G2062" s="3" t="s">
        <v>1844</v>
      </c>
    </row>
    <row r="2063" spans="1:7">
      <c r="A2063" s="3" t="s">
        <v>100</v>
      </c>
      <c r="B2063" s="3" t="s">
        <v>1841</v>
      </c>
      <c r="C2063" s="3" t="s">
        <v>1842</v>
      </c>
      <c r="D2063" s="3" t="s">
        <v>3890</v>
      </c>
      <c r="E2063" s="3">
        <v>-2047</v>
      </c>
      <c r="F2063" s="3" t="s">
        <v>5444</v>
      </c>
      <c r="G2063" s="3" t="s">
        <v>1844</v>
      </c>
    </row>
    <row r="2064" spans="1:7">
      <c r="A2064" s="3" t="s">
        <v>100</v>
      </c>
      <c r="B2064" s="3" t="s">
        <v>1841</v>
      </c>
      <c r="C2064" s="3" t="s">
        <v>1842</v>
      </c>
      <c r="D2064" s="3" t="s">
        <v>3891</v>
      </c>
      <c r="E2064" s="3">
        <v>-2048</v>
      </c>
      <c r="F2064" s="3" t="s">
        <v>5444</v>
      </c>
      <c r="G2064" s="3" t="s">
        <v>1844</v>
      </c>
    </row>
    <row r="2065" spans="1:7">
      <c r="A2065" s="3" t="s">
        <v>100</v>
      </c>
      <c r="B2065" s="3" t="s">
        <v>1841</v>
      </c>
      <c r="C2065" s="3" t="s">
        <v>1842</v>
      </c>
      <c r="D2065" s="3" t="s">
        <v>3892</v>
      </c>
      <c r="E2065" s="3">
        <v>-2049</v>
      </c>
      <c r="F2065" s="3" t="s">
        <v>5444</v>
      </c>
      <c r="G2065" s="3" t="s">
        <v>1844</v>
      </c>
    </row>
    <row r="2066" spans="1:7">
      <c r="A2066" s="3" t="s">
        <v>100</v>
      </c>
      <c r="B2066" s="3" t="s">
        <v>1841</v>
      </c>
      <c r="C2066" s="3" t="s">
        <v>1842</v>
      </c>
      <c r="D2066" s="3" t="s">
        <v>3893</v>
      </c>
      <c r="E2066" s="3">
        <v>-2050</v>
      </c>
      <c r="F2066" s="3" t="s">
        <v>5444</v>
      </c>
      <c r="G2066" s="3" t="s">
        <v>1844</v>
      </c>
    </row>
    <row r="2067" spans="1:7">
      <c r="A2067" s="3" t="s">
        <v>100</v>
      </c>
      <c r="B2067" s="3" t="s">
        <v>1841</v>
      </c>
      <c r="C2067" s="3" t="s">
        <v>1842</v>
      </c>
      <c r="D2067" s="3" t="s">
        <v>3894</v>
      </c>
      <c r="E2067" s="3">
        <v>-2051</v>
      </c>
      <c r="F2067" s="3" t="s">
        <v>5444</v>
      </c>
      <c r="G2067" s="3" t="s">
        <v>1844</v>
      </c>
    </row>
    <row r="2068" spans="1:7">
      <c r="A2068" s="3" t="s">
        <v>100</v>
      </c>
      <c r="B2068" s="3" t="s">
        <v>1841</v>
      </c>
      <c r="C2068" s="3" t="s">
        <v>1842</v>
      </c>
      <c r="D2068" s="3" t="s">
        <v>3895</v>
      </c>
      <c r="E2068" s="3">
        <v>-2052</v>
      </c>
      <c r="F2068" s="3" t="s">
        <v>5444</v>
      </c>
      <c r="G2068" s="3" t="s">
        <v>1844</v>
      </c>
    </row>
    <row r="2069" spans="1:7">
      <c r="A2069" s="3" t="s">
        <v>100</v>
      </c>
      <c r="B2069" s="3" t="s">
        <v>1841</v>
      </c>
      <c r="C2069" s="3" t="s">
        <v>1842</v>
      </c>
      <c r="D2069" s="3" t="s">
        <v>3896</v>
      </c>
      <c r="E2069" s="3">
        <v>-2053</v>
      </c>
      <c r="F2069" s="3" t="s">
        <v>5444</v>
      </c>
      <c r="G2069" s="3" t="s">
        <v>1844</v>
      </c>
    </row>
    <row r="2070" spans="1:7">
      <c r="A2070" s="3" t="s">
        <v>100</v>
      </c>
      <c r="B2070" s="3" t="s">
        <v>1841</v>
      </c>
      <c r="C2070" s="3" t="s">
        <v>1842</v>
      </c>
      <c r="D2070" s="3" t="s">
        <v>3897</v>
      </c>
      <c r="E2070" s="3">
        <v>-2054</v>
      </c>
      <c r="F2070" s="3" t="s">
        <v>5444</v>
      </c>
      <c r="G2070" s="3" t="s">
        <v>1844</v>
      </c>
    </row>
    <row r="2071" spans="1:7">
      <c r="A2071" s="3" t="s">
        <v>100</v>
      </c>
      <c r="B2071" s="3" t="s">
        <v>1841</v>
      </c>
      <c r="C2071" s="3" t="s">
        <v>1842</v>
      </c>
      <c r="D2071" s="3" t="s">
        <v>3898</v>
      </c>
      <c r="E2071" s="3">
        <v>-2055</v>
      </c>
      <c r="F2071" s="3" t="s">
        <v>5444</v>
      </c>
      <c r="G2071" s="3" t="s">
        <v>1844</v>
      </c>
    </row>
    <row r="2072" spans="1:7">
      <c r="A2072" s="3" t="s">
        <v>100</v>
      </c>
      <c r="B2072" s="3" t="s">
        <v>1841</v>
      </c>
      <c r="C2072" s="3" t="s">
        <v>1842</v>
      </c>
      <c r="D2072" s="3" t="s">
        <v>3899</v>
      </c>
      <c r="E2072" s="3">
        <v>-2056</v>
      </c>
      <c r="F2072" s="3" t="s">
        <v>5444</v>
      </c>
      <c r="G2072" s="3" t="s">
        <v>1844</v>
      </c>
    </row>
    <row r="2073" spans="1:7">
      <c r="A2073" s="3" t="s">
        <v>100</v>
      </c>
      <c r="B2073" s="3" t="s">
        <v>1841</v>
      </c>
      <c r="C2073" s="3" t="s">
        <v>1842</v>
      </c>
      <c r="D2073" s="3" t="s">
        <v>3900</v>
      </c>
      <c r="E2073" s="3">
        <v>-2057</v>
      </c>
      <c r="F2073" s="3" t="s">
        <v>5444</v>
      </c>
      <c r="G2073" s="3" t="s">
        <v>1844</v>
      </c>
    </row>
    <row r="2074" spans="1:7">
      <c r="A2074" s="3" t="s">
        <v>100</v>
      </c>
      <c r="B2074" s="3" t="s">
        <v>1841</v>
      </c>
      <c r="C2074" s="3" t="s">
        <v>1842</v>
      </c>
      <c r="D2074" s="3" t="s">
        <v>3901</v>
      </c>
      <c r="E2074" s="3">
        <v>-2058</v>
      </c>
      <c r="F2074" s="3" t="s">
        <v>5444</v>
      </c>
      <c r="G2074" s="3" t="s">
        <v>1844</v>
      </c>
    </row>
    <row r="2075" spans="1:7">
      <c r="A2075" s="3" t="s">
        <v>100</v>
      </c>
      <c r="B2075" s="3" t="s">
        <v>1841</v>
      </c>
      <c r="C2075" s="3" t="s">
        <v>1842</v>
      </c>
      <c r="D2075" s="3" t="s">
        <v>3902</v>
      </c>
      <c r="E2075" s="3">
        <v>-2059</v>
      </c>
      <c r="F2075" s="3" t="s">
        <v>5444</v>
      </c>
      <c r="G2075" s="3" t="s">
        <v>1844</v>
      </c>
    </row>
    <row r="2076" spans="1:7">
      <c r="A2076" s="3" t="s">
        <v>100</v>
      </c>
      <c r="B2076" s="3" t="s">
        <v>1841</v>
      </c>
      <c r="C2076" s="3" t="s">
        <v>1842</v>
      </c>
      <c r="D2076" s="3" t="s">
        <v>3903</v>
      </c>
      <c r="E2076" s="3">
        <v>-2060</v>
      </c>
      <c r="F2076" s="3" t="s">
        <v>5444</v>
      </c>
      <c r="G2076" s="3" t="s">
        <v>1844</v>
      </c>
    </row>
    <row r="2077" spans="1:7">
      <c r="A2077" s="3" t="s">
        <v>100</v>
      </c>
      <c r="B2077" s="3" t="s">
        <v>1841</v>
      </c>
      <c r="C2077" s="3" t="s">
        <v>1842</v>
      </c>
      <c r="D2077" s="3" t="s">
        <v>3904</v>
      </c>
      <c r="E2077" s="3">
        <v>-2061</v>
      </c>
      <c r="F2077" s="3" t="s">
        <v>5444</v>
      </c>
      <c r="G2077" s="3" t="s">
        <v>1844</v>
      </c>
    </row>
    <row r="2078" spans="1:7">
      <c r="A2078" s="3" t="s">
        <v>100</v>
      </c>
      <c r="B2078" s="3" t="s">
        <v>1841</v>
      </c>
      <c r="C2078" s="3" t="s">
        <v>1842</v>
      </c>
      <c r="D2078" s="3" t="s">
        <v>3905</v>
      </c>
      <c r="E2078" s="3">
        <v>-2062</v>
      </c>
      <c r="F2078" s="3" t="s">
        <v>5444</v>
      </c>
      <c r="G2078" s="3" t="s">
        <v>1844</v>
      </c>
    </row>
    <row r="2079" spans="1:7">
      <c r="A2079" s="3" t="s">
        <v>100</v>
      </c>
      <c r="B2079" s="3" t="s">
        <v>1841</v>
      </c>
      <c r="C2079" s="3" t="s">
        <v>1842</v>
      </c>
      <c r="D2079" s="3" t="s">
        <v>3906</v>
      </c>
      <c r="E2079" s="3">
        <v>-2063</v>
      </c>
      <c r="F2079" s="3" t="s">
        <v>5444</v>
      </c>
      <c r="G2079" s="3" t="s">
        <v>1844</v>
      </c>
    </row>
    <row r="2080" spans="1:7">
      <c r="A2080" s="3" t="s">
        <v>100</v>
      </c>
      <c r="B2080" s="3" t="s">
        <v>1841</v>
      </c>
      <c r="C2080" s="3" t="s">
        <v>1842</v>
      </c>
      <c r="D2080" s="3" t="s">
        <v>3907</v>
      </c>
      <c r="E2080" s="3">
        <v>-2064</v>
      </c>
      <c r="F2080" s="3" t="s">
        <v>5444</v>
      </c>
      <c r="G2080" s="3" t="s">
        <v>1844</v>
      </c>
    </row>
    <row r="2081" spans="1:7">
      <c r="A2081" s="3" t="s">
        <v>100</v>
      </c>
      <c r="B2081" s="3" t="s">
        <v>1841</v>
      </c>
      <c r="C2081" s="3" t="s">
        <v>1842</v>
      </c>
      <c r="D2081" s="3" t="s">
        <v>3908</v>
      </c>
      <c r="E2081" s="3">
        <v>-2065</v>
      </c>
      <c r="F2081" s="3" t="s">
        <v>5444</v>
      </c>
      <c r="G2081" s="3" t="s">
        <v>1844</v>
      </c>
    </row>
    <row r="2082" spans="1:7">
      <c r="A2082" s="3" t="s">
        <v>100</v>
      </c>
      <c r="B2082" s="3" t="s">
        <v>1841</v>
      </c>
      <c r="C2082" s="3" t="s">
        <v>1842</v>
      </c>
      <c r="D2082" s="3" t="s">
        <v>3909</v>
      </c>
      <c r="E2082" s="3">
        <v>-2066</v>
      </c>
      <c r="F2082" s="3" t="s">
        <v>5444</v>
      </c>
      <c r="G2082" s="3" t="s">
        <v>1844</v>
      </c>
    </row>
    <row r="2083" spans="1:7">
      <c r="A2083" s="3" t="s">
        <v>100</v>
      </c>
      <c r="B2083" s="3" t="s">
        <v>1841</v>
      </c>
      <c r="C2083" s="3" t="s">
        <v>1842</v>
      </c>
      <c r="D2083" s="3" t="s">
        <v>3910</v>
      </c>
      <c r="E2083" s="3">
        <v>-2067</v>
      </c>
      <c r="F2083" s="3" t="s">
        <v>5444</v>
      </c>
      <c r="G2083" s="3" t="s">
        <v>1844</v>
      </c>
    </row>
    <row r="2084" spans="1:7">
      <c r="A2084" s="3" t="s">
        <v>100</v>
      </c>
      <c r="B2084" s="3" t="s">
        <v>1841</v>
      </c>
      <c r="C2084" s="3" t="s">
        <v>1842</v>
      </c>
      <c r="D2084" s="3" t="s">
        <v>3911</v>
      </c>
      <c r="E2084" s="3">
        <v>-2068</v>
      </c>
      <c r="F2084" s="3" t="s">
        <v>5444</v>
      </c>
      <c r="G2084" s="3" t="s">
        <v>1844</v>
      </c>
    </row>
    <row r="2085" spans="1:7">
      <c r="A2085" s="3" t="s">
        <v>100</v>
      </c>
      <c r="B2085" s="3" t="s">
        <v>1841</v>
      </c>
      <c r="C2085" s="3" t="s">
        <v>1842</v>
      </c>
      <c r="D2085" s="3" t="s">
        <v>3912</v>
      </c>
      <c r="E2085" s="3">
        <v>-2069</v>
      </c>
      <c r="F2085" s="3" t="s">
        <v>5444</v>
      </c>
      <c r="G2085" s="3" t="s">
        <v>1844</v>
      </c>
    </row>
    <row r="2086" spans="1:7">
      <c r="A2086" s="3" t="s">
        <v>100</v>
      </c>
      <c r="B2086" s="3" t="s">
        <v>1841</v>
      </c>
      <c r="C2086" s="3" t="s">
        <v>1842</v>
      </c>
      <c r="D2086" s="3" t="s">
        <v>3913</v>
      </c>
      <c r="E2086" s="3">
        <v>-2070</v>
      </c>
      <c r="F2086" s="3" t="s">
        <v>5444</v>
      </c>
      <c r="G2086" s="3" t="s">
        <v>1844</v>
      </c>
    </row>
    <row r="2087" spans="1:7">
      <c r="A2087" s="3" t="s">
        <v>100</v>
      </c>
      <c r="B2087" s="3" t="s">
        <v>1841</v>
      </c>
      <c r="C2087" s="3" t="s">
        <v>1842</v>
      </c>
      <c r="D2087" s="3" t="s">
        <v>3914</v>
      </c>
      <c r="E2087" s="3">
        <v>-2071</v>
      </c>
      <c r="F2087" s="3" t="s">
        <v>5444</v>
      </c>
      <c r="G2087" s="3" t="s">
        <v>1844</v>
      </c>
    </row>
    <row r="2088" spans="1:7">
      <c r="A2088" s="3" t="s">
        <v>100</v>
      </c>
      <c r="B2088" s="3" t="s">
        <v>1841</v>
      </c>
      <c r="C2088" s="3" t="s">
        <v>1842</v>
      </c>
      <c r="D2088" s="3" t="s">
        <v>3915</v>
      </c>
      <c r="E2088" s="3">
        <v>-2072</v>
      </c>
      <c r="F2088" s="3" t="s">
        <v>5444</v>
      </c>
      <c r="G2088" s="3" t="s">
        <v>1844</v>
      </c>
    </row>
    <row r="2089" spans="1:7">
      <c r="A2089" s="3" t="s">
        <v>100</v>
      </c>
      <c r="B2089" s="3" t="s">
        <v>1841</v>
      </c>
      <c r="C2089" s="3" t="s">
        <v>1842</v>
      </c>
      <c r="D2089" s="3" t="s">
        <v>3916</v>
      </c>
      <c r="E2089" s="3">
        <v>-2073</v>
      </c>
      <c r="F2089" s="3" t="s">
        <v>5444</v>
      </c>
      <c r="G2089" s="3" t="s">
        <v>1844</v>
      </c>
    </row>
    <row r="2090" spans="1:7">
      <c r="A2090" s="3" t="s">
        <v>100</v>
      </c>
      <c r="B2090" s="3" t="s">
        <v>1841</v>
      </c>
      <c r="C2090" s="3" t="s">
        <v>1842</v>
      </c>
      <c r="D2090" s="3" t="s">
        <v>3917</v>
      </c>
      <c r="E2090" s="3">
        <v>-2074</v>
      </c>
      <c r="F2090" s="3" t="s">
        <v>5444</v>
      </c>
      <c r="G2090" s="3" t="s">
        <v>1844</v>
      </c>
    </row>
    <row r="2091" spans="1:7">
      <c r="A2091" s="3" t="s">
        <v>100</v>
      </c>
      <c r="B2091" s="3" t="s">
        <v>1841</v>
      </c>
      <c r="C2091" s="3" t="s">
        <v>1842</v>
      </c>
      <c r="D2091" s="3" t="s">
        <v>3918</v>
      </c>
      <c r="E2091" s="3">
        <v>-2075</v>
      </c>
      <c r="F2091" s="3" t="s">
        <v>5444</v>
      </c>
      <c r="G2091" s="3" t="s">
        <v>1844</v>
      </c>
    </row>
    <row r="2092" spans="1:7">
      <c r="A2092" s="3" t="s">
        <v>100</v>
      </c>
      <c r="B2092" s="3" t="s">
        <v>1841</v>
      </c>
      <c r="C2092" s="3" t="s">
        <v>1842</v>
      </c>
      <c r="D2092" s="3" t="s">
        <v>3919</v>
      </c>
      <c r="E2092" s="3">
        <v>-2076</v>
      </c>
      <c r="F2092" s="3" t="s">
        <v>5444</v>
      </c>
      <c r="G2092" s="3" t="s">
        <v>1844</v>
      </c>
    </row>
    <row r="2093" spans="1:7">
      <c r="A2093" s="3" t="s">
        <v>100</v>
      </c>
      <c r="B2093" s="3" t="s">
        <v>1841</v>
      </c>
      <c r="C2093" s="3" t="s">
        <v>1842</v>
      </c>
      <c r="D2093" s="3" t="s">
        <v>3920</v>
      </c>
      <c r="E2093" s="3">
        <v>-2077</v>
      </c>
      <c r="F2093" s="3" t="s">
        <v>5444</v>
      </c>
      <c r="G2093" s="3" t="s">
        <v>1844</v>
      </c>
    </row>
    <row r="2094" spans="1:7">
      <c r="A2094" s="3" t="s">
        <v>100</v>
      </c>
      <c r="B2094" s="3" t="s">
        <v>1841</v>
      </c>
      <c r="C2094" s="3" t="s">
        <v>1842</v>
      </c>
      <c r="D2094" s="3" t="s">
        <v>3921</v>
      </c>
      <c r="E2094" s="3">
        <v>-2078</v>
      </c>
      <c r="F2094" s="3" t="s">
        <v>5444</v>
      </c>
      <c r="G2094" s="3" t="s">
        <v>1844</v>
      </c>
    </row>
    <row r="2095" spans="1:7">
      <c r="A2095" s="3" t="s">
        <v>100</v>
      </c>
      <c r="B2095" s="3" t="s">
        <v>1841</v>
      </c>
      <c r="C2095" s="3" t="s">
        <v>1842</v>
      </c>
      <c r="D2095" s="3" t="s">
        <v>3922</v>
      </c>
      <c r="E2095" s="3">
        <v>-2079</v>
      </c>
      <c r="F2095" s="3" t="s">
        <v>5444</v>
      </c>
      <c r="G2095" s="3" t="s">
        <v>1844</v>
      </c>
    </row>
    <row r="2096" spans="1:7">
      <c r="A2096" s="3" t="s">
        <v>100</v>
      </c>
      <c r="B2096" s="3" t="s">
        <v>1841</v>
      </c>
      <c r="C2096" s="3" t="s">
        <v>1842</v>
      </c>
      <c r="D2096" s="3" t="s">
        <v>3923</v>
      </c>
      <c r="E2096" s="3">
        <v>-2080</v>
      </c>
      <c r="F2096" s="3" t="s">
        <v>5444</v>
      </c>
      <c r="G2096" s="3" t="s">
        <v>1844</v>
      </c>
    </row>
    <row r="2097" spans="1:7">
      <c r="A2097" s="3" t="s">
        <v>100</v>
      </c>
      <c r="B2097" s="3" t="s">
        <v>1841</v>
      </c>
      <c r="C2097" s="3" t="s">
        <v>1842</v>
      </c>
      <c r="D2097" s="3" t="s">
        <v>3924</v>
      </c>
      <c r="E2097" s="3">
        <v>-2081</v>
      </c>
      <c r="F2097" s="3" t="s">
        <v>5444</v>
      </c>
      <c r="G2097" s="3" t="s">
        <v>1844</v>
      </c>
    </row>
    <row r="2098" spans="1:7">
      <c r="A2098" s="3" t="s">
        <v>100</v>
      </c>
      <c r="B2098" s="3" t="s">
        <v>1841</v>
      </c>
      <c r="C2098" s="3" t="s">
        <v>1842</v>
      </c>
      <c r="D2098" s="3" t="s">
        <v>3925</v>
      </c>
      <c r="E2098" s="3">
        <v>-2082</v>
      </c>
      <c r="F2098" s="3" t="s">
        <v>5444</v>
      </c>
      <c r="G2098" s="3" t="s">
        <v>1844</v>
      </c>
    </row>
    <row r="2099" spans="1:7">
      <c r="A2099" s="3" t="s">
        <v>100</v>
      </c>
      <c r="B2099" s="3" t="s">
        <v>1841</v>
      </c>
      <c r="C2099" s="3" t="s">
        <v>1842</v>
      </c>
      <c r="D2099" s="3" t="s">
        <v>3926</v>
      </c>
      <c r="E2099" s="3">
        <v>-2083</v>
      </c>
      <c r="F2099" s="3" t="s">
        <v>5444</v>
      </c>
      <c r="G2099" s="3" t="s">
        <v>1844</v>
      </c>
    </row>
    <row r="2100" spans="1:7">
      <c r="A2100" s="3" t="s">
        <v>100</v>
      </c>
      <c r="B2100" s="3" t="s">
        <v>1841</v>
      </c>
      <c r="C2100" s="3" t="s">
        <v>1842</v>
      </c>
      <c r="D2100" s="3" t="s">
        <v>3927</v>
      </c>
      <c r="E2100" s="3">
        <v>-2084</v>
      </c>
      <c r="F2100" s="3" t="s">
        <v>5444</v>
      </c>
      <c r="G2100" s="3" t="s">
        <v>1844</v>
      </c>
    </row>
    <row r="2101" spans="1:7">
      <c r="A2101" s="3" t="s">
        <v>100</v>
      </c>
      <c r="B2101" s="3" t="s">
        <v>1841</v>
      </c>
      <c r="C2101" s="3" t="s">
        <v>1842</v>
      </c>
      <c r="D2101" s="3" t="s">
        <v>3928</v>
      </c>
      <c r="E2101" s="3">
        <v>-2085</v>
      </c>
      <c r="F2101" s="3" t="s">
        <v>5444</v>
      </c>
      <c r="G2101" s="3" t="s">
        <v>1844</v>
      </c>
    </row>
    <row r="2102" spans="1:7">
      <c r="A2102" s="3" t="s">
        <v>100</v>
      </c>
      <c r="B2102" s="3" t="s">
        <v>1841</v>
      </c>
      <c r="C2102" s="3" t="s">
        <v>1842</v>
      </c>
      <c r="D2102" s="3" t="s">
        <v>3929</v>
      </c>
      <c r="E2102" s="3">
        <v>-2086</v>
      </c>
      <c r="F2102" s="3" t="s">
        <v>5444</v>
      </c>
      <c r="G2102" s="3" t="s">
        <v>1844</v>
      </c>
    </row>
    <row r="2103" spans="1:7">
      <c r="A2103" s="3" t="s">
        <v>100</v>
      </c>
      <c r="B2103" s="3" t="s">
        <v>1841</v>
      </c>
      <c r="C2103" s="3" t="s">
        <v>1842</v>
      </c>
      <c r="D2103" s="3" t="s">
        <v>3930</v>
      </c>
      <c r="E2103" s="3">
        <v>-2087</v>
      </c>
      <c r="F2103" s="3" t="s">
        <v>5444</v>
      </c>
      <c r="G2103" s="3" t="s">
        <v>1844</v>
      </c>
    </row>
    <row r="2104" spans="1:7">
      <c r="A2104" s="3" t="s">
        <v>100</v>
      </c>
      <c r="B2104" s="3" t="s">
        <v>1841</v>
      </c>
      <c r="C2104" s="3" t="s">
        <v>1842</v>
      </c>
      <c r="D2104" s="3" t="s">
        <v>3931</v>
      </c>
      <c r="E2104" s="3">
        <v>-2088</v>
      </c>
      <c r="F2104" s="3" t="s">
        <v>5444</v>
      </c>
      <c r="G2104" s="3" t="s">
        <v>1844</v>
      </c>
    </row>
    <row r="2105" spans="1:7">
      <c r="A2105" s="3" t="s">
        <v>100</v>
      </c>
      <c r="B2105" s="3" t="s">
        <v>1841</v>
      </c>
      <c r="C2105" s="3" t="s">
        <v>1842</v>
      </c>
      <c r="D2105" s="3" t="s">
        <v>3932</v>
      </c>
      <c r="E2105" s="3">
        <v>-2089</v>
      </c>
      <c r="F2105" s="3" t="s">
        <v>5444</v>
      </c>
      <c r="G2105" s="3" t="s">
        <v>1844</v>
      </c>
    </row>
    <row r="2106" spans="1:7">
      <c r="A2106" s="3" t="s">
        <v>100</v>
      </c>
      <c r="B2106" s="3" t="s">
        <v>1841</v>
      </c>
      <c r="C2106" s="3" t="s">
        <v>1842</v>
      </c>
      <c r="D2106" s="3" t="s">
        <v>3933</v>
      </c>
      <c r="E2106" s="3">
        <v>-2090</v>
      </c>
      <c r="F2106" s="3" t="s">
        <v>5444</v>
      </c>
      <c r="G2106" s="3" t="s">
        <v>1844</v>
      </c>
    </row>
    <row r="2107" spans="1:7">
      <c r="A2107" s="3" t="s">
        <v>100</v>
      </c>
      <c r="B2107" s="3" t="s">
        <v>1841</v>
      </c>
      <c r="C2107" s="3" t="s">
        <v>1842</v>
      </c>
      <c r="D2107" s="3" t="s">
        <v>3934</v>
      </c>
      <c r="E2107" s="3">
        <v>-2091</v>
      </c>
      <c r="F2107" s="3" t="s">
        <v>5444</v>
      </c>
      <c r="G2107" s="3" t="s">
        <v>1844</v>
      </c>
    </row>
    <row r="2108" spans="1:7">
      <c r="A2108" s="3" t="s">
        <v>100</v>
      </c>
      <c r="B2108" s="3" t="s">
        <v>1841</v>
      </c>
      <c r="C2108" s="3" t="s">
        <v>1842</v>
      </c>
      <c r="D2108" s="3" t="s">
        <v>3935</v>
      </c>
      <c r="E2108" s="3">
        <v>-2092</v>
      </c>
      <c r="F2108" s="3" t="s">
        <v>5444</v>
      </c>
      <c r="G2108" s="3" t="s">
        <v>1844</v>
      </c>
    </row>
    <row r="2109" spans="1:7">
      <c r="A2109" s="3" t="s">
        <v>100</v>
      </c>
      <c r="B2109" s="3" t="s">
        <v>1841</v>
      </c>
      <c r="C2109" s="3" t="s">
        <v>1842</v>
      </c>
      <c r="D2109" s="3" t="s">
        <v>3936</v>
      </c>
      <c r="E2109" s="3">
        <v>-2093</v>
      </c>
      <c r="F2109" s="3" t="s">
        <v>5444</v>
      </c>
      <c r="G2109" s="3" t="s">
        <v>1844</v>
      </c>
    </row>
    <row r="2110" spans="1:7">
      <c r="A2110" s="3" t="s">
        <v>100</v>
      </c>
      <c r="B2110" s="3" t="s">
        <v>1841</v>
      </c>
      <c r="C2110" s="3" t="s">
        <v>1842</v>
      </c>
      <c r="D2110" s="3" t="s">
        <v>3937</v>
      </c>
      <c r="E2110" s="3">
        <v>-2094</v>
      </c>
      <c r="F2110" s="3" t="s">
        <v>5444</v>
      </c>
      <c r="G2110" s="3" t="s">
        <v>1844</v>
      </c>
    </row>
    <row r="2111" spans="1:7">
      <c r="A2111" s="3" t="s">
        <v>100</v>
      </c>
      <c r="B2111" s="3" t="s">
        <v>1841</v>
      </c>
      <c r="C2111" s="3" t="s">
        <v>1842</v>
      </c>
      <c r="D2111" s="3" t="s">
        <v>3938</v>
      </c>
      <c r="E2111" s="3">
        <v>-2095</v>
      </c>
      <c r="F2111" s="3" t="s">
        <v>5444</v>
      </c>
      <c r="G2111" s="3" t="s">
        <v>1844</v>
      </c>
    </row>
    <row r="2112" spans="1:7">
      <c r="A2112" s="3" t="s">
        <v>100</v>
      </c>
      <c r="B2112" s="3" t="s">
        <v>1841</v>
      </c>
      <c r="C2112" s="3" t="s">
        <v>1842</v>
      </c>
      <c r="D2112" s="3" t="s">
        <v>3939</v>
      </c>
      <c r="E2112" s="3">
        <v>-2096</v>
      </c>
      <c r="F2112" s="3" t="s">
        <v>5444</v>
      </c>
      <c r="G2112" s="3" t="s">
        <v>1844</v>
      </c>
    </row>
    <row r="2113" spans="1:7">
      <c r="A2113" s="3" t="s">
        <v>100</v>
      </c>
      <c r="B2113" s="3" t="s">
        <v>1841</v>
      </c>
      <c r="C2113" s="3" t="s">
        <v>1842</v>
      </c>
      <c r="D2113" s="3" t="s">
        <v>3940</v>
      </c>
      <c r="E2113" s="3">
        <v>-2097</v>
      </c>
      <c r="F2113" s="3" t="s">
        <v>5444</v>
      </c>
      <c r="G2113" s="3" t="s">
        <v>1844</v>
      </c>
    </row>
    <row r="2114" spans="1:7">
      <c r="A2114" s="3" t="s">
        <v>100</v>
      </c>
      <c r="B2114" s="3" t="s">
        <v>1841</v>
      </c>
      <c r="C2114" s="3" t="s">
        <v>1842</v>
      </c>
      <c r="D2114" s="3" t="s">
        <v>3941</v>
      </c>
      <c r="E2114" s="3">
        <v>-2098</v>
      </c>
      <c r="F2114" s="3" t="s">
        <v>5444</v>
      </c>
      <c r="G2114" s="3" t="s">
        <v>1844</v>
      </c>
    </row>
    <row r="2115" spans="1:7">
      <c r="A2115" s="3" t="s">
        <v>100</v>
      </c>
      <c r="B2115" s="3" t="s">
        <v>1841</v>
      </c>
      <c r="C2115" s="3" t="s">
        <v>1842</v>
      </c>
      <c r="D2115" s="3" t="s">
        <v>3942</v>
      </c>
      <c r="E2115" s="3">
        <v>-2099</v>
      </c>
      <c r="F2115" s="3" t="s">
        <v>5444</v>
      </c>
      <c r="G2115" s="3" t="s">
        <v>1844</v>
      </c>
    </row>
    <row r="2116" spans="1:7">
      <c r="A2116" s="3" t="s">
        <v>100</v>
      </c>
      <c r="B2116" s="3" t="s">
        <v>1841</v>
      </c>
      <c r="C2116" s="3" t="s">
        <v>1842</v>
      </c>
      <c r="D2116" s="3" t="s">
        <v>3943</v>
      </c>
      <c r="E2116" s="3">
        <v>-2100</v>
      </c>
      <c r="F2116" s="3" t="s">
        <v>5444</v>
      </c>
      <c r="G2116" s="3" t="s">
        <v>1844</v>
      </c>
    </row>
    <row r="2117" spans="1:7">
      <c r="A2117" s="3" t="s">
        <v>100</v>
      </c>
      <c r="B2117" s="3" t="s">
        <v>1841</v>
      </c>
      <c r="C2117" s="3" t="s">
        <v>1842</v>
      </c>
      <c r="D2117" s="3" t="s">
        <v>3944</v>
      </c>
      <c r="E2117" s="3">
        <v>-2101</v>
      </c>
      <c r="F2117" s="3" t="s">
        <v>5444</v>
      </c>
      <c r="G2117" s="3" t="s">
        <v>1844</v>
      </c>
    </row>
    <row r="2118" spans="1:7">
      <c r="A2118" s="3" t="s">
        <v>100</v>
      </c>
      <c r="B2118" s="3" t="s">
        <v>1841</v>
      </c>
      <c r="C2118" s="3" t="s">
        <v>1842</v>
      </c>
      <c r="D2118" s="3" t="s">
        <v>3945</v>
      </c>
      <c r="E2118" s="3">
        <v>-2102</v>
      </c>
      <c r="F2118" s="3" t="s">
        <v>5444</v>
      </c>
      <c r="G2118" s="3" t="s">
        <v>1844</v>
      </c>
    </row>
    <row r="2119" spans="1:7">
      <c r="A2119" s="3" t="s">
        <v>100</v>
      </c>
      <c r="B2119" s="3" t="s">
        <v>1841</v>
      </c>
      <c r="C2119" s="3" t="s">
        <v>1842</v>
      </c>
      <c r="D2119" s="3" t="s">
        <v>3946</v>
      </c>
      <c r="E2119" s="3">
        <v>-2103</v>
      </c>
      <c r="F2119" s="3" t="s">
        <v>5444</v>
      </c>
      <c r="G2119" s="3" t="s">
        <v>1844</v>
      </c>
    </row>
    <row r="2120" spans="1:7">
      <c r="A2120" s="3" t="s">
        <v>100</v>
      </c>
      <c r="B2120" s="3" t="s">
        <v>1841</v>
      </c>
      <c r="C2120" s="3" t="s">
        <v>1842</v>
      </c>
      <c r="D2120" s="3" t="s">
        <v>3947</v>
      </c>
      <c r="E2120" s="3">
        <v>-2104</v>
      </c>
      <c r="F2120" s="3" t="s">
        <v>5444</v>
      </c>
      <c r="G2120" s="3" t="s">
        <v>1844</v>
      </c>
    </row>
    <row r="2121" spans="1:7">
      <c r="A2121" s="3" t="s">
        <v>100</v>
      </c>
      <c r="B2121" s="3" t="s">
        <v>1841</v>
      </c>
      <c r="C2121" s="3" t="s">
        <v>1842</v>
      </c>
      <c r="D2121" s="3" t="s">
        <v>3948</v>
      </c>
      <c r="E2121" s="3">
        <v>-2105</v>
      </c>
      <c r="F2121" s="3" t="s">
        <v>5444</v>
      </c>
      <c r="G2121" s="3" t="s">
        <v>1844</v>
      </c>
    </row>
    <row r="2122" spans="1:7">
      <c r="A2122" s="3" t="s">
        <v>100</v>
      </c>
      <c r="B2122" s="3" t="s">
        <v>1841</v>
      </c>
      <c r="C2122" s="3" t="s">
        <v>1842</v>
      </c>
      <c r="D2122" s="3" t="s">
        <v>3949</v>
      </c>
      <c r="E2122" s="3">
        <v>-2106</v>
      </c>
      <c r="F2122" s="3" t="s">
        <v>5444</v>
      </c>
      <c r="G2122" s="3" t="s">
        <v>1844</v>
      </c>
    </row>
    <row r="2123" spans="1:7">
      <c r="A2123" s="3" t="s">
        <v>100</v>
      </c>
      <c r="B2123" s="3" t="s">
        <v>1841</v>
      </c>
      <c r="C2123" s="3" t="s">
        <v>1842</v>
      </c>
      <c r="D2123" s="3" t="s">
        <v>3950</v>
      </c>
      <c r="E2123" s="3">
        <v>-2107</v>
      </c>
      <c r="F2123" s="3" t="s">
        <v>5444</v>
      </c>
      <c r="G2123" s="3" t="s">
        <v>1844</v>
      </c>
    </row>
    <row r="2124" spans="1:7">
      <c r="A2124" s="3" t="s">
        <v>100</v>
      </c>
      <c r="B2124" s="3" t="s">
        <v>1841</v>
      </c>
      <c r="C2124" s="3" t="s">
        <v>1842</v>
      </c>
      <c r="D2124" s="3" t="s">
        <v>3951</v>
      </c>
      <c r="E2124" s="3">
        <v>-2108</v>
      </c>
      <c r="F2124" s="3" t="s">
        <v>5444</v>
      </c>
      <c r="G2124" s="3" t="s">
        <v>1844</v>
      </c>
    </row>
    <row r="2125" spans="1:7">
      <c r="A2125" s="3" t="s">
        <v>100</v>
      </c>
      <c r="B2125" s="3" t="s">
        <v>1841</v>
      </c>
      <c r="C2125" s="3" t="s">
        <v>1842</v>
      </c>
      <c r="D2125" s="3" t="s">
        <v>3952</v>
      </c>
      <c r="E2125" s="3">
        <v>-2109</v>
      </c>
      <c r="F2125" s="3" t="s">
        <v>5444</v>
      </c>
      <c r="G2125" s="3" t="s">
        <v>1844</v>
      </c>
    </row>
    <row r="2126" spans="1:7">
      <c r="A2126" s="3" t="s">
        <v>100</v>
      </c>
      <c r="B2126" s="3" t="s">
        <v>1841</v>
      </c>
      <c r="C2126" s="3" t="s">
        <v>1842</v>
      </c>
      <c r="D2126" s="3" t="s">
        <v>3953</v>
      </c>
      <c r="E2126" s="3">
        <v>-2110</v>
      </c>
      <c r="F2126" s="3" t="s">
        <v>5444</v>
      </c>
      <c r="G2126" s="3" t="s">
        <v>1844</v>
      </c>
    </row>
    <row r="2127" spans="1:7">
      <c r="A2127" s="3" t="s">
        <v>100</v>
      </c>
      <c r="B2127" s="3" t="s">
        <v>1841</v>
      </c>
      <c r="C2127" s="3" t="s">
        <v>1842</v>
      </c>
      <c r="D2127" s="3" t="s">
        <v>3954</v>
      </c>
      <c r="E2127" s="3">
        <v>-2111</v>
      </c>
      <c r="F2127" s="3" t="s">
        <v>5444</v>
      </c>
      <c r="G2127" s="3" t="s">
        <v>1844</v>
      </c>
    </row>
    <row r="2128" spans="1:7">
      <c r="A2128" s="3" t="s">
        <v>100</v>
      </c>
      <c r="B2128" s="3" t="s">
        <v>1841</v>
      </c>
      <c r="C2128" s="3" t="s">
        <v>1842</v>
      </c>
      <c r="D2128" s="3" t="s">
        <v>3955</v>
      </c>
      <c r="E2128" s="3">
        <v>-2112</v>
      </c>
      <c r="F2128" s="3" t="s">
        <v>5444</v>
      </c>
      <c r="G2128" s="3" t="s">
        <v>1844</v>
      </c>
    </row>
    <row r="2129" spans="1:7">
      <c r="A2129" s="3" t="s">
        <v>100</v>
      </c>
      <c r="B2129" s="3" t="s">
        <v>1841</v>
      </c>
      <c r="C2129" s="3" t="s">
        <v>1842</v>
      </c>
      <c r="D2129" s="3" t="s">
        <v>3956</v>
      </c>
      <c r="E2129" s="3">
        <v>-2113</v>
      </c>
      <c r="F2129" s="3" t="s">
        <v>5444</v>
      </c>
      <c r="G2129" s="3" t="s">
        <v>1844</v>
      </c>
    </row>
    <row r="2130" spans="1:7">
      <c r="A2130" s="3" t="s">
        <v>100</v>
      </c>
      <c r="B2130" s="3" t="s">
        <v>1841</v>
      </c>
      <c r="C2130" s="3" t="s">
        <v>1842</v>
      </c>
      <c r="D2130" s="3" t="s">
        <v>3957</v>
      </c>
      <c r="E2130" s="3">
        <v>-2114</v>
      </c>
      <c r="F2130" s="3" t="s">
        <v>5444</v>
      </c>
      <c r="G2130" s="3" t="s">
        <v>1844</v>
      </c>
    </row>
    <row r="2131" spans="1:7">
      <c r="A2131" s="3" t="s">
        <v>100</v>
      </c>
      <c r="B2131" s="3" t="s">
        <v>1841</v>
      </c>
      <c r="C2131" s="3" t="s">
        <v>1842</v>
      </c>
      <c r="D2131" s="3" t="s">
        <v>3958</v>
      </c>
      <c r="E2131" s="3">
        <v>-2115</v>
      </c>
      <c r="F2131" s="3" t="s">
        <v>5444</v>
      </c>
      <c r="G2131" s="3" t="s">
        <v>1844</v>
      </c>
    </row>
    <row r="2132" spans="1:7">
      <c r="A2132" s="3" t="s">
        <v>100</v>
      </c>
      <c r="B2132" s="3" t="s">
        <v>1841</v>
      </c>
      <c r="C2132" s="3" t="s">
        <v>1842</v>
      </c>
      <c r="D2132" s="3" t="s">
        <v>3959</v>
      </c>
      <c r="E2132" s="3">
        <v>-2116</v>
      </c>
      <c r="F2132" s="3" t="s">
        <v>5444</v>
      </c>
      <c r="G2132" s="3" t="s">
        <v>1844</v>
      </c>
    </row>
    <row r="2133" spans="1:7">
      <c r="A2133" s="3" t="s">
        <v>100</v>
      </c>
      <c r="B2133" s="3" t="s">
        <v>1841</v>
      </c>
      <c r="C2133" s="3" t="s">
        <v>1842</v>
      </c>
      <c r="D2133" s="3" t="s">
        <v>3960</v>
      </c>
      <c r="E2133" s="3">
        <v>-2117</v>
      </c>
      <c r="F2133" s="3" t="s">
        <v>5444</v>
      </c>
      <c r="G2133" s="3" t="s">
        <v>1844</v>
      </c>
    </row>
    <row r="2134" spans="1:7">
      <c r="A2134" s="3" t="s">
        <v>100</v>
      </c>
      <c r="B2134" s="3" t="s">
        <v>1841</v>
      </c>
      <c r="C2134" s="3" t="s">
        <v>1842</v>
      </c>
      <c r="D2134" s="3" t="s">
        <v>3961</v>
      </c>
      <c r="E2134" s="3">
        <v>-2118</v>
      </c>
      <c r="F2134" s="3" t="s">
        <v>5444</v>
      </c>
      <c r="G2134" s="3" t="s">
        <v>1844</v>
      </c>
    </row>
    <row r="2135" spans="1:7">
      <c r="A2135" s="3" t="s">
        <v>100</v>
      </c>
      <c r="B2135" s="3" t="s">
        <v>1841</v>
      </c>
      <c r="C2135" s="3" t="s">
        <v>1842</v>
      </c>
      <c r="D2135" s="3" t="s">
        <v>3962</v>
      </c>
      <c r="E2135" s="3">
        <v>-2119</v>
      </c>
      <c r="F2135" s="3" t="s">
        <v>5444</v>
      </c>
      <c r="G2135" s="3" t="s">
        <v>1844</v>
      </c>
    </row>
    <row r="2136" spans="1:7">
      <c r="A2136" s="3" t="s">
        <v>100</v>
      </c>
      <c r="B2136" s="3" t="s">
        <v>1841</v>
      </c>
      <c r="C2136" s="3" t="s">
        <v>1842</v>
      </c>
      <c r="D2136" s="3" t="s">
        <v>3963</v>
      </c>
      <c r="E2136" s="3">
        <v>-2120</v>
      </c>
      <c r="F2136" s="3" t="s">
        <v>5444</v>
      </c>
      <c r="G2136" s="3" t="s">
        <v>1844</v>
      </c>
    </row>
    <row r="2137" spans="1:7">
      <c r="A2137" s="3" t="s">
        <v>100</v>
      </c>
      <c r="B2137" s="3" t="s">
        <v>1841</v>
      </c>
      <c r="C2137" s="3" t="s">
        <v>1842</v>
      </c>
      <c r="D2137" s="3" t="s">
        <v>3964</v>
      </c>
      <c r="E2137" s="3">
        <v>-2121</v>
      </c>
      <c r="F2137" s="3" t="s">
        <v>5444</v>
      </c>
      <c r="G2137" s="3" t="s">
        <v>1844</v>
      </c>
    </row>
    <row r="2138" spans="1:7">
      <c r="A2138" s="3" t="s">
        <v>100</v>
      </c>
      <c r="B2138" s="3" t="s">
        <v>1841</v>
      </c>
      <c r="C2138" s="3" t="s">
        <v>1842</v>
      </c>
      <c r="D2138" s="3" t="s">
        <v>3965</v>
      </c>
      <c r="E2138" s="3">
        <v>-2122</v>
      </c>
      <c r="F2138" s="3" t="s">
        <v>5444</v>
      </c>
      <c r="G2138" s="3" t="s">
        <v>1844</v>
      </c>
    </row>
    <row r="2139" spans="1:7">
      <c r="A2139" s="3" t="s">
        <v>100</v>
      </c>
      <c r="B2139" s="3" t="s">
        <v>1841</v>
      </c>
      <c r="C2139" s="3" t="s">
        <v>1842</v>
      </c>
      <c r="D2139" s="3" t="s">
        <v>3966</v>
      </c>
      <c r="E2139" s="3">
        <v>-2123</v>
      </c>
      <c r="F2139" s="3" t="s">
        <v>5444</v>
      </c>
      <c r="G2139" s="3" t="s">
        <v>1844</v>
      </c>
    </row>
    <row r="2140" spans="1:7">
      <c r="A2140" s="3" t="s">
        <v>100</v>
      </c>
      <c r="B2140" s="3" t="s">
        <v>1841</v>
      </c>
      <c r="C2140" s="3" t="s">
        <v>1842</v>
      </c>
      <c r="D2140" s="3" t="s">
        <v>3967</v>
      </c>
      <c r="E2140" s="3">
        <v>-2124</v>
      </c>
      <c r="F2140" s="3" t="s">
        <v>5444</v>
      </c>
      <c r="G2140" s="3" t="s">
        <v>1844</v>
      </c>
    </row>
    <row r="2141" spans="1:7">
      <c r="A2141" s="3" t="s">
        <v>100</v>
      </c>
      <c r="B2141" s="3" t="s">
        <v>1841</v>
      </c>
      <c r="C2141" s="3" t="s">
        <v>1842</v>
      </c>
      <c r="D2141" s="3" t="s">
        <v>3968</v>
      </c>
      <c r="E2141" s="3">
        <v>-2125</v>
      </c>
      <c r="F2141" s="3" t="s">
        <v>5444</v>
      </c>
      <c r="G2141" s="3" t="s">
        <v>1844</v>
      </c>
    </row>
    <row r="2142" spans="1:7">
      <c r="A2142" s="3" t="s">
        <v>100</v>
      </c>
      <c r="B2142" s="3" t="s">
        <v>1841</v>
      </c>
      <c r="C2142" s="3" t="s">
        <v>1842</v>
      </c>
      <c r="D2142" s="3" t="s">
        <v>3969</v>
      </c>
      <c r="E2142" s="3">
        <v>-2126</v>
      </c>
      <c r="F2142" s="3" t="s">
        <v>5444</v>
      </c>
      <c r="G2142" s="3" t="s">
        <v>1844</v>
      </c>
    </row>
    <row r="2143" spans="1:7">
      <c r="A2143" s="3" t="s">
        <v>100</v>
      </c>
      <c r="B2143" s="3" t="s">
        <v>1841</v>
      </c>
      <c r="C2143" s="3" t="s">
        <v>1842</v>
      </c>
      <c r="D2143" s="3" t="s">
        <v>3970</v>
      </c>
      <c r="E2143" s="3">
        <v>-2127</v>
      </c>
      <c r="F2143" s="3" t="s">
        <v>5444</v>
      </c>
      <c r="G2143" s="3" t="s">
        <v>1844</v>
      </c>
    </row>
    <row r="2144" spans="1:7">
      <c r="A2144" s="3" t="s">
        <v>100</v>
      </c>
      <c r="B2144" s="3" t="s">
        <v>1841</v>
      </c>
      <c r="C2144" s="3" t="s">
        <v>1842</v>
      </c>
      <c r="D2144" s="3" t="s">
        <v>3971</v>
      </c>
      <c r="E2144" s="3">
        <v>-2128</v>
      </c>
      <c r="F2144" s="3" t="s">
        <v>5444</v>
      </c>
      <c r="G2144" s="3" t="s">
        <v>1844</v>
      </c>
    </row>
    <row r="2145" spans="1:7">
      <c r="A2145" s="3" t="s">
        <v>100</v>
      </c>
      <c r="B2145" s="3" t="s">
        <v>1841</v>
      </c>
      <c r="C2145" s="3" t="s">
        <v>1842</v>
      </c>
      <c r="D2145" s="3" t="s">
        <v>3972</v>
      </c>
      <c r="E2145" s="3">
        <v>-2129</v>
      </c>
      <c r="F2145" s="3" t="s">
        <v>5444</v>
      </c>
      <c r="G2145" s="3" t="s">
        <v>1844</v>
      </c>
    </row>
    <row r="2146" spans="1:7">
      <c r="A2146" s="3" t="s">
        <v>100</v>
      </c>
      <c r="B2146" s="3" t="s">
        <v>1841</v>
      </c>
      <c r="C2146" s="3" t="s">
        <v>1842</v>
      </c>
      <c r="D2146" s="3" t="s">
        <v>3973</v>
      </c>
      <c r="E2146" s="3">
        <v>-2130</v>
      </c>
      <c r="F2146" s="3" t="s">
        <v>5444</v>
      </c>
      <c r="G2146" s="3" t="s">
        <v>1844</v>
      </c>
    </row>
    <row r="2147" spans="1:7">
      <c r="A2147" s="3" t="s">
        <v>100</v>
      </c>
      <c r="B2147" s="3" t="s">
        <v>1841</v>
      </c>
      <c r="C2147" s="3" t="s">
        <v>1842</v>
      </c>
      <c r="D2147" s="3" t="s">
        <v>3974</v>
      </c>
      <c r="E2147" s="3">
        <v>-2131</v>
      </c>
      <c r="F2147" s="3" t="s">
        <v>5444</v>
      </c>
      <c r="G2147" s="3" t="s">
        <v>1844</v>
      </c>
    </row>
    <row r="2148" spans="1:7">
      <c r="A2148" s="3" t="s">
        <v>100</v>
      </c>
      <c r="B2148" s="3" t="s">
        <v>1841</v>
      </c>
      <c r="C2148" s="3" t="s">
        <v>1842</v>
      </c>
      <c r="D2148" s="3" t="s">
        <v>3975</v>
      </c>
      <c r="E2148" s="3">
        <v>-2132</v>
      </c>
      <c r="F2148" s="3" t="s">
        <v>5444</v>
      </c>
      <c r="G2148" s="3" t="s">
        <v>1844</v>
      </c>
    </row>
    <row r="2149" spans="1:7">
      <c r="A2149" s="3" t="s">
        <v>100</v>
      </c>
      <c r="B2149" s="3" t="s">
        <v>1841</v>
      </c>
      <c r="C2149" s="3" t="s">
        <v>1842</v>
      </c>
      <c r="D2149" s="3" t="s">
        <v>3976</v>
      </c>
      <c r="E2149" s="3">
        <v>-2133</v>
      </c>
      <c r="F2149" s="3" t="s">
        <v>5444</v>
      </c>
      <c r="G2149" s="3" t="s">
        <v>1844</v>
      </c>
    </row>
    <row r="2150" spans="1:7">
      <c r="A2150" s="3" t="s">
        <v>100</v>
      </c>
      <c r="B2150" s="3" t="s">
        <v>1841</v>
      </c>
      <c r="C2150" s="3" t="s">
        <v>1842</v>
      </c>
      <c r="D2150" s="3" t="s">
        <v>3977</v>
      </c>
      <c r="E2150" s="3">
        <v>-2134</v>
      </c>
      <c r="F2150" s="3" t="s">
        <v>5444</v>
      </c>
      <c r="G2150" s="3" t="s">
        <v>1844</v>
      </c>
    </row>
    <row r="2151" spans="1:7">
      <c r="A2151" s="3" t="s">
        <v>100</v>
      </c>
      <c r="B2151" s="3" t="s">
        <v>1841</v>
      </c>
      <c r="C2151" s="3" t="s">
        <v>1842</v>
      </c>
      <c r="D2151" s="3" t="s">
        <v>3978</v>
      </c>
      <c r="E2151" s="3">
        <v>-2135</v>
      </c>
      <c r="F2151" s="3" t="s">
        <v>5444</v>
      </c>
      <c r="G2151" s="3" t="s">
        <v>1844</v>
      </c>
    </row>
    <row r="2152" spans="1:7">
      <c r="A2152" s="3" t="s">
        <v>100</v>
      </c>
      <c r="B2152" s="3" t="s">
        <v>1841</v>
      </c>
      <c r="C2152" s="3" t="s">
        <v>1842</v>
      </c>
      <c r="D2152" s="3" t="s">
        <v>3979</v>
      </c>
      <c r="E2152" s="3">
        <v>-2136</v>
      </c>
      <c r="F2152" s="3" t="s">
        <v>5444</v>
      </c>
      <c r="G2152" s="3" t="s">
        <v>1844</v>
      </c>
    </row>
    <row r="2153" spans="1:7">
      <c r="A2153" s="3" t="s">
        <v>100</v>
      </c>
      <c r="B2153" s="3" t="s">
        <v>1841</v>
      </c>
      <c r="C2153" s="3" t="s">
        <v>1842</v>
      </c>
      <c r="D2153" s="3" t="s">
        <v>3980</v>
      </c>
      <c r="E2153" s="3">
        <v>-2137</v>
      </c>
      <c r="F2153" s="3" t="s">
        <v>5444</v>
      </c>
      <c r="G2153" s="3" t="s">
        <v>1844</v>
      </c>
    </row>
    <row r="2154" spans="1:7">
      <c r="A2154" s="3" t="s">
        <v>100</v>
      </c>
      <c r="B2154" s="3" t="s">
        <v>1841</v>
      </c>
      <c r="C2154" s="3" t="s">
        <v>1842</v>
      </c>
      <c r="D2154" s="3" t="s">
        <v>3981</v>
      </c>
      <c r="E2154" s="3">
        <v>-2138</v>
      </c>
      <c r="F2154" s="3" t="s">
        <v>5444</v>
      </c>
      <c r="G2154" s="3" t="s">
        <v>1844</v>
      </c>
    </row>
    <row r="2155" spans="1:7">
      <c r="A2155" s="3" t="s">
        <v>100</v>
      </c>
      <c r="B2155" s="3" t="s">
        <v>1841</v>
      </c>
      <c r="C2155" s="3" t="s">
        <v>1842</v>
      </c>
      <c r="D2155" s="3" t="s">
        <v>3982</v>
      </c>
      <c r="E2155" s="3">
        <v>-2139</v>
      </c>
      <c r="F2155" s="3" t="s">
        <v>5444</v>
      </c>
      <c r="G2155" s="3" t="s">
        <v>1844</v>
      </c>
    </row>
    <row r="2156" spans="1:7">
      <c r="A2156" s="3" t="s">
        <v>100</v>
      </c>
      <c r="B2156" s="3" t="s">
        <v>1841</v>
      </c>
      <c r="C2156" s="3" t="s">
        <v>1842</v>
      </c>
      <c r="D2156" s="3" t="s">
        <v>3983</v>
      </c>
      <c r="E2156" s="3">
        <v>-2140</v>
      </c>
      <c r="F2156" s="3" t="s">
        <v>5444</v>
      </c>
      <c r="G2156" s="3" t="s">
        <v>1844</v>
      </c>
    </row>
    <row r="2157" spans="1:7">
      <c r="A2157" s="3" t="s">
        <v>100</v>
      </c>
      <c r="B2157" s="3" t="s">
        <v>1841</v>
      </c>
      <c r="C2157" s="3" t="s">
        <v>1842</v>
      </c>
      <c r="D2157" s="3" t="s">
        <v>3984</v>
      </c>
      <c r="E2157" s="3">
        <v>-2141</v>
      </c>
      <c r="F2157" s="3" t="s">
        <v>5444</v>
      </c>
      <c r="G2157" s="3" t="s">
        <v>1844</v>
      </c>
    </row>
    <row r="2158" spans="1:7">
      <c r="A2158" s="3" t="s">
        <v>100</v>
      </c>
      <c r="B2158" s="3" t="s">
        <v>1841</v>
      </c>
      <c r="C2158" s="3" t="s">
        <v>1842</v>
      </c>
      <c r="D2158" s="3" t="s">
        <v>3985</v>
      </c>
      <c r="E2158" s="3">
        <v>-2142</v>
      </c>
      <c r="F2158" s="3" t="s">
        <v>5444</v>
      </c>
      <c r="G2158" s="3" t="s">
        <v>1844</v>
      </c>
    </row>
    <row r="2159" spans="1:7">
      <c r="A2159" s="3" t="s">
        <v>100</v>
      </c>
      <c r="B2159" s="3" t="s">
        <v>1841</v>
      </c>
      <c r="C2159" s="3" t="s">
        <v>1842</v>
      </c>
      <c r="D2159" s="3" t="s">
        <v>3986</v>
      </c>
      <c r="E2159" s="3">
        <v>-2143</v>
      </c>
      <c r="F2159" s="3" t="s">
        <v>5444</v>
      </c>
      <c r="G2159" s="3" t="s">
        <v>1844</v>
      </c>
    </row>
    <row r="2160" spans="1:7">
      <c r="A2160" s="3" t="s">
        <v>100</v>
      </c>
      <c r="B2160" s="3" t="s">
        <v>1841</v>
      </c>
      <c r="C2160" s="3" t="s">
        <v>1842</v>
      </c>
      <c r="D2160" s="3" t="s">
        <v>3987</v>
      </c>
      <c r="E2160" s="3">
        <v>-2144</v>
      </c>
      <c r="F2160" s="3" t="s">
        <v>5444</v>
      </c>
      <c r="G2160" s="3" t="s">
        <v>1844</v>
      </c>
    </row>
    <row r="2161" spans="1:7">
      <c r="A2161" s="3" t="s">
        <v>100</v>
      </c>
      <c r="B2161" s="3" t="s">
        <v>1841</v>
      </c>
      <c r="C2161" s="3" t="s">
        <v>1842</v>
      </c>
      <c r="D2161" s="3" t="s">
        <v>3988</v>
      </c>
      <c r="E2161" s="3">
        <v>-2145</v>
      </c>
      <c r="F2161" s="3" t="s">
        <v>5444</v>
      </c>
      <c r="G2161" s="3" t="s">
        <v>1844</v>
      </c>
    </row>
    <row r="2162" spans="1:7">
      <c r="A2162" s="3" t="s">
        <v>100</v>
      </c>
      <c r="B2162" s="3" t="s">
        <v>1841</v>
      </c>
      <c r="C2162" s="3" t="s">
        <v>1842</v>
      </c>
      <c r="D2162" s="3" t="s">
        <v>3989</v>
      </c>
      <c r="E2162" s="3">
        <v>-2146</v>
      </c>
      <c r="F2162" s="3" t="s">
        <v>5444</v>
      </c>
      <c r="G2162" s="3" t="s">
        <v>1844</v>
      </c>
    </row>
    <row r="2163" spans="1:7">
      <c r="A2163" s="3" t="s">
        <v>100</v>
      </c>
      <c r="B2163" s="3" t="s">
        <v>1841</v>
      </c>
      <c r="C2163" s="3" t="s">
        <v>1842</v>
      </c>
      <c r="D2163" s="3" t="s">
        <v>3990</v>
      </c>
      <c r="E2163" s="3">
        <v>-2147</v>
      </c>
      <c r="F2163" s="3" t="s">
        <v>5444</v>
      </c>
      <c r="G2163" s="3" t="s">
        <v>1844</v>
      </c>
    </row>
    <row r="2164" spans="1:7">
      <c r="A2164" s="3" t="s">
        <v>100</v>
      </c>
      <c r="B2164" s="3" t="s">
        <v>1841</v>
      </c>
      <c r="C2164" s="3" t="s">
        <v>1842</v>
      </c>
      <c r="D2164" s="3" t="s">
        <v>3991</v>
      </c>
      <c r="E2164" s="3">
        <v>-2148</v>
      </c>
      <c r="F2164" s="3" t="s">
        <v>5444</v>
      </c>
      <c r="G2164" s="3" t="s">
        <v>1844</v>
      </c>
    </row>
    <row r="2165" spans="1:7">
      <c r="A2165" s="3" t="s">
        <v>100</v>
      </c>
      <c r="B2165" s="3" t="s">
        <v>1841</v>
      </c>
      <c r="C2165" s="3" t="s">
        <v>1842</v>
      </c>
      <c r="D2165" s="3" t="s">
        <v>3992</v>
      </c>
      <c r="E2165" s="3">
        <v>-2149</v>
      </c>
      <c r="F2165" s="3" t="s">
        <v>5444</v>
      </c>
      <c r="G2165" s="3" t="s">
        <v>1844</v>
      </c>
    </row>
    <row r="2166" spans="1:7">
      <c r="A2166" s="3" t="s">
        <v>100</v>
      </c>
      <c r="B2166" s="3" t="s">
        <v>1841</v>
      </c>
      <c r="C2166" s="3" t="s">
        <v>1842</v>
      </c>
      <c r="D2166" s="3" t="s">
        <v>3993</v>
      </c>
      <c r="E2166" s="3">
        <v>-2150</v>
      </c>
      <c r="F2166" s="3" t="s">
        <v>5444</v>
      </c>
      <c r="G2166" s="3" t="s">
        <v>1844</v>
      </c>
    </row>
    <row r="2167" spans="1:7">
      <c r="A2167" s="3" t="s">
        <v>100</v>
      </c>
      <c r="B2167" s="3" t="s">
        <v>1841</v>
      </c>
      <c r="C2167" s="3" t="s">
        <v>1842</v>
      </c>
      <c r="D2167" s="3" t="s">
        <v>3994</v>
      </c>
      <c r="E2167" s="3">
        <v>-2151</v>
      </c>
      <c r="F2167" s="3" t="s">
        <v>5444</v>
      </c>
      <c r="G2167" s="3" t="s">
        <v>1844</v>
      </c>
    </row>
    <row r="2168" spans="1:7">
      <c r="A2168" s="3" t="s">
        <v>100</v>
      </c>
      <c r="B2168" s="3" t="s">
        <v>1841</v>
      </c>
      <c r="C2168" s="3" t="s">
        <v>1842</v>
      </c>
      <c r="D2168" s="3" t="s">
        <v>3995</v>
      </c>
      <c r="E2168" s="3">
        <v>-2152</v>
      </c>
      <c r="F2168" s="3" t="s">
        <v>5444</v>
      </c>
      <c r="G2168" s="3" t="s">
        <v>1844</v>
      </c>
    </row>
    <row r="2169" spans="1:7">
      <c r="A2169" s="3" t="s">
        <v>100</v>
      </c>
      <c r="B2169" s="3" t="s">
        <v>1841</v>
      </c>
      <c r="C2169" s="3" t="s">
        <v>1842</v>
      </c>
      <c r="D2169" s="3" t="s">
        <v>3996</v>
      </c>
      <c r="E2169" s="3">
        <v>-2153</v>
      </c>
      <c r="F2169" s="3" t="s">
        <v>5444</v>
      </c>
      <c r="G2169" s="3" t="s">
        <v>1844</v>
      </c>
    </row>
    <row r="2170" spans="1:7">
      <c r="A2170" s="3" t="s">
        <v>100</v>
      </c>
      <c r="B2170" s="3" t="s">
        <v>1841</v>
      </c>
      <c r="C2170" s="3" t="s">
        <v>1842</v>
      </c>
      <c r="D2170" s="3" t="s">
        <v>3997</v>
      </c>
      <c r="E2170" s="3">
        <v>-2154</v>
      </c>
      <c r="F2170" s="3" t="s">
        <v>5444</v>
      </c>
      <c r="G2170" s="3" t="s">
        <v>1844</v>
      </c>
    </row>
    <row r="2171" spans="1:7">
      <c r="A2171" s="3" t="s">
        <v>100</v>
      </c>
      <c r="B2171" s="3" t="s">
        <v>1841</v>
      </c>
      <c r="C2171" s="3" t="s">
        <v>1842</v>
      </c>
      <c r="D2171" s="3" t="s">
        <v>3998</v>
      </c>
      <c r="E2171" s="3">
        <v>-2155</v>
      </c>
      <c r="F2171" s="3" t="s">
        <v>5444</v>
      </c>
      <c r="G2171" s="3" t="s">
        <v>1844</v>
      </c>
    </row>
    <row r="2172" spans="1:7">
      <c r="A2172" s="3" t="s">
        <v>100</v>
      </c>
      <c r="B2172" s="3" t="s">
        <v>1841</v>
      </c>
      <c r="C2172" s="3" t="s">
        <v>1842</v>
      </c>
      <c r="D2172" s="3" t="s">
        <v>3999</v>
      </c>
      <c r="E2172" s="3">
        <v>-2156</v>
      </c>
      <c r="F2172" s="3" t="s">
        <v>5444</v>
      </c>
      <c r="G2172" s="3" t="s">
        <v>1844</v>
      </c>
    </row>
    <row r="2173" spans="1:7">
      <c r="A2173" s="3" t="s">
        <v>100</v>
      </c>
      <c r="B2173" s="3" t="s">
        <v>1841</v>
      </c>
      <c r="C2173" s="3" t="s">
        <v>1842</v>
      </c>
      <c r="D2173" s="3" t="s">
        <v>4000</v>
      </c>
      <c r="E2173" s="3">
        <v>-2157</v>
      </c>
      <c r="F2173" s="3" t="s">
        <v>5444</v>
      </c>
      <c r="G2173" s="3" t="s">
        <v>1844</v>
      </c>
    </row>
    <row r="2174" spans="1:7">
      <c r="A2174" s="3" t="s">
        <v>100</v>
      </c>
      <c r="B2174" s="3" t="s">
        <v>1841</v>
      </c>
      <c r="C2174" s="3" t="s">
        <v>1842</v>
      </c>
      <c r="D2174" s="3" t="s">
        <v>4001</v>
      </c>
      <c r="E2174" s="3">
        <v>-2158</v>
      </c>
      <c r="F2174" s="3" t="s">
        <v>5444</v>
      </c>
      <c r="G2174" s="3" t="s">
        <v>1844</v>
      </c>
    </row>
    <row r="2175" spans="1:7">
      <c r="A2175" s="3" t="s">
        <v>100</v>
      </c>
      <c r="B2175" s="3" t="s">
        <v>1841</v>
      </c>
      <c r="C2175" s="3" t="s">
        <v>1842</v>
      </c>
      <c r="D2175" s="3" t="s">
        <v>4002</v>
      </c>
      <c r="E2175" s="3">
        <v>-2159</v>
      </c>
      <c r="F2175" s="3" t="s">
        <v>5444</v>
      </c>
      <c r="G2175" s="3" t="s">
        <v>1844</v>
      </c>
    </row>
    <row r="2176" spans="1:7">
      <c r="A2176" s="3" t="s">
        <v>100</v>
      </c>
      <c r="B2176" s="3" t="s">
        <v>1841</v>
      </c>
      <c r="C2176" s="3" t="s">
        <v>1842</v>
      </c>
      <c r="D2176" s="3" t="s">
        <v>4003</v>
      </c>
      <c r="E2176" s="3">
        <v>-2160</v>
      </c>
      <c r="F2176" s="3" t="s">
        <v>5444</v>
      </c>
      <c r="G2176" s="3" t="s">
        <v>1844</v>
      </c>
    </row>
    <row r="2177" spans="1:7">
      <c r="A2177" s="3" t="s">
        <v>100</v>
      </c>
      <c r="B2177" s="3" t="s">
        <v>1841</v>
      </c>
      <c r="C2177" s="3" t="s">
        <v>1842</v>
      </c>
      <c r="D2177" s="3" t="s">
        <v>4004</v>
      </c>
      <c r="E2177" s="3">
        <v>-2161</v>
      </c>
      <c r="F2177" s="3" t="s">
        <v>5444</v>
      </c>
      <c r="G2177" s="3" t="s">
        <v>1844</v>
      </c>
    </row>
    <row r="2178" spans="1:7">
      <c r="A2178" s="3" t="s">
        <v>100</v>
      </c>
      <c r="B2178" s="3" t="s">
        <v>1841</v>
      </c>
      <c r="C2178" s="3" t="s">
        <v>1842</v>
      </c>
      <c r="D2178" s="3" t="s">
        <v>4005</v>
      </c>
      <c r="E2178" s="3">
        <v>-2162</v>
      </c>
      <c r="F2178" s="3" t="s">
        <v>5444</v>
      </c>
      <c r="G2178" s="3" t="s">
        <v>1844</v>
      </c>
    </row>
    <row r="2179" spans="1:7">
      <c r="A2179" s="3" t="s">
        <v>100</v>
      </c>
      <c r="B2179" s="3" t="s">
        <v>1841</v>
      </c>
      <c r="C2179" s="3" t="s">
        <v>1842</v>
      </c>
      <c r="D2179" s="3" t="s">
        <v>4006</v>
      </c>
      <c r="E2179" s="3">
        <v>-2163</v>
      </c>
      <c r="F2179" s="3" t="s">
        <v>5444</v>
      </c>
      <c r="G2179" s="3" t="s">
        <v>1844</v>
      </c>
    </row>
    <row r="2180" spans="1:7">
      <c r="A2180" s="3" t="s">
        <v>100</v>
      </c>
      <c r="B2180" s="3" t="s">
        <v>1841</v>
      </c>
      <c r="C2180" s="3" t="s">
        <v>1842</v>
      </c>
      <c r="D2180" s="3" t="s">
        <v>4007</v>
      </c>
      <c r="E2180" s="3">
        <v>-2164</v>
      </c>
      <c r="F2180" s="3" t="s">
        <v>5444</v>
      </c>
      <c r="G2180" s="3" t="s">
        <v>1844</v>
      </c>
    </row>
    <row r="2181" spans="1:7">
      <c r="A2181" s="3" t="s">
        <v>100</v>
      </c>
      <c r="B2181" s="3" t="s">
        <v>1841</v>
      </c>
      <c r="C2181" s="3" t="s">
        <v>1842</v>
      </c>
      <c r="D2181" s="3" t="s">
        <v>4008</v>
      </c>
      <c r="E2181" s="3">
        <v>-2165</v>
      </c>
      <c r="F2181" s="3" t="s">
        <v>5444</v>
      </c>
      <c r="G2181" s="3" t="s">
        <v>1844</v>
      </c>
    </row>
    <row r="2182" spans="1:7">
      <c r="A2182" s="3" t="s">
        <v>100</v>
      </c>
      <c r="B2182" s="3" t="s">
        <v>1841</v>
      </c>
      <c r="C2182" s="3" t="s">
        <v>1842</v>
      </c>
      <c r="D2182" s="3" t="s">
        <v>4009</v>
      </c>
      <c r="E2182" s="3">
        <v>-2166</v>
      </c>
      <c r="F2182" s="3" t="s">
        <v>5444</v>
      </c>
      <c r="G2182" s="3" t="s">
        <v>1844</v>
      </c>
    </row>
    <row r="2183" spans="1:7">
      <c r="A2183" s="3" t="s">
        <v>100</v>
      </c>
      <c r="B2183" s="3" t="s">
        <v>1841</v>
      </c>
      <c r="C2183" s="3" t="s">
        <v>1842</v>
      </c>
      <c r="D2183" s="3" t="s">
        <v>4010</v>
      </c>
      <c r="E2183" s="3">
        <v>-2167</v>
      </c>
      <c r="F2183" s="3" t="s">
        <v>5444</v>
      </c>
      <c r="G2183" s="3" t="s">
        <v>1844</v>
      </c>
    </row>
    <row r="2184" spans="1:7">
      <c r="A2184" s="3" t="s">
        <v>100</v>
      </c>
      <c r="B2184" s="3" t="s">
        <v>1841</v>
      </c>
      <c r="C2184" s="3" t="s">
        <v>1842</v>
      </c>
      <c r="D2184" s="3" t="s">
        <v>4011</v>
      </c>
      <c r="E2184" s="3">
        <v>-2168</v>
      </c>
      <c r="F2184" s="3" t="s">
        <v>5444</v>
      </c>
      <c r="G2184" s="3" t="s">
        <v>1844</v>
      </c>
    </row>
    <row r="2185" spans="1:7">
      <c r="A2185" s="3" t="s">
        <v>100</v>
      </c>
      <c r="B2185" s="3" t="s">
        <v>1841</v>
      </c>
      <c r="C2185" s="3" t="s">
        <v>1842</v>
      </c>
      <c r="D2185" s="3" t="s">
        <v>4012</v>
      </c>
      <c r="E2185" s="3">
        <v>-2169</v>
      </c>
      <c r="F2185" s="3" t="s">
        <v>5444</v>
      </c>
      <c r="G2185" s="3" t="s">
        <v>1844</v>
      </c>
    </row>
    <row r="2186" spans="1:7">
      <c r="A2186" s="3" t="s">
        <v>100</v>
      </c>
      <c r="B2186" s="3" t="s">
        <v>1841</v>
      </c>
      <c r="C2186" s="3" t="s">
        <v>1842</v>
      </c>
      <c r="D2186" s="3" t="s">
        <v>4013</v>
      </c>
      <c r="E2186" s="3">
        <v>-2170</v>
      </c>
      <c r="F2186" s="3" t="s">
        <v>5444</v>
      </c>
      <c r="G2186" s="3" t="s">
        <v>1844</v>
      </c>
    </row>
    <row r="2187" spans="1:7">
      <c r="A2187" s="3" t="s">
        <v>100</v>
      </c>
      <c r="B2187" s="3" t="s">
        <v>1841</v>
      </c>
      <c r="C2187" s="3" t="s">
        <v>1842</v>
      </c>
      <c r="D2187" s="3" t="s">
        <v>4014</v>
      </c>
      <c r="E2187" s="3">
        <v>-2171</v>
      </c>
      <c r="F2187" s="3" t="s">
        <v>5444</v>
      </c>
      <c r="G2187" s="3" t="s">
        <v>1844</v>
      </c>
    </row>
    <row r="2188" spans="1:7">
      <c r="A2188" s="3" t="s">
        <v>100</v>
      </c>
      <c r="B2188" s="3" t="s">
        <v>1841</v>
      </c>
      <c r="C2188" s="3" t="s">
        <v>1842</v>
      </c>
      <c r="D2188" s="3" t="s">
        <v>4015</v>
      </c>
      <c r="E2188" s="3">
        <v>-2172</v>
      </c>
      <c r="F2188" s="3" t="s">
        <v>5444</v>
      </c>
      <c r="G2188" s="3" t="s">
        <v>1844</v>
      </c>
    </row>
    <row r="2189" spans="1:7">
      <c r="A2189" s="3" t="s">
        <v>100</v>
      </c>
      <c r="B2189" s="3" t="s">
        <v>1841</v>
      </c>
      <c r="C2189" s="3" t="s">
        <v>1842</v>
      </c>
      <c r="D2189" s="3" t="s">
        <v>4016</v>
      </c>
      <c r="E2189" s="3">
        <v>-2173</v>
      </c>
      <c r="F2189" s="3" t="s">
        <v>5444</v>
      </c>
      <c r="G2189" s="3" t="s">
        <v>1844</v>
      </c>
    </row>
    <row r="2190" spans="1:7">
      <c r="A2190" s="3" t="s">
        <v>100</v>
      </c>
      <c r="B2190" s="3" t="s">
        <v>1841</v>
      </c>
      <c r="C2190" s="3" t="s">
        <v>1842</v>
      </c>
      <c r="D2190" s="3" t="s">
        <v>4017</v>
      </c>
      <c r="E2190" s="3">
        <v>-2174</v>
      </c>
      <c r="F2190" s="3" t="s">
        <v>5444</v>
      </c>
      <c r="G2190" s="3" t="s">
        <v>1844</v>
      </c>
    </row>
    <row r="2191" spans="1:7">
      <c r="A2191" s="3" t="s">
        <v>100</v>
      </c>
      <c r="B2191" s="3" t="s">
        <v>1841</v>
      </c>
      <c r="C2191" s="3" t="s">
        <v>1842</v>
      </c>
      <c r="D2191" s="3" t="s">
        <v>4018</v>
      </c>
      <c r="E2191" s="3">
        <v>-2175</v>
      </c>
      <c r="F2191" s="3" t="s">
        <v>5444</v>
      </c>
      <c r="G2191" s="3" t="s">
        <v>1844</v>
      </c>
    </row>
    <row r="2192" spans="1:7">
      <c r="A2192" s="3" t="s">
        <v>100</v>
      </c>
      <c r="B2192" s="3" t="s">
        <v>1841</v>
      </c>
      <c r="C2192" s="3" t="s">
        <v>1842</v>
      </c>
      <c r="D2192" s="3" t="s">
        <v>4019</v>
      </c>
      <c r="E2192" s="3">
        <v>-2176</v>
      </c>
      <c r="F2192" s="3" t="s">
        <v>5444</v>
      </c>
      <c r="G2192" s="3" t="s">
        <v>1844</v>
      </c>
    </row>
    <row r="2193" spans="1:7">
      <c r="A2193" s="3" t="s">
        <v>100</v>
      </c>
      <c r="B2193" s="3" t="s">
        <v>1841</v>
      </c>
      <c r="C2193" s="3" t="s">
        <v>1842</v>
      </c>
      <c r="D2193" s="3" t="s">
        <v>4020</v>
      </c>
      <c r="E2193" s="3">
        <v>-2177</v>
      </c>
      <c r="F2193" s="3" t="s">
        <v>5444</v>
      </c>
      <c r="G2193" s="3" t="s">
        <v>1844</v>
      </c>
    </row>
    <row r="2194" spans="1:7">
      <c r="A2194" s="3" t="s">
        <v>100</v>
      </c>
      <c r="B2194" s="3" t="s">
        <v>1841</v>
      </c>
      <c r="C2194" s="3" t="s">
        <v>1842</v>
      </c>
      <c r="D2194" s="3" t="s">
        <v>4021</v>
      </c>
      <c r="E2194" s="3">
        <v>-2178</v>
      </c>
      <c r="F2194" s="3" t="s">
        <v>5444</v>
      </c>
      <c r="G2194" s="3" t="s">
        <v>1844</v>
      </c>
    </row>
    <row r="2195" spans="1:7">
      <c r="A2195" s="3" t="s">
        <v>100</v>
      </c>
      <c r="B2195" s="3" t="s">
        <v>1841</v>
      </c>
      <c r="C2195" s="3" t="s">
        <v>1842</v>
      </c>
      <c r="D2195" s="3" t="s">
        <v>4022</v>
      </c>
      <c r="E2195" s="3">
        <v>-2179</v>
      </c>
      <c r="F2195" s="3" t="s">
        <v>5444</v>
      </c>
      <c r="G2195" s="3" t="s">
        <v>1844</v>
      </c>
    </row>
    <row r="2196" spans="1:7">
      <c r="A2196" s="3" t="s">
        <v>100</v>
      </c>
      <c r="B2196" s="3" t="s">
        <v>1841</v>
      </c>
      <c r="C2196" s="3" t="s">
        <v>1842</v>
      </c>
      <c r="D2196" s="3" t="s">
        <v>4023</v>
      </c>
      <c r="E2196" s="3">
        <v>-2180</v>
      </c>
      <c r="F2196" s="3" t="s">
        <v>5444</v>
      </c>
      <c r="G2196" s="3" t="s">
        <v>1844</v>
      </c>
    </row>
    <row r="2197" spans="1:7">
      <c r="A2197" s="3" t="s">
        <v>100</v>
      </c>
      <c r="B2197" s="3" t="s">
        <v>1841</v>
      </c>
      <c r="C2197" s="3" t="s">
        <v>1842</v>
      </c>
      <c r="D2197" s="3" t="s">
        <v>4024</v>
      </c>
      <c r="E2197" s="3">
        <v>-2181</v>
      </c>
      <c r="F2197" s="3" t="s">
        <v>5444</v>
      </c>
      <c r="G2197" s="3" t="s">
        <v>1844</v>
      </c>
    </row>
    <row r="2198" spans="1:7">
      <c r="A2198" s="3" t="s">
        <v>100</v>
      </c>
      <c r="B2198" s="3" t="s">
        <v>1841</v>
      </c>
      <c r="C2198" s="3" t="s">
        <v>1842</v>
      </c>
      <c r="D2198" s="3" t="s">
        <v>4025</v>
      </c>
      <c r="E2198" s="3">
        <v>-2182</v>
      </c>
      <c r="F2198" s="3" t="s">
        <v>5444</v>
      </c>
      <c r="G2198" s="3" t="s">
        <v>1844</v>
      </c>
    </row>
    <row r="2199" spans="1:7">
      <c r="A2199" s="3" t="s">
        <v>100</v>
      </c>
      <c r="B2199" s="3" t="s">
        <v>1841</v>
      </c>
      <c r="C2199" s="3" t="s">
        <v>1842</v>
      </c>
      <c r="D2199" s="3" t="s">
        <v>4026</v>
      </c>
      <c r="E2199" s="3">
        <v>-2183</v>
      </c>
      <c r="F2199" s="3" t="s">
        <v>5444</v>
      </c>
      <c r="G2199" s="3" t="s">
        <v>1844</v>
      </c>
    </row>
    <row r="2200" spans="1:7">
      <c r="A2200" s="3" t="s">
        <v>100</v>
      </c>
      <c r="B2200" s="3" t="s">
        <v>1841</v>
      </c>
      <c r="C2200" s="3" t="s">
        <v>1842</v>
      </c>
      <c r="D2200" s="3" t="s">
        <v>4027</v>
      </c>
      <c r="E2200" s="3">
        <v>-2184</v>
      </c>
      <c r="F2200" s="3" t="s">
        <v>5444</v>
      </c>
      <c r="G2200" s="3" t="s">
        <v>1844</v>
      </c>
    </row>
    <row r="2201" spans="1:7">
      <c r="A2201" s="3" t="s">
        <v>100</v>
      </c>
      <c r="B2201" s="3" t="s">
        <v>1841</v>
      </c>
      <c r="C2201" s="3" t="s">
        <v>1842</v>
      </c>
      <c r="D2201" s="3" t="s">
        <v>4028</v>
      </c>
      <c r="E2201" s="3">
        <v>-2185</v>
      </c>
      <c r="F2201" s="3" t="s">
        <v>5444</v>
      </c>
      <c r="G2201" s="3" t="s">
        <v>1844</v>
      </c>
    </row>
    <row r="2202" spans="1:7">
      <c r="A2202" s="3" t="s">
        <v>100</v>
      </c>
      <c r="B2202" s="3" t="s">
        <v>1841</v>
      </c>
      <c r="C2202" s="3" t="s">
        <v>1842</v>
      </c>
      <c r="D2202" s="3" t="s">
        <v>4029</v>
      </c>
      <c r="E2202" s="3">
        <v>-2186</v>
      </c>
      <c r="F2202" s="3" t="s">
        <v>5444</v>
      </c>
      <c r="G2202" s="3" t="s">
        <v>1844</v>
      </c>
    </row>
    <row r="2203" spans="1:7">
      <c r="A2203" s="3" t="s">
        <v>100</v>
      </c>
      <c r="B2203" s="3" t="s">
        <v>1841</v>
      </c>
      <c r="C2203" s="3" t="s">
        <v>1842</v>
      </c>
      <c r="D2203" s="3" t="s">
        <v>4030</v>
      </c>
      <c r="E2203" s="3">
        <v>-2187</v>
      </c>
      <c r="F2203" s="3" t="s">
        <v>5444</v>
      </c>
      <c r="G2203" s="3" t="s">
        <v>1844</v>
      </c>
    </row>
    <row r="2204" spans="1:7">
      <c r="A2204" s="3" t="s">
        <v>100</v>
      </c>
      <c r="B2204" s="3" t="s">
        <v>1841</v>
      </c>
      <c r="C2204" s="3" t="s">
        <v>1842</v>
      </c>
      <c r="D2204" s="3" t="s">
        <v>4031</v>
      </c>
      <c r="E2204" s="3">
        <v>-2188</v>
      </c>
      <c r="F2204" s="3" t="s">
        <v>5444</v>
      </c>
      <c r="G2204" s="3" t="s">
        <v>1844</v>
      </c>
    </row>
    <row r="2205" spans="1:7">
      <c r="A2205" s="3" t="s">
        <v>100</v>
      </c>
      <c r="B2205" s="3" t="s">
        <v>1841</v>
      </c>
      <c r="C2205" s="3" t="s">
        <v>1842</v>
      </c>
      <c r="D2205" s="3" t="s">
        <v>4032</v>
      </c>
      <c r="E2205" s="3">
        <v>-2189</v>
      </c>
      <c r="F2205" s="3" t="s">
        <v>5444</v>
      </c>
      <c r="G2205" s="3" t="s">
        <v>1844</v>
      </c>
    </row>
    <row r="2206" spans="1:7">
      <c r="A2206" s="3" t="s">
        <v>100</v>
      </c>
      <c r="B2206" s="3" t="s">
        <v>1841</v>
      </c>
      <c r="C2206" s="3" t="s">
        <v>1842</v>
      </c>
      <c r="D2206" s="3" t="s">
        <v>4033</v>
      </c>
      <c r="E2206" s="3">
        <v>-2190</v>
      </c>
      <c r="F2206" s="3" t="s">
        <v>5444</v>
      </c>
      <c r="G2206" s="3" t="s">
        <v>1844</v>
      </c>
    </row>
    <row r="2207" spans="1:7">
      <c r="A2207" s="3" t="s">
        <v>100</v>
      </c>
      <c r="B2207" s="3" t="s">
        <v>1841</v>
      </c>
      <c r="C2207" s="3" t="s">
        <v>1842</v>
      </c>
      <c r="D2207" s="3" t="s">
        <v>4034</v>
      </c>
      <c r="E2207" s="3">
        <v>-2191</v>
      </c>
      <c r="F2207" s="3" t="s">
        <v>5444</v>
      </c>
      <c r="G2207" s="3" t="s">
        <v>1844</v>
      </c>
    </row>
    <row r="2208" spans="1:7">
      <c r="A2208" s="3" t="s">
        <v>100</v>
      </c>
      <c r="B2208" s="3" t="s">
        <v>1841</v>
      </c>
      <c r="C2208" s="3" t="s">
        <v>1842</v>
      </c>
      <c r="D2208" s="3" t="s">
        <v>4035</v>
      </c>
      <c r="E2208" s="3">
        <v>-2192</v>
      </c>
      <c r="F2208" s="3" t="s">
        <v>5444</v>
      </c>
      <c r="G2208" s="3" t="s">
        <v>1844</v>
      </c>
    </row>
    <row r="2209" spans="1:7">
      <c r="A2209" s="3" t="s">
        <v>100</v>
      </c>
      <c r="B2209" s="3" t="s">
        <v>1841</v>
      </c>
      <c r="C2209" s="3" t="s">
        <v>1842</v>
      </c>
      <c r="D2209" s="3" t="s">
        <v>4036</v>
      </c>
      <c r="E2209" s="3">
        <v>-2193</v>
      </c>
      <c r="F2209" s="3" t="s">
        <v>5444</v>
      </c>
      <c r="G2209" s="3" t="s">
        <v>1844</v>
      </c>
    </row>
    <row r="2210" spans="1:7">
      <c r="A2210" s="3" t="s">
        <v>100</v>
      </c>
      <c r="B2210" s="3" t="s">
        <v>1841</v>
      </c>
      <c r="C2210" s="3" t="s">
        <v>1842</v>
      </c>
      <c r="D2210" s="3" t="s">
        <v>4037</v>
      </c>
      <c r="E2210" s="3">
        <v>-2194</v>
      </c>
      <c r="F2210" s="3" t="s">
        <v>5444</v>
      </c>
      <c r="G2210" s="3" t="s">
        <v>1844</v>
      </c>
    </row>
    <row r="2211" spans="1:7">
      <c r="A2211" s="3" t="s">
        <v>100</v>
      </c>
      <c r="B2211" s="3" t="s">
        <v>1841</v>
      </c>
      <c r="C2211" s="3" t="s">
        <v>1842</v>
      </c>
      <c r="D2211" s="3" t="s">
        <v>4038</v>
      </c>
      <c r="E2211" s="3">
        <v>-2195</v>
      </c>
      <c r="F2211" s="3" t="s">
        <v>5444</v>
      </c>
      <c r="G2211" s="3" t="s">
        <v>1844</v>
      </c>
    </row>
    <row r="2212" spans="1:7">
      <c r="A2212" s="3" t="s">
        <v>100</v>
      </c>
      <c r="B2212" s="3" t="s">
        <v>1841</v>
      </c>
      <c r="C2212" s="3" t="s">
        <v>1842</v>
      </c>
      <c r="D2212" s="3" t="s">
        <v>4039</v>
      </c>
      <c r="E2212" s="3">
        <v>-2196</v>
      </c>
      <c r="F2212" s="3" t="s">
        <v>5444</v>
      </c>
      <c r="G2212" s="3" t="s">
        <v>1844</v>
      </c>
    </row>
    <row r="2213" spans="1:7">
      <c r="A2213" s="3" t="s">
        <v>100</v>
      </c>
      <c r="B2213" s="3" t="s">
        <v>1841</v>
      </c>
      <c r="C2213" s="3" t="s">
        <v>1842</v>
      </c>
      <c r="D2213" s="3" t="s">
        <v>4040</v>
      </c>
      <c r="E2213" s="3">
        <v>-2197</v>
      </c>
      <c r="F2213" s="3" t="s">
        <v>5444</v>
      </c>
      <c r="G2213" s="3" t="s">
        <v>1844</v>
      </c>
    </row>
    <row r="2214" spans="1:7">
      <c r="A2214" s="3" t="s">
        <v>100</v>
      </c>
      <c r="B2214" s="3" t="s">
        <v>1841</v>
      </c>
      <c r="C2214" s="3" t="s">
        <v>1842</v>
      </c>
      <c r="D2214" s="3" t="s">
        <v>4041</v>
      </c>
      <c r="E2214" s="3">
        <v>-2198</v>
      </c>
      <c r="F2214" s="3" t="s">
        <v>5444</v>
      </c>
      <c r="G2214" s="3" t="s">
        <v>1844</v>
      </c>
    </row>
    <row r="2215" spans="1:7">
      <c r="A2215" s="3" t="s">
        <v>100</v>
      </c>
      <c r="B2215" s="3" t="s">
        <v>1841</v>
      </c>
      <c r="C2215" s="3" t="s">
        <v>1842</v>
      </c>
      <c r="D2215" s="3" t="s">
        <v>4042</v>
      </c>
      <c r="E2215" s="3">
        <v>-2199</v>
      </c>
      <c r="F2215" s="3" t="s">
        <v>5444</v>
      </c>
      <c r="G2215" s="3" t="s">
        <v>1844</v>
      </c>
    </row>
    <row r="2216" spans="1:7">
      <c r="A2216" s="3" t="s">
        <v>100</v>
      </c>
      <c r="B2216" s="3" t="s">
        <v>1841</v>
      </c>
      <c r="C2216" s="3" t="s">
        <v>1842</v>
      </c>
      <c r="D2216" s="3" t="s">
        <v>4043</v>
      </c>
      <c r="E2216" s="3">
        <v>-2200</v>
      </c>
      <c r="F2216" s="3" t="s">
        <v>5444</v>
      </c>
      <c r="G2216" s="3" t="s">
        <v>1844</v>
      </c>
    </row>
    <row r="2217" spans="1:7">
      <c r="A2217" s="3" t="s">
        <v>100</v>
      </c>
      <c r="B2217" s="3" t="s">
        <v>1841</v>
      </c>
      <c r="C2217" s="3" t="s">
        <v>1842</v>
      </c>
      <c r="D2217" s="3" t="s">
        <v>4044</v>
      </c>
      <c r="E2217" s="3">
        <v>-2201</v>
      </c>
      <c r="F2217" s="3" t="s">
        <v>5444</v>
      </c>
      <c r="G2217" s="3" t="s">
        <v>1844</v>
      </c>
    </row>
    <row r="2218" spans="1:7">
      <c r="A2218" s="3" t="s">
        <v>100</v>
      </c>
      <c r="B2218" s="3" t="s">
        <v>1841</v>
      </c>
      <c r="C2218" s="3" t="s">
        <v>1842</v>
      </c>
      <c r="D2218" s="3" t="s">
        <v>4045</v>
      </c>
      <c r="E2218" s="3">
        <v>-2202</v>
      </c>
      <c r="F2218" s="3" t="s">
        <v>5444</v>
      </c>
      <c r="G2218" s="3" t="s">
        <v>1844</v>
      </c>
    </row>
    <row r="2219" spans="1:7">
      <c r="A2219" s="3" t="s">
        <v>100</v>
      </c>
      <c r="B2219" s="3" t="s">
        <v>1841</v>
      </c>
      <c r="C2219" s="3" t="s">
        <v>1842</v>
      </c>
      <c r="D2219" s="3" t="s">
        <v>4046</v>
      </c>
      <c r="E2219" s="3">
        <v>-2203</v>
      </c>
      <c r="F2219" s="3" t="s">
        <v>5444</v>
      </c>
      <c r="G2219" s="3" t="s">
        <v>1844</v>
      </c>
    </row>
    <row r="2220" spans="1:7">
      <c r="A2220" s="3" t="s">
        <v>100</v>
      </c>
      <c r="B2220" s="3" t="s">
        <v>1841</v>
      </c>
      <c r="C2220" s="3" t="s">
        <v>1842</v>
      </c>
      <c r="D2220" s="3" t="s">
        <v>4047</v>
      </c>
      <c r="E2220" s="3">
        <v>-2204</v>
      </c>
      <c r="F2220" s="3" t="s">
        <v>5444</v>
      </c>
      <c r="G2220" s="3" t="s">
        <v>1844</v>
      </c>
    </row>
    <row r="2221" spans="1:7">
      <c r="A2221" s="3" t="s">
        <v>100</v>
      </c>
      <c r="B2221" s="3" t="s">
        <v>1841</v>
      </c>
      <c r="C2221" s="3" t="s">
        <v>1842</v>
      </c>
      <c r="D2221" s="3" t="s">
        <v>4048</v>
      </c>
      <c r="E2221" s="3">
        <v>-2205</v>
      </c>
      <c r="F2221" s="3" t="s">
        <v>5444</v>
      </c>
      <c r="G2221" s="3" t="s">
        <v>1844</v>
      </c>
    </row>
    <row r="2222" spans="1:7">
      <c r="A2222" s="3" t="s">
        <v>100</v>
      </c>
      <c r="B2222" s="3" t="s">
        <v>1841</v>
      </c>
      <c r="C2222" s="3" t="s">
        <v>1842</v>
      </c>
      <c r="D2222" s="3" t="s">
        <v>4049</v>
      </c>
      <c r="E2222" s="3">
        <v>-2206</v>
      </c>
      <c r="F2222" s="3" t="s">
        <v>5444</v>
      </c>
      <c r="G2222" s="3" t="s">
        <v>1844</v>
      </c>
    </row>
    <row r="2223" spans="1:7">
      <c r="A2223" s="3" t="s">
        <v>100</v>
      </c>
      <c r="B2223" s="3" t="s">
        <v>1841</v>
      </c>
      <c r="C2223" s="3" t="s">
        <v>1842</v>
      </c>
      <c r="D2223" s="3" t="s">
        <v>4050</v>
      </c>
      <c r="E2223" s="3">
        <v>-2207</v>
      </c>
      <c r="F2223" s="3" t="s">
        <v>5444</v>
      </c>
      <c r="G2223" s="3" t="s">
        <v>1844</v>
      </c>
    </row>
    <row r="2224" spans="1:7">
      <c r="A2224" s="3" t="s">
        <v>100</v>
      </c>
      <c r="B2224" s="3" t="s">
        <v>1841</v>
      </c>
      <c r="C2224" s="3" t="s">
        <v>1842</v>
      </c>
      <c r="D2224" s="3" t="s">
        <v>4051</v>
      </c>
      <c r="E2224" s="3">
        <v>-2208</v>
      </c>
      <c r="F2224" s="3" t="s">
        <v>5444</v>
      </c>
      <c r="G2224" s="3" t="s">
        <v>1844</v>
      </c>
    </row>
    <row r="2225" spans="1:7">
      <c r="A2225" s="3" t="s">
        <v>100</v>
      </c>
      <c r="B2225" s="3" t="s">
        <v>1841</v>
      </c>
      <c r="C2225" s="3" t="s">
        <v>1842</v>
      </c>
      <c r="D2225" s="3" t="s">
        <v>4052</v>
      </c>
      <c r="E2225" s="3">
        <v>-2209</v>
      </c>
      <c r="F2225" s="3" t="s">
        <v>5444</v>
      </c>
      <c r="G2225" s="3" t="s">
        <v>1844</v>
      </c>
    </row>
    <row r="2226" spans="1:7">
      <c r="A2226" s="3" t="s">
        <v>100</v>
      </c>
      <c r="B2226" s="3" t="s">
        <v>1841</v>
      </c>
      <c r="C2226" s="3" t="s">
        <v>1842</v>
      </c>
      <c r="D2226" s="3" t="s">
        <v>4053</v>
      </c>
      <c r="E2226" s="3">
        <v>-2210</v>
      </c>
      <c r="F2226" s="3" t="s">
        <v>5444</v>
      </c>
      <c r="G2226" s="3" t="s">
        <v>1844</v>
      </c>
    </row>
    <row r="2227" spans="1:7">
      <c r="A2227" s="3" t="s">
        <v>100</v>
      </c>
      <c r="B2227" s="3" t="s">
        <v>1841</v>
      </c>
      <c r="C2227" s="3" t="s">
        <v>1842</v>
      </c>
      <c r="D2227" s="3" t="s">
        <v>4054</v>
      </c>
      <c r="E2227" s="3">
        <v>-2211</v>
      </c>
      <c r="F2227" s="3" t="s">
        <v>5444</v>
      </c>
      <c r="G2227" s="3" t="s">
        <v>1844</v>
      </c>
    </row>
    <row r="2228" spans="1:7">
      <c r="A2228" s="3" t="s">
        <v>100</v>
      </c>
      <c r="B2228" s="3" t="s">
        <v>1841</v>
      </c>
      <c r="C2228" s="3" t="s">
        <v>1842</v>
      </c>
      <c r="D2228" s="3" t="s">
        <v>4055</v>
      </c>
      <c r="E2228" s="3">
        <v>-2212</v>
      </c>
      <c r="F2228" s="3" t="s">
        <v>5444</v>
      </c>
      <c r="G2228" s="3" t="s">
        <v>1844</v>
      </c>
    </row>
    <row r="2229" spans="1:7">
      <c r="A2229" s="3" t="s">
        <v>100</v>
      </c>
      <c r="B2229" s="3" t="s">
        <v>1841</v>
      </c>
      <c r="C2229" s="3" t="s">
        <v>1842</v>
      </c>
      <c r="D2229" s="3" t="s">
        <v>4056</v>
      </c>
      <c r="E2229" s="3">
        <v>-2213</v>
      </c>
      <c r="F2229" s="3" t="s">
        <v>5444</v>
      </c>
      <c r="G2229" s="3" t="s">
        <v>1844</v>
      </c>
    </row>
    <row r="2230" spans="1:7">
      <c r="A2230" s="3" t="s">
        <v>100</v>
      </c>
      <c r="B2230" s="3" t="s">
        <v>1841</v>
      </c>
      <c r="C2230" s="3" t="s">
        <v>1842</v>
      </c>
      <c r="D2230" s="3" t="s">
        <v>4057</v>
      </c>
      <c r="E2230" s="3">
        <v>-2214</v>
      </c>
      <c r="F2230" s="3" t="s">
        <v>5444</v>
      </c>
      <c r="G2230" s="3" t="s">
        <v>1844</v>
      </c>
    </row>
    <row r="2231" spans="1:7">
      <c r="A2231" s="3" t="s">
        <v>100</v>
      </c>
      <c r="B2231" s="3" t="s">
        <v>1841</v>
      </c>
      <c r="C2231" s="3" t="s">
        <v>1842</v>
      </c>
      <c r="D2231" s="3" t="s">
        <v>4058</v>
      </c>
      <c r="E2231" s="3">
        <v>-2215</v>
      </c>
      <c r="F2231" s="3" t="s">
        <v>5444</v>
      </c>
      <c r="G2231" s="3" t="s">
        <v>1844</v>
      </c>
    </row>
    <row r="2232" spans="1:7">
      <c r="A2232" s="3" t="s">
        <v>100</v>
      </c>
      <c r="B2232" s="3" t="s">
        <v>1841</v>
      </c>
      <c r="C2232" s="3" t="s">
        <v>1842</v>
      </c>
      <c r="D2232" s="3" t="s">
        <v>4059</v>
      </c>
      <c r="E2232" s="3">
        <v>-2216</v>
      </c>
      <c r="F2232" s="3" t="s">
        <v>5444</v>
      </c>
      <c r="G2232" s="3" t="s">
        <v>1844</v>
      </c>
    </row>
    <row r="2233" spans="1:7">
      <c r="A2233" s="3" t="s">
        <v>100</v>
      </c>
      <c r="B2233" s="3" t="s">
        <v>1841</v>
      </c>
      <c r="C2233" s="3" t="s">
        <v>1842</v>
      </c>
      <c r="D2233" s="3" t="s">
        <v>4060</v>
      </c>
      <c r="E2233" s="3">
        <v>-2217</v>
      </c>
      <c r="F2233" s="3" t="s">
        <v>5444</v>
      </c>
      <c r="G2233" s="3" t="s">
        <v>1844</v>
      </c>
    </row>
    <row r="2234" spans="1:7">
      <c r="A2234" s="3" t="s">
        <v>100</v>
      </c>
      <c r="B2234" s="3" t="s">
        <v>1841</v>
      </c>
      <c r="C2234" s="3" t="s">
        <v>1842</v>
      </c>
      <c r="D2234" s="3" t="s">
        <v>4061</v>
      </c>
      <c r="E2234" s="3">
        <v>-2218</v>
      </c>
      <c r="F2234" s="3" t="s">
        <v>5444</v>
      </c>
      <c r="G2234" s="3" t="s">
        <v>1844</v>
      </c>
    </row>
    <row r="2235" spans="1:7">
      <c r="A2235" s="3" t="s">
        <v>100</v>
      </c>
      <c r="B2235" s="3" t="s">
        <v>1841</v>
      </c>
      <c r="C2235" s="3" t="s">
        <v>1842</v>
      </c>
      <c r="D2235" s="3" t="s">
        <v>4062</v>
      </c>
      <c r="E2235" s="3">
        <v>-2219</v>
      </c>
      <c r="F2235" s="3" t="s">
        <v>5444</v>
      </c>
      <c r="G2235" s="3" t="s">
        <v>1844</v>
      </c>
    </row>
    <row r="2236" spans="1:7">
      <c r="A2236" s="3" t="s">
        <v>100</v>
      </c>
      <c r="B2236" s="3" t="s">
        <v>1841</v>
      </c>
      <c r="C2236" s="3" t="s">
        <v>1842</v>
      </c>
      <c r="D2236" s="3" t="s">
        <v>4063</v>
      </c>
      <c r="E2236" s="3">
        <v>-2220</v>
      </c>
      <c r="F2236" s="3" t="s">
        <v>5444</v>
      </c>
      <c r="G2236" s="3" t="s">
        <v>1844</v>
      </c>
    </row>
    <row r="2237" spans="1:7">
      <c r="A2237" s="3" t="s">
        <v>100</v>
      </c>
      <c r="B2237" s="3" t="s">
        <v>1841</v>
      </c>
      <c r="C2237" s="3" t="s">
        <v>1842</v>
      </c>
      <c r="D2237" s="3" t="s">
        <v>4064</v>
      </c>
      <c r="E2237" s="3">
        <v>-2221</v>
      </c>
      <c r="F2237" s="3" t="s">
        <v>5444</v>
      </c>
      <c r="G2237" s="3" t="s">
        <v>1844</v>
      </c>
    </row>
    <row r="2238" spans="1:7">
      <c r="A2238" s="3" t="s">
        <v>100</v>
      </c>
      <c r="B2238" s="3" t="s">
        <v>1841</v>
      </c>
      <c r="C2238" s="3" t="s">
        <v>1842</v>
      </c>
      <c r="D2238" s="3" t="s">
        <v>4065</v>
      </c>
      <c r="E2238" s="3">
        <v>-2222</v>
      </c>
      <c r="F2238" s="3" t="s">
        <v>5444</v>
      </c>
      <c r="G2238" s="3" t="s">
        <v>1844</v>
      </c>
    </row>
    <row r="2239" spans="1:7">
      <c r="A2239" s="3" t="s">
        <v>100</v>
      </c>
      <c r="B2239" s="3" t="s">
        <v>1841</v>
      </c>
      <c r="C2239" s="3" t="s">
        <v>1842</v>
      </c>
      <c r="D2239" s="3" t="s">
        <v>4066</v>
      </c>
      <c r="E2239" s="3">
        <v>-2223</v>
      </c>
      <c r="F2239" s="3" t="s">
        <v>5444</v>
      </c>
      <c r="G2239" s="3" t="s">
        <v>1844</v>
      </c>
    </row>
    <row r="2240" spans="1:7">
      <c r="A2240" s="3" t="s">
        <v>100</v>
      </c>
      <c r="B2240" s="3" t="s">
        <v>1841</v>
      </c>
      <c r="C2240" s="3" t="s">
        <v>1842</v>
      </c>
      <c r="D2240" s="3" t="s">
        <v>4067</v>
      </c>
      <c r="E2240" s="3">
        <v>-2224</v>
      </c>
      <c r="F2240" s="3" t="s">
        <v>5444</v>
      </c>
      <c r="G2240" s="3" t="s">
        <v>1844</v>
      </c>
    </row>
    <row r="2241" spans="1:7">
      <c r="A2241" s="3" t="s">
        <v>100</v>
      </c>
      <c r="B2241" s="3" t="s">
        <v>1841</v>
      </c>
      <c r="C2241" s="3" t="s">
        <v>1842</v>
      </c>
      <c r="D2241" s="3" t="s">
        <v>4068</v>
      </c>
      <c r="E2241" s="3">
        <v>-2225</v>
      </c>
      <c r="F2241" s="3" t="s">
        <v>5444</v>
      </c>
      <c r="G2241" s="3" t="s">
        <v>1844</v>
      </c>
    </row>
    <row r="2242" spans="1:7">
      <c r="A2242" s="3" t="s">
        <v>100</v>
      </c>
      <c r="B2242" s="3" t="s">
        <v>1841</v>
      </c>
      <c r="C2242" s="3" t="s">
        <v>1842</v>
      </c>
      <c r="D2242" s="3" t="s">
        <v>4069</v>
      </c>
      <c r="E2242" s="3">
        <v>-2226</v>
      </c>
      <c r="F2242" s="3" t="s">
        <v>5444</v>
      </c>
      <c r="G2242" s="3" t="s">
        <v>1844</v>
      </c>
    </row>
    <row r="2243" spans="1:7">
      <c r="A2243" s="3" t="s">
        <v>100</v>
      </c>
      <c r="B2243" s="3" t="s">
        <v>1841</v>
      </c>
      <c r="C2243" s="3" t="s">
        <v>1842</v>
      </c>
      <c r="D2243" s="3" t="s">
        <v>4070</v>
      </c>
      <c r="E2243" s="3">
        <v>-2227</v>
      </c>
      <c r="F2243" s="3" t="s">
        <v>5444</v>
      </c>
      <c r="G2243" s="3" t="s">
        <v>1844</v>
      </c>
    </row>
    <row r="2244" spans="1:7">
      <c r="A2244" s="3" t="s">
        <v>100</v>
      </c>
      <c r="B2244" s="3" t="s">
        <v>1841</v>
      </c>
      <c r="C2244" s="3" t="s">
        <v>1842</v>
      </c>
      <c r="D2244" s="3" t="s">
        <v>4071</v>
      </c>
      <c r="E2244" s="3">
        <v>-2228</v>
      </c>
      <c r="F2244" s="3" t="s">
        <v>5444</v>
      </c>
      <c r="G2244" s="3" t="s">
        <v>1844</v>
      </c>
    </row>
    <row r="2245" spans="1:7">
      <c r="A2245" s="3" t="s">
        <v>100</v>
      </c>
      <c r="B2245" s="3" t="s">
        <v>1841</v>
      </c>
      <c r="C2245" s="3" t="s">
        <v>1842</v>
      </c>
      <c r="D2245" s="3" t="s">
        <v>4072</v>
      </c>
      <c r="E2245" s="3">
        <v>-2229</v>
      </c>
      <c r="F2245" s="3" t="s">
        <v>5444</v>
      </c>
      <c r="G2245" s="3" t="s">
        <v>1844</v>
      </c>
    </row>
    <row r="2246" spans="1:7">
      <c r="A2246" s="3" t="s">
        <v>100</v>
      </c>
      <c r="B2246" s="3" t="s">
        <v>1841</v>
      </c>
      <c r="C2246" s="3" t="s">
        <v>1842</v>
      </c>
      <c r="D2246" s="3" t="s">
        <v>4073</v>
      </c>
      <c r="E2246" s="3">
        <v>-2230</v>
      </c>
      <c r="F2246" s="3" t="s">
        <v>5444</v>
      </c>
      <c r="G2246" s="3" t="s">
        <v>1844</v>
      </c>
    </row>
    <row r="2247" spans="1:7">
      <c r="A2247" s="3" t="s">
        <v>100</v>
      </c>
      <c r="B2247" s="3" t="s">
        <v>1841</v>
      </c>
      <c r="C2247" s="3" t="s">
        <v>1842</v>
      </c>
      <c r="D2247" s="3" t="s">
        <v>4074</v>
      </c>
      <c r="E2247" s="3">
        <v>-2231</v>
      </c>
      <c r="F2247" s="3" t="s">
        <v>5444</v>
      </c>
      <c r="G2247" s="3" t="s">
        <v>1844</v>
      </c>
    </row>
    <row r="2248" spans="1:7">
      <c r="A2248" s="3" t="s">
        <v>100</v>
      </c>
      <c r="B2248" s="3" t="s">
        <v>1841</v>
      </c>
      <c r="C2248" s="3" t="s">
        <v>1842</v>
      </c>
      <c r="D2248" s="3" t="s">
        <v>4075</v>
      </c>
      <c r="E2248" s="3">
        <v>-2232</v>
      </c>
      <c r="F2248" s="3" t="s">
        <v>5444</v>
      </c>
      <c r="G2248" s="3" t="s">
        <v>1844</v>
      </c>
    </row>
    <row r="2249" spans="1:7">
      <c r="A2249" s="3" t="s">
        <v>100</v>
      </c>
      <c r="B2249" s="3" t="s">
        <v>1841</v>
      </c>
      <c r="C2249" s="3" t="s">
        <v>1842</v>
      </c>
      <c r="D2249" s="3" t="s">
        <v>4076</v>
      </c>
      <c r="E2249" s="3">
        <v>-2233</v>
      </c>
      <c r="F2249" s="3" t="s">
        <v>5444</v>
      </c>
      <c r="G2249" s="3" t="s">
        <v>1844</v>
      </c>
    </row>
    <row r="2250" spans="1:7">
      <c r="A2250" s="3" t="s">
        <v>100</v>
      </c>
      <c r="B2250" s="3" t="s">
        <v>1841</v>
      </c>
      <c r="C2250" s="3" t="s">
        <v>1842</v>
      </c>
      <c r="D2250" s="3" t="s">
        <v>4077</v>
      </c>
      <c r="E2250" s="3">
        <v>-2234</v>
      </c>
      <c r="F2250" s="3" t="s">
        <v>5444</v>
      </c>
      <c r="G2250" s="3" t="s">
        <v>1844</v>
      </c>
    </row>
    <row r="2251" spans="1:7">
      <c r="A2251" s="3" t="s">
        <v>100</v>
      </c>
      <c r="B2251" s="3" t="s">
        <v>1841</v>
      </c>
      <c r="C2251" s="3" t="s">
        <v>1842</v>
      </c>
      <c r="D2251" s="3" t="s">
        <v>4078</v>
      </c>
      <c r="E2251" s="3">
        <v>-2235</v>
      </c>
      <c r="F2251" s="3" t="s">
        <v>5444</v>
      </c>
      <c r="G2251" s="3" t="s">
        <v>1844</v>
      </c>
    </row>
    <row r="2252" spans="1:7">
      <c r="A2252" s="3" t="s">
        <v>100</v>
      </c>
      <c r="B2252" s="3" t="s">
        <v>1841</v>
      </c>
      <c r="C2252" s="3" t="s">
        <v>1842</v>
      </c>
      <c r="D2252" s="3" t="s">
        <v>4079</v>
      </c>
      <c r="E2252" s="3">
        <v>-2236</v>
      </c>
      <c r="F2252" s="3" t="s">
        <v>5444</v>
      </c>
      <c r="G2252" s="3" t="s">
        <v>1844</v>
      </c>
    </row>
    <row r="2253" spans="1:7">
      <c r="A2253" s="3" t="s">
        <v>100</v>
      </c>
      <c r="B2253" s="3" t="s">
        <v>1841</v>
      </c>
      <c r="C2253" s="3" t="s">
        <v>1842</v>
      </c>
      <c r="D2253" s="3" t="s">
        <v>4080</v>
      </c>
      <c r="E2253" s="3">
        <v>-2237</v>
      </c>
      <c r="F2253" s="3" t="s">
        <v>5444</v>
      </c>
      <c r="G2253" s="3" t="s">
        <v>1844</v>
      </c>
    </row>
    <row r="2254" spans="1:7">
      <c r="A2254" s="3" t="s">
        <v>100</v>
      </c>
      <c r="B2254" s="3" t="s">
        <v>1841</v>
      </c>
      <c r="C2254" s="3" t="s">
        <v>1842</v>
      </c>
      <c r="D2254" s="3" t="s">
        <v>4081</v>
      </c>
      <c r="E2254" s="3">
        <v>-2238</v>
      </c>
      <c r="F2254" s="3" t="s">
        <v>5444</v>
      </c>
      <c r="G2254" s="3" t="s">
        <v>1844</v>
      </c>
    </row>
    <row r="2255" spans="1:7">
      <c r="A2255" s="3" t="s">
        <v>100</v>
      </c>
      <c r="B2255" s="3" t="s">
        <v>1841</v>
      </c>
      <c r="C2255" s="3" t="s">
        <v>1842</v>
      </c>
      <c r="D2255" s="3" t="s">
        <v>4082</v>
      </c>
      <c r="E2255" s="3">
        <v>-2239</v>
      </c>
      <c r="F2255" s="3" t="s">
        <v>5444</v>
      </c>
      <c r="G2255" s="3" t="s">
        <v>1844</v>
      </c>
    </row>
    <row r="2256" spans="1:7">
      <c r="A2256" s="3" t="s">
        <v>100</v>
      </c>
      <c r="B2256" s="3" t="s">
        <v>1841</v>
      </c>
      <c r="C2256" s="3" t="s">
        <v>1842</v>
      </c>
      <c r="D2256" s="3" t="s">
        <v>4083</v>
      </c>
      <c r="E2256" s="3">
        <v>-2240</v>
      </c>
      <c r="F2256" s="3" t="s">
        <v>5444</v>
      </c>
      <c r="G2256" s="3" t="s">
        <v>1844</v>
      </c>
    </row>
    <row r="2257" spans="1:7">
      <c r="A2257" s="3" t="s">
        <v>100</v>
      </c>
      <c r="B2257" s="3" t="s">
        <v>1841</v>
      </c>
      <c r="C2257" s="3" t="s">
        <v>1842</v>
      </c>
      <c r="D2257" s="3" t="s">
        <v>4084</v>
      </c>
      <c r="E2257" s="3">
        <v>-2241</v>
      </c>
      <c r="F2257" s="3" t="s">
        <v>5444</v>
      </c>
      <c r="G2257" s="3" t="s">
        <v>1844</v>
      </c>
    </row>
    <row r="2258" spans="1:7">
      <c r="A2258" s="3" t="s">
        <v>100</v>
      </c>
      <c r="B2258" s="3" t="s">
        <v>1841</v>
      </c>
      <c r="C2258" s="3" t="s">
        <v>1842</v>
      </c>
      <c r="D2258" s="3" t="s">
        <v>4085</v>
      </c>
      <c r="E2258" s="3">
        <v>-2242</v>
      </c>
      <c r="F2258" s="3" t="s">
        <v>5444</v>
      </c>
      <c r="G2258" s="3" t="s">
        <v>1844</v>
      </c>
    </row>
    <row r="2259" spans="1:7">
      <c r="A2259" s="3" t="s">
        <v>100</v>
      </c>
      <c r="B2259" s="3" t="s">
        <v>1841</v>
      </c>
      <c r="C2259" s="3" t="s">
        <v>1842</v>
      </c>
      <c r="D2259" s="3" t="s">
        <v>4086</v>
      </c>
      <c r="E2259" s="3">
        <v>-2243</v>
      </c>
      <c r="F2259" s="3" t="s">
        <v>5444</v>
      </c>
      <c r="G2259" s="3" t="s">
        <v>1844</v>
      </c>
    </row>
    <row r="2260" spans="1:7">
      <c r="A2260" s="3" t="s">
        <v>100</v>
      </c>
      <c r="B2260" s="3" t="s">
        <v>1841</v>
      </c>
      <c r="C2260" s="3" t="s">
        <v>1842</v>
      </c>
      <c r="D2260" s="3" t="s">
        <v>4087</v>
      </c>
      <c r="E2260" s="3">
        <v>-2244</v>
      </c>
      <c r="F2260" s="3" t="s">
        <v>5444</v>
      </c>
      <c r="G2260" s="3" t="s">
        <v>1844</v>
      </c>
    </row>
    <row r="2261" spans="1:7">
      <c r="A2261" s="3" t="s">
        <v>100</v>
      </c>
      <c r="B2261" s="3" t="s">
        <v>1841</v>
      </c>
      <c r="C2261" s="3" t="s">
        <v>1842</v>
      </c>
      <c r="D2261" s="3" t="s">
        <v>4088</v>
      </c>
      <c r="E2261" s="3">
        <v>-2245</v>
      </c>
      <c r="F2261" s="3" t="s">
        <v>5444</v>
      </c>
      <c r="G2261" s="3" t="s">
        <v>1844</v>
      </c>
    </row>
    <row r="2262" spans="1:7">
      <c r="A2262" s="3" t="s">
        <v>100</v>
      </c>
      <c r="B2262" s="3" t="s">
        <v>1841</v>
      </c>
      <c r="C2262" s="3" t="s">
        <v>1842</v>
      </c>
      <c r="D2262" s="3" t="s">
        <v>4089</v>
      </c>
      <c r="E2262" s="3">
        <v>-2246</v>
      </c>
      <c r="F2262" s="3" t="s">
        <v>5444</v>
      </c>
      <c r="G2262" s="3" t="s">
        <v>1844</v>
      </c>
    </row>
    <row r="2263" spans="1:7">
      <c r="A2263" s="3" t="s">
        <v>100</v>
      </c>
      <c r="B2263" s="3" t="s">
        <v>1841</v>
      </c>
      <c r="C2263" s="3" t="s">
        <v>1842</v>
      </c>
      <c r="D2263" s="3" t="s">
        <v>4090</v>
      </c>
      <c r="E2263" s="3">
        <v>-2247</v>
      </c>
      <c r="F2263" s="3" t="s">
        <v>5444</v>
      </c>
      <c r="G2263" s="3" t="s">
        <v>1844</v>
      </c>
    </row>
    <row r="2264" spans="1:7">
      <c r="A2264" s="3" t="s">
        <v>100</v>
      </c>
      <c r="B2264" s="3" t="s">
        <v>1841</v>
      </c>
      <c r="C2264" s="3" t="s">
        <v>1842</v>
      </c>
      <c r="D2264" s="3" t="s">
        <v>4091</v>
      </c>
      <c r="E2264" s="3">
        <v>-2248</v>
      </c>
      <c r="F2264" s="3" t="s">
        <v>5444</v>
      </c>
      <c r="G2264" s="3" t="s">
        <v>1844</v>
      </c>
    </row>
    <row r="2265" spans="1:7">
      <c r="A2265" s="3" t="s">
        <v>100</v>
      </c>
      <c r="B2265" s="3" t="s">
        <v>1841</v>
      </c>
      <c r="C2265" s="3" t="s">
        <v>1842</v>
      </c>
      <c r="D2265" s="3" t="s">
        <v>4092</v>
      </c>
      <c r="E2265" s="3">
        <v>-2249</v>
      </c>
      <c r="F2265" s="3" t="s">
        <v>5444</v>
      </c>
      <c r="G2265" s="3" t="s">
        <v>1844</v>
      </c>
    </row>
    <row r="2266" spans="1:7">
      <c r="A2266" s="3" t="s">
        <v>100</v>
      </c>
      <c r="B2266" s="3" t="s">
        <v>1841</v>
      </c>
      <c r="C2266" s="3" t="s">
        <v>1842</v>
      </c>
      <c r="D2266" s="3" t="s">
        <v>4093</v>
      </c>
      <c r="E2266" s="3">
        <v>-2250</v>
      </c>
      <c r="F2266" s="3" t="s">
        <v>5444</v>
      </c>
      <c r="G2266" s="3" t="s">
        <v>1844</v>
      </c>
    </row>
    <row r="2267" spans="1:7">
      <c r="A2267" s="3" t="s">
        <v>100</v>
      </c>
      <c r="B2267" s="3" t="s">
        <v>1841</v>
      </c>
      <c r="C2267" s="3" t="s">
        <v>1842</v>
      </c>
      <c r="D2267" s="3" t="s">
        <v>4094</v>
      </c>
      <c r="E2267" s="3">
        <v>-2251</v>
      </c>
      <c r="F2267" s="3" t="s">
        <v>5444</v>
      </c>
      <c r="G2267" s="3" t="s">
        <v>1844</v>
      </c>
    </row>
    <row r="2268" spans="1:7">
      <c r="A2268" s="3" t="s">
        <v>100</v>
      </c>
      <c r="B2268" s="3" t="s">
        <v>1841</v>
      </c>
      <c r="C2268" s="3" t="s">
        <v>1842</v>
      </c>
      <c r="D2268" s="3" t="s">
        <v>4095</v>
      </c>
      <c r="E2268" s="3">
        <v>-2252</v>
      </c>
      <c r="F2268" s="3" t="s">
        <v>5444</v>
      </c>
      <c r="G2268" s="3" t="s">
        <v>1844</v>
      </c>
    </row>
    <row r="2269" spans="1:7">
      <c r="A2269" s="3" t="s">
        <v>100</v>
      </c>
      <c r="B2269" s="3" t="s">
        <v>1841</v>
      </c>
      <c r="C2269" s="3" t="s">
        <v>1842</v>
      </c>
      <c r="D2269" s="3" t="s">
        <v>4096</v>
      </c>
      <c r="E2269" s="3">
        <v>-2253</v>
      </c>
      <c r="F2269" s="3" t="s">
        <v>5444</v>
      </c>
      <c r="G2269" s="3" t="s">
        <v>1844</v>
      </c>
    </row>
    <row r="2270" spans="1:7">
      <c r="A2270" s="3" t="s">
        <v>100</v>
      </c>
      <c r="B2270" s="3" t="s">
        <v>1841</v>
      </c>
      <c r="C2270" s="3" t="s">
        <v>1842</v>
      </c>
      <c r="D2270" s="3" t="s">
        <v>4097</v>
      </c>
      <c r="E2270" s="3">
        <v>-2254</v>
      </c>
      <c r="F2270" s="3" t="s">
        <v>5444</v>
      </c>
      <c r="G2270" s="3" t="s">
        <v>1844</v>
      </c>
    </row>
    <row r="2271" spans="1:7">
      <c r="A2271" s="3" t="s">
        <v>100</v>
      </c>
      <c r="B2271" s="3" t="s">
        <v>1841</v>
      </c>
      <c r="C2271" s="3" t="s">
        <v>1842</v>
      </c>
      <c r="D2271" s="3" t="s">
        <v>4098</v>
      </c>
      <c r="E2271" s="3">
        <v>-2255</v>
      </c>
      <c r="F2271" s="3" t="s">
        <v>5444</v>
      </c>
      <c r="G2271" s="3" t="s">
        <v>1844</v>
      </c>
    </row>
    <row r="2272" spans="1:7">
      <c r="A2272" s="3" t="s">
        <v>100</v>
      </c>
      <c r="B2272" s="3" t="s">
        <v>1841</v>
      </c>
      <c r="C2272" s="3" t="s">
        <v>1842</v>
      </c>
      <c r="D2272" s="3" t="s">
        <v>4099</v>
      </c>
      <c r="E2272" s="3">
        <v>-2256</v>
      </c>
      <c r="F2272" s="3" t="s">
        <v>5444</v>
      </c>
      <c r="G2272" s="3" t="s">
        <v>1844</v>
      </c>
    </row>
    <row r="2273" spans="1:7">
      <c r="A2273" s="3" t="s">
        <v>100</v>
      </c>
      <c r="B2273" s="3" t="s">
        <v>1841</v>
      </c>
      <c r="C2273" s="3" t="s">
        <v>1842</v>
      </c>
      <c r="D2273" s="3" t="s">
        <v>4100</v>
      </c>
      <c r="E2273" s="3">
        <v>-2257</v>
      </c>
      <c r="F2273" s="3" t="s">
        <v>5444</v>
      </c>
      <c r="G2273" s="3" t="s">
        <v>1844</v>
      </c>
    </row>
    <row r="2274" spans="1:7">
      <c r="A2274" s="3" t="s">
        <v>100</v>
      </c>
      <c r="B2274" s="3" t="s">
        <v>1841</v>
      </c>
      <c r="C2274" s="3" t="s">
        <v>1842</v>
      </c>
      <c r="D2274" s="3" t="s">
        <v>4101</v>
      </c>
      <c r="E2274" s="3">
        <v>-2258</v>
      </c>
      <c r="F2274" s="3" t="s">
        <v>5444</v>
      </c>
      <c r="G2274" s="3" t="s">
        <v>1844</v>
      </c>
    </row>
    <row r="2275" spans="1:7">
      <c r="A2275" s="3" t="s">
        <v>100</v>
      </c>
      <c r="B2275" s="3" t="s">
        <v>1841</v>
      </c>
      <c r="C2275" s="3" t="s">
        <v>1842</v>
      </c>
      <c r="D2275" s="3" t="s">
        <v>4102</v>
      </c>
      <c r="E2275" s="3">
        <v>-2259</v>
      </c>
      <c r="F2275" s="3" t="s">
        <v>5444</v>
      </c>
      <c r="G2275" s="3" t="s">
        <v>1844</v>
      </c>
    </row>
    <row r="2276" spans="1:7">
      <c r="A2276" s="3" t="s">
        <v>100</v>
      </c>
      <c r="B2276" s="3" t="s">
        <v>1841</v>
      </c>
      <c r="C2276" s="3" t="s">
        <v>1842</v>
      </c>
      <c r="D2276" s="3" t="s">
        <v>4103</v>
      </c>
      <c r="E2276" s="3">
        <v>-2260</v>
      </c>
      <c r="F2276" s="3" t="s">
        <v>5444</v>
      </c>
      <c r="G2276" s="3" t="s">
        <v>1844</v>
      </c>
    </row>
    <row r="2277" spans="1:7">
      <c r="A2277" s="3" t="s">
        <v>100</v>
      </c>
      <c r="B2277" s="3" t="s">
        <v>1841</v>
      </c>
      <c r="C2277" s="3" t="s">
        <v>1842</v>
      </c>
      <c r="D2277" s="3" t="s">
        <v>4104</v>
      </c>
      <c r="E2277" s="3">
        <v>-2261</v>
      </c>
      <c r="F2277" s="3" t="s">
        <v>5444</v>
      </c>
      <c r="G2277" s="3" t="s">
        <v>1844</v>
      </c>
    </row>
    <row r="2278" spans="1:7">
      <c r="A2278" s="3" t="s">
        <v>100</v>
      </c>
      <c r="B2278" s="3" t="s">
        <v>1841</v>
      </c>
      <c r="C2278" s="3" t="s">
        <v>1842</v>
      </c>
      <c r="D2278" s="3" t="s">
        <v>4105</v>
      </c>
      <c r="E2278" s="3">
        <v>-2262</v>
      </c>
      <c r="F2278" s="3" t="s">
        <v>5444</v>
      </c>
      <c r="G2278" s="3" t="s">
        <v>1844</v>
      </c>
    </row>
    <row r="2279" spans="1:7">
      <c r="A2279" s="3" t="s">
        <v>100</v>
      </c>
      <c r="B2279" s="3" t="s">
        <v>1841</v>
      </c>
      <c r="C2279" s="3" t="s">
        <v>1842</v>
      </c>
      <c r="D2279" s="3" t="s">
        <v>4106</v>
      </c>
      <c r="E2279" s="3">
        <v>-2263</v>
      </c>
      <c r="F2279" s="3" t="s">
        <v>5444</v>
      </c>
      <c r="G2279" s="3" t="s">
        <v>1844</v>
      </c>
    </row>
    <row r="2280" spans="1:7">
      <c r="A2280" s="3" t="s">
        <v>100</v>
      </c>
      <c r="B2280" s="3" t="s">
        <v>1841</v>
      </c>
      <c r="C2280" s="3" t="s">
        <v>1842</v>
      </c>
      <c r="D2280" s="3" t="s">
        <v>4107</v>
      </c>
      <c r="E2280" s="3">
        <v>-2264</v>
      </c>
      <c r="F2280" s="3" t="s">
        <v>5444</v>
      </c>
      <c r="G2280" s="3" t="s">
        <v>1844</v>
      </c>
    </row>
    <row r="2281" spans="1:7">
      <c r="A2281" s="3" t="s">
        <v>100</v>
      </c>
      <c r="B2281" s="3" t="s">
        <v>1841</v>
      </c>
      <c r="C2281" s="3" t="s">
        <v>1842</v>
      </c>
      <c r="D2281" s="3" t="s">
        <v>4108</v>
      </c>
      <c r="E2281" s="3">
        <v>-2265</v>
      </c>
      <c r="F2281" s="3" t="s">
        <v>5444</v>
      </c>
      <c r="G2281" s="3" t="s">
        <v>1844</v>
      </c>
    </row>
    <row r="2282" spans="1:7">
      <c r="A2282" s="3" t="s">
        <v>100</v>
      </c>
      <c r="B2282" s="3" t="s">
        <v>1841</v>
      </c>
      <c r="C2282" s="3" t="s">
        <v>1842</v>
      </c>
      <c r="D2282" s="3" t="s">
        <v>4109</v>
      </c>
      <c r="E2282" s="3">
        <v>-2266</v>
      </c>
      <c r="F2282" s="3" t="s">
        <v>5444</v>
      </c>
      <c r="G2282" s="3" t="s">
        <v>1844</v>
      </c>
    </row>
    <row r="2283" spans="1:7">
      <c r="A2283" s="3" t="s">
        <v>100</v>
      </c>
      <c r="B2283" s="3" t="s">
        <v>1841</v>
      </c>
      <c r="C2283" s="3" t="s">
        <v>1842</v>
      </c>
      <c r="D2283" s="3" t="s">
        <v>4110</v>
      </c>
      <c r="E2283" s="3">
        <v>-2267</v>
      </c>
      <c r="F2283" s="3" t="s">
        <v>5444</v>
      </c>
      <c r="G2283" s="3" t="s">
        <v>1844</v>
      </c>
    </row>
    <row r="2284" spans="1:7">
      <c r="A2284" s="3" t="s">
        <v>100</v>
      </c>
      <c r="B2284" s="3" t="s">
        <v>1841</v>
      </c>
      <c r="C2284" s="3" t="s">
        <v>1842</v>
      </c>
      <c r="D2284" s="3" t="s">
        <v>4111</v>
      </c>
      <c r="E2284" s="3">
        <v>-2268</v>
      </c>
      <c r="F2284" s="3" t="s">
        <v>5444</v>
      </c>
      <c r="G2284" s="3" t="s">
        <v>1844</v>
      </c>
    </row>
    <row r="2285" spans="1:7">
      <c r="A2285" s="3" t="s">
        <v>100</v>
      </c>
      <c r="B2285" s="3" t="s">
        <v>1841</v>
      </c>
      <c r="C2285" s="3" t="s">
        <v>1842</v>
      </c>
      <c r="D2285" s="3" t="s">
        <v>4112</v>
      </c>
      <c r="E2285" s="3">
        <v>-2269</v>
      </c>
      <c r="F2285" s="3" t="s">
        <v>5444</v>
      </c>
      <c r="G2285" s="3" t="s">
        <v>1844</v>
      </c>
    </row>
    <row r="2286" spans="1:7">
      <c r="A2286" s="3" t="s">
        <v>100</v>
      </c>
      <c r="B2286" s="3" t="s">
        <v>1841</v>
      </c>
      <c r="C2286" s="3" t="s">
        <v>1842</v>
      </c>
      <c r="D2286" s="3" t="s">
        <v>4113</v>
      </c>
      <c r="E2286" s="3">
        <v>-2270</v>
      </c>
      <c r="F2286" s="3" t="s">
        <v>5444</v>
      </c>
      <c r="G2286" s="3" t="s">
        <v>1844</v>
      </c>
    </row>
    <row r="2287" spans="1:7">
      <c r="A2287" s="3" t="s">
        <v>100</v>
      </c>
      <c r="B2287" s="3" t="s">
        <v>1841</v>
      </c>
      <c r="C2287" s="3" t="s">
        <v>1842</v>
      </c>
      <c r="D2287" s="3" t="s">
        <v>4114</v>
      </c>
      <c r="E2287" s="3">
        <v>-2271</v>
      </c>
      <c r="F2287" s="3" t="s">
        <v>5444</v>
      </c>
      <c r="G2287" s="3" t="s">
        <v>1844</v>
      </c>
    </row>
    <row r="2288" spans="1:7">
      <c r="A2288" s="3" t="s">
        <v>100</v>
      </c>
      <c r="B2288" s="3" t="s">
        <v>1841</v>
      </c>
      <c r="C2288" s="3" t="s">
        <v>1842</v>
      </c>
      <c r="D2288" s="3" t="s">
        <v>4115</v>
      </c>
      <c r="E2288" s="3">
        <v>-2272</v>
      </c>
      <c r="F2288" s="3" t="s">
        <v>5444</v>
      </c>
      <c r="G2288" s="3" t="s">
        <v>1844</v>
      </c>
    </row>
    <row r="2289" spans="1:7">
      <c r="A2289" s="3" t="s">
        <v>100</v>
      </c>
      <c r="B2289" s="3" t="s">
        <v>1841</v>
      </c>
      <c r="C2289" s="3" t="s">
        <v>1842</v>
      </c>
      <c r="D2289" s="3" t="s">
        <v>4116</v>
      </c>
      <c r="E2289" s="3">
        <v>-2273</v>
      </c>
      <c r="F2289" s="3" t="s">
        <v>5444</v>
      </c>
      <c r="G2289" s="3" t="s">
        <v>1844</v>
      </c>
    </row>
    <row r="2290" spans="1:7">
      <c r="A2290" s="3" t="s">
        <v>100</v>
      </c>
      <c r="B2290" s="3" t="s">
        <v>1841</v>
      </c>
      <c r="C2290" s="3" t="s">
        <v>1842</v>
      </c>
      <c r="D2290" s="3" t="s">
        <v>4117</v>
      </c>
      <c r="E2290" s="3">
        <v>-2274</v>
      </c>
      <c r="F2290" s="3" t="s">
        <v>5444</v>
      </c>
      <c r="G2290" s="3" t="s">
        <v>1844</v>
      </c>
    </row>
    <row r="2291" spans="1:7">
      <c r="A2291" s="3" t="s">
        <v>100</v>
      </c>
      <c r="B2291" s="3" t="s">
        <v>1841</v>
      </c>
      <c r="C2291" s="3" t="s">
        <v>1842</v>
      </c>
      <c r="D2291" s="3" t="s">
        <v>4118</v>
      </c>
      <c r="E2291" s="3">
        <v>-2275</v>
      </c>
      <c r="F2291" s="3" t="s">
        <v>5444</v>
      </c>
      <c r="G2291" s="3" t="s">
        <v>1844</v>
      </c>
    </row>
    <row r="2292" spans="1:7">
      <c r="A2292" s="3" t="s">
        <v>100</v>
      </c>
      <c r="B2292" s="3" t="s">
        <v>1841</v>
      </c>
      <c r="C2292" s="3" t="s">
        <v>1842</v>
      </c>
      <c r="D2292" s="3" t="s">
        <v>4119</v>
      </c>
      <c r="E2292" s="3">
        <v>-2276</v>
      </c>
      <c r="F2292" s="3" t="s">
        <v>5444</v>
      </c>
      <c r="G2292" s="3" t="s">
        <v>1844</v>
      </c>
    </row>
    <row r="2293" spans="1:7">
      <c r="A2293" s="3" t="s">
        <v>100</v>
      </c>
      <c r="B2293" s="3" t="s">
        <v>1841</v>
      </c>
      <c r="C2293" s="3" t="s">
        <v>1842</v>
      </c>
      <c r="D2293" s="3" t="s">
        <v>4120</v>
      </c>
      <c r="E2293" s="3">
        <v>-2277</v>
      </c>
      <c r="F2293" s="3" t="s">
        <v>5444</v>
      </c>
      <c r="G2293" s="3" t="s">
        <v>1844</v>
      </c>
    </row>
    <row r="2294" spans="1:7">
      <c r="A2294" s="3" t="s">
        <v>100</v>
      </c>
      <c r="B2294" s="3" t="s">
        <v>1841</v>
      </c>
      <c r="C2294" s="3" t="s">
        <v>1842</v>
      </c>
      <c r="D2294" s="3" t="s">
        <v>4121</v>
      </c>
      <c r="E2294" s="3">
        <v>-2278</v>
      </c>
      <c r="F2294" s="3" t="s">
        <v>5444</v>
      </c>
      <c r="G2294" s="3" t="s">
        <v>1844</v>
      </c>
    </row>
    <row r="2295" spans="1:7">
      <c r="A2295" s="3" t="s">
        <v>100</v>
      </c>
      <c r="B2295" s="3" t="s">
        <v>1841</v>
      </c>
      <c r="C2295" s="3" t="s">
        <v>1842</v>
      </c>
      <c r="D2295" s="3" t="s">
        <v>4122</v>
      </c>
      <c r="E2295" s="3">
        <v>-2279</v>
      </c>
      <c r="F2295" s="3" t="s">
        <v>5444</v>
      </c>
      <c r="G2295" s="3" t="s">
        <v>1844</v>
      </c>
    </row>
    <row r="2296" spans="1:7">
      <c r="A2296" s="3" t="s">
        <v>100</v>
      </c>
      <c r="B2296" s="3" t="s">
        <v>1841</v>
      </c>
      <c r="C2296" s="3" t="s">
        <v>1842</v>
      </c>
      <c r="D2296" s="3" t="s">
        <v>4123</v>
      </c>
      <c r="E2296" s="3">
        <v>-2280</v>
      </c>
      <c r="F2296" s="3" t="s">
        <v>5444</v>
      </c>
      <c r="G2296" s="3" t="s">
        <v>1844</v>
      </c>
    </row>
    <row r="2297" spans="1:7">
      <c r="A2297" s="3" t="s">
        <v>100</v>
      </c>
      <c r="B2297" s="3" t="s">
        <v>1841</v>
      </c>
      <c r="C2297" s="3" t="s">
        <v>1842</v>
      </c>
      <c r="D2297" s="3" t="s">
        <v>4124</v>
      </c>
      <c r="E2297" s="3">
        <v>-2281</v>
      </c>
      <c r="F2297" s="3" t="s">
        <v>5444</v>
      </c>
      <c r="G2297" s="3" t="s">
        <v>1844</v>
      </c>
    </row>
    <row r="2298" spans="1:7">
      <c r="A2298" s="3" t="s">
        <v>100</v>
      </c>
      <c r="B2298" s="3" t="s">
        <v>1841</v>
      </c>
      <c r="C2298" s="3" t="s">
        <v>1842</v>
      </c>
      <c r="D2298" s="3" t="s">
        <v>4125</v>
      </c>
      <c r="E2298" s="3">
        <v>-2282</v>
      </c>
      <c r="F2298" s="3" t="s">
        <v>5444</v>
      </c>
      <c r="G2298" s="3" t="s">
        <v>1844</v>
      </c>
    </row>
    <row r="2299" spans="1:7">
      <c r="A2299" s="3" t="s">
        <v>100</v>
      </c>
      <c r="B2299" s="3" t="s">
        <v>1841</v>
      </c>
      <c r="C2299" s="3" t="s">
        <v>1842</v>
      </c>
      <c r="D2299" s="3" t="s">
        <v>4126</v>
      </c>
      <c r="E2299" s="3">
        <v>-2283</v>
      </c>
      <c r="F2299" s="3" t="s">
        <v>5444</v>
      </c>
      <c r="G2299" s="3" t="s">
        <v>1844</v>
      </c>
    </row>
    <row r="2300" spans="1:7">
      <c r="A2300" s="3" t="s">
        <v>100</v>
      </c>
      <c r="B2300" s="3" t="s">
        <v>1841</v>
      </c>
      <c r="C2300" s="3" t="s">
        <v>1842</v>
      </c>
      <c r="D2300" s="3" t="s">
        <v>4127</v>
      </c>
      <c r="E2300" s="3">
        <v>-2284</v>
      </c>
      <c r="F2300" s="3" t="s">
        <v>5444</v>
      </c>
      <c r="G2300" s="3" t="s">
        <v>1844</v>
      </c>
    </row>
    <row r="2301" spans="1:7">
      <c r="A2301" s="3" t="s">
        <v>100</v>
      </c>
      <c r="B2301" s="3" t="s">
        <v>1841</v>
      </c>
      <c r="C2301" s="3" t="s">
        <v>1842</v>
      </c>
      <c r="D2301" s="3" t="s">
        <v>4128</v>
      </c>
      <c r="E2301" s="3">
        <v>-2285</v>
      </c>
      <c r="F2301" s="3" t="s">
        <v>5444</v>
      </c>
      <c r="G2301" s="3" t="s">
        <v>1844</v>
      </c>
    </row>
    <row r="2302" spans="1:7">
      <c r="A2302" s="3" t="s">
        <v>100</v>
      </c>
      <c r="B2302" s="3" t="s">
        <v>1841</v>
      </c>
      <c r="C2302" s="3" t="s">
        <v>1842</v>
      </c>
      <c r="D2302" s="3" t="s">
        <v>4129</v>
      </c>
      <c r="E2302" s="3">
        <v>-2286</v>
      </c>
      <c r="F2302" s="3" t="s">
        <v>5444</v>
      </c>
      <c r="G2302" s="3" t="s">
        <v>1844</v>
      </c>
    </row>
    <row r="2303" spans="1:7">
      <c r="A2303" s="3" t="s">
        <v>100</v>
      </c>
      <c r="B2303" s="3" t="s">
        <v>1841</v>
      </c>
      <c r="C2303" s="3" t="s">
        <v>1842</v>
      </c>
      <c r="D2303" s="3" t="s">
        <v>4130</v>
      </c>
      <c r="E2303" s="3">
        <v>-2287</v>
      </c>
      <c r="F2303" s="3" t="s">
        <v>5444</v>
      </c>
      <c r="G2303" s="3" t="s">
        <v>1844</v>
      </c>
    </row>
    <row r="2304" spans="1:7">
      <c r="A2304" s="3" t="s">
        <v>100</v>
      </c>
      <c r="B2304" s="3" t="s">
        <v>1841</v>
      </c>
      <c r="C2304" s="3" t="s">
        <v>1842</v>
      </c>
      <c r="D2304" s="3" t="s">
        <v>4131</v>
      </c>
      <c r="E2304" s="3">
        <v>-2288</v>
      </c>
      <c r="F2304" s="3" t="s">
        <v>5444</v>
      </c>
      <c r="G2304" s="3" t="s">
        <v>1844</v>
      </c>
    </row>
    <row r="2305" spans="1:7">
      <c r="A2305" s="3" t="s">
        <v>100</v>
      </c>
      <c r="B2305" s="3" t="s">
        <v>1841</v>
      </c>
      <c r="C2305" s="3" t="s">
        <v>1842</v>
      </c>
      <c r="D2305" s="3" t="s">
        <v>4132</v>
      </c>
      <c r="E2305" s="3">
        <v>-2289</v>
      </c>
      <c r="F2305" s="3" t="s">
        <v>5444</v>
      </c>
      <c r="G2305" s="3" t="s">
        <v>1844</v>
      </c>
    </row>
    <row r="2306" spans="1:7">
      <c r="A2306" s="3" t="s">
        <v>100</v>
      </c>
      <c r="B2306" s="3" t="s">
        <v>1841</v>
      </c>
      <c r="C2306" s="3" t="s">
        <v>1842</v>
      </c>
      <c r="D2306" s="3" t="s">
        <v>4133</v>
      </c>
      <c r="E2306" s="3">
        <v>-2290</v>
      </c>
      <c r="F2306" s="3" t="s">
        <v>5444</v>
      </c>
      <c r="G2306" s="3" t="s">
        <v>1844</v>
      </c>
    </row>
    <row r="2307" spans="1:7">
      <c r="A2307" s="3" t="s">
        <v>100</v>
      </c>
      <c r="B2307" s="3" t="s">
        <v>1841</v>
      </c>
      <c r="C2307" s="3" t="s">
        <v>1842</v>
      </c>
      <c r="D2307" s="3" t="s">
        <v>4134</v>
      </c>
      <c r="E2307" s="3">
        <v>-2291</v>
      </c>
      <c r="F2307" s="3" t="s">
        <v>5444</v>
      </c>
      <c r="G2307" s="3" t="s">
        <v>1844</v>
      </c>
    </row>
    <row r="2308" spans="1:7">
      <c r="A2308" s="3" t="s">
        <v>100</v>
      </c>
      <c r="B2308" s="3" t="s">
        <v>1841</v>
      </c>
      <c r="C2308" s="3" t="s">
        <v>1842</v>
      </c>
      <c r="D2308" s="3" t="s">
        <v>4135</v>
      </c>
      <c r="E2308" s="3">
        <v>-2292</v>
      </c>
      <c r="F2308" s="3" t="s">
        <v>5444</v>
      </c>
      <c r="G2308" s="3" t="s">
        <v>1844</v>
      </c>
    </row>
    <row r="2309" spans="1:7">
      <c r="A2309" s="3" t="s">
        <v>100</v>
      </c>
      <c r="B2309" s="3" t="s">
        <v>1841</v>
      </c>
      <c r="C2309" s="3" t="s">
        <v>1842</v>
      </c>
      <c r="D2309" s="3" t="s">
        <v>4136</v>
      </c>
      <c r="E2309" s="3">
        <v>-2293</v>
      </c>
      <c r="F2309" s="3" t="s">
        <v>5444</v>
      </c>
      <c r="G2309" s="3" t="s">
        <v>1844</v>
      </c>
    </row>
    <row r="2310" spans="1:7">
      <c r="A2310" s="3" t="s">
        <v>100</v>
      </c>
      <c r="B2310" s="3" t="s">
        <v>1841</v>
      </c>
      <c r="C2310" s="3" t="s">
        <v>1842</v>
      </c>
      <c r="D2310" s="3" t="s">
        <v>4137</v>
      </c>
      <c r="E2310" s="3">
        <v>-2294</v>
      </c>
      <c r="F2310" s="3" t="s">
        <v>5444</v>
      </c>
      <c r="G2310" s="3" t="s">
        <v>1844</v>
      </c>
    </row>
    <row r="2311" spans="1:7">
      <c r="A2311" s="3" t="s">
        <v>100</v>
      </c>
      <c r="B2311" s="3" t="s">
        <v>1841</v>
      </c>
      <c r="C2311" s="3" t="s">
        <v>1842</v>
      </c>
      <c r="D2311" s="3" t="s">
        <v>4138</v>
      </c>
      <c r="E2311" s="3">
        <v>-2295</v>
      </c>
      <c r="F2311" s="3" t="s">
        <v>5444</v>
      </c>
      <c r="G2311" s="3" t="s">
        <v>1844</v>
      </c>
    </row>
    <row r="2312" spans="1:7">
      <c r="A2312" s="3" t="s">
        <v>100</v>
      </c>
      <c r="B2312" s="3" t="s">
        <v>1841</v>
      </c>
      <c r="C2312" s="3" t="s">
        <v>1842</v>
      </c>
      <c r="D2312" s="3" t="s">
        <v>4139</v>
      </c>
      <c r="E2312" s="3">
        <v>-2296</v>
      </c>
      <c r="F2312" s="3" t="s">
        <v>5444</v>
      </c>
      <c r="G2312" s="3" t="s">
        <v>1844</v>
      </c>
    </row>
    <row r="2313" spans="1:7">
      <c r="A2313" s="3" t="s">
        <v>100</v>
      </c>
      <c r="B2313" s="3" t="s">
        <v>1841</v>
      </c>
      <c r="C2313" s="3" t="s">
        <v>1842</v>
      </c>
      <c r="D2313" s="3" t="s">
        <v>4140</v>
      </c>
      <c r="E2313" s="3">
        <v>-2297</v>
      </c>
      <c r="F2313" s="3" t="s">
        <v>5444</v>
      </c>
      <c r="G2313" s="3" t="s">
        <v>1844</v>
      </c>
    </row>
    <row r="2314" spans="1:7">
      <c r="A2314" s="3" t="s">
        <v>100</v>
      </c>
      <c r="B2314" s="3" t="s">
        <v>1841</v>
      </c>
      <c r="C2314" s="3" t="s">
        <v>1842</v>
      </c>
      <c r="D2314" s="3" t="s">
        <v>4141</v>
      </c>
      <c r="E2314" s="3">
        <v>-2298</v>
      </c>
      <c r="F2314" s="3" t="s">
        <v>5444</v>
      </c>
      <c r="G2314" s="3" t="s">
        <v>1844</v>
      </c>
    </row>
    <row r="2315" spans="1:7">
      <c r="A2315" s="3" t="s">
        <v>100</v>
      </c>
      <c r="B2315" s="3" t="s">
        <v>1841</v>
      </c>
      <c r="C2315" s="3" t="s">
        <v>1842</v>
      </c>
      <c r="D2315" s="3" t="s">
        <v>4142</v>
      </c>
      <c r="E2315" s="3">
        <v>-2299</v>
      </c>
      <c r="F2315" s="3" t="s">
        <v>5444</v>
      </c>
      <c r="G2315" s="3" t="s">
        <v>1844</v>
      </c>
    </row>
    <row r="2316" spans="1:7">
      <c r="A2316" s="3" t="s">
        <v>100</v>
      </c>
      <c r="B2316" s="3" t="s">
        <v>1841</v>
      </c>
      <c r="C2316" s="3" t="s">
        <v>1842</v>
      </c>
      <c r="D2316" s="3" t="s">
        <v>4143</v>
      </c>
      <c r="E2316" s="3">
        <v>-2300</v>
      </c>
      <c r="F2316" s="3" t="s">
        <v>5444</v>
      </c>
      <c r="G2316" s="3" t="s">
        <v>1844</v>
      </c>
    </row>
    <row r="2317" spans="1:7">
      <c r="A2317" s="3" t="s">
        <v>100</v>
      </c>
      <c r="B2317" s="3" t="s">
        <v>1841</v>
      </c>
      <c r="C2317" s="3" t="s">
        <v>1842</v>
      </c>
      <c r="D2317" s="3" t="s">
        <v>4144</v>
      </c>
      <c r="E2317" s="3">
        <v>-2301</v>
      </c>
      <c r="F2317" s="3" t="s">
        <v>5444</v>
      </c>
      <c r="G2317" s="3" t="s">
        <v>1844</v>
      </c>
    </row>
    <row r="2318" spans="1:7">
      <c r="A2318" s="3" t="s">
        <v>100</v>
      </c>
      <c r="B2318" s="3" t="s">
        <v>1841</v>
      </c>
      <c r="C2318" s="3" t="s">
        <v>1842</v>
      </c>
      <c r="D2318" s="3" t="s">
        <v>4145</v>
      </c>
      <c r="E2318" s="3">
        <v>-2302</v>
      </c>
      <c r="F2318" s="3" t="s">
        <v>5444</v>
      </c>
      <c r="G2318" s="3" t="s">
        <v>1844</v>
      </c>
    </row>
    <row r="2319" spans="1:7">
      <c r="A2319" s="3" t="s">
        <v>100</v>
      </c>
      <c r="B2319" s="3" t="s">
        <v>1841</v>
      </c>
      <c r="C2319" s="3" t="s">
        <v>1842</v>
      </c>
      <c r="D2319" s="3" t="s">
        <v>4146</v>
      </c>
      <c r="E2319" s="3">
        <v>-2303</v>
      </c>
      <c r="F2319" s="3" t="s">
        <v>5444</v>
      </c>
      <c r="G2319" s="3" t="s">
        <v>1844</v>
      </c>
    </row>
    <row r="2320" spans="1:7">
      <c r="A2320" s="3" t="s">
        <v>100</v>
      </c>
      <c r="B2320" s="3" t="s">
        <v>1841</v>
      </c>
      <c r="C2320" s="3" t="s">
        <v>1842</v>
      </c>
      <c r="D2320" s="3" t="s">
        <v>4147</v>
      </c>
      <c r="E2320" s="3">
        <v>-2304</v>
      </c>
      <c r="F2320" s="3" t="s">
        <v>5444</v>
      </c>
      <c r="G2320" s="3" t="s">
        <v>1844</v>
      </c>
    </row>
    <row r="2321" spans="1:7">
      <c r="A2321" s="3" t="s">
        <v>100</v>
      </c>
      <c r="B2321" s="3" t="s">
        <v>1841</v>
      </c>
      <c r="C2321" s="3" t="s">
        <v>1842</v>
      </c>
      <c r="D2321" s="3" t="s">
        <v>4148</v>
      </c>
      <c r="E2321" s="3">
        <v>-2305</v>
      </c>
      <c r="F2321" s="3" t="s">
        <v>5444</v>
      </c>
      <c r="G2321" s="3" t="s">
        <v>1844</v>
      </c>
    </row>
    <row r="2322" spans="1:7">
      <c r="A2322" s="3" t="s">
        <v>100</v>
      </c>
      <c r="B2322" s="3" t="s">
        <v>1841</v>
      </c>
      <c r="C2322" s="3" t="s">
        <v>1842</v>
      </c>
      <c r="D2322" s="3" t="s">
        <v>4149</v>
      </c>
      <c r="E2322" s="3">
        <v>-2306</v>
      </c>
      <c r="F2322" s="3" t="s">
        <v>5444</v>
      </c>
      <c r="G2322" s="3" t="s">
        <v>1844</v>
      </c>
    </row>
    <row r="2323" spans="1:7">
      <c r="A2323" s="3" t="s">
        <v>100</v>
      </c>
      <c r="B2323" s="3" t="s">
        <v>1841</v>
      </c>
      <c r="C2323" s="3" t="s">
        <v>1842</v>
      </c>
      <c r="D2323" s="3" t="s">
        <v>4150</v>
      </c>
      <c r="E2323" s="3">
        <v>-2307</v>
      </c>
      <c r="F2323" s="3" t="s">
        <v>5444</v>
      </c>
      <c r="G2323" s="3" t="s">
        <v>1844</v>
      </c>
    </row>
    <row r="2324" spans="1:7">
      <c r="A2324" s="3" t="s">
        <v>100</v>
      </c>
      <c r="B2324" s="3" t="s">
        <v>1841</v>
      </c>
      <c r="C2324" s="3" t="s">
        <v>1842</v>
      </c>
      <c r="D2324" s="3" t="s">
        <v>4151</v>
      </c>
      <c r="E2324" s="3">
        <v>-2308</v>
      </c>
      <c r="F2324" s="3" t="s">
        <v>5444</v>
      </c>
      <c r="G2324" s="3" t="s">
        <v>1844</v>
      </c>
    </row>
    <row r="2325" spans="1:7">
      <c r="A2325" s="3" t="s">
        <v>100</v>
      </c>
      <c r="B2325" s="3" t="s">
        <v>1841</v>
      </c>
      <c r="C2325" s="3" t="s">
        <v>1842</v>
      </c>
      <c r="D2325" s="3" t="s">
        <v>4152</v>
      </c>
      <c r="E2325" s="3">
        <v>-2309</v>
      </c>
      <c r="F2325" s="3" t="s">
        <v>5444</v>
      </c>
      <c r="G2325" s="3" t="s">
        <v>1844</v>
      </c>
    </row>
    <row r="2326" spans="1:7">
      <c r="A2326" s="3" t="s">
        <v>100</v>
      </c>
      <c r="B2326" s="3" t="s">
        <v>1841</v>
      </c>
      <c r="C2326" s="3" t="s">
        <v>1842</v>
      </c>
      <c r="D2326" s="3" t="s">
        <v>4153</v>
      </c>
      <c r="E2326" s="3">
        <v>-2310</v>
      </c>
      <c r="F2326" s="3" t="s">
        <v>5444</v>
      </c>
      <c r="G2326" s="3" t="s">
        <v>1844</v>
      </c>
    </row>
    <row r="2327" spans="1:7">
      <c r="A2327" s="3" t="s">
        <v>100</v>
      </c>
      <c r="B2327" s="3" t="s">
        <v>1841</v>
      </c>
      <c r="C2327" s="3" t="s">
        <v>1842</v>
      </c>
      <c r="D2327" s="3" t="s">
        <v>4154</v>
      </c>
      <c r="E2327" s="3">
        <v>-2311</v>
      </c>
      <c r="F2327" s="3" t="s">
        <v>5444</v>
      </c>
      <c r="G2327" s="3" t="s">
        <v>1844</v>
      </c>
    </row>
    <row r="2328" spans="1:7">
      <c r="A2328" s="3" t="s">
        <v>100</v>
      </c>
      <c r="B2328" s="3" t="s">
        <v>1841</v>
      </c>
      <c r="C2328" s="3" t="s">
        <v>1842</v>
      </c>
      <c r="D2328" s="3" t="s">
        <v>4155</v>
      </c>
      <c r="E2328" s="3">
        <v>-2312</v>
      </c>
      <c r="F2328" s="3" t="s">
        <v>5444</v>
      </c>
      <c r="G2328" s="3" t="s">
        <v>1844</v>
      </c>
    </row>
    <row r="2329" spans="1:7">
      <c r="A2329" s="3" t="s">
        <v>100</v>
      </c>
      <c r="B2329" s="3" t="s">
        <v>1841</v>
      </c>
      <c r="C2329" s="3" t="s">
        <v>1842</v>
      </c>
      <c r="D2329" s="3" t="s">
        <v>4156</v>
      </c>
      <c r="E2329" s="3">
        <v>-2313</v>
      </c>
      <c r="F2329" s="3" t="s">
        <v>5444</v>
      </c>
      <c r="G2329" s="3" t="s">
        <v>1844</v>
      </c>
    </row>
    <row r="2330" spans="1:7">
      <c r="A2330" s="3" t="s">
        <v>100</v>
      </c>
      <c r="B2330" s="3" t="s">
        <v>1841</v>
      </c>
      <c r="C2330" s="3" t="s">
        <v>1842</v>
      </c>
      <c r="D2330" s="3" t="s">
        <v>4157</v>
      </c>
      <c r="E2330" s="3">
        <v>-2314</v>
      </c>
      <c r="F2330" s="3" t="s">
        <v>5444</v>
      </c>
      <c r="G2330" s="3" t="s">
        <v>1844</v>
      </c>
    </row>
    <row r="2331" spans="1:7">
      <c r="A2331" s="3" t="s">
        <v>100</v>
      </c>
      <c r="B2331" s="3" t="s">
        <v>1841</v>
      </c>
      <c r="C2331" s="3" t="s">
        <v>1842</v>
      </c>
      <c r="D2331" s="3" t="s">
        <v>4158</v>
      </c>
      <c r="E2331" s="3">
        <v>-2315</v>
      </c>
      <c r="F2331" s="3" t="s">
        <v>5444</v>
      </c>
      <c r="G2331" s="3" t="s">
        <v>1844</v>
      </c>
    </row>
    <row r="2332" spans="1:7">
      <c r="A2332" s="3" t="s">
        <v>100</v>
      </c>
      <c r="B2332" s="3" t="s">
        <v>1841</v>
      </c>
      <c r="C2332" s="3" t="s">
        <v>1842</v>
      </c>
      <c r="D2332" s="3" t="s">
        <v>4159</v>
      </c>
      <c r="E2332" s="3">
        <v>-2316</v>
      </c>
      <c r="F2332" s="3" t="s">
        <v>5444</v>
      </c>
      <c r="G2332" s="3" t="s">
        <v>1844</v>
      </c>
    </row>
    <row r="2333" spans="1:7">
      <c r="A2333" s="3" t="s">
        <v>100</v>
      </c>
      <c r="B2333" s="3" t="s">
        <v>1841</v>
      </c>
      <c r="C2333" s="3" t="s">
        <v>1842</v>
      </c>
      <c r="D2333" s="3" t="s">
        <v>4160</v>
      </c>
      <c r="E2333" s="3">
        <v>-2317</v>
      </c>
      <c r="F2333" s="3" t="s">
        <v>5444</v>
      </c>
      <c r="G2333" s="3" t="s">
        <v>1844</v>
      </c>
    </row>
    <row r="2334" spans="1:7">
      <c r="A2334" s="3" t="s">
        <v>100</v>
      </c>
      <c r="B2334" s="3" t="s">
        <v>1841</v>
      </c>
      <c r="C2334" s="3" t="s">
        <v>1842</v>
      </c>
      <c r="D2334" s="3" t="s">
        <v>4161</v>
      </c>
      <c r="E2334" s="3">
        <v>-2318</v>
      </c>
      <c r="F2334" s="3" t="s">
        <v>5444</v>
      </c>
      <c r="G2334" s="3" t="s">
        <v>1844</v>
      </c>
    </row>
    <row r="2335" spans="1:7">
      <c r="A2335" s="3" t="s">
        <v>100</v>
      </c>
      <c r="B2335" s="3" t="s">
        <v>1841</v>
      </c>
      <c r="C2335" s="3" t="s">
        <v>1842</v>
      </c>
      <c r="D2335" s="3" t="s">
        <v>4162</v>
      </c>
      <c r="E2335" s="3">
        <v>-2319</v>
      </c>
      <c r="F2335" s="3" t="s">
        <v>5444</v>
      </c>
      <c r="G2335" s="3" t="s">
        <v>1844</v>
      </c>
    </row>
    <row r="2336" spans="1:7">
      <c r="A2336" s="3" t="s">
        <v>100</v>
      </c>
      <c r="B2336" s="3" t="s">
        <v>1841</v>
      </c>
      <c r="C2336" s="3" t="s">
        <v>1842</v>
      </c>
      <c r="D2336" s="3" t="s">
        <v>4163</v>
      </c>
      <c r="E2336" s="3">
        <v>-2320</v>
      </c>
      <c r="F2336" s="3" t="s">
        <v>5444</v>
      </c>
      <c r="G2336" s="3" t="s">
        <v>1844</v>
      </c>
    </row>
    <row r="2337" spans="1:7">
      <c r="A2337" s="3" t="s">
        <v>100</v>
      </c>
      <c r="B2337" s="3" t="s">
        <v>1841</v>
      </c>
      <c r="C2337" s="3" t="s">
        <v>1842</v>
      </c>
      <c r="D2337" s="3" t="s">
        <v>4164</v>
      </c>
      <c r="E2337" s="3">
        <v>-2321</v>
      </c>
      <c r="F2337" s="3" t="s">
        <v>5444</v>
      </c>
      <c r="G2337" s="3" t="s">
        <v>1844</v>
      </c>
    </row>
    <row r="2338" spans="1:7">
      <c r="A2338" s="3" t="s">
        <v>100</v>
      </c>
      <c r="B2338" s="3" t="s">
        <v>1841</v>
      </c>
      <c r="C2338" s="3" t="s">
        <v>1842</v>
      </c>
      <c r="D2338" s="3" t="s">
        <v>4165</v>
      </c>
      <c r="E2338" s="3">
        <v>-2322</v>
      </c>
      <c r="F2338" s="3" t="s">
        <v>5444</v>
      </c>
      <c r="G2338" s="3" t="s">
        <v>1844</v>
      </c>
    </row>
    <row r="2339" spans="1:7">
      <c r="A2339" s="3" t="s">
        <v>100</v>
      </c>
      <c r="B2339" s="3" t="s">
        <v>1841</v>
      </c>
      <c r="C2339" s="3" t="s">
        <v>1842</v>
      </c>
      <c r="D2339" s="3" t="s">
        <v>4166</v>
      </c>
      <c r="E2339" s="3">
        <v>-2323</v>
      </c>
      <c r="F2339" s="3" t="s">
        <v>5444</v>
      </c>
      <c r="G2339" s="3" t="s">
        <v>1844</v>
      </c>
    </row>
    <row r="2340" spans="1:7">
      <c r="A2340" s="3" t="s">
        <v>100</v>
      </c>
      <c r="B2340" s="3" t="s">
        <v>1841</v>
      </c>
      <c r="C2340" s="3" t="s">
        <v>1842</v>
      </c>
      <c r="D2340" s="3" t="s">
        <v>4167</v>
      </c>
      <c r="E2340" s="3">
        <v>-2324</v>
      </c>
      <c r="F2340" s="3" t="s">
        <v>5444</v>
      </c>
      <c r="G2340" s="3" t="s">
        <v>1844</v>
      </c>
    </row>
    <row r="2341" spans="1:7">
      <c r="A2341" s="3" t="s">
        <v>100</v>
      </c>
      <c r="B2341" s="3" t="s">
        <v>1841</v>
      </c>
      <c r="C2341" s="3" t="s">
        <v>1842</v>
      </c>
      <c r="D2341" s="3" t="s">
        <v>4168</v>
      </c>
      <c r="E2341" s="3">
        <v>-2325</v>
      </c>
      <c r="F2341" s="3" t="s">
        <v>5444</v>
      </c>
      <c r="G2341" s="3" t="s">
        <v>1844</v>
      </c>
    </row>
    <row r="2342" spans="1:7">
      <c r="A2342" s="3" t="s">
        <v>100</v>
      </c>
      <c r="B2342" s="3" t="s">
        <v>1841</v>
      </c>
      <c r="C2342" s="3" t="s">
        <v>1842</v>
      </c>
      <c r="D2342" s="3" t="s">
        <v>4169</v>
      </c>
      <c r="E2342" s="3">
        <v>-2326</v>
      </c>
      <c r="F2342" s="3" t="s">
        <v>5444</v>
      </c>
      <c r="G2342" s="3" t="s">
        <v>1844</v>
      </c>
    </row>
    <row r="2343" spans="1:7">
      <c r="A2343" s="3" t="s">
        <v>100</v>
      </c>
      <c r="B2343" s="3" t="s">
        <v>1841</v>
      </c>
      <c r="C2343" s="3" t="s">
        <v>1842</v>
      </c>
      <c r="D2343" s="3" t="s">
        <v>4170</v>
      </c>
      <c r="E2343" s="3">
        <v>-2327</v>
      </c>
      <c r="F2343" s="3" t="s">
        <v>5444</v>
      </c>
      <c r="G2343" s="3" t="s">
        <v>1844</v>
      </c>
    </row>
    <row r="2344" spans="1:7">
      <c r="A2344" s="3" t="s">
        <v>100</v>
      </c>
      <c r="B2344" s="3" t="s">
        <v>1841</v>
      </c>
      <c r="C2344" s="3" t="s">
        <v>1842</v>
      </c>
      <c r="D2344" s="3" t="s">
        <v>4171</v>
      </c>
      <c r="E2344" s="3">
        <v>-2328</v>
      </c>
      <c r="F2344" s="3" t="s">
        <v>5444</v>
      </c>
      <c r="G2344" s="3" t="s">
        <v>1844</v>
      </c>
    </row>
    <row r="2345" spans="1:7">
      <c r="A2345" s="3" t="s">
        <v>100</v>
      </c>
      <c r="B2345" s="3" t="s">
        <v>1841</v>
      </c>
      <c r="C2345" s="3" t="s">
        <v>1842</v>
      </c>
      <c r="D2345" s="3" t="s">
        <v>4172</v>
      </c>
      <c r="E2345" s="3">
        <v>-2329</v>
      </c>
      <c r="F2345" s="3" t="s">
        <v>5444</v>
      </c>
      <c r="G2345" s="3" t="s">
        <v>1844</v>
      </c>
    </row>
    <row r="2346" spans="1:7">
      <c r="A2346" s="3" t="s">
        <v>100</v>
      </c>
      <c r="B2346" s="3" t="s">
        <v>1841</v>
      </c>
      <c r="C2346" s="3" t="s">
        <v>1842</v>
      </c>
      <c r="D2346" s="3" t="s">
        <v>4173</v>
      </c>
      <c r="E2346" s="3">
        <v>-2330</v>
      </c>
      <c r="F2346" s="3" t="s">
        <v>5444</v>
      </c>
      <c r="G2346" s="3" t="s">
        <v>1844</v>
      </c>
    </row>
    <row r="2347" spans="1:7">
      <c r="A2347" s="3" t="s">
        <v>100</v>
      </c>
      <c r="B2347" s="3" t="s">
        <v>1841</v>
      </c>
      <c r="C2347" s="3" t="s">
        <v>1842</v>
      </c>
      <c r="D2347" s="3" t="s">
        <v>4174</v>
      </c>
      <c r="E2347" s="3">
        <v>-2331</v>
      </c>
      <c r="F2347" s="3" t="s">
        <v>5444</v>
      </c>
      <c r="G2347" s="3" t="s">
        <v>1844</v>
      </c>
    </row>
    <row r="2348" spans="1:7">
      <c r="A2348" s="3" t="s">
        <v>100</v>
      </c>
      <c r="B2348" s="3" t="s">
        <v>1841</v>
      </c>
      <c r="C2348" s="3" t="s">
        <v>1842</v>
      </c>
      <c r="D2348" s="3" t="s">
        <v>4175</v>
      </c>
      <c r="E2348" s="3">
        <v>-2332</v>
      </c>
      <c r="F2348" s="3" t="s">
        <v>5444</v>
      </c>
      <c r="G2348" s="3" t="s">
        <v>1844</v>
      </c>
    </row>
    <row r="2349" spans="1:7">
      <c r="A2349" s="3" t="s">
        <v>100</v>
      </c>
      <c r="B2349" s="3" t="s">
        <v>1841</v>
      </c>
      <c r="C2349" s="3" t="s">
        <v>1842</v>
      </c>
      <c r="D2349" s="3" t="s">
        <v>4176</v>
      </c>
      <c r="E2349" s="3">
        <v>-2333</v>
      </c>
      <c r="F2349" s="3" t="s">
        <v>5444</v>
      </c>
      <c r="G2349" s="3" t="s">
        <v>1844</v>
      </c>
    </row>
    <row r="2350" spans="1:7">
      <c r="A2350" s="3" t="s">
        <v>100</v>
      </c>
      <c r="B2350" s="3" t="s">
        <v>1841</v>
      </c>
      <c r="C2350" s="3" t="s">
        <v>1842</v>
      </c>
      <c r="D2350" s="3" t="s">
        <v>4177</v>
      </c>
      <c r="E2350" s="3">
        <v>-2334</v>
      </c>
      <c r="F2350" s="3" t="s">
        <v>5444</v>
      </c>
      <c r="G2350" s="3" t="s">
        <v>1844</v>
      </c>
    </row>
    <row r="2351" spans="1:7">
      <c r="A2351" s="3" t="s">
        <v>100</v>
      </c>
      <c r="B2351" s="3" t="s">
        <v>1841</v>
      </c>
      <c r="C2351" s="3" t="s">
        <v>1842</v>
      </c>
      <c r="D2351" s="3" t="s">
        <v>4178</v>
      </c>
      <c r="E2351" s="3">
        <v>-2335</v>
      </c>
      <c r="F2351" s="3" t="s">
        <v>5444</v>
      </c>
      <c r="G2351" s="3" t="s">
        <v>1844</v>
      </c>
    </row>
    <row r="2352" spans="1:7">
      <c r="A2352" s="3" t="s">
        <v>100</v>
      </c>
      <c r="B2352" s="3" t="s">
        <v>1841</v>
      </c>
      <c r="C2352" s="3" t="s">
        <v>1842</v>
      </c>
      <c r="D2352" s="3" t="s">
        <v>4179</v>
      </c>
      <c r="E2352" s="3">
        <v>-2336</v>
      </c>
      <c r="F2352" s="3" t="s">
        <v>5444</v>
      </c>
      <c r="G2352" s="3" t="s">
        <v>1844</v>
      </c>
    </row>
    <row r="2353" spans="1:7">
      <c r="A2353" s="3" t="s">
        <v>100</v>
      </c>
      <c r="B2353" s="3" t="s">
        <v>1841</v>
      </c>
      <c r="C2353" s="3" t="s">
        <v>1842</v>
      </c>
      <c r="D2353" s="3" t="s">
        <v>4180</v>
      </c>
      <c r="E2353" s="3">
        <v>-2337</v>
      </c>
      <c r="F2353" s="3" t="s">
        <v>5444</v>
      </c>
      <c r="G2353" s="3" t="s">
        <v>1844</v>
      </c>
    </row>
    <row r="2354" spans="1:7">
      <c r="A2354" s="3" t="s">
        <v>100</v>
      </c>
      <c r="B2354" s="3" t="s">
        <v>1841</v>
      </c>
      <c r="C2354" s="3" t="s">
        <v>1842</v>
      </c>
      <c r="D2354" s="3" t="s">
        <v>4181</v>
      </c>
      <c r="E2354" s="3">
        <v>-2338</v>
      </c>
      <c r="F2354" s="3" t="s">
        <v>5444</v>
      </c>
      <c r="G2354" s="3" t="s">
        <v>1844</v>
      </c>
    </row>
    <row r="2355" spans="1:7">
      <c r="A2355" s="3" t="s">
        <v>100</v>
      </c>
      <c r="B2355" s="3" t="s">
        <v>1841</v>
      </c>
      <c r="C2355" s="3" t="s">
        <v>1842</v>
      </c>
      <c r="D2355" s="3" t="s">
        <v>4182</v>
      </c>
      <c r="E2355" s="3">
        <v>-2339</v>
      </c>
      <c r="F2355" s="3" t="s">
        <v>5444</v>
      </c>
      <c r="G2355" s="3" t="s">
        <v>1844</v>
      </c>
    </row>
    <row r="2356" spans="1:7">
      <c r="A2356" s="3" t="s">
        <v>100</v>
      </c>
      <c r="B2356" s="3" t="s">
        <v>1841</v>
      </c>
      <c r="C2356" s="3" t="s">
        <v>1842</v>
      </c>
      <c r="D2356" s="3" t="s">
        <v>4183</v>
      </c>
      <c r="E2356" s="3">
        <v>-2340</v>
      </c>
      <c r="F2356" s="3" t="s">
        <v>5444</v>
      </c>
      <c r="G2356" s="3" t="s">
        <v>1844</v>
      </c>
    </row>
    <row r="2357" spans="1:7">
      <c r="A2357" s="3" t="s">
        <v>100</v>
      </c>
      <c r="B2357" s="3" t="s">
        <v>1841</v>
      </c>
      <c r="C2357" s="3" t="s">
        <v>1842</v>
      </c>
      <c r="D2357" s="3" t="s">
        <v>4184</v>
      </c>
      <c r="E2357" s="3">
        <v>-2341</v>
      </c>
      <c r="F2357" s="3" t="s">
        <v>5444</v>
      </c>
      <c r="G2357" s="3" t="s">
        <v>1844</v>
      </c>
    </row>
    <row r="2358" spans="1:7">
      <c r="A2358" s="3" t="s">
        <v>100</v>
      </c>
      <c r="B2358" s="3" t="s">
        <v>1841</v>
      </c>
      <c r="C2358" s="3" t="s">
        <v>1842</v>
      </c>
      <c r="D2358" s="3" t="s">
        <v>4185</v>
      </c>
      <c r="E2358" s="3">
        <v>-2342</v>
      </c>
      <c r="F2358" s="3" t="s">
        <v>5444</v>
      </c>
      <c r="G2358" s="3" t="s">
        <v>1844</v>
      </c>
    </row>
    <row r="2359" spans="1:7">
      <c r="A2359" s="3" t="s">
        <v>100</v>
      </c>
      <c r="B2359" s="3" t="s">
        <v>1841</v>
      </c>
      <c r="C2359" s="3" t="s">
        <v>1842</v>
      </c>
      <c r="D2359" s="3" t="s">
        <v>4186</v>
      </c>
      <c r="E2359" s="3">
        <v>-2343</v>
      </c>
      <c r="F2359" s="3" t="s">
        <v>5444</v>
      </c>
      <c r="G2359" s="3" t="s">
        <v>1844</v>
      </c>
    </row>
    <row r="2360" spans="1:7">
      <c r="A2360" s="3" t="s">
        <v>100</v>
      </c>
      <c r="B2360" s="3" t="s">
        <v>1841</v>
      </c>
      <c r="C2360" s="3" t="s">
        <v>1842</v>
      </c>
      <c r="D2360" s="3" t="s">
        <v>4187</v>
      </c>
      <c r="E2360" s="3">
        <v>-2344</v>
      </c>
      <c r="F2360" s="3" t="s">
        <v>5444</v>
      </c>
      <c r="G2360" s="3" t="s">
        <v>1844</v>
      </c>
    </row>
    <row r="2361" spans="1:7">
      <c r="A2361" s="3" t="s">
        <v>100</v>
      </c>
      <c r="B2361" s="3" t="s">
        <v>1841</v>
      </c>
      <c r="C2361" s="3" t="s">
        <v>1842</v>
      </c>
      <c r="D2361" s="3" t="s">
        <v>4188</v>
      </c>
      <c r="E2361" s="3">
        <v>-2345</v>
      </c>
      <c r="F2361" s="3" t="s">
        <v>5444</v>
      </c>
      <c r="G2361" s="3" t="s">
        <v>1844</v>
      </c>
    </row>
    <row r="2362" spans="1:7">
      <c r="A2362" s="3" t="s">
        <v>100</v>
      </c>
      <c r="B2362" s="3" t="s">
        <v>1841</v>
      </c>
      <c r="C2362" s="3" t="s">
        <v>1842</v>
      </c>
      <c r="D2362" s="3" t="s">
        <v>4189</v>
      </c>
      <c r="E2362" s="3">
        <v>-2346</v>
      </c>
      <c r="F2362" s="3" t="s">
        <v>5444</v>
      </c>
      <c r="G2362" s="3" t="s">
        <v>1844</v>
      </c>
    </row>
    <row r="2363" spans="1:7">
      <c r="A2363" s="3" t="s">
        <v>100</v>
      </c>
      <c r="B2363" s="3" t="s">
        <v>1841</v>
      </c>
      <c r="C2363" s="3" t="s">
        <v>1842</v>
      </c>
      <c r="D2363" s="3" t="s">
        <v>4190</v>
      </c>
      <c r="E2363" s="3">
        <v>-2347</v>
      </c>
      <c r="F2363" s="3" t="s">
        <v>5444</v>
      </c>
      <c r="G2363" s="3" t="s">
        <v>1844</v>
      </c>
    </row>
    <row r="2364" spans="1:7">
      <c r="A2364" s="3" t="s">
        <v>100</v>
      </c>
      <c r="B2364" s="3" t="s">
        <v>1841</v>
      </c>
      <c r="C2364" s="3" t="s">
        <v>1842</v>
      </c>
      <c r="D2364" s="3" t="s">
        <v>4191</v>
      </c>
      <c r="E2364" s="3">
        <v>-2348</v>
      </c>
      <c r="F2364" s="3" t="s">
        <v>5444</v>
      </c>
      <c r="G2364" s="3" t="s">
        <v>1844</v>
      </c>
    </row>
    <row r="2365" spans="1:7">
      <c r="A2365" s="3" t="s">
        <v>100</v>
      </c>
      <c r="B2365" s="3" t="s">
        <v>1841</v>
      </c>
      <c r="C2365" s="3" t="s">
        <v>1842</v>
      </c>
      <c r="D2365" s="3" t="s">
        <v>4192</v>
      </c>
      <c r="E2365" s="3">
        <v>-2349</v>
      </c>
      <c r="F2365" s="3" t="s">
        <v>5444</v>
      </c>
      <c r="G2365" s="3" t="s">
        <v>1844</v>
      </c>
    </row>
    <row r="2366" spans="1:7">
      <c r="A2366" s="3" t="s">
        <v>100</v>
      </c>
      <c r="B2366" s="3" t="s">
        <v>1841</v>
      </c>
      <c r="C2366" s="3" t="s">
        <v>1842</v>
      </c>
      <c r="D2366" s="3" t="s">
        <v>4193</v>
      </c>
      <c r="E2366" s="3">
        <v>-2350</v>
      </c>
      <c r="F2366" s="3" t="s">
        <v>5444</v>
      </c>
      <c r="G2366" s="3" t="s">
        <v>1844</v>
      </c>
    </row>
    <row r="2367" spans="1:7">
      <c r="A2367" s="3" t="s">
        <v>100</v>
      </c>
      <c r="B2367" s="3" t="s">
        <v>1841</v>
      </c>
      <c r="C2367" s="3" t="s">
        <v>1842</v>
      </c>
      <c r="D2367" s="3" t="s">
        <v>4194</v>
      </c>
      <c r="E2367" s="3">
        <v>-2351</v>
      </c>
      <c r="F2367" s="3" t="s">
        <v>5444</v>
      </c>
      <c r="G2367" s="3" t="s">
        <v>1844</v>
      </c>
    </row>
    <row r="2368" spans="1:7">
      <c r="A2368" s="3" t="s">
        <v>100</v>
      </c>
      <c r="B2368" s="3" t="s">
        <v>1841</v>
      </c>
      <c r="C2368" s="3" t="s">
        <v>1842</v>
      </c>
      <c r="D2368" s="3" t="s">
        <v>4195</v>
      </c>
      <c r="E2368" s="3">
        <v>-2352</v>
      </c>
      <c r="F2368" s="3" t="s">
        <v>5444</v>
      </c>
      <c r="G2368" s="3" t="s">
        <v>1844</v>
      </c>
    </row>
    <row r="2369" spans="1:7">
      <c r="A2369" s="3" t="s">
        <v>100</v>
      </c>
      <c r="B2369" s="3" t="s">
        <v>1841</v>
      </c>
      <c r="C2369" s="3" t="s">
        <v>1842</v>
      </c>
      <c r="D2369" s="3" t="s">
        <v>4196</v>
      </c>
      <c r="E2369" s="3">
        <v>-2353</v>
      </c>
      <c r="F2369" s="3" t="s">
        <v>5444</v>
      </c>
      <c r="G2369" s="3" t="s">
        <v>1844</v>
      </c>
    </row>
    <row r="2370" spans="1:7">
      <c r="A2370" s="3" t="s">
        <v>100</v>
      </c>
      <c r="B2370" s="3" t="s">
        <v>1841</v>
      </c>
      <c r="C2370" s="3" t="s">
        <v>1842</v>
      </c>
      <c r="D2370" s="3" t="s">
        <v>4197</v>
      </c>
      <c r="E2370" s="3">
        <v>-2354</v>
      </c>
      <c r="F2370" s="3" t="s">
        <v>5444</v>
      </c>
      <c r="G2370" s="3" t="s">
        <v>1844</v>
      </c>
    </row>
    <row r="2371" spans="1:7">
      <c r="A2371" s="3" t="s">
        <v>100</v>
      </c>
      <c r="B2371" s="3" t="s">
        <v>1841</v>
      </c>
      <c r="C2371" s="3" t="s">
        <v>1842</v>
      </c>
      <c r="D2371" s="3" t="s">
        <v>4198</v>
      </c>
      <c r="E2371" s="3">
        <v>-2355</v>
      </c>
      <c r="F2371" s="3" t="s">
        <v>5444</v>
      </c>
      <c r="G2371" s="3" t="s">
        <v>1844</v>
      </c>
    </row>
    <row r="2372" spans="1:7">
      <c r="A2372" s="3" t="s">
        <v>100</v>
      </c>
      <c r="B2372" s="3" t="s">
        <v>1841</v>
      </c>
      <c r="C2372" s="3" t="s">
        <v>1842</v>
      </c>
      <c r="D2372" s="3" t="s">
        <v>4199</v>
      </c>
      <c r="E2372" s="3">
        <v>-2356</v>
      </c>
      <c r="F2372" s="3" t="s">
        <v>5444</v>
      </c>
      <c r="G2372" s="3" t="s">
        <v>1844</v>
      </c>
    </row>
    <row r="2373" spans="1:7">
      <c r="A2373" s="3" t="s">
        <v>100</v>
      </c>
      <c r="B2373" s="3" t="s">
        <v>1841</v>
      </c>
      <c r="C2373" s="3" t="s">
        <v>1842</v>
      </c>
      <c r="D2373" s="3" t="s">
        <v>4200</v>
      </c>
      <c r="E2373" s="3">
        <v>-2357</v>
      </c>
      <c r="F2373" s="3" t="s">
        <v>5444</v>
      </c>
      <c r="G2373" s="3" t="s">
        <v>1844</v>
      </c>
    </row>
    <row r="2374" spans="1:7">
      <c r="A2374" s="3" t="s">
        <v>100</v>
      </c>
      <c r="B2374" s="3" t="s">
        <v>1841</v>
      </c>
      <c r="C2374" s="3" t="s">
        <v>1842</v>
      </c>
      <c r="D2374" s="3" t="s">
        <v>4201</v>
      </c>
      <c r="E2374" s="3">
        <v>-2358</v>
      </c>
      <c r="F2374" s="3" t="s">
        <v>5444</v>
      </c>
      <c r="G2374" s="3" t="s">
        <v>1844</v>
      </c>
    </row>
    <row r="2375" spans="1:7">
      <c r="A2375" s="3" t="s">
        <v>100</v>
      </c>
      <c r="B2375" s="3" t="s">
        <v>1841</v>
      </c>
      <c r="C2375" s="3" t="s">
        <v>1842</v>
      </c>
      <c r="D2375" s="3" t="s">
        <v>4202</v>
      </c>
      <c r="E2375" s="3">
        <v>-2359</v>
      </c>
      <c r="F2375" s="3" t="s">
        <v>5444</v>
      </c>
      <c r="G2375" s="3" t="s">
        <v>1844</v>
      </c>
    </row>
    <row r="2376" spans="1:7">
      <c r="A2376" s="3" t="s">
        <v>100</v>
      </c>
      <c r="B2376" s="3" t="s">
        <v>1841</v>
      </c>
      <c r="C2376" s="3" t="s">
        <v>1842</v>
      </c>
      <c r="D2376" s="3" t="s">
        <v>4203</v>
      </c>
      <c r="E2376" s="3">
        <v>-2360</v>
      </c>
      <c r="F2376" s="3" t="s">
        <v>5444</v>
      </c>
      <c r="G2376" s="3" t="s">
        <v>1844</v>
      </c>
    </row>
    <row r="2377" spans="1:7">
      <c r="A2377" s="3" t="s">
        <v>100</v>
      </c>
      <c r="B2377" s="3" t="s">
        <v>1841</v>
      </c>
      <c r="C2377" s="3" t="s">
        <v>1842</v>
      </c>
      <c r="D2377" s="3" t="s">
        <v>4204</v>
      </c>
      <c r="E2377" s="3">
        <v>-2361</v>
      </c>
      <c r="F2377" s="3" t="s">
        <v>5444</v>
      </c>
      <c r="G2377" s="3" t="s">
        <v>1844</v>
      </c>
    </row>
    <row r="2378" spans="1:7">
      <c r="A2378" s="3" t="s">
        <v>100</v>
      </c>
      <c r="B2378" s="3" t="s">
        <v>1841</v>
      </c>
      <c r="C2378" s="3" t="s">
        <v>1842</v>
      </c>
      <c r="D2378" s="3" t="s">
        <v>4205</v>
      </c>
      <c r="E2378" s="3">
        <v>-2362</v>
      </c>
      <c r="F2378" s="3" t="s">
        <v>5444</v>
      </c>
      <c r="G2378" s="3" t="s">
        <v>1844</v>
      </c>
    </row>
    <row r="2379" spans="1:7">
      <c r="A2379" s="3" t="s">
        <v>100</v>
      </c>
      <c r="B2379" s="3" t="s">
        <v>1841</v>
      </c>
      <c r="C2379" s="3" t="s">
        <v>1842</v>
      </c>
      <c r="D2379" s="3" t="s">
        <v>4206</v>
      </c>
      <c r="E2379" s="3">
        <v>-2363</v>
      </c>
      <c r="F2379" s="3" t="s">
        <v>5444</v>
      </c>
      <c r="G2379" s="3" t="s">
        <v>1844</v>
      </c>
    </row>
    <row r="2380" spans="1:7">
      <c r="A2380" s="3" t="s">
        <v>100</v>
      </c>
      <c r="B2380" s="3" t="s">
        <v>1841</v>
      </c>
      <c r="C2380" s="3" t="s">
        <v>1842</v>
      </c>
      <c r="D2380" s="3" t="s">
        <v>4207</v>
      </c>
      <c r="E2380" s="3">
        <v>-2364</v>
      </c>
      <c r="F2380" s="3" t="s">
        <v>5444</v>
      </c>
      <c r="G2380" s="3" t="s">
        <v>1844</v>
      </c>
    </row>
    <row r="2381" spans="1:7">
      <c r="A2381" s="3" t="s">
        <v>100</v>
      </c>
      <c r="B2381" s="3" t="s">
        <v>1841</v>
      </c>
      <c r="C2381" s="3" t="s">
        <v>1842</v>
      </c>
      <c r="D2381" s="3" t="s">
        <v>4208</v>
      </c>
      <c r="E2381" s="3">
        <v>-2365</v>
      </c>
      <c r="F2381" s="3" t="s">
        <v>5444</v>
      </c>
      <c r="G2381" s="3" t="s">
        <v>1844</v>
      </c>
    </row>
    <row r="2382" spans="1:7">
      <c r="A2382" s="3" t="s">
        <v>100</v>
      </c>
      <c r="B2382" s="3" t="s">
        <v>1841</v>
      </c>
      <c r="C2382" s="3" t="s">
        <v>1842</v>
      </c>
      <c r="D2382" s="3" t="s">
        <v>4209</v>
      </c>
      <c r="E2382" s="3">
        <v>-2366</v>
      </c>
      <c r="F2382" s="3" t="s">
        <v>5444</v>
      </c>
      <c r="G2382" s="3" t="s">
        <v>1844</v>
      </c>
    </row>
    <row r="2383" spans="1:7">
      <c r="A2383" s="3" t="s">
        <v>100</v>
      </c>
      <c r="B2383" s="3" t="s">
        <v>1841</v>
      </c>
      <c r="C2383" s="3" t="s">
        <v>1842</v>
      </c>
      <c r="D2383" s="3" t="s">
        <v>4210</v>
      </c>
      <c r="E2383" s="3">
        <v>-2367</v>
      </c>
      <c r="F2383" s="3" t="s">
        <v>5444</v>
      </c>
      <c r="G2383" s="3" t="s">
        <v>1844</v>
      </c>
    </row>
    <row r="2384" spans="1:7">
      <c r="A2384" s="3" t="s">
        <v>100</v>
      </c>
      <c r="B2384" s="3" t="s">
        <v>1841</v>
      </c>
      <c r="C2384" s="3" t="s">
        <v>1842</v>
      </c>
      <c r="D2384" s="3" t="s">
        <v>4211</v>
      </c>
      <c r="E2384" s="3">
        <v>-2368</v>
      </c>
      <c r="F2384" s="3" t="s">
        <v>5444</v>
      </c>
      <c r="G2384" s="3" t="s">
        <v>1844</v>
      </c>
    </row>
    <row r="2385" spans="1:7">
      <c r="A2385" s="3" t="s">
        <v>100</v>
      </c>
      <c r="B2385" s="3" t="s">
        <v>1841</v>
      </c>
      <c r="C2385" s="3" t="s">
        <v>1842</v>
      </c>
      <c r="D2385" s="3" t="s">
        <v>4212</v>
      </c>
      <c r="E2385" s="3">
        <v>-2369</v>
      </c>
      <c r="F2385" s="3" t="s">
        <v>5444</v>
      </c>
      <c r="G2385" s="3" t="s">
        <v>1844</v>
      </c>
    </row>
    <row r="2386" spans="1:7">
      <c r="A2386" s="3" t="s">
        <v>100</v>
      </c>
      <c r="B2386" s="3" t="s">
        <v>1841</v>
      </c>
      <c r="C2386" s="3" t="s">
        <v>1842</v>
      </c>
      <c r="D2386" s="3" t="s">
        <v>4213</v>
      </c>
      <c r="E2386" s="3">
        <v>-2370</v>
      </c>
      <c r="F2386" s="3" t="s">
        <v>5444</v>
      </c>
      <c r="G2386" s="3" t="s">
        <v>1844</v>
      </c>
    </row>
    <row r="2387" spans="1:7">
      <c r="A2387" s="3" t="s">
        <v>100</v>
      </c>
      <c r="B2387" s="3" t="s">
        <v>1841</v>
      </c>
      <c r="C2387" s="3" t="s">
        <v>1842</v>
      </c>
      <c r="D2387" s="3" t="s">
        <v>4214</v>
      </c>
      <c r="E2387" s="3">
        <v>-2371</v>
      </c>
      <c r="F2387" s="3" t="s">
        <v>5444</v>
      </c>
      <c r="G2387" s="3" t="s">
        <v>1844</v>
      </c>
    </row>
    <row r="2388" spans="1:7">
      <c r="A2388" s="3" t="s">
        <v>100</v>
      </c>
      <c r="B2388" s="3" t="s">
        <v>1841</v>
      </c>
      <c r="C2388" s="3" t="s">
        <v>1842</v>
      </c>
      <c r="D2388" s="3" t="s">
        <v>4215</v>
      </c>
      <c r="E2388" s="3">
        <v>-2372</v>
      </c>
      <c r="F2388" s="3" t="s">
        <v>5444</v>
      </c>
      <c r="G2388" s="3" t="s">
        <v>1844</v>
      </c>
    </row>
    <row r="2389" spans="1:7">
      <c r="A2389" s="3" t="s">
        <v>100</v>
      </c>
      <c r="B2389" s="3" t="s">
        <v>1841</v>
      </c>
      <c r="C2389" s="3" t="s">
        <v>1842</v>
      </c>
      <c r="D2389" s="3" t="s">
        <v>4216</v>
      </c>
      <c r="E2389" s="3">
        <v>-2373</v>
      </c>
      <c r="F2389" s="3" t="s">
        <v>5444</v>
      </c>
      <c r="G2389" s="3" t="s">
        <v>1844</v>
      </c>
    </row>
    <row r="2390" spans="1:7">
      <c r="A2390" s="3" t="s">
        <v>100</v>
      </c>
      <c r="B2390" s="3" t="s">
        <v>1841</v>
      </c>
      <c r="C2390" s="3" t="s">
        <v>1842</v>
      </c>
      <c r="D2390" s="3" t="s">
        <v>4217</v>
      </c>
      <c r="E2390" s="3">
        <v>-2374</v>
      </c>
      <c r="F2390" s="3" t="s">
        <v>5444</v>
      </c>
      <c r="G2390" s="3" t="s">
        <v>1844</v>
      </c>
    </row>
    <row r="2391" spans="1:7">
      <c r="A2391" s="3" t="s">
        <v>100</v>
      </c>
      <c r="B2391" s="3" t="s">
        <v>1841</v>
      </c>
      <c r="C2391" s="3" t="s">
        <v>1842</v>
      </c>
      <c r="D2391" s="3" t="s">
        <v>4218</v>
      </c>
      <c r="E2391" s="3">
        <v>-2375</v>
      </c>
      <c r="F2391" s="3" t="s">
        <v>5444</v>
      </c>
      <c r="G2391" s="3" t="s">
        <v>1844</v>
      </c>
    </row>
    <row r="2392" spans="1:7">
      <c r="A2392" s="3" t="s">
        <v>100</v>
      </c>
      <c r="B2392" s="3" t="s">
        <v>1841</v>
      </c>
      <c r="C2392" s="3" t="s">
        <v>1842</v>
      </c>
      <c r="D2392" s="3" t="s">
        <v>4219</v>
      </c>
      <c r="E2392" s="3">
        <v>-2376</v>
      </c>
      <c r="F2392" s="3" t="s">
        <v>5444</v>
      </c>
      <c r="G2392" s="3" t="s">
        <v>1844</v>
      </c>
    </row>
    <row r="2393" spans="1:7">
      <c r="A2393" s="3" t="s">
        <v>100</v>
      </c>
      <c r="B2393" s="3" t="s">
        <v>1841</v>
      </c>
      <c r="C2393" s="3" t="s">
        <v>1842</v>
      </c>
      <c r="D2393" s="3" t="s">
        <v>4220</v>
      </c>
      <c r="E2393" s="3">
        <v>-2377</v>
      </c>
      <c r="F2393" s="3" t="s">
        <v>5444</v>
      </c>
      <c r="G2393" s="3" t="s">
        <v>1844</v>
      </c>
    </row>
    <row r="2394" spans="1:7">
      <c r="A2394" s="3" t="s">
        <v>100</v>
      </c>
      <c r="B2394" s="3" t="s">
        <v>1841</v>
      </c>
      <c r="C2394" s="3" t="s">
        <v>1842</v>
      </c>
      <c r="D2394" s="3" t="s">
        <v>4221</v>
      </c>
      <c r="E2394" s="3">
        <v>-2378</v>
      </c>
      <c r="F2394" s="3" t="s">
        <v>5444</v>
      </c>
      <c r="G2394" s="3" t="s">
        <v>1844</v>
      </c>
    </row>
    <row r="2395" spans="1:7">
      <c r="A2395" s="3" t="s">
        <v>100</v>
      </c>
      <c r="B2395" s="3" t="s">
        <v>1841</v>
      </c>
      <c r="C2395" s="3" t="s">
        <v>1842</v>
      </c>
      <c r="D2395" s="3" t="s">
        <v>4222</v>
      </c>
      <c r="E2395" s="3">
        <v>-2379</v>
      </c>
      <c r="F2395" s="3" t="s">
        <v>5444</v>
      </c>
      <c r="G2395" s="3" t="s">
        <v>1844</v>
      </c>
    </row>
    <row r="2396" spans="1:7">
      <c r="A2396" s="3" t="s">
        <v>100</v>
      </c>
      <c r="B2396" s="3" t="s">
        <v>1841</v>
      </c>
      <c r="C2396" s="3" t="s">
        <v>1842</v>
      </c>
      <c r="D2396" s="3" t="s">
        <v>4223</v>
      </c>
      <c r="E2396" s="3">
        <v>-2380</v>
      </c>
      <c r="F2396" s="3" t="s">
        <v>5444</v>
      </c>
      <c r="G2396" s="3" t="s">
        <v>1844</v>
      </c>
    </row>
    <row r="2397" spans="1:7">
      <c r="A2397" s="3" t="s">
        <v>100</v>
      </c>
      <c r="B2397" s="3" t="s">
        <v>1841</v>
      </c>
      <c r="C2397" s="3" t="s">
        <v>1842</v>
      </c>
      <c r="D2397" s="3" t="s">
        <v>4224</v>
      </c>
      <c r="E2397" s="3">
        <v>-2381</v>
      </c>
      <c r="F2397" s="3" t="s">
        <v>5444</v>
      </c>
      <c r="G2397" s="3" t="s">
        <v>1844</v>
      </c>
    </row>
    <row r="2398" spans="1:7">
      <c r="A2398" s="3" t="s">
        <v>100</v>
      </c>
      <c r="B2398" s="3" t="s">
        <v>1841</v>
      </c>
      <c r="C2398" s="3" t="s">
        <v>1842</v>
      </c>
      <c r="D2398" s="3" t="s">
        <v>4225</v>
      </c>
      <c r="E2398" s="3">
        <v>-2382</v>
      </c>
      <c r="F2398" s="3" t="s">
        <v>5444</v>
      </c>
      <c r="G2398" s="3" t="s">
        <v>1844</v>
      </c>
    </row>
    <row r="2399" spans="1:7">
      <c r="A2399" s="3" t="s">
        <v>100</v>
      </c>
      <c r="B2399" s="3" t="s">
        <v>1841</v>
      </c>
      <c r="C2399" s="3" t="s">
        <v>1842</v>
      </c>
      <c r="D2399" s="3" t="s">
        <v>4226</v>
      </c>
      <c r="E2399" s="3">
        <v>-2383</v>
      </c>
      <c r="F2399" s="3" t="s">
        <v>5444</v>
      </c>
      <c r="G2399" s="3" t="s">
        <v>1844</v>
      </c>
    </row>
    <row r="2400" spans="1:7">
      <c r="A2400" s="3" t="s">
        <v>100</v>
      </c>
      <c r="B2400" s="3" t="s">
        <v>1841</v>
      </c>
      <c r="C2400" s="3" t="s">
        <v>1842</v>
      </c>
      <c r="D2400" s="3" t="s">
        <v>4227</v>
      </c>
      <c r="E2400" s="3">
        <v>-2384</v>
      </c>
      <c r="F2400" s="3" t="s">
        <v>5444</v>
      </c>
      <c r="G2400" s="3" t="s">
        <v>1844</v>
      </c>
    </row>
    <row r="2401" spans="1:7">
      <c r="A2401" s="3" t="s">
        <v>100</v>
      </c>
      <c r="B2401" s="3" t="s">
        <v>1841</v>
      </c>
      <c r="C2401" s="3" t="s">
        <v>1842</v>
      </c>
      <c r="D2401" s="3" t="s">
        <v>4228</v>
      </c>
      <c r="E2401" s="3">
        <v>-2385</v>
      </c>
      <c r="F2401" s="3" t="s">
        <v>5444</v>
      </c>
      <c r="G2401" s="3" t="s">
        <v>1844</v>
      </c>
    </row>
    <row r="2402" spans="1:7">
      <c r="A2402" s="3" t="s">
        <v>100</v>
      </c>
      <c r="B2402" s="3" t="s">
        <v>1841</v>
      </c>
      <c r="C2402" s="3" t="s">
        <v>1842</v>
      </c>
      <c r="D2402" s="3" t="s">
        <v>4229</v>
      </c>
      <c r="E2402" s="3">
        <v>-2386</v>
      </c>
      <c r="F2402" s="3" t="s">
        <v>5444</v>
      </c>
      <c r="G2402" s="3" t="s">
        <v>1844</v>
      </c>
    </row>
    <row r="2403" spans="1:7">
      <c r="A2403" s="3" t="s">
        <v>100</v>
      </c>
      <c r="B2403" s="3" t="s">
        <v>1841</v>
      </c>
      <c r="C2403" s="3" t="s">
        <v>1842</v>
      </c>
      <c r="D2403" s="3" t="s">
        <v>4230</v>
      </c>
      <c r="E2403" s="3">
        <v>-2387</v>
      </c>
      <c r="F2403" s="3" t="s">
        <v>5444</v>
      </c>
      <c r="G2403" s="3" t="s">
        <v>1844</v>
      </c>
    </row>
    <row r="2404" spans="1:7">
      <c r="A2404" s="3" t="s">
        <v>100</v>
      </c>
      <c r="B2404" s="3" t="s">
        <v>1841</v>
      </c>
      <c r="C2404" s="3" t="s">
        <v>1842</v>
      </c>
      <c r="D2404" s="3" t="s">
        <v>4231</v>
      </c>
      <c r="E2404" s="3">
        <v>-2388</v>
      </c>
      <c r="F2404" s="3" t="s">
        <v>5444</v>
      </c>
      <c r="G2404" s="3" t="s">
        <v>1844</v>
      </c>
    </row>
    <row r="2405" spans="1:7">
      <c r="A2405" s="3" t="s">
        <v>100</v>
      </c>
      <c r="B2405" s="3" t="s">
        <v>1841</v>
      </c>
      <c r="C2405" s="3" t="s">
        <v>1842</v>
      </c>
      <c r="D2405" s="3" t="s">
        <v>4232</v>
      </c>
      <c r="E2405" s="3">
        <v>-2389</v>
      </c>
      <c r="F2405" s="3" t="s">
        <v>5444</v>
      </c>
      <c r="G2405" s="3" t="s">
        <v>1844</v>
      </c>
    </row>
    <row r="2406" spans="1:7">
      <c r="A2406" s="3" t="s">
        <v>100</v>
      </c>
      <c r="B2406" s="3" t="s">
        <v>1841</v>
      </c>
      <c r="C2406" s="3" t="s">
        <v>1842</v>
      </c>
      <c r="D2406" s="3" t="s">
        <v>4233</v>
      </c>
      <c r="E2406" s="3">
        <v>-2390</v>
      </c>
      <c r="F2406" s="3" t="s">
        <v>5444</v>
      </c>
      <c r="G2406" s="3" t="s">
        <v>1844</v>
      </c>
    </row>
    <row r="2407" spans="1:7">
      <c r="A2407" s="3" t="s">
        <v>100</v>
      </c>
      <c r="B2407" s="3" t="s">
        <v>1841</v>
      </c>
      <c r="C2407" s="3" t="s">
        <v>1842</v>
      </c>
      <c r="D2407" s="3" t="s">
        <v>4234</v>
      </c>
      <c r="E2407" s="3">
        <v>-2391</v>
      </c>
      <c r="F2407" s="3" t="s">
        <v>5444</v>
      </c>
      <c r="G2407" s="3" t="s">
        <v>1844</v>
      </c>
    </row>
    <row r="2408" spans="1:7">
      <c r="A2408" s="3" t="s">
        <v>100</v>
      </c>
      <c r="B2408" s="3" t="s">
        <v>1841</v>
      </c>
      <c r="C2408" s="3" t="s">
        <v>1842</v>
      </c>
      <c r="D2408" s="3" t="s">
        <v>4235</v>
      </c>
      <c r="E2408" s="3">
        <v>-2392</v>
      </c>
      <c r="F2408" s="3" t="s">
        <v>5444</v>
      </c>
      <c r="G2408" s="3" t="s">
        <v>1844</v>
      </c>
    </row>
    <row r="2409" spans="1:7">
      <c r="A2409" s="3" t="s">
        <v>100</v>
      </c>
      <c r="B2409" s="3" t="s">
        <v>1841</v>
      </c>
      <c r="C2409" s="3" t="s">
        <v>1842</v>
      </c>
      <c r="D2409" s="3" t="s">
        <v>4236</v>
      </c>
      <c r="E2409" s="3">
        <v>-2393</v>
      </c>
      <c r="F2409" s="3" t="s">
        <v>5444</v>
      </c>
      <c r="G2409" s="3" t="s">
        <v>1844</v>
      </c>
    </row>
    <row r="2410" spans="1:7">
      <c r="A2410" s="3" t="s">
        <v>100</v>
      </c>
      <c r="B2410" s="3" t="s">
        <v>1841</v>
      </c>
      <c r="C2410" s="3" t="s">
        <v>1842</v>
      </c>
      <c r="D2410" s="3" t="s">
        <v>4237</v>
      </c>
      <c r="E2410" s="3">
        <v>-2394</v>
      </c>
      <c r="F2410" s="3" t="s">
        <v>5444</v>
      </c>
      <c r="G2410" s="3" t="s">
        <v>1844</v>
      </c>
    </row>
    <row r="2411" spans="1:7">
      <c r="A2411" s="3" t="s">
        <v>100</v>
      </c>
      <c r="B2411" s="3" t="s">
        <v>1841</v>
      </c>
      <c r="C2411" s="3" t="s">
        <v>1842</v>
      </c>
      <c r="D2411" s="3" t="s">
        <v>4238</v>
      </c>
      <c r="E2411" s="3">
        <v>-2395</v>
      </c>
      <c r="F2411" s="3" t="s">
        <v>5444</v>
      </c>
      <c r="G2411" s="3" t="s">
        <v>1844</v>
      </c>
    </row>
    <row r="2412" spans="1:7">
      <c r="A2412" s="3" t="s">
        <v>100</v>
      </c>
      <c r="B2412" s="3" t="s">
        <v>1841</v>
      </c>
      <c r="C2412" s="3" t="s">
        <v>1842</v>
      </c>
      <c r="D2412" s="3" t="s">
        <v>4239</v>
      </c>
      <c r="E2412" s="3">
        <v>-2396</v>
      </c>
      <c r="F2412" s="3" t="s">
        <v>5444</v>
      </c>
      <c r="G2412" s="3" t="s">
        <v>1844</v>
      </c>
    </row>
    <row r="2413" spans="1:7">
      <c r="A2413" s="3" t="s">
        <v>100</v>
      </c>
      <c r="B2413" s="3" t="s">
        <v>1841</v>
      </c>
      <c r="C2413" s="3" t="s">
        <v>1842</v>
      </c>
      <c r="D2413" s="3" t="s">
        <v>4240</v>
      </c>
      <c r="E2413" s="3">
        <v>-2397</v>
      </c>
      <c r="F2413" s="3" t="s">
        <v>5444</v>
      </c>
      <c r="G2413" s="3" t="s">
        <v>1844</v>
      </c>
    </row>
    <row r="2414" spans="1:7">
      <c r="A2414" s="3" t="s">
        <v>100</v>
      </c>
      <c r="B2414" s="3" t="s">
        <v>1841</v>
      </c>
      <c r="C2414" s="3" t="s">
        <v>1842</v>
      </c>
      <c r="D2414" s="3" t="s">
        <v>4241</v>
      </c>
      <c r="E2414" s="3">
        <v>-2398</v>
      </c>
      <c r="F2414" s="3" t="s">
        <v>5444</v>
      </c>
      <c r="G2414" s="3" t="s">
        <v>1844</v>
      </c>
    </row>
    <row r="2415" spans="1:7">
      <c r="A2415" s="3" t="s">
        <v>100</v>
      </c>
      <c r="B2415" s="3" t="s">
        <v>1841</v>
      </c>
      <c r="C2415" s="3" t="s">
        <v>1842</v>
      </c>
      <c r="D2415" s="3" t="s">
        <v>4242</v>
      </c>
      <c r="E2415" s="3">
        <v>-2399</v>
      </c>
      <c r="F2415" s="3" t="s">
        <v>5444</v>
      </c>
      <c r="G2415" s="3" t="s">
        <v>1844</v>
      </c>
    </row>
    <row r="2416" spans="1:7">
      <c r="A2416" s="3" t="s">
        <v>100</v>
      </c>
      <c r="B2416" s="3" t="s">
        <v>1841</v>
      </c>
      <c r="C2416" s="3" t="s">
        <v>1842</v>
      </c>
      <c r="D2416" s="3" t="s">
        <v>4243</v>
      </c>
      <c r="E2416" s="3">
        <v>-2400</v>
      </c>
      <c r="F2416" s="3" t="s">
        <v>5444</v>
      </c>
      <c r="G2416" s="3" t="s">
        <v>1844</v>
      </c>
    </row>
    <row r="2417" spans="1:7">
      <c r="A2417" s="3" t="s">
        <v>100</v>
      </c>
      <c r="B2417" s="3" t="s">
        <v>1841</v>
      </c>
      <c r="C2417" s="3" t="s">
        <v>1842</v>
      </c>
      <c r="D2417" s="3" t="s">
        <v>4244</v>
      </c>
      <c r="E2417" s="3">
        <v>-2401</v>
      </c>
      <c r="F2417" s="3" t="s">
        <v>5444</v>
      </c>
      <c r="G2417" s="3" t="s">
        <v>1844</v>
      </c>
    </row>
    <row r="2418" spans="1:7">
      <c r="A2418" s="3" t="s">
        <v>100</v>
      </c>
      <c r="B2418" s="3" t="s">
        <v>1841</v>
      </c>
      <c r="C2418" s="3" t="s">
        <v>1842</v>
      </c>
      <c r="D2418" s="3" t="s">
        <v>4245</v>
      </c>
      <c r="E2418" s="3">
        <v>-2402</v>
      </c>
      <c r="F2418" s="3" t="s">
        <v>5444</v>
      </c>
      <c r="G2418" s="3" t="s">
        <v>1844</v>
      </c>
    </row>
    <row r="2419" spans="1:7">
      <c r="A2419" s="3" t="s">
        <v>100</v>
      </c>
      <c r="B2419" s="3" t="s">
        <v>1841</v>
      </c>
      <c r="C2419" s="3" t="s">
        <v>1842</v>
      </c>
      <c r="D2419" s="3" t="s">
        <v>4246</v>
      </c>
      <c r="E2419" s="3">
        <v>-2403</v>
      </c>
      <c r="F2419" s="3" t="s">
        <v>5444</v>
      </c>
      <c r="G2419" s="3" t="s">
        <v>1844</v>
      </c>
    </row>
    <row r="2420" spans="1:7">
      <c r="A2420" s="3" t="s">
        <v>100</v>
      </c>
      <c r="B2420" s="3" t="s">
        <v>1841</v>
      </c>
      <c r="C2420" s="3" t="s">
        <v>1842</v>
      </c>
      <c r="D2420" s="3" t="s">
        <v>4247</v>
      </c>
      <c r="E2420" s="3">
        <v>-2404</v>
      </c>
      <c r="F2420" s="3" t="s">
        <v>5444</v>
      </c>
      <c r="G2420" s="3" t="s">
        <v>1844</v>
      </c>
    </row>
    <row r="2421" spans="1:7">
      <c r="A2421" s="3" t="s">
        <v>100</v>
      </c>
      <c r="B2421" s="3" t="s">
        <v>1841</v>
      </c>
      <c r="C2421" s="3" t="s">
        <v>1842</v>
      </c>
      <c r="D2421" s="3" t="s">
        <v>4248</v>
      </c>
      <c r="E2421" s="3">
        <v>-2405</v>
      </c>
      <c r="F2421" s="3" t="s">
        <v>5444</v>
      </c>
      <c r="G2421" s="3" t="s">
        <v>1844</v>
      </c>
    </row>
    <row r="2422" spans="1:7">
      <c r="A2422" s="3" t="s">
        <v>100</v>
      </c>
      <c r="B2422" s="3" t="s">
        <v>1841</v>
      </c>
      <c r="C2422" s="3" t="s">
        <v>1842</v>
      </c>
      <c r="D2422" s="3" t="s">
        <v>4249</v>
      </c>
      <c r="E2422" s="3">
        <v>-2406</v>
      </c>
      <c r="F2422" s="3" t="s">
        <v>5444</v>
      </c>
      <c r="G2422" s="3" t="s">
        <v>1844</v>
      </c>
    </row>
    <row r="2423" spans="1:7">
      <c r="A2423" s="3" t="s">
        <v>100</v>
      </c>
      <c r="B2423" s="3" t="s">
        <v>1841</v>
      </c>
      <c r="C2423" s="3" t="s">
        <v>1842</v>
      </c>
      <c r="D2423" s="3" t="s">
        <v>4250</v>
      </c>
      <c r="E2423" s="3">
        <v>-2407</v>
      </c>
      <c r="F2423" s="3" t="s">
        <v>5444</v>
      </c>
      <c r="G2423" s="3" t="s">
        <v>1844</v>
      </c>
    </row>
    <row r="2424" spans="1:7">
      <c r="A2424" s="3" t="s">
        <v>100</v>
      </c>
      <c r="B2424" s="3" t="s">
        <v>1841</v>
      </c>
      <c r="C2424" s="3" t="s">
        <v>1842</v>
      </c>
      <c r="D2424" s="3" t="s">
        <v>4251</v>
      </c>
      <c r="E2424" s="3">
        <v>-2408</v>
      </c>
      <c r="F2424" s="3" t="s">
        <v>5444</v>
      </c>
      <c r="G2424" s="3" t="s">
        <v>1844</v>
      </c>
    </row>
    <row r="2425" spans="1:7">
      <c r="A2425" s="3" t="s">
        <v>100</v>
      </c>
      <c r="B2425" s="3" t="s">
        <v>1841</v>
      </c>
      <c r="C2425" s="3" t="s">
        <v>1842</v>
      </c>
      <c r="D2425" s="3" t="s">
        <v>4252</v>
      </c>
      <c r="E2425" s="3">
        <v>-2409</v>
      </c>
      <c r="F2425" s="3" t="s">
        <v>5444</v>
      </c>
      <c r="G2425" s="3" t="s">
        <v>1844</v>
      </c>
    </row>
    <row r="2426" spans="1:7">
      <c r="A2426" s="3" t="s">
        <v>100</v>
      </c>
      <c r="B2426" s="3" t="s">
        <v>1841</v>
      </c>
      <c r="C2426" s="3" t="s">
        <v>1842</v>
      </c>
      <c r="D2426" s="3" t="s">
        <v>4253</v>
      </c>
      <c r="E2426" s="3">
        <v>-2410</v>
      </c>
      <c r="F2426" s="3" t="s">
        <v>5444</v>
      </c>
      <c r="G2426" s="3" t="s">
        <v>1844</v>
      </c>
    </row>
    <row r="2427" spans="1:7">
      <c r="A2427" s="3" t="s">
        <v>100</v>
      </c>
      <c r="B2427" s="3" t="s">
        <v>1841</v>
      </c>
      <c r="C2427" s="3" t="s">
        <v>1842</v>
      </c>
      <c r="D2427" s="3" t="s">
        <v>4254</v>
      </c>
      <c r="E2427" s="3">
        <v>-2411</v>
      </c>
      <c r="F2427" s="3" t="s">
        <v>5444</v>
      </c>
      <c r="G2427" s="3" t="s">
        <v>1844</v>
      </c>
    </row>
    <row r="2428" spans="1:7">
      <c r="A2428" s="3" t="s">
        <v>100</v>
      </c>
      <c r="B2428" s="3" t="s">
        <v>1841</v>
      </c>
      <c r="C2428" s="3" t="s">
        <v>1842</v>
      </c>
      <c r="D2428" s="3" t="s">
        <v>4255</v>
      </c>
      <c r="E2428" s="3">
        <v>-2412</v>
      </c>
      <c r="F2428" s="3" t="s">
        <v>5444</v>
      </c>
      <c r="G2428" s="3" t="s">
        <v>1844</v>
      </c>
    </row>
    <row r="2429" spans="1:7">
      <c r="A2429" s="3" t="s">
        <v>100</v>
      </c>
      <c r="B2429" s="3" t="s">
        <v>1841</v>
      </c>
      <c r="C2429" s="3" t="s">
        <v>1842</v>
      </c>
      <c r="D2429" s="3" t="s">
        <v>4256</v>
      </c>
      <c r="E2429" s="3">
        <v>-2413</v>
      </c>
      <c r="F2429" s="3" t="s">
        <v>5444</v>
      </c>
      <c r="G2429" s="3" t="s">
        <v>1844</v>
      </c>
    </row>
    <row r="2430" spans="1:7">
      <c r="A2430" s="3" t="s">
        <v>100</v>
      </c>
      <c r="B2430" s="3" t="s">
        <v>1841</v>
      </c>
      <c r="C2430" s="3" t="s">
        <v>1842</v>
      </c>
      <c r="D2430" s="3" t="s">
        <v>4257</v>
      </c>
      <c r="E2430" s="3">
        <v>-2414</v>
      </c>
      <c r="F2430" s="3" t="s">
        <v>5444</v>
      </c>
      <c r="G2430" s="3" t="s">
        <v>1844</v>
      </c>
    </row>
    <row r="2431" spans="1:7">
      <c r="A2431" s="3" t="s">
        <v>100</v>
      </c>
      <c r="B2431" s="3" t="s">
        <v>1841</v>
      </c>
      <c r="C2431" s="3" t="s">
        <v>1842</v>
      </c>
      <c r="D2431" s="3" t="s">
        <v>4258</v>
      </c>
      <c r="E2431" s="3">
        <v>-2415</v>
      </c>
      <c r="F2431" s="3" t="s">
        <v>5444</v>
      </c>
      <c r="G2431" s="3" t="s">
        <v>1844</v>
      </c>
    </row>
    <row r="2432" spans="1:7">
      <c r="A2432" s="3" t="s">
        <v>100</v>
      </c>
      <c r="B2432" s="3" t="s">
        <v>1841</v>
      </c>
      <c r="C2432" s="3" t="s">
        <v>1842</v>
      </c>
      <c r="D2432" s="3" t="s">
        <v>4259</v>
      </c>
      <c r="E2432" s="3">
        <v>-2416</v>
      </c>
      <c r="F2432" s="3" t="s">
        <v>5444</v>
      </c>
      <c r="G2432" s="3" t="s">
        <v>1844</v>
      </c>
    </row>
    <row r="2433" spans="1:7">
      <c r="A2433" s="3" t="s">
        <v>100</v>
      </c>
      <c r="B2433" s="3" t="s">
        <v>1841</v>
      </c>
      <c r="C2433" s="3" t="s">
        <v>1842</v>
      </c>
      <c r="D2433" s="3" t="s">
        <v>4260</v>
      </c>
      <c r="E2433" s="3">
        <v>-2417</v>
      </c>
      <c r="F2433" s="3" t="s">
        <v>5444</v>
      </c>
      <c r="G2433" s="3" t="s">
        <v>1844</v>
      </c>
    </row>
    <row r="2434" spans="1:7">
      <c r="A2434" s="3" t="s">
        <v>100</v>
      </c>
      <c r="B2434" s="3" t="s">
        <v>1841</v>
      </c>
      <c r="C2434" s="3" t="s">
        <v>1842</v>
      </c>
      <c r="D2434" s="3" t="s">
        <v>4261</v>
      </c>
      <c r="E2434" s="3">
        <v>-2418</v>
      </c>
      <c r="F2434" s="3" t="s">
        <v>5444</v>
      </c>
      <c r="G2434" s="3" t="s">
        <v>1844</v>
      </c>
    </row>
    <row r="2435" spans="1:7">
      <c r="A2435" s="3" t="s">
        <v>100</v>
      </c>
      <c r="B2435" s="3" t="s">
        <v>1841</v>
      </c>
      <c r="C2435" s="3" t="s">
        <v>1842</v>
      </c>
      <c r="D2435" s="3" t="s">
        <v>4262</v>
      </c>
      <c r="E2435" s="3">
        <v>-2419</v>
      </c>
      <c r="F2435" s="3" t="s">
        <v>5444</v>
      </c>
      <c r="G2435" s="3" t="s">
        <v>1844</v>
      </c>
    </row>
    <row r="2436" spans="1:7">
      <c r="A2436" s="3" t="s">
        <v>100</v>
      </c>
      <c r="B2436" s="3" t="s">
        <v>1841</v>
      </c>
      <c r="C2436" s="3" t="s">
        <v>1842</v>
      </c>
      <c r="D2436" s="3" t="s">
        <v>4263</v>
      </c>
      <c r="E2436" s="3">
        <v>-2420</v>
      </c>
      <c r="F2436" s="3" t="s">
        <v>5444</v>
      </c>
      <c r="G2436" s="3" t="s">
        <v>1844</v>
      </c>
    </row>
    <row r="2437" spans="1:7">
      <c r="A2437" s="3" t="s">
        <v>100</v>
      </c>
      <c r="B2437" s="3" t="s">
        <v>1841</v>
      </c>
      <c r="C2437" s="3" t="s">
        <v>1842</v>
      </c>
      <c r="D2437" s="3" t="s">
        <v>4264</v>
      </c>
      <c r="E2437" s="3">
        <v>-2421</v>
      </c>
      <c r="F2437" s="3" t="s">
        <v>5444</v>
      </c>
      <c r="G2437" s="3" t="s">
        <v>1844</v>
      </c>
    </row>
    <row r="2438" spans="1:7">
      <c r="A2438" s="3" t="s">
        <v>100</v>
      </c>
      <c r="B2438" s="3" t="s">
        <v>1841</v>
      </c>
      <c r="C2438" s="3" t="s">
        <v>1842</v>
      </c>
      <c r="D2438" s="3" t="s">
        <v>4265</v>
      </c>
      <c r="E2438" s="3">
        <v>-2422</v>
      </c>
      <c r="F2438" s="3" t="s">
        <v>5444</v>
      </c>
      <c r="G2438" s="3" t="s">
        <v>1844</v>
      </c>
    </row>
    <row r="2439" spans="1:7">
      <c r="A2439" s="3" t="s">
        <v>100</v>
      </c>
      <c r="B2439" s="3" t="s">
        <v>1841</v>
      </c>
      <c r="C2439" s="3" t="s">
        <v>1842</v>
      </c>
      <c r="D2439" s="3" t="s">
        <v>4266</v>
      </c>
      <c r="E2439" s="3">
        <v>-2423</v>
      </c>
      <c r="F2439" s="3" t="s">
        <v>5444</v>
      </c>
      <c r="G2439" s="3" t="s">
        <v>1844</v>
      </c>
    </row>
    <row r="2440" spans="1:7">
      <c r="A2440" s="3" t="s">
        <v>100</v>
      </c>
      <c r="B2440" s="3" t="s">
        <v>1841</v>
      </c>
      <c r="C2440" s="3" t="s">
        <v>1842</v>
      </c>
      <c r="D2440" s="3" t="s">
        <v>4267</v>
      </c>
      <c r="E2440" s="3">
        <v>-2424</v>
      </c>
      <c r="F2440" s="3" t="s">
        <v>5444</v>
      </c>
      <c r="G2440" s="3" t="s">
        <v>1844</v>
      </c>
    </row>
    <row r="2441" spans="1:7">
      <c r="A2441" s="3" t="s">
        <v>100</v>
      </c>
      <c r="B2441" s="3" t="s">
        <v>1841</v>
      </c>
      <c r="C2441" s="3" t="s">
        <v>1842</v>
      </c>
      <c r="D2441" s="3" t="s">
        <v>4268</v>
      </c>
      <c r="E2441" s="3">
        <v>-2425</v>
      </c>
      <c r="F2441" s="3" t="s">
        <v>5444</v>
      </c>
      <c r="G2441" s="3" t="s">
        <v>1844</v>
      </c>
    </row>
    <row r="2442" spans="1:7">
      <c r="A2442" s="3" t="s">
        <v>100</v>
      </c>
      <c r="B2442" s="3" t="s">
        <v>1841</v>
      </c>
      <c r="C2442" s="3" t="s">
        <v>1842</v>
      </c>
      <c r="D2442" s="3" t="s">
        <v>4269</v>
      </c>
      <c r="E2442" s="3">
        <v>-2426</v>
      </c>
      <c r="F2442" s="3" t="s">
        <v>5444</v>
      </c>
      <c r="G2442" s="3" t="s">
        <v>1844</v>
      </c>
    </row>
    <row r="2443" spans="1:7">
      <c r="A2443" s="3" t="s">
        <v>100</v>
      </c>
      <c r="B2443" s="3" t="s">
        <v>1841</v>
      </c>
      <c r="C2443" s="3" t="s">
        <v>1842</v>
      </c>
      <c r="D2443" s="3" t="s">
        <v>4270</v>
      </c>
      <c r="E2443" s="3">
        <v>-2427</v>
      </c>
      <c r="F2443" s="3" t="s">
        <v>5444</v>
      </c>
      <c r="G2443" s="3" t="s">
        <v>1844</v>
      </c>
    </row>
    <row r="2444" spans="1:7">
      <c r="A2444" s="3" t="s">
        <v>100</v>
      </c>
      <c r="B2444" s="3" t="s">
        <v>1841</v>
      </c>
      <c r="C2444" s="3" t="s">
        <v>1842</v>
      </c>
      <c r="D2444" s="3" t="s">
        <v>4271</v>
      </c>
      <c r="E2444" s="3">
        <v>-2428</v>
      </c>
      <c r="F2444" s="3" t="s">
        <v>5444</v>
      </c>
      <c r="G2444" s="3" t="s">
        <v>1844</v>
      </c>
    </row>
    <row r="2445" spans="1:7">
      <c r="A2445" s="3" t="s">
        <v>100</v>
      </c>
      <c r="B2445" s="3" t="s">
        <v>1841</v>
      </c>
      <c r="C2445" s="3" t="s">
        <v>1842</v>
      </c>
      <c r="D2445" s="3" t="s">
        <v>4272</v>
      </c>
      <c r="E2445" s="3">
        <v>-2429</v>
      </c>
      <c r="F2445" s="3" t="s">
        <v>5444</v>
      </c>
      <c r="G2445" s="3" t="s">
        <v>1844</v>
      </c>
    </row>
    <row r="2446" spans="1:7">
      <c r="A2446" s="3" t="s">
        <v>100</v>
      </c>
      <c r="B2446" s="3" t="s">
        <v>1841</v>
      </c>
      <c r="C2446" s="3" t="s">
        <v>1842</v>
      </c>
      <c r="D2446" s="3" t="s">
        <v>4273</v>
      </c>
      <c r="E2446" s="3">
        <v>-2430</v>
      </c>
      <c r="F2446" s="3" t="s">
        <v>5444</v>
      </c>
      <c r="G2446" s="3" t="s">
        <v>1844</v>
      </c>
    </row>
    <row r="2447" spans="1:7">
      <c r="A2447" s="3" t="s">
        <v>100</v>
      </c>
      <c r="B2447" s="3" t="s">
        <v>1841</v>
      </c>
      <c r="C2447" s="3" t="s">
        <v>1842</v>
      </c>
      <c r="D2447" s="3" t="s">
        <v>4274</v>
      </c>
      <c r="E2447" s="3">
        <v>-2431</v>
      </c>
      <c r="F2447" s="3" t="s">
        <v>5444</v>
      </c>
      <c r="G2447" s="3" t="s">
        <v>1844</v>
      </c>
    </row>
    <row r="2448" spans="1:7">
      <c r="A2448" s="3" t="s">
        <v>100</v>
      </c>
      <c r="B2448" s="3" t="s">
        <v>1841</v>
      </c>
      <c r="C2448" s="3" t="s">
        <v>1842</v>
      </c>
      <c r="D2448" s="3" t="s">
        <v>4275</v>
      </c>
      <c r="E2448" s="3">
        <v>-2432</v>
      </c>
      <c r="F2448" s="3" t="s">
        <v>5444</v>
      </c>
      <c r="G2448" s="3" t="s">
        <v>1844</v>
      </c>
    </row>
    <row r="2449" spans="1:7">
      <c r="A2449" s="3" t="s">
        <v>100</v>
      </c>
      <c r="B2449" s="3" t="s">
        <v>1841</v>
      </c>
      <c r="C2449" s="3" t="s">
        <v>1842</v>
      </c>
      <c r="D2449" s="3" t="s">
        <v>4276</v>
      </c>
      <c r="E2449" s="3">
        <v>-2433</v>
      </c>
      <c r="F2449" s="3" t="s">
        <v>5444</v>
      </c>
      <c r="G2449" s="3" t="s">
        <v>1844</v>
      </c>
    </row>
    <row r="2450" spans="1:7">
      <c r="A2450" s="3" t="s">
        <v>100</v>
      </c>
      <c r="B2450" s="3" t="s">
        <v>1841</v>
      </c>
      <c r="C2450" s="3" t="s">
        <v>1842</v>
      </c>
      <c r="D2450" s="3" t="s">
        <v>4277</v>
      </c>
      <c r="E2450" s="3">
        <v>-2434</v>
      </c>
      <c r="F2450" s="3" t="s">
        <v>5444</v>
      </c>
      <c r="G2450" s="3" t="s">
        <v>1844</v>
      </c>
    </row>
    <row r="2451" spans="1:7">
      <c r="A2451" s="3" t="s">
        <v>100</v>
      </c>
      <c r="B2451" s="3" t="s">
        <v>1841</v>
      </c>
      <c r="C2451" s="3" t="s">
        <v>1842</v>
      </c>
      <c r="D2451" s="3" t="s">
        <v>4278</v>
      </c>
      <c r="E2451" s="3">
        <v>-2435</v>
      </c>
      <c r="F2451" s="3" t="s">
        <v>5444</v>
      </c>
      <c r="G2451" s="3" t="s">
        <v>1844</v>
      </c>
    </row>
    <row r="2452" spans="1:7">
      <c r="A2452" s="3" t="s">
        <v>100</v>
      </c>
      <c r="B2452" s="3" t="s">
        <v>1841</v>
      </c>
      <c r="C2452" s="3" t="s">
        <v>1842</v>
      </c>
      <c r="D2452" s="3" t="s">
        <v>4279</v>
      </c>
      <c r="E2452" s="3">
        <v>-2436</v>
      </c>
      <c r="F2452" s="3" t="s">
        <v>5444</v>
      </c>
      <c r="G2452" s="3" t="s">
        <v>1844</v>
      </c>
    </row>
    <row r="2453" spans="1:7">
      <c r="A2453" s="3" t="s">
        <v>100</v>
      </c>
      <c r="B2453" s="3" t="s">
        <v>1841</v>
      </c>
      <c r="C2453" s="3" t="s">
        <v>1842</v>
      </c>
      <c r="D2453" s="3" t="s">
        <v>4280</v>
      </c>
      <c r="E2453" s="3">
        <v>-2437</v>
      </c>
      <c r="F2453" s="3" t="s">
        <v>5444</v>
      </c>
      <c r="G2453" s="3" t="s">
        <v>1844</v>
      </c>
    </row>
    <row r="2454" spans="1:7">
      <c r="A2454" s="3" t="s">
        <v>100</v>
      </c>
      <c r="B2454" s="3" t="s">
        <v>1841</v>
      </c>
      <c r="C2454" s="3" t="s">
        <v>1842</v>
      </c>
      <c r="D2454" s="3" t="s">
        <v>4281</v>
      </c>
      <c r="E2454" s="3">
        <v>-2438</v>
      </c>
      <c r="F2454" s="3" t="s">
        <v>5444</v>
      </c>
      <c r="G2454" s="3" t="s">
        <v>1844</v>
      </c>
    </row>
    <row r="2455" spans="1:7">
      <c r="A2455" s="3" t="s">
        <v>100</v>
      </c>
      <c r="B2455" s="3" t="s">
        <v>1841</v>
      </c>
      <c r="C2455" s="3" t="s">
        <v>1842</v>
      </c>
      <c r="D2455" s="3" t="s">
        <v>4282</v>
      </c>
      <c r="E2455" s="3">
        <v>-2439</v>
      </c>
      <c r="F2455" s="3" t="s">
        <v>5444</v>
      </c>
      <c r="G2455" s="3" t="s">
        <v>1844</v>
      </c>
    </row>
    <row r="2456" spans="1:7">
      <c r="A2456" s="3" t="s">
        <v>100</v>
      </c>
      <c r="B2456" s="3" t="s">
        <v>1841</v>
      </c>
      <c r="C2456" s="3" t="s">
        <v>1842</v>
      </c>
      <c r="D2456" s="3" t="s">
        <v>4283</v>
      </c>
      <c r="E2456" s="3">
        <v>-2440</v>
      </c>
      <c r="F2456" s="3" t="s">
        <v>5444</v>
      </c>
      <c r="G2456" s="3" t="s">
        <v>1844</v>
      </c>
    </row>
    <row r="2457" spans="1:7">
      <c r="A2457" s="3" t="s">
        <v>100</v>
      </c>
      <c r="B2457" s="3" t="s">
        <v>1841</v>
      </c>
      <c r="C2457" s="3" t="s">
        <v>1842</v>
      </c>
      <c r="D2457" s="3" t="s">
        <v>4284</v>
      </c>
      <c r="E2457" s="3">
        <v>-2441</v>
      </c>
      <c r="F2457" s="3" t="s">
        <v>5444</v>
      </c>
      <c r="G2457" s="3" t="s">
        <v>1844</v>
      </c>
    </row>
    <row r="2458" spans="1:7">
      <c r="A2458" s="3" t="s">
        <v>100</v>
      </c>
      <c r="B2458" s="3" t="s">
        <v>1841</v>
      </c>
      <c r="C2458" s="3" t="s">
        <v>1842</v>
      </c>
      <c r="D2458" s="3" t="s">
        <v>4285</v>
      </c>
      <c r="E2458" s="3">
        <v>-2442</v>
      </c>
      <c r="F2458" s="3" t="s">
        <v>5444</v>
      </c>
      <c r="G2458" s="3" t="s">
        <v>1844</v>
      </c>
    </row>
    <row r="2459" spans="1:7">
      <c r="A2459" s="3" t="s">
        <v>100</v>
      </c>
      <c r="B2459" s="3" t="s">
        <v>1841</v>
      </c>
      <c r="C2459" s="3" t="s">
        <v>1842</v>
      </c>
      <c r="D2459" s="3" t="s">
        <v>4286</v>
      </c>
      <c r="E2459" s="3">
        <v>-2443</v>
      </c>
      <c r="F2459" s="3" t="s">
        <v>5444</v>
      </c>
      <c r="G2459" s="3" t="s">
        <v>1844</v>
      </c>
    </row>
    <row r="2460" spans="1:7">
      <c r="A2460" s="3" t="s">
        <v>100</v>
      </c>
      <c r="B2460" s="3" t="s">
        <v>1841</v>
      </c>
      <c r="C2460" s="3" t="s">
        <v>1842</v>
      </c>
      <c r="D2460" s="3" t="s">
        <v>4287</v>
      </c>
      <c r="E2460" s="3">
        <v>-2444</v>
      </c>
      <c r="F2460" s="3" t="s">
        <v>5444</v>
      </c>
      <c r="G2460" s="3" t="s">
        <v>1844</v>
      </c>
    </row>
    <row r="2461" spans="1:7">
      <c r="A2461" s="3" t="s">
        <v>100</v>
      </c>
      <c r="B2461" s="3" t="s">
        <v>1841</v>
      </c>
      <c r="C2461" s="3" t="s">
        <v>1842</v>
      </c>
      <c r="D2461" s="3" t="s">
        <v>4288</v>
      </c>
      <c r="E2461" s="3">
        <v>-2445</v>
      </c>
      <c r="F2461" s="3" t="s">
        <v>5444</v>
      </c>
      <c r="G2461" s="3" t="s">
        <v>1844</v>
      </c>
    </row>
    <row r="2462" spans="1:7">
      <c r="A2462" s="3" t="s">
        <v>100</v>
      </c>
      <c r="B2462" s="3" t="s">
        <v>1841</v>
      </c>
      <c r="C2462" s="3" t="s">
        <v>1842</v>
      </c>
      <c r="D2462" s="3" t="s">
        <v>4289</v>
      </c>
      <c r="E2462" s="3">
        <v>-2446</v>
      </c>
      <c r="F2462" s="3" t="s">
        <v>5444</v>
      </c>
      <c r="G2462" s="3" t="s">
        <v>1844</v>
      </c>
    </row>
    <row r="2463" spans="1:7">
      <c r="A2463" s="3" t="s">
        <v>100</v>
      </c>
      <c r="B2463" s="3" t="s">
        <v>1841</v>
      </c>
      <c r="C2463" s="3" t="s">
        <v>1842</v>
      </c>
      <c r="D2463" s="3" t="s">
        <v>4290</v>
      </c>
      <c r="E2463" s="3">
        <v>-2447</v>
      </c>
      <c r="F2463" s="3" t="s">
        <v>5444</v>
      </c>
      <c r="G2463" s="3" t="s">
        <v>1844</v>
      </c>
    </row>
    <row r="2464" spans="1:7">
      <c r="A2464" s="3" t="s">
        <v>100</v>
      </c>
      <c r="B2464" s="3" t="s">
        <v>1841</v>
      </c>
      <c r="C2464" s="3" t="s">
        <v>1842</v>
      </c>
      <c r="D2464" s="3" t="s">
        <v>4291</v>
      </c>
      <c r="E2464" s="3">
        <v>-2448</v>
      </c>
      <c r="F2464" s="3" t="s">
        <v>5444</v>
      </c>
      <c r="G2464" s="3" t="s">
        <v>1844</v>
      </c>
    </row>
    <row r="2465" spans="1:7">
      <c r="A2465" s="3" t="s">
        <v>100</v>
      </c>
      <c r="B2465" s="3" t="s">
        <v>1841</v>
      </c>
      <c r="C2465" s="3" t="s">
        <v>1842</v>
      </c>
      <c r="D2465" s="3" t="s">
        <v>4292</v>
      </c>
      <c r="E2465" s="3">
        <v>-2449</v>
      </c>
      <c r="F2465" s="3" t="s">
        <v>5444</v>
      </c>
      <c r="G2465" s="3" t="s">
        <v>1844</v>
      </c>
    </row>
    <row r="2466" spans="1:7">
      <c r="A2466" s="3" t="s">
        <v>100</v>
      </c>
      <c r="B2466" s="3" t="s">
        <v>1841</v>
      </c>
      <c r="C2466" s="3" t="s">
        <v>1842</v>
      </c>
      <c r="D2466" s="3" t="s">
        <v>4293</v>
      </c>
      <c r="E2466" s="3">
        <v>-2450</v>
      </c>
      <c r="F2466" s="3" t="s">
        <v>5444</v>
      </c>
      <c r="G2466" s="3" t="s">
        <v>1844</v>
      </c>
    </row>
    <row r="2467" spans="1:7">
      <c r="A2467" s="3" t="s">
        <v>100</v>
      </c>
      <c r="B2467" s="3" t="s">
        <v>1841</v>
      </c>
      <c r="C2467" s="3" t="s">
        <v>1842</v>
      </c>
      <c r="D2467" s="3" t="s">
        <v>4294</v>
      </c>
      <c r="E2467" s="3">
        <v>-2451</v>
      </c>
      <c r="F2467" s="3" t="s">
        <v>5444</v>
      </c>
      <c r="G2467" s="3" t="s">
        <v>1844</v>
      </c>
    </row>
    <row r="2468" spans="1:7">
      <c r="A2468" s="3" t="s">
        <v>100</v>
      </c>
      <c r="B2468" s="3" t="s">
        <v>1841</v>
      </c>
      <c r="C2468" s="3" t="s">
        <v>1842</v>
      </c>
      <c r="D2468" s="3" t="s">
        <v>4295</v>
      </c>
      <c r="E2468" s="3">
        <v>-2452</v>
      </c>
      <c r="F2468" s="3" t="s">
        <v>5444</v>
      </c>
      <c r="G2468" s="3" t="s">
        <v>1844</v>
      </c>
    </row>
    <row r="2469" spans="1:7">
      <c r="A2469" s="3" t="s">
        <v>100</v>
      </c>
      <c r="B2469" s="3" t="s">
        <v>1841</v>
      </c>
      <c r="C2469" s="3" t="s">
        <v>1842</v>
      </c>
      <c r="D2469" s="3" t="s">
        <v>4296</v>
      </c>
      <c r="E2469" s="3">
        <v>-2453</v>
      </c>
      <c r="F2469" s="3" t="s">
        <v>5444</v>
      </c>
      <c r="G2469" s="3" t="s">
        <v>1844</v>
      </c>
    </row>
    <row r="2470" spans="1:7">
      <c r="A2470" s="3" t="s">
        <v>100</v>
      </c>
      <c r="B2470" s="3" t="s">
        <v>1841</v>
      </c>
      <c r="C2470" s="3" t="s">
        <v>1842</v>
      </c>
      <c r="D2470" s="3" t="s">
        <v>4297</v>
      </c>
      <c r="E2470" s="3">
        <v>-2454</v>
      </c>
      <c r="F2470" s="3" t="s">
        <v>5444</v>
      </c>
      <c r="G2470" s="3" t="s">
        <v>1844</v>
      </c>
    </row>
    <row r="2471" spans="1:7">
      <c r="A2471" s="3" t="s">
        <v>100</v>
      </c>
      <c r="B2471" s="3" t="s">
        <v>1841</v>
      </c>
      <c r="C2471" s="3" t="s">
        <v>1842</v>
      </c>
      <c r="D2471" s="3" t="s">
        <v>4298</v>
      </c>
      <c r="E2471" s="3">
        <v>-2455</v>
      </c>
      <c r="F2471" s="3" t="s">
        <v>5444</v>
      </c>
      <c r="G2471" s="3" t="s">
        <v>1844</v>
      </c>
    </row>
    <row r="2472" spans="1:7">
      <c r="A2472" s="3" t="s">
        <v>100</v>
      </c>
      <c r="B2472" s="3" t="s">
        <v>1841</v>
      </c>
      <c r="C2472" s="3" t="s">
        <v>1842</v>
      </c>
      <c r="D2472" s="3" t="s">
        <v>4299</v>
      </c>
      <c r="E2472" s="3">
        <v>-2456</v>
      </c>
      <c r="F2472" s="3" t="s">
        <v>5444</v>
      </c>
      <c r="G2472" s="3" t="s">
        <v>1844</v>
      </c>
    </row>
    <row r="2473" spans="1:7">
      <c r="A2473" s="3" t="s">
        <v>100</v>
      </c>
      <c r="B2473" s="3" t="s">
        <v>1841</v>
      </c>
      <c r="C2473" s="3" t="s">
        <v>1842</v>
      </c>
      <c r="D2473" s="3" t="s">
        <v>4300</v>
      </c>
      <c r="E2473" s="3">
        <v>-2457</v>
      </c>
      <c r="F2473" s="3" t="s">
        <v>5444</v>
      </c>
      <c r="G2473" s="3" t="s">
        <v>1844</v>
      </c>
    </row>
    <row r="2474" spans="1:7">
      <c r="A2474" s="3" t="s">
        <v>100</v>
      </c>
      <c r="B2474" s="3" t="s">
        <v>1841</v>
      </c>
      <c r="C2474" s="3" t="s">
        <v>1842</v>
      </c>
      <c r="D2474" s="3" t="s">
        <v>4301</v>
      </c>
      <c r="E2474" s="3">
        <v>-2458</v>
      </c>
      <c r="F2474" s="3" t="s">
        <v>5444</v>
      </c>
      <c r="G2474" s="3" t="s">
        <v>1844</v>
      </c>
    </row>
    <row r="2475" spans="1:7">
      <c r="A2475" s="3" t="s">
        <v>100</v>
      </c>
      <c r="B2475" s="3" t="s">
        <v>1841</v>
      </c>
      <c r="C2475" s="3" t="s">
        <v>1842</v>
      </c>
      <c r="D2475" s="3" t="s">
        <v>4302</v>
      </c>
      <c r="E2475" s="3">
        <v>-2459</v>
      </c>
      <c r="F2475" s="3" t="s">
        <v>5444</v>
      </c>
      <c r="G2475" s="3" t="s">
        <v>1844</v>
      </c>
    </row>
    <row r="2476" spans="1:7">
      <c r="A2476" s="3" t="s">
        <v>100</v>
      </c>
      <c r="B2476" s="3" t="s">
        <v>1841</v>
      </c>
      <c r="C2476" s="3" t="s">
        <v>1842</v>
      </c>
      <c r="D2476" s="3" t="s">
        <v>4303</v>
      </c>
      <c r="E2476" s="3">
        <v>-2460</v>
      </c>
      <c r="F2476" s="3" t="s">
        <v>5444</v>
      </c>
      <c r="G2476" s="3" t="s">
        <v>1844</v>
      </c>
    </row>
    <row r="2477" spans="1:7">
      <c r="A2477" s="3" t="s">
        <v>100</v>
      </c>
      <c r="B2477" s="3" t="s">
        <v>1841</v>
      </c>
      <c r="C2477" s="3" t="s">
        <v>1842</v>
      </c>
      <c r="D2477" s="3" t="s">
        <v>4304</v>
      </c>
      <c r="E2477" s="3">
        <v>-2461</v>
      </c>
      <c r="F2477" s="3" t="s">
        <v>5444</v>
      </c>
      <c r="G2477" s="3" t="s">
        <v>1844</v>
      </c>
    </row>
    <row r="2478" spans="1:7">
      <c r="A2478" s="3" t="s">
        <v>100</v>
      </c>
      <c r="B2478" s="3" t="s">
        <v>1841</v>
      </c>
      <c r="C2478" s="3" t="s">
        <v>1842</v>
      </c>
      <c r="D2478" s="3" t="s">
        <v>4305</v>
      </c>
      <c r="E2478" s="3">
        <v>-2462</v>
      </c>
      <c r="F2478" s="3" t="s">
        <v>5444</v>
      </c>
      <c r="G2478" s="3" t="s">
        <v>1844</v>
      </c>
    </row>
    <row r="2479" spans="1:7">
      <c r="A2479" s="3" t="s">
        <v>100</v>
      </c>
      <c r="B2479" s="3" t="s">
        <v>1841</v>
      </c>
      <c r="C2479" s="3" t="s">
        <v>1842</v>
      </c>
      <c r="D2479" s="3" t="s">
        <v>4306</v>
      </c>
      <c r="E2479" s="3">
        <v>-2463</v>
      </c>
      <c r="F2479" s="3" t="s">
        <v>5444</v>
      </c>
      <c r="G2479" s="3" t="s">
        <v>1844</v>
      </c>
    </row>
    <row r="2480" spans="1:7">
      <c r="A2480" s="3" t="s">
        <v>100</v>
      </c>
      <c r="B2480" s="3" t="s">
        <v>1841</v>
      </c>
      <c r="C2480" s="3" t="s">
        <v>1842</v>
      </c>
      <c r="D2480" s="3" t="s">
        <v>4307</v>
      </c>
      <c r="E2480" s="3">
        <v>-2464</v>
      </c>
      <c r="F2480" s="3" t="s">
        <v>5444</v>
      </c>
      <c r="G2480" s="3" t="s">
        <v>1844</v>
      </c>
    </row>
    <row r="2481" spans="1:7">
      <c r="A2481" s="3" t="s">
        <v>100</v>
      </c>
      <c r="B2481" s="3" t="s">
        <v>1841</v>
      </c>
      <c r="C2481" s="3" t="s">
        <v>1842</v>
      </c>
      <c r="D2481" s="3" t="s">
        <v>4308</v>
      </c>
      <c r="E2481" s="3">
        <v>-2465</v>
      </c>
      <c r="F2481" s="3" t="s">
        <v>5444</v>
      </c>
      <c r="G2481" s="3" t="s">
        <v>1844</v>
      </c>
    </row>
    <row r="2482" spans="1:7">
      <c r="A2482" s="3" t="s">
        <v>100</v>
      </c>
      <c r="B2482" s="3" t="s">
        <v>1841</v>
      </c>
      <c r="C2482" s="3" t="s">
        <v>1842</v>
      </c>
      <c r="D2482" s="3" t="s">
        <v>4309</v>
      </c>
      <c r="E2482" s="3">
        <v>-2466</v>
      </c>
      <c r="F2482" s="3" t="s">
        <v>5444</v>
      </c>
      <c r="G2482" s="3" t="s">
        <v>1844</v>
      </c>
    </row>
    <row r="2483" spans="1:7">
      <c r="A2483" s="3" t="s">
        <v>100</v>
      </c>
      <c r="B2483" s="3" t="s">
        <v>1841</v>
      </c>
      <c r="C2483" s="3" t="s">
        <v>1842</v>
      </c>
      <c r="D2483" s="3" t="s">
        <v>4310</v>
      </c>
      <c r="E2483" s="3">
        <v>-2467</v>
      </c>
      <c r="F2483" s="3" t="s">
        <v>5444</v>
      </c>
      <c r="G2483" s="3" t="s">
        <v>1844</v>
      </c>
    </row>
    <row r="2484" spans="1:7">
      <c r="A2484" s="3" t="s">
        <v>100</v>
      </c>
      <c r="B2484" s="3" t="s">
        <v>1841</v>
      </c>
      <c r="C2484" s="3" t="s">
        <v>1842</v>
      </c>
      <c r="D2484" s="3" t="s">
        <v>4311</v>
      </c>
      <c r="E2484" s="3">
        <v>-2468</v>
      </c>
      <c r="F2484" s="3" t="s">
        <v>5444</v>
      </c>
      <c r="G2484" s="3" t="s">
        <v>1844</v>
      </c>
    </row>
    <row r="2485" spans="1:7">
      <c r="A2485" s="3" t="s">
        <v>100</v>
      </c>
      <c r="B2485" s="3" t="s">
        <v>1841</v>
      </c>
      <c r="C2485" s="3" t="s">
        <v>1842</v>
      </c>
      <c r="D2485" s="3" t="s">
        <v>4312</v>
      </c>
      <c r="E2485" s="3">
        <v>-2469</v>
      </c>
      <c r="F2485" s="3" t="s">
        <v>5444</v>
      </c>
      <c r="G2485" s="3" t="s">
        <v>1844</v>
      </c>
    </row>
    <row r="2486" spans="1:7">
      <c r="A2486" s="3" t="s">
        <v>100</v>
      </c>
      <c r="B2486" s="3" t="s">
        <v>1841</v>
      </c>
      <c r="C2486" s="3" t="s">
        <v>1842</v>
      </c>
      <c r="D2486" s="3" t="s">
        <v>4313</v>
      </c>
      <c r="E2486" s="3">
        <v>-2470</v>
      </c>
      <c r="F2486" s="3" t="s">
        <v>5444</v>
      </c>
      <c r="G2486" s="3" t="s">
        <v>1844</v>
      </c>
    </row>
    <row r="2487" spans="1:7">
      <c r="A2487" s="3" t="s">
        <v>100</v>
      </c>
      <c r="B2487" s="3" t="s">
        <v>1841</v>
      </c>
      <c r="C2487" s="3" t="s">
        <v>1842</v>
      </c>
      <c r="D2487" s="3" t="s">
        <v>4314</v>
      </c>
      <c r="E2487" s="3">
        <v>-2471</v>
      </c>
      <c r="F2487" s="3" t="s">
        <v>5444</v>
      </c>
      <c r="G2487" s="3" t="s">
        <v>1844</v>
      </c>
    </row>
    <row r="2488" spans="1:7">
      <c r="A2488" s="3" t="s">
        <v>100</v>
      </c>
      <c r="B2488" s="3" t="s">
        <v>1841</v>
      </c>
      <c r="C2488" s="3" t="s">
        <v>1842</v>
      </c>
      <c r="D2488" s="3" t="s">
        <v>4315</v>
      </c>
      <c r="E2488" s="3">
        <v>-2472</v>
      </c>
      <c r="F2488" s="3" t="s">
        <v>5444</v>
      </c>
      <c r="G2488" s="3" t="s">
        <v>1844</v>
      </c>
    </row>
    <row r="2489" spans="1:7">
      <c r="A2489" s="3" t="s">
        <v>100</v>
      </c>
      <c r="B2489" s="3" t="s">
        <v>1841</v>
      </c>
      <c r="C2489" s="3" t="s">
        <v>1842</v>
      </c>
      <c r="D2489" s="3" t="s">
        <v>4316</v>
      </c>
      <c r="E2489" s="3">
        <v>-2473</v>
      </c>
      <c r="F2489" s="3" t="s">
        <v>5444</v>
      </c>
      <c r="G2489" s="3" t="s">
        <v>1844</v>
      </c>
    </row>
    <row r="2490" spans="1:7">
      <c r="A2490" s="3" t="s">
        <v>100</v>
      </c>
      <c r="B2490" s="3" t="s">
        <v>1841</v>
      </c>
      <c r="C2490" s="3" t="s">
        <v>1842</v>
      </c>
      <c r="D2490" s="3" t="s">
        <v>4317</v>
      </c>
      <c r="E2490" s="3">
        <v>-2474</v>
      </c>
      <c r="F2490" s="3" t="s">
        <v>5444</v>
      </c>
      <c r="G2490" s="3" t="s">
        <v>1844</v>
      </c>
    </row>
    <row r="2491" spans="1:7">
      <c r="A2491" s="3" t="s">
        <v>100</v>
      </c>
      <c r="B2491" s="3" t="s">
        <v>1841</v>
      </c>
      <c r="C2491" s="3" t="s">
        <v>1842</v>
      </c>
      <c r="D2491" s="3" t="s">
        <v>4318</v>
      </c>
      <c r="E2491" s="3">
        <v>-2475</v>
      </c>
      <c r="F2491" s="3" t="s">
        <v>5444</v>
      </c>
      <c r="G2491" s="3" t="s">
        <v>1844</v>
      </c>
    </row>
    <row r="2492" spans="1:7">
      <c r="A2492" s="3" t="s">
        <v>100</v>
      </c>
      <c r="B2492" s="3" t="s">
        <v>1841</v>
      </c>
      <c r="C2492" s="3" t="s">
        <v>1842</v>
      </c>
      <c r="D2492" s="3" t="s">
        <v>4319</v>
      </c>
      <c r="E2492" s="3">
        <v>-2476</v>
      </c>
      <c r="F2492" s="3" t="s">
        <v>5444</v>
      </c>
      <c r="G2492" s="3" t="s">
        <v>1844</v>
      </c>
    </row>
    <row r="2493" spans="1:7">
      <c r="A2493" s="3" t="s">
        <v>100</v>
      </c>
      <c r="B2493" s="3" t="s">
        <v>1841</v>
      </c>
      <c r="C2493" s="3" t="s">
        <v>1842</v>
      </c>
      <c r="D2493" s="3" t="s">
        <v>4320</v>
      </c>
      <c r="E2493" s="3">
        <v>-2477</v>
      </c>
      <c r="F2493" s="3" t="s">
        <v>5444</v>
      </c>
      <c r="G2493" s="3" t="s">
        <v>1844</v>
      </c>
    </row>
    <row r="2494" spans="1:7">
      <c r="A2494" s="3" t="s">
        <v>100</v>
      </c>
      <c r="B2494" s="3" t="s">
        <v>1841</v>
      </c>
      <c r="C2494" s="3" t="s">
        <v>1842</v>
      </c>
      <c r="D2494" s="3" t="s">
        <v>4321</v>
      </c>
      <c r="E2494" s="3">
        <v>-2478</v>
      </c>
      <c r="F2494" s="3" t="s">
        <v>5444</v>
      </c>
      <c r="G2494" s="3" t="s">
        <v>1844</v>
      </c>
    </row>
    <row r="2495" spans="1:7">
      <c r="A2495" s="3" t="s">
        <v>100</v>
      </c>
      <c r="B2495" s="3" t="s">
        <v>1841</v>
      </c>
      <c r="C2495" s="3" t="s">
        <v>1842</v>
      </c>
      <c r="D2495" s="3" t="s">
        <v>4322</v>
      </c>
      <c r="E2495" s="3">
        <v>-2479</v>
      </c>
      <c r="F2495" s="3" t="s">
        <v>5444</v>
      </c>
      <c r="G2495" s="3" t="s">
        <v>1844</v>
      </c>
    </row>
    <row r="2496" spans="1:7">
      <c r="A2496" s="3" t="s">
        <v>100</v>
      </c>
      <c r="B2496" s="3" t="s">
        <v>1841</v>
      </c>
      <c r="C2496" s="3" t="s">
        <v>1842</v>
      </c>
      <c r="D2496" s="3" t="s">
        <v>4323</v>
      </c>
      <c r="E2496" s="3">
        <v>-2480</v>
      </c>
      <c r="F2496" s="3" t="s">
        <v>5444</v>
      </c>
      <c r="G2496" s="3" t="s">
        <v>1844</v>
      </c>
    </row>
    <row r="2497" spans="1:7">
      <c r="A2497" s="3" t="s">
        <v>100</v>
      </c>
      <c r="B2497" s="3" t="s">
        <v>1841</v>
      </c>
      <c r="C2497" s="3" t="s">
        <v>1842</v>
      </c>
      <c r="D2497" s="3" t="s">
        <v>4324</v>
      </c>
      <c r="E2497" s="3">
        <v>-2481</v>
      </c>
      <c r="F2497" s="3" t="s">
        <v>5444</v>
      </c>
      <c r="G2497" s="3" t="s">
        <v>1844</v>
      </c>
    </row>
    <row r="2498" spans="1:7">
      <c r="A2498" s="3" t="s">
        <v>100</v>
      </c>
      <c r="B2498" s="3" t="s">
        <v>1841</v>
      </c>
      <c r="C2498" s="3" t="s">
        <v>1842</v>
      </c>
      <c r="D2498" s="3" t="s">
        <v>4325</v>
      </c>
      <c r="E2498" s="3">
        <v>-2482</v>
      </c>
      <c r="F2498" s="3" t="s">
        <v>5444</v>
      </c>
      <c r="G2498" s="3" t="s">
        <v>1844</v>
      </c>
    </row>
    <row r="2499" spans="1:7">
      <c r="A2499" s="3" t="s">
        <v>100</v>
      </c>
      <c r="B2499" s="3" t="s">
        <v>1841</v>
      </c>
      <c r="C2499" s="3" t="s">
        <v>1842</v>
      </c>
      <c r="D2499" s="3" t="s">
        <v>4326</v>
      </c>
      <c r="E2499" s="3">
        <v>-2483</v>
      </c>
      <c r="F2499" s="3" t="s">
        <v>5444</v>
      </c>
      <c r="G2499" s="3" t="s">
        <v>1844</v>
      </c>
    </row>
    <row r="2500" spans="1:7">
      <c r="A2500" s="3" t="s">
        <v>100</v>
      </c>
      <c r="B2500" s="3" t="s">
        <v>1841</v>
      </c>
      <c r="C2500" s="3" t="s">
        <v>1842</v>
      </c>
      <c r="D2500" s="3" t="s">
        <v>4327</v>
      </c>
      <c r="E2500" s="3">
        <v>-2484</v>
      </c>
      <c r="F2500" s="3" t="s">
        <v>5444</v>
      </c>
      <c r="G2500" s="3" t="s">
        <v>1844</v>
      </c>
    </row>
    <row r="2501" spans="1:7">
      <c r="A2501" s="3" t="s">
        <v>100</v>
      </c>
      <c r="B2501" s="3" t="s">
        <v>1841</v>
      </c>
      <c r="C2501" s="3" t="s">
        <v>1842</v>
      </c>
      <c r="D2501" s="3" t="s">
        <v>4328</v>
      </c>
      <c r="E2501" s="3">
        <v>-2485</v>
      </c>
      <c r="F2501" s="3" t="s">
        <v>5444</v>
      </c>
      <c r="G2501" s="3" t="s">
        <v>1844</v>
      </c>
    </row>
    <row r="2502" spans="1:7">
      <c r="A2502" s="3" t="s">
        <v>100</v>
      </c>
      <c r="B2502" s="3" t="s">
        <v>1841</v>
      </c>
      <c r="C2502" s="3" t="s">
        <v>1842</v>
      </c>
      <c r="D2502" s="3" t="s">
        <v>4329</v>
      </c>
      <c r="E2502" s="3">
        <v>-2486</v>
      </c>
      <c r="F2502" s="3" t="s">
        <v>5444</v>
      </c>
      <c r="G2502" s="3" t="s">
        <v>1844</v>
      </c>
    </row>
    <row r="2503" spans="1:7">
      <c r="A2503" s="3" t="s">
        <v>100</v>
      </c>
      <c r="B2503" s="3" t="s">
        <v>1841</v>
      </c>
      <c r="C2503" s="3" t="s">
        <v>1842</v>
      </c>
      <c r="D2503" s="3" t="s">
        <v>4330</v>
      </c>
      <c r="E2503" s="3">
        <v>-2487</v>
      </c>
      <c r="F2503" s="3" t="s">
        <v>5444</v>
      </c>
      <c r="G2503" s="3" t="s">
        <v>1844</v>
      </c>
    </row>
    <row r="2504" spans="1:7">
      <c r="A2504" s="3" t="s">
        <v>100</v>
      </c>
      <c r="B2504" s="3" t="s">
        <v>1841</v>
      </c>
      <c r="C2504" s="3" t="s">
        <v>1842</v>
      </c>
      <c r="D2504" s="3" t="s">
        <v>4331</v>
      </c>
      <c r="E2504" s="3">
        <v>-2488</v>
      </c>
      <c r="F2504" s="3" t="s">
        <v>5444</v>
      </c>
      <c r="G2504" s="3" t="s">
        <v>1844</v>
      </c>
    </row>
    <row r="2505" spans="1:7">
      <c r="A2505" s="3" t="s">
        <v>100</v>
      </c>
      <c r="B2505" s="3" t="s">
        <v>1841</v>
      </c>
      <c r="C2505" s="3" t="s">
        <v>1842</v>
      </c>
      <c r="D2505" s="3" t="s">
        <v>4332</v>
      </c>
      <c r="E2505" s="3">
        <v>-2489</v>
      </c>
      <c r="F2505" s="3" t="s">
        <v>5444</v>
      </c>
      <c r="G2505" s="3" t="s">
        <v>1844</v>
      </c>
    </row>
    <row r="2506" spans="1:7">
      <c r="A2506" s="3" t="s">
        <v>100</v>
      </c>
      <c r="B2506" s="3" t="s">
        <v>1841</v>
      </c>
      <c r="C2506" s="3" t="s">
        <v>1842</v>
      </c>
      <c r="D2506" s="3" t="s">
        <v>4333</v>
      </c>
      <c r="E2506" s="3">
        <v>-2490</v>
      </c>
      <c r="F2506" s="3" t="s">
        <v>5444</v>
      </c>
      <c r="G2506" s="3" t="s">
        <v>1844</v>
      </c>
    </row>
    <row r="2507" spans="1:7">
      <c r="A2507" s="3" t="s">
        <v>100</v>
      </c>
      <c r="B2507" s="3" t="s">
        <v>1841</v>
      </c>
      <c r="C2507" s="3" t="s">
        <v>1842</v>
      </c>
      <c r="D2507" s="3" t="s">
        <v>4334</v>
      </c>
      <c r="E2507" s="3">
        <v>-2491</v>
      </c>
      <c r="F2507" s="3" t="s">
        <v>5444</v>
      </c>
      <c r="G2507" s="3" t="s">
        <v>1844</v>
      </c>
    </row>
    <row r="2508" spans="1:7">
      <c r="A2508" s="3" t="s">
        <v>100</v>
      </c>
      <c r="B2508" s="3" t="s">
        <v>1841</v>
      </c>
      <c r="C2508" s="3" t="s">
        <v>1842</v>
      </c>
      <c r="D2508" s="3" t="s">
        <v>4335</v>
      </c>
      <c r="E2508" s="3">
        <v>-2492</v>
      </c>
      <c r="F2508" s="3" t="s">
        <v>5444</v>
      </c>
      <c r="G2508" s="3" t="s">
        <v>1844</v>
      </c>
    </row>
    <row r="2509" spans="1:7">
      <c r="A2509" s="3" t="s">
        <v>100</v>
      </c>
      <c r="B2509" s="3" t="s">
        <v>1841</v>
      </c>
      <c r="C2509" s="3" t="s">
        <v>1842</v>
      </c>
      <c r="D2509" s="3" t="s">
        <v>4336</v>
      </c>
      <c r="E2509" s="3">
        <v>-2493</v>
      </c>
      <c r="F2509" s="3" t="s">
        <v>5444</v>
      </c>
      <c r="G2509" s="3" t="s">
        <v>1844</v>
      </c>
    </row>
    <row r="2510" spans="1:7">
      <c r="A2510" s="3" t="s">
        <v>100</v>
      </c>
      <c r="B2510" s="3" t="s">
        <v>1841</v>
      </c>
      <c r="C2510" s="3" t="s">
        <v>1842</v>
      </c>
      <c r="D2510" s="3" t="s">
        <v>4337</v>
      </c>
      <c r="E2510" s="3">
        <v>-2494</v>
      </c>
      <c r="F2510" s="3" t="s">
        <v>5444</v>
      </c>
      <c r="G2510" s="3" t="s">
        <v>1844</v>
      </c>
    </row>
    <row r="2511" spans="1:7">
      <c r="A2511" s="3" t="s">
        <v>100</v>
      </c>
      <c r="B2511" s="3" t="s">
        <v>1841</v>
      </c>
      <c r="C2511" s="3" t="s">
        <v>1842</v>
      </c>
      <c r="D2511" s="3" t="s">
        <v>4338</v>
      </c>
      <c r="E2511" s="3">
        <v>-2495</v>
      </c>
      <c r="F2511" s="3" t="s">
        <v>5444</v>
      </c>
      <c r="G2511" s="3" t="s">
        <v>1844</v>
      </c>
    </row>
    <row r="2512" spans="1:7">
      <c r="A2512" s="3" t="s">
        <v>100</v>
      </c>
      <c r="B2512" s="3" t="s">
        <v>1841</v>
      </c>
      <c r="C2512" s="3" t="s">
        <v>1842</v>
      </c>
      <c r="D2512" s="3" t="s">
        <v>4339</v>
      </c>
      <c r="E2512" s="3">
        <v>-2496</v>
      </c>
      <c r="F2512" s="3" t="s">
        <v>5444</v>
      </c>
      <c r="G2512" s="3" t="s">
        <v>1844</v>
      </c>
    </row>
    <row r="2513" spans="1:7">
      <c r="A2513" s="3" t="s">
        <v>100</v>
      </c>
      <c r="B2513" s="3" t="s">
        <v>1841</v>
      </c>
      <c r="C2513" s="3" t="s">
        <v>1842</v>
      </c>
      <c r="D2513" s="3" t="s">
        <v>4340</v>
      </c>
      <c r="E2513" s="3">
        <v>-2497</v>
      </c>
      <c r="F2513" s="3" t="s">
        <v>5444</v>
      </c>
      <c r="G2513" s="3" t="s">
        <v>1844</v>
      </c>
    </row>
    <row r="2514" spans="1:7">
      <c r="A2514" s="3" t="s">
        <v>100</v>
      </c>
      <c r="B2514" s="3" t="s">
        <v>1841</v>
      </c>
      <c r="C2514" s="3" t="s">
        <v>1842</v>
      </c>
      <c r="D2514" s="3" t="s">
        <v>4341</v>
      </c>
      <c r="E2514" s="3">
        <v>-2498</v>
      </c>
      <c r="F2514" s="3" t="s">
        <v>5444</v>
      </c>
      <c r="G2514" s="3" t="s">
        <v>1844</v>
      </c>
    </row>
    <row r="2515" spans="1:7">
      <c r="A2515" s="3" t="s">
        <v>100</v>
      </c>
      <c r="B2515" s="3" t="s">
        <v>1841</v>
      </c>
      <c r="C2515" s="3" t="s">
        <v>1842</v>
      </c>
      <c r="D2515" s="3" t="s">
        <v>4342</v>
      </c>
      <c r="E2515" s="3">
        <v>-2499</v>
      </c>
      <c r="F2515" s="3" t="s">
        <v>5444</v>
      </c>
      <c r="G2515" s="3" t="s">
        <v>1844</v>
      </c>
    </row>
    <row r="2516" spans="1:7">
      <c r="A2516" s="3" t="s">
        <v>100</v>
      </c>
      <c r="B2516" s="3" t="s">
        <v>1841</v>
      </c>
      <c r="C2516" s="3" t="s">
        <v>1842</v>
      </c>
      <c r="D2516" s="3" t="s">
        <v>4343</v>
      </c>
      <c r="E2516" s="3">
        <v>-2500</v>
      </c>
      <c r="F2516" s="3" t="s">
        <v>5444</v>
      </c>
      <c r="G2516" s="3" t="s">
        <v>1844</v>
      </c>
    </row>
    <row r="2517" spans="1:7">
      <c r="A2517" s="3" t="s">
        <v>100</v>
      </c>
      <c r="B2517" s="3" t="s">
        <v>1841</v>
      </c>
      <c r="C2517" s="3" t="s">
        <v>1842</v>
      </c>
      <c r="D2517" s="3" t="s">
        <v>4344</v>
      </c>
      <c r="E2517" s="3">
        <v>-2501</v>
      </c>
      <c r="F2517" s="3" t="s">
        <v>5444</v>
      </c>
      <c r="G2517" s="3" t="s">
        <v>1844</v>
      </c>
    </row>
    <row r="2518" spans="1:7">
      <c r="A2518" s="3" t="s">
        <v>100</v>
      </c>
      <c r="B2518" s="3" t="s">
        <v>1841</v>
      </c>
      <c r="C2518" s="3" t="s">
        <v>1842</v>
      </c>
      <c r="D2518" s="3" t="s">
        <v>4345</v>
      </c>
      <c r="E2518" s="3">
        <v>-2502</v>
      </c>
      <c r="F2518" s="3" t="s">
        <v>5444</v>
      </c>
      <c r="G2518" s="3" t="s">
        <v>1844</v>
      </c>
    </row>
    <row r="2519" spans="1:7">
      <c r="A2519" s="3" t="s">
        <v>100</v>
      </c>
      <c r="B2519" s="3" t="s">
        <v>1841</v>
      </c>
      <c r="C2519" s="3" t="s">
        <v>1842</v>
      </c>
      <c r="D2519" s="3" t="s">
        <v>4346</v>
      </c>
      <c r="E2519" s="3">
        <v>-2503</v>
      </c>
      <c r="F2519" s="3" t="s">
        <v>5444</v>
      </c>
      <c r="G2519" s="3" t="s">
        <v>1844</v>
      </c>
    </row>
    <row r="2520" spans="1:7">
      <c r="A2520" s="3" t="s">
        <v>100</v>
      </c>
      <c r="B2520" s="3" t="s">
        <v>1841</v>
      </c>
      <c r="C2520" s="3" t="s">
        <v>1842</v>
      </c>
      <c r="D2520" s="3" t="s">
        <v>4347</v>
      </c>
      <c r="E2520" s="3">
        <v>-2504</v>
      </c>
      <c r="F2520" s="3" t="s">
        <v>5444</v>
      </c>
      <c r="G2520" s="3" t="s">
        <v>1844</v>
      </c>
    </row>
    <row r="2521" spans="1:7">
      <c r="A2521" s="3" t="s">
        <v>100</v>
      </c>
      <c r="B2521" s="3" t="s">
        <v>1841</v>
      </c>
      <c r="C2521" s="3" t="s">
        <v>1842</v>
      </c>
      <c r="D2521" s="3" t="s">
        <v>4348</v>
      </c>
      <c r="E2521" s="3">
        <v>-2505</v>
      </c>
      <c r="F2521" s="3" t="s">
        <v>5444</v>
      </c>
      <c r="G2521" s="3" t="s">
        <v>1844</v>
      </c>
    </row>
    <row r="2522" spans="1:7">
      <c r="A2522" s="3" t="s">
        <v>100</v>
      </c>
      <c r="B2522" s="3" t="s">
        <v>1841</v>
      </c>
      <c r="C2522" s="3" t="s">
        <v>1842</v>
      </c>
      <c r="D2522" s="3" t="s">
        <v>4349</v>
      </c>
      <c r="E2522" s="3">
        <v>-2506</v>
      </c>
      <c r="F2522" s="3" t="s">
        <v>5444</v>
      </c>
      <c r="G2522" s="3" t="s">
        <v>1844</v>
      </c>
    </row>
    <row r="2523" spans="1:7">
      <c r="A2523" s="3" t="s">
        <v>100</v>
      </c>
      <c r="B2523" s="3" t="s">
        <v>1841</v>
      </c>
      <c r="C2523" s="3" t="s">
        <v>1842</v>
      </c>
      <c r="D2523" s="3" t="s">
        <v>4350</v>
      </c>
      <c r="E2523" s="3">
        <v>-2507</v>
      </c>
      <c r="F2523" s="3" t="s">
        <v>5444</v>
      </c>
      <c r="G2523" s="3" t="s">
        <v>1844</v>
      </c>
    </row>
    <row r="2524" spans="1:7">
      <c r="A2524" s="3" t="s">
        <v>100</v>
      </c>
      <c r="B2524" s="3" t="s">
        <v>1841</v>
      </c>
      <c r="C2524" s="3" t="s">
        <v>1842</v>
      </c>
      <c r="D2524" s="3" t="s">
        <v>4351</v>
      </c>
      <c r="E2524" s="3">
        <v>-2508</v>
      </c>
      <c r="F2524" s="3" t="s">
        <v>5444</v>
      </c>
      <c r="G2524" s="3" t="s">
        <v>1844</v>
      </c>
    </row>
    <row r="2525" spans="1:7">
      <c r="A2525" s="3" t="s">
        <v>100</v>
      </c>
      <c r="B2525" s="3" t="s">
        <v>1841</v>
      </c>
      <c r="C2525" s="3" t="s">
        <v>1842</v>
      </c>
      <c r="D2525" s="3" t="s">
        <v>4352</v>
      </c>
      <c r="E2525" s="3">
        <v>-2509</v>
      </c>
      <c r="F2525" s="3" t="s">
        <v>5444</v>
      </c>
      <c r="G2525" s="3" t="s">
        <v>1844</v>
      </c>
    </row>
    <row r="2526" spans="1:7">
      <c r="A2526" s="3" t="s">
        <v>100</v>
      </c>
      <c r="B2526" s="3" t="s">
        <v>1841</v>
      </c>
      <c r="C2526" s="3" t="s">
        <v>1842</v>
      </c>
      <c r="D2526" s="3" t="s">
        <v>4353</v>
      </c>
      <c r="E2526" s="3">
        <v>-2510</v>
      </c>
      <c r="F2526" s="3" t="s">
        <v>5444</v>
      </c>
      <c r="G2526" s="3" t="s">
        <v>1844</v>
      </c>
    </row>
    <row r="2527" spans="1:7">
      <c r="A2527" s="3" t="s">
        <v>100</v>
      </c>
      <c r="B2527" s="3" t="s">
        <v>1841</v>
      </c>
      <c r="C2527" s="3" t="s">
        <v>1842</v>
      </c>
      <c r="D2527" s="3" t="s">
        <v>4354</v>
      </c>
      <c r="E2527" s="3">
        <v>-2511</v>
      </c>
      <c r="F2527" s="3" t="s">
        <v>5444</v>
      </c>
      <c r="G2527" s="3" t="s">
        <v>1844</v>
      </c>
    </row>
    <row r="2528" spans="1:7">
      <c r="A2528" s="3" t="s">
        <v>100</v>
      </c>
      <c r="B2528" s="3" t="s">
        <v>1841</v>
      </c>
      <c r="C2528" s="3" t="s">
        <v>1842</v>
      </c>
      <c r="D2528" s="3" t="s">
        <v>4355</v>
      </c>
      <c r="E2528" s="3">
        <v>-2512</v>
      </c>
      <c r="F2528" s="3" t="s">
        <v>5444</v>
      </c>
      <c r="G2528" s="3" t="s">
        <v>1844</v>
      </c>
    </row>
    <row r="2529" spans="1:7">
      <c r="A2529" s="3" t="s">
        <v>100</v>
      </c>
      <c r="B2529" s="3" t="s">
        <v>1841</v>
      </c>
      <c r="C2529" s="3" t="s">
        <v>1842</v>
      </c>
      <c r="D2529" s="3" t="s">
        <v>4356</v>
      </c>
      <c r="E2529" s="3">
        <v>-2513</v>
      </c>
      <c r="F2529" s="3" t="s">
        <v>5444</v>
      </c>
      <c r="G2529" s="3" t="s">
        <v>1844</v>
      </c>
    </row>
    <row r="2530" spans="1:7">
      <c r="A2530" s="3" t="s">
        <v>100</v>
      </c>
      <c r="B2530" s="3" t="s">
        <v>1841</v>
      </c>
      <c r="C2530" s="3" t="s">
        <v>1842</v>
      </c>
      <c r="D2530" s="3" t="s">
        <v>4357</v>
      </c>
      <c r="E2530" s="3">
        <v>-2514</v>
      </c>
      <c r="F2530" s="3" t="s">
        <v>5444</v>
      </c>
      <c r="G2530" s="3" t="s">
        <v>1844</v>
      </c>
    </row>
    <row r="2531" spans="1:7">
      <c r="A2531" s="3" t="s">
        <v>100</v>
      </c>
      <c r="B2531" s="3" t="s">
        <v>1841</v>
      </c>
      <c r="C2531" s="3" t="s">
        <v>1842</v>
      </c>
      <c r="D2531" s="3" t="s">
        <v>4358</v>
      </c>
      <c r="E2531" s="3">
        <v>-2515</v>
      </c>
      <c r="F2531" s="3" t="s">
        <v>5444</v>
      </c>
      <c r="G2531" s="3" t="s">
        <v>1844</v>
      </c>
    </row>
    <row r="2532" spans="1:7">
      <c r="A2532" s="3" t="s">
        <v>100</v>
      </c>
      <c r="B2532" s="3" t="s">
        <v>1841</v>
      </c>
      <c r="C2532" s="3" t="s">
        <v>1842</v>
      </c>
      <c r="D2532" s="3" t="s">
        <v>4359</v>
      </c>
      <c r="E2532" s="3">
        <v>-2516</v>
      </c>
      <c r="F2532" s="3" t="s">
        <v>5444</v>
      </c>
      <c r="G2532" s="3" t="s">
        <v>1844</v>
      </c>
    </row>
    <row r="2533" spans="1:7">
      <c r="A2533" s="3" t="s">
        <v>100</v>
      </c>
      <c r="B2533" s="3" t="s">
        <v>1841</v>
      </c>
      <c r="C2533" s="3" t="s">
        <v>1842</v>
      </c>
      <c r="D2533" s="3" t="s">
        <v>4360</v>
      </c>
      <c r="E2533" s="3">
        <v>-2517</v>
      </c>
      <c r="F2533" s="3" t="s">
        <v>5444</v>
      </c>
      <c r="G2533" s="3" t="s">
        <v>1844</v>
      </c>
    </row>
    <row r="2534" spans="1:7">
      <c r="A2534" s="3" t="s">
        <v>100</v>
      </c>
      <c r="B2534" s="3" t="s">
        <v>1841</v>
      </c>
      <c r="C2534" s="3" t="s">
        <v>1842</v>
      </c>
      <c r="D2534" s="3" t="s">
        <v>4361</v>
      </c>
      <c r="E2534" s="3">
        <v>-2518</v>
      </c>
      <c r="F2534" s="3" t="s">
        <v>5444</v>
      </c>
      <c r="G2534" s="3" t="s">
        <v>1844</v>
      </c>
    </row>
    <row r="2535" spans="1:7">
      <c r="A2535" s="3" t="s">
        <v>100</v>
      </c>
      <c r="B2535" s="3" t="s">
        <v>1841</v>
      </c>
      <c r="C2535" s="3" t="s">
        <v>1842</v>
      </c>
      <c r="D2535" s="3" t="s">
        <v>4362</v>
      </c>
      <c r="E2535" s="3">
        <v>-2519</v>
      </c>
      <c r="F2535" s="3" t="s">
        <v>5444</v>
      </c>
      <c r="G2535" s="3" t="s">
        <v>1844</v>
      </c>
    </row>
    <row r="2536" spans="1:7">
      <c r="A2536" s="3" t="s">
        <v>100</v>
      </c>
      <c r="B2536" s="3" t="s">
        <v>1841</v>
      </c>
      <c r="C2536" s="3" t="s">
        <v>1842</v>
      </c>
      <c r="D2536" s="3" t="s">
        <v>4363</v>
      </c>
      <c r="E2536" s="3">
        <v>-2520</v>
      </c>
      <c r="F2536" s="3" t="s">
        <v>5444</v>
      </c>
      <c r="G2536" s="3" t="s">
        <v>1844</v>
      </c>
    </row>
    <row r="2537" spans="1:7">
      <c r="A2537" s="3" t="s">
        <v>100</v>
      </c>
      <c r="B2537" s="3" t="s">
        <v>1841</v>
      </c>
      <c r="C2537" s="3" t="s">
        <v>1842</v>
      </c>
      <c r="D2537" s="3" t="s">
        <v>4364</v>
      </c>
      <c r="E2537" s="3">
        <v>-2521</v>
      </c>
      <c r="F2537" s="3" t="s">
        <v>5444</v>
      </c>
      <c r="G2537" s="3" t="s">
        <v>1844</v>
      </c>
    </row>
    <row r="2538" spans="1:7">
      <c r="A2538" s="3" t="s">
        <v>100</v>
      </c>
      <c r="B2538" s="3" t="s">
        <v>1841</v>
      </c>
      <c r="C2538" s="3" t="s">
        <v>1842</v>
      </c>
      <c r="D2538" s="3" t="s">
        <v>4365</v>
      </c>
      <c r="E2538" s="3">
        <v>-2522</v>
      </c>
      <c r="F2538" s="3" t="s">
        <v>5444</v>
      </c>
      <c r="G2538" s="3" t="s">
        <v>1844</v>
      </c>
    </row>
    <row r="2539" spans="1:7">
      <c r="A2539" s="3" t="s">
        <v>100</v>
      </c>
      <c r="B2539" s="3" t="s">
        <v>1841</v>
      </c>
      <c r="C2539" s="3" t="s">
        <v>1842</v>
      </c>
      <c r="D2539" s="3" t="s">
        <v>4366</v>
      </c>
      <c r="E2539" s="3">
        <v>-2523</v>
      </c>
      <c r="F2539" s="3" t="s">
        <v>5444</v>
      </c>
      <c r="G2539" s="3" t="s">
        <v>1844</v>
      </c>
    </row>
    <row r="2540" spans="1:7">
      <c r="A2540" s="3" t="s">
        <v>100</v>
      </c>
      <c r="B2540" s="3" t="s">
        <v>1841</v>
      </c>
      <c r="C2540" s="3" t="s">
        <v>1842</v>
      </c>
      <c r="D2540" s="3" t="s">
        <v>4367</v>
      </c>
      <c r="E2540" s="3">
        <v>-2524</v>
      </c>
      <c r="F2540" s="3" t="s">
        <v>5444</v>
      </c>
      <c r="G2540" s="3" t="s">
        <v>1844</v>
      </c>
    </row>
    <row r="2541" spans="1:7">
      <c r="A2541" s="3" t="s">
        <v>100</v>
      </c>
      <c r="B2541" s="3" t="s">
        <v>1841</v>
      </c>
      <c r="C2541" s="3" t="s">
        <v>1842</v>
      </c>
      <c r="D2541" s="3" t="s">
        <v>4368</v>
      </c>
      <c r="E2541" s="3">
        <v>-2525</v>
      </c>
      <c r="F2541" s="3" t="s">
        <v>5444</v>
      </c>
      <c r="G2541" s="3" t="s">
        <v>1844</v>
      </c>
    </row>
    <row r="2542" spans="1:7">
      <c r="A2542" s="3" t="s">
        <v>100</v>
      </c>
      <c r="B2542" s="3" t="s">
        <v>1841</v>
      </c>
      <c r="C2542" s="3" t="s">
        <v>1842</v>
      </c>
      <c r="D2542" s="3" t="s">
        <v>4369</v>
      </c>
      <c r="E2542" s="3">
        <v>-2526</v>
      </c>
      <c r="F2542" s="3" t="s">
        <v>5444</v>
      </c>
      <c r="G2542" s="3" t="s">
        <v>1844</v>
      </c>
    </row>
    <row r="2543" spans="1:7">
      <c r="A2543" s="3" t="s">
        <v>100</v>
      </c>
      <c r="B2543" s="3" t="s">
        <v>1841</v>
      </c>
      <c r="C2543" s="3" t="s">
        <v>1842</v>
      </c>
      <c r="D2543" s="3" t="s">
        <v>4370</v>
      </c>
      <c r="E2543" s="3">
        <v>-2527</v>
      </c>
      <c r="F2543" s="3" t="s">
        <v>5444</v>
      </c>
      <c r="G2543" s="3" t="s">
        <v>1844</v>
      </c>
    </row>
    <row r="2544" spans="1:7">
      <c r="A2544" s="3" t="s">
        <v>100</v>
      </c>
      <c r="B2544" s="3" t="s">
        <v>1841</v>
      </c>
      <c r="C2544" s="3" t="s">
        <v>1842</v>
      </c>
      <c r="D2544" s="3" t="s">
        <v>4371</v>
      </c>
      <c r="E2544" s="3">
        <v>-2528</v>
      </c>
      <c r="F2544" s="3" t="s">
        <v>5444</v>
      </c>
      <c r="G2544" s="3" t="s">
        <v>1844</v>
      </c>
    </row>
    <row r="2545" spans="1:7">
      <c r="A2545" s="3" t="s">
        <v>100</v>
      </c>
      <c r="B2545" s="3" t="s">
        <v>1841</v>
      </c>
      <c r="C2545" s="3" t="s">
        <v>1842</v>
      </c>
      <c r="D2545" s="3" t="s">
        <v>4372</v>
      </c>
      <c r="E2545" s="3">
        <v>-2529</v>
      </c>
      <c r="F2545" s="3" t="s">
        <v>5444</v>
      </c>
      <c r="G2545" s="3" t="s">
        <v>1844</v>
      </c>
    </row>
    <row r="2546" spans="1:7">
      <c r="A2546" s="3" t="s">
        <v>100</v>
      </c>
      <c r="B2546" s="3" t="s">
        <v>1841</v>
      </c>
      <c r="C2546" s="3" t="s">
        <v>1842</v>
      </c>
      <c r="D2546" s="3" t="s">
        <v>4373</v>
      </c>
      <c r="E2546" s="3">
        <v>-2530</v>
      </c>
      <c r="F2546" s="3" t="s">
        <v>5444</v>
      </c>
      <c r="G2546" s="3" t="s">
        <v>1844</v>
      </c>
    </row>
    <row r="2547" spans="1:7">
      <c r="A2547" s="3" t="s">
        <v>100</v>
      </c>
      <c r="B2547" s="3" t="s">
        <v>1841</v>
      </c>
      <c r="C2547" s="3" t="s">
        <v>1842</v>
      </c>
      <c r="D2547" s="3" t="s">
        <v>4374</v>
      </c>
      <c r="E2547" s="3">
        <v>-2531</v>
      </c>
      <c r="F2547" s="3" t="s">
        <v>5444</v>
      </c>
      <c r="G2547" s="3" t="s">
        <v>1844</v>
      </c>
    </row>
    <row r="2548" spans="1:7">
      <c r="A2548" s="3" t="s">
        <v>100</v>
      </c>
      <c r="B2548" s="3" t="s">
        <v>1841</v>
      </c>
      <c r="C2548" s="3" t="s">
        <v>1842</v>
      </c>
      <c r="D2548" s="3" t="s">
        <v>4375</v>
      </c>
      <c r="E2548" s="3">
        <v>-2532</v>
      </c>
      <c r="F2548" s="3" t="s">
        <v>5444</v>
      </c>
      <c r="G2548" s="3" t="s">
        <v>1844</v>
      </c>
    </row>
    <row r="2549" spans="1:7">
      <c r="A2549" s="3" t="s">
        <v>100</v>
      </c>
      <c r="B2549" s="3" t="s">
        <v>1841</v>
      </c>
      <c r="C2549" s="3" t="s">
        <v>1842</v>
      </c>
      <c r="D2549" s="3" t="s">
        <v>4376</v>
      </c>
      <c r="E2549" s="3">
        <v>-2533</v>
      </c>
      <c r="F2549" s="3" t="s">
        <v>5444</v>
      </c>
      <c r="G2549" s="3" t="s">
        <v>1844</v>
      </c>
    </row>
    <row r="2550" spans="1:7">
      <c r="A2550" s="3" t="s">
        <v>100</v>
      </c>
      <c r="B2550" s="3" t="s">
        <v>1841</v>
      </c>
      <c r="C2550" s="3" t="s">
        <v>1842</v>
      </c>
      <c r="D2550" s="3" t="s">
        <v>4377</v>
      </c>
      <c r="E2550" s="3">
        <v>-2534</v>
      </c>
      <c r="F2550" s="3" t="s">
        <v>5444</v>
      </c>
      <c r="G2550" s="3" t="s">
        <v>1844</v>
      </c>
    </row>
    <row r="2551" spans="1:7">
      <c r="A2551" s="3" t="s">
        <v>100</v>
      </c>
      <c r="B2551" s="3" t="s">
        <v>1841</v>
      </c>
      <c r="C2551" s="3" t="s">
        <v>1842</v>
      </c>
      <c r="D2551" s="3" t="s">
        <v>4378</v>
      </c>
      <c r="E2551" s="3">
        <v>-2535</v>
      </c>
      <c r="F2551" s="3" t="s">
        <v>5444</v>
      </c>
      <c r="G2551" s="3" t="s">
        <v>1844</v>
      </c>
    </row>
    <row r="2552" spans="1:7">
      <c r="A2552" s="3" t="s">
        <v>100</v>
      </c>
      <c r="B2552" s="3" t="s">
        <v>1841</v>
      </c>
      <c r="C2552" s="3" t="s">
        <v>1842</v>
      </c>
      <c r="D2552" s="3" t="s">
        <v>4379</v>
      </c>
      <c r="E2552" s="3">
        <v>-2536</v>
      </c>
      <c r="F2552" s="3" t="s">
        <v>5444</v>
      </c>
      <c r="G2552" s="3" t="s">
        <v>1844</v>
      </c>
    </row>
    <row r="2553" spans="1:7">
      <c r="A2553" s="3" t="s">
        <v>100</v>
      </c>
      <c r="B2553" s="3" t="s">
        <v>1841</v>
      </c>
      <c r="C2553" s="3" t="s">
        <v>1842</v>
      </c>
      <c r="D2553" s="3" t="s">
        <v>4380</v>
      </c>
      <c r="E2553" s="3">
        <v>-2537</v>
      </c>
      <c r="F2553" s="3" t="s">
        <v>5444</v>
      </c>
      <c r="G2553" s="3" t="s">
        <v>1844</v>
      </c>
    </row>
    <row r="2554" spans="1:7">
      <c r="A2554" s="3" t="s">
        <v>100</v>
      </c>
      <c r="B2554" s="3" t="s">
        <v>1841</v>
      </c>
      <c r="C2554" s="3" t="s">
        <v>1842</v>
      </c>
      <c r="D2554" s="3" t="s">
        <v>4381</v>
      </c>
      <c r="E2554" s="3">
        <v>-2538</v>
      </c>
      <c r="F2554" s="3" t="s">
        <v>5444</v>
      </c>
      <c r="G2554" s="3" t="s">
        <v>1844</v>
      </c>
    </row>
    <row r="2555" spans="1:7">
      <c r="A2555" s="3" t="s">
        <v>100</v>
      </c>
      <c r="B2555" s="3" t="s">
        <v>1841</v>
      </c>
      <c r="C2555" s="3" t="s">
        <v>1842</v>
      </c>
      <c r="D2555" s="3" t="s">
        <v>4382</v>
      </c>
      <c r="E2555" s="3">
        <v>-2539</v>
      </c>
      <c r="F2555" s="3" t="s">
        <v>5444</v>
      </c>
      <c r="G2555" s="3" t="s">
        <v>1844</v>
      </c>
    </row>
    <row r="2556" spans="1:7">
      <c r="A2556" s="3" t="s">
        <v>100</v>
      </c>
      <c r="B2556" s="3" t="s">
        <v>1841</v>
      </c>
      <c r="C2556" s="3" t="s">
        <v>1842</v>
      </c>
      <c r="D2556" s="3" t="s">
        <v>4383</v>
      </c>
      <c r="E2556" s="3">
        <v>-2540</v>
      </c>
      <c r="F2556" s="3" t="s">
        <v>5444</v>
      </c>
      <c r="G2556" s="3" t="s">
        <v>1844</v>
      </c>
    </row>
    <row r="2557" spans="1:7">
      <c r="A2557" s="3" t="s">
        <v>100</v>
      </c>
      <c r="B2557" s="3" t="s">
        <v>1841</v>
      </c>
      <c r="C2557" s="3" t="s">
        <v>1842</v>
      </c>
      <c r="D2557" s="3" t="s">
        <v>4384</v>
      </c>
      <c r="E2557" s="3">
        <v>-2541</v>
      </c>
      <c r="F2557" s="3" t="s">
        <v>5444</v>
      </c>
      <c r="G2557" s="3" t="s">
        <v>1844</v>
      </c>
    </row>
    <row r="2558" spans="1:7">
      <c r="A2558" s="3" t="s">
        <v>100</v>
      </c>
      <c r="B2558" s="3" t="s">
        <v>1841</v>
      </c>
      <c r="C2558" s="3" t="s">
        <v>1842</v>
      </c>
      <c r="D2558" s="3" t="s">
        <v>4385</v>
      </c>
      <c r="E2558" s="3">
        <v>-2542</v>
      </c>
      <c r="F2558" s="3" t="s">
        <v>5444</v>
      </c>
      <c r="G2558" s="3" t="s">
        <v>1844</v>
      </c>
    </row>
    <row r="2559" spans="1:7">
      <c r="A2559" s="3" t="s">
        <v>100</v>
      </c>
      <c r="B2559" s="3" t="s">
        <v>1841</v>
      </c>
      <c r="C2559" s="3" t="s">
        <v>1842</v>
      </c>
      <c r="D2559" s="3" t="s">
        <v>4386</v>
      </c>
      <c r="E2559" s="3">
        <v>-2543</v>
      </c>
      <c r="F2559" s="3" t="s">
        <v>5444</v>
      </c>
      <c r="G2559" s="3" t="s">
        <v>1844</v>
      </c>
    </row>
    <row r="2560" spans="1:7">
      <c r="A2560" s="3" t="s">
        <v>100</v>
      </c>
      <c r="B2560" s="3" t="s">
        <v>1841</v>
      </c>
      <c r="C2560" s="3" t="s">
        <v>1842</v>
      </c>
      <c r="D2560" s="3" t="s">
        <v>4387</v>
      </c>
      <c r="E2560" s="3">
        <v>-2544</v>
      </c>
      <c r="F2560" s="3" t="s">
        <v>5444</v>
      </c>
      <c r="G2560" s="3" t="s">
        <v>1844</v>
      </c>
    </row>
    <row r="2561" spans="1:7">
      <c r="A2561" s="3" t="s">
        <v>100</v>
      </c>
      <c r="B2561" s="3" t="s">
        <v>1841</v>
      </c>
      <c r="C2561" s="3" t="s">
        <v>1842</v>
      </c>
      <c r="D2561" s="3" t="s">
        <v>4388</v>
      </c>
      <c r="E2561" s="3">
        <v>-2545</v>
      </c>
      <c r="F2561" s="3" t="s">
        <v>5444</v>
      </c>
      <c r="G2561" s="3" t="s">
        <v>1844</v>
      </c>
    </row>
    <row r="2562" spans="1:7">
      <c r="A2562" s="3" t="s">
        <v>100</v>
      </c>
      <c r="B2562" s="3" t="s">
        <v>1841</v>
      </c>
      <c r="C2562" s="3" t="s">
        <v>1842</v>
      </c>
      <c r="D2562" s="3" t="s">
        <v>4389</v>
      </c>
      <c r="E2562" s="3">
        <v>-2546</v>
      </c>
      <c r="F2562" s="3" t="s">
        <v>5444</v>
      </c>
      <c r="G2562" s="3" t="s">
        <v>1844</v>
      </c>
    </row>
    <row r="2563" spans="1:7">
      <c r="A2563" s="3" t="s">
        <v>100</v>
      </c>
      <c r="B2563" s="3" t="s">
        <v>1841</v>
      </c>
      <c r="C2563" s="3" t="s">
        <v>1842</v>
      </c>
      <c r="D2563" s="3" t="s">
        <v>4390</v>
      </c>
      <c r="E2563" s="3">
        <v>-2547</v>
      </c>
      <c r="F2563" s="3" t="s">
        <v>5444</v>
      </c>
      <c r="G2563" s="3" t="s">
        <v>1844</v>
      </c>
    </row>
    <row r="2564" spans="1:7">
      <c r="A2564" s="3" t="s">
        <v>100</v>
      </c>
      <c r="B2564" s="3" t="s">
        <v>1841</v>
      </c>
      <c r="C2564" s="3" t="s">
        <v>1842</v>
      </c>
      <c r="D2564" s="3" t="s">
        <v>4391</v>
      </c>
      <c r="E2564" s="3">
        <v>-2548</v>
      </c>
      <c r="F2564" s="3" t="s">
        <v>5444</v>
      </c>
      <c r="G2564" s="3" t="s">
        <v>1844</v>
      </c>
    </row>
    <row r="2565" spans="1:7">
      <c r="A2565" s="3" t="s">
        <v>100</v>
      </c>
      <c r="B2565" s="3" t="s">
        <v>1841</v>
      </c>
      <c r="C2565" s="3" t="s">
        <v>1842</v>
      </c>
      <c r="D2565" s="3" t="s">
        <v>4392</v>
      </c>
      <c r="E2565" s="3">
        <v>-2549</v>
      </c>
      <c r="F2565" s="3" t="s">
        <v>5444</v>
      </c>
      <c r="G2565" s="3" t="s">
        <v>1844</v>
      </c>
    </row>
    <row r="2566" spans="1:7">
      <c r="A2566" s="3" t="s">
        <v>100</v>
      </c>
      <c r="B2566" s="3" t="s">
        <v>1841</v>
      </c>
      <c r="C2566" s="3" t="s">
        <v>1842</v>
      </c>
      <c r="D2566" s="3" t="s">
        <v>4393</v>
      </c>
      <c r="E2566" s="3">
        <v>-2550</v>
      </c>
      <c r="F2566" s="3" t="s">
        <v>5444</v>
      </c>
      <c r="G2566" s="3" t="s">
        <v>1844</v>
      </c>
    </row>
    <row r="2567" spans="1:7">
      <c r="A2567" s="3" t="s">
        <v>100</v>
      </c>
      <c r="B2567" s="3" t="s">
        <v>1841</v>
      </c>
      <c r="C2567" s="3" t="s">
        <v>1842</v>
      </c>
      <c r="D2567" s="3" t="s">
        <v>4394</v>
      </c>
      <c r="E2567" s="3">
        <v>-2551</v>
      </c>
      <c r="F2567" s="3" t="s">
        <v>5444</v>
      </c>
      <c r="G2567" s="3" t="s">
        <v>1844</v>
      </c>
    </row>
    <row r="2568" spans="1:7">
      <c r="A2568" s="3" t="s">
        <v>100</v>
      </c>
      <c r="B2568" s="3" t="s">
        <v>1841</v>
      </c>
      <c r="C2568" s="3" t="s">
        <v>1842</v>
      </c>
      <c r="D2568" s="3" t="s">
        <v>4395</v>
      </c>
      <c r="E2568" s="3">
        <v>-2552</v>
      </c>
      <c r="F2568" s="3" t="s">
        <v>5444</v>
      </c>
      <c r="G2568" s="3" t="s">
        <v>1844</v>
      </c>
    </row>
    <row r="2569" spans="1:7">
      <c r="A2569" s="3" t="s">
        <v>100</v>
      </c>
      <c r="B2569" s="3" t="s">
        <v>1841</v>
      </c>
      <c r="C2569" s="3" t="s">
        <v>1842</v>
      </c>
      <c r="D2569" s="3" t="s">
        <v>4396</v>
      </c>
      <c r="E2569" s="3">
        <v>-2553</v>
      </c>
      <c r="F2569" s="3" t="s">
        <v>5444</v>
      </c>
      <c r="G2569" s="3" t="s">
        <v>1844</v>
      </c>
    </row>
    <row r="2570" spans="1:7">
      <c r="A2570" s="3" t="s">
        <v>100</v>
      </c>
      <c r="B2570" s="3" t="s">
        <v>1841</v>
      </c>
      <c r="C2570" s="3" t="s">
        <v>1842</v>
      </c>
      <c r="D2570" s="3" t="s">
        <v>4397</v>
      </c>
      <c r="E2570" s="3">
        <v>-2554</v>
      </c>
      <c r="F2570" s="3" t="s">
        <v>5444</v>
      </c>
      <c r="G2570" s="3" t="s">
        <v>1844</v>
      </c>
    </row>
    <row r="2571" spans="1:7">
      <c r="A2571" s="3" t="s">
        <v>100</v>
      </c>
      <c r="B2571" s="3" t="s">
        <v>1841</v>
      </c>
      <c r="C2571" s="3" t="s">
        <v>1842</v>
      </c>
      <c r="D2571" s="3" t="s">
        <v>4398</v>
      </c>
      <c r="E2571" s="3">
        <v>-2555</v>
      </c>
      <c r="F2571" s="3" t="s">
        <v>5444</v>
      </c>
      <c r="G2571" s="3" t="s">
        <v>1844</v>
      </c>
    </row>
    <row r="2572" spans="1:7">
      <c r="A2572" s="3" t="s">
        <v>100</v>
      </c>
      <c r="B2572" s="3" t="s">
        <v>1841</v>
      </c>
      <c r="C2572" s="3" t="s">
        <v>1842</v>
      </c>
      <c r="D2572" s="3" t="s">
        <v>4399</v>
      </c>
      <c r="E2572" s="3">
        <v>-2556</v>
      </c>
      <c r="F2572" s="3" t="s">
        <v>5444</v>
      </c>
      <c r="G2572" s="3" t="s">
        <v>1844</v>
      </c>
    </row>
    <row r="2573" spans="1:7">
      <c r="A2573" s="3" t="s">
        <v>100</v>
      </c>
      <c r="B2573" s="3" t="s">
        <v>1841</v>
      </c>
      <c r="C2573" s="3" t="s">
        <v>1842</v>
      </c>
      <c r="D2573" s="3" t="s">
        <v>4400</v>
      </c>
      <c r="E2573" s="3">
        <v>-2557</v>
      </c>
      <c r="F2573" s="3" t="s">
        <v>5444</v>
      </c>
      <c r="G2573" s="3" t="s">
        <v>1844</v>
      </c>
    </row>
    <row r="2574" spans="1:7">
      <c r="A2574" s="3" t="s">
        <v>100</v>
      </c>
      <c r="B2574" s="3" t="s">
        <v>1841</v>
      </c>
      <c r="C2574" s="3" t="s">
        <v>1842</v>
      </c>
      <c r="D2574" s="3" t="s">
        <v>4401</v>
      </c>
      <c r="E2574" s="3">
        <v>-2558</v>
      </c>
      <c r="F2574" s="3" t="s">
        <v>5444</v>
      </c>
      <c r="G2574" s="3" t="s">
        <v>1844</v>
      </c>
    </row>
    <row r="2575" spans="1:7">
      <c r="A2575" s="3" t="s">
        <v>100</v>
      </c>
      <c r="B2575" s="3" t="s">
        <v>1841</v>
      </c>
      <c r="C2575" s="3" t="s">
        <v>1842</v>
      </c>
      <c r="D2575" s="3" t="s">
        <v>4402</v>
      </c>
      <c r="E2575" s="3">
        <v>-2559</v>
      </c>
      <c r="F2575" s="3" t="s">
        <v>5444</v>
      </c>
      <c r="G2575" s="3" t="s">
        <v>1844</v>
      </c>
    </row>
    <row r="2576" spans="1:7">
      <c r="A2576" s="3" t="s">
        <v>100</v>
      </c>
      <c r="B2576" s="3" t="s">
        <v>1841</v>
      </c>
      <c r="C2576" s="3" t="s">
        <v>1842</v>
      </c>
      <c r="D2576" s="3" t="s">
        <v>4403</v>
      </c>
      <c r="E2576" s="3">
        <v>-2560</v>
      </c>
      <c r="F2576" s="3" t="s">
        <v>5444</v>
      </c>
      <c r="G2576" s="3" t="s">
        <v>1844</v>
      </c>
    </row>
    <row r="2577" spans="1:7">
      <c r="A2577" s="3" t="s">
        <v>100</v>
      </c>
      <c r="B2577" s="3" t="s">
        <v>1841</v>
      </c>
      <c r="C2577" s="3" t="s">
        <v>1842</v>
      </c>
      <c r="D2577" s="3" t="s">
        <v>4404</v>
      </c>
      <c r="E2577" s="3">
        <v>-2561</v>
      </c>
      <c r="F2577" s="3" t="s">
        <v>5444</v>
      </c>
      <c r="G2577" s="3" t="s">
        <v>1844</v>
      </c>
    </row>
    <row r="2578" spans="1:7">
      <c r="A2578" s="3" t="s">
        <v>100</v>
      </c>
      <c r="B2578" s="3" t="s">
        <v>1841</v>
      </c>
      <c r="C2578" s="3" t="s">
        <v>1842</v>
      </c>
      <c r="D2578" s="3" t="s">
        <v>4405</v>
      </c>
      <c r="E2578" s="3">
        <v>-2562</v>
      </c>
      <c r="F2578" s="3" t="s">
        <v>5444</v>
      </c>
      <c r="G2578" s="3" t="s">
        <v>1844</v>
      </c>
    </row>
    <row r="2579" spans="1:7">
      <c r="A2579" s="3" t="s">
        <v>100</v>
      </c>
      <c r="B2579" s="3" t="s">
        <v>1841</v>
      </c>
      <c r="C2579" s="3" t="s">
        <v>1842</v>
      </c>
      <c r="D2579" s="3" t="s">
        <v>4406</v>
      </c>
      <c r="E2579" s="3">
        <v>-2563</v>
      </c>
      <c r="F2579" s="3" t="s">
        <v>5444</v>
      </c>
      <c r="G2579" s="3" t="s">
        <v>1844</v>
      </c>
    </row>
    <row r="2580" spans="1:7">
      <c r="A2580" s="3" t="s">
        <v>100</v>
      </c>
      <c r="B2580" s="3" t="s">
        <v>1841</v>
      </c>
      <c r="C2580" s="3" t="s">
        <v>1842</v>
      </c>
      <c r="D2580" s="3" t="s">
        <v>4407</v>
      </c>
      <c r="E2580" s="3">
        <v>-2564</v>
      </c>
      <c r="F2580" s="3" t="s">
        <v>5444</v>
      </c>
      <c r="G2580" s="3" t="s">
        <v>1844</v>
      </c>
    </row>
    <row r="2581" spans="1:7">
      <c r="A2581" s="3" t="s">
        <v>100</v>
      </c>
      <c r="B2581" s="3" t="s">
        <v>1841</v>
      </c>
      <c r="C2581" s="3" t="s">
        <v>1842</v>
      </c>
      <c r="D2581" s="3" t="s">
        <v>4408</v>
      </c>
      <c r="E2581" s="3">
        <v>-2565</v>
      </c>
      <c r="F2581" s="3" t="s">
        <v>5444</v>
      </c>
      <c r="G2581" s="3" t="s">
        <v>1844</v>
      </c>
    </row>
    <row r="2582" spans="1:7">
      <c r="A2582" s="3" t="s">
        <v>100</v>
      </c>
      <c r="B2582" s="3" t="s">
        <v>1841</v>
      </c>
      <c r="C2582" s="3" t="s">
        <v>1842</v>
      </c>
      <c r="D2582" s="3" t="s">
        <v>4409</v>
      </c>
      <c r="E2582" s="3">
        <v>-2566</v>
      </c>
      <c r="F2582" s="3" t="s">
        <v>5444</v>
      </c>
      <c r="G2582" s="3" t="s">
        <v>1844</v>
      </c>
    </row>
    <row r="2583" spans="1:7">
      <c r="A2583" s="3" t="s">
        <v>100</v>
      </c>
      <c r="B2583" s="3" t="s">
        <v>1841</v>
      </c>
      <c r="C2583" s="3" t="s">
        <v>1842</v>
      </c>
      <c r="D2583" s="3" t="s">
        <v>4410</v>
      </c>
      <c r="E2583" s="3">
        <v>-2567</v>
      </c>
      <c r="F2583" s="3" t="s">
        <v>5444</v>
      </c>
      <c r="G2583" s="3" t="s">
        <v>1844</v>
      </c>
    </row>
    <row r="2584" spans="1:7">
      <c r="A2584" s="3" t="s">
        <v>100</v>
      </c>
      <c r="B2584" s="3" t="s">
        <v>1841</v>
      </c>
      <c r="C2584" s="3" t="s">
        <v>1842</v>
      </c>
      <c r="D2584" s="3" t="s">
        <v>4411</v>
      </c>
      <c r="E2584" s="3">
        <v>-2568</v>
      </c>
      <c r="F2584" s="3" t="s">
        <v>5444</v>
      </c>
      <c r="G2584" s="3" t="s">
        <v>1844</v>
      </c>
    </row>
    <row r="2585" spans="1:7">
      <c r="A2585" s="3" t="s">
        <v>100</v>
      </c>
      <c r="B2585" s="3" t="s">
        <v>1841</v>
      </c>
      <c r="C2585" s="3" t="s">
        <v>1842</v>
      </c>
      <c r="D2585" s="3" t="s">
        <v>4412</v>
      </c>
      <c r="E2585" s="3">
        <v>-2569</v>
      </c>
      <c r="F2585" s="3" t="s">
        <v>5444</v>
      </c>
      <c r="G2585" s="3" t="s">
        <v>1844</v>
      </c>
    </row>
    <row r="2586" spans="1:7">
      <c r="A2586" s="3" t="s">
        <v>100</v>
      </c>
      <c r="B2586" s="3" t="s">
        <v>1841</v>
      </c>
      <c r="C2586" s="3" t="s">
        <v>1842</v>
      </c>
      <c r="D2586" s="3" t="s">
        <v>4413</v>
      </c>
      <c r="E2586" s="3">
        <v>-2570</v>
      </c>
      <c r="F2586" s="3" t="s">
        <v>5444</v>
      </c>
      <c r="G2586" s="3" t="s">
        <v>1844</v>
      </c>
    </row>
    <row r="2587" spans="1:7">
      <c r="A2587" s="3" t="s">
        <v>100</v>
      </c>
      <c r="B2587" s="3" t="s">
        <v>1841</v>
      </c>
      <c r="C2587" s="3" t="s">
        <v>1842</v>
      </c>
      <c r="D2587" s="3" t="s">
        <v>4414</v>
      </c>
      <c r="E2587" s="3">
        <v>-2571</v>
      </c>
      <c r="F2587" s="3" t="s">
        <v>5444</v>
      </c>
      <c r="G2587" s="3" t="s">
        <v>1844</v>
      </c>
    </row>
    <row r="2588" spans="1:7">
      <c r="A2588" s="3" t="s">
        <v>100</v>
      </c>
      <c r="B2588" s="3" t="s">
        <v>1841</v>
      </c>
      <c r="C2588" s="3" t="s">
        <v>1842</v>
      </c>
      <c r="D2588" s="3" t="s">
        <v>4415</v>
      </c>
      <c r="E2588" s="3">
        <v>-2572</v>
      </c>
      <c r="F2588" s="3" t="s">
        <v>5444</v>
      </c>
      <c r="G2588" s="3" t="s">
        <v>1844</v>
      </c>
    </row>
    <row r="2589" spans="1:7">
      <c r="A2589" s="3" t="s">
        <v>100</v>
      </c>
      <c r="B2589" s="3" t="s">
        <v>1841</v>
      </c>
      <c r="C2589" s="3" t="s">
        <v>1842</v>
      </c>
      <c r="D2589" s="3" t="s">
        <v>4416</v>
      </c>
      <c r="E2589" s="3">
        <v>-2573</v>
      </c>
      <c r="F2589" s="3" t="s">
        <v>5444</v>
      </c>
      <c r="G2589" s="3" t="s">
        <v>1844</v>
      </c>
    </row>
    <row r="2590" spans="1:7">
      <c r="A2590" s="3" t="s">
        <v>100</v>
      </c>
      <c r="B2590" s="3" t="s">
        <v>1841</v>
      </c>
      <c r="C2590" s="3" t="s">
        <v>1842</v>
      </c>
      <c r="D2590" s="3" t="s">
        <v>4417</v>
      </c>
      <c r="E2590" s="3">
        <v>-2574</v>
      </c>
      <c r="F2590" s="3" t="s">
        <v>5444</v>
      </c>
      <c r="G2590" s="3" t="s">
        <v>1844</v>
      </c>
    </row>
    <row r="2591" spans="1:7">
      <c r="A2591" s="3" t="s">
        <v>100</v>
      </c>
      <c r="B2591" s="3" t="s">
        <v>1841</v>
      </c>
      <c r="C2591" s="3" t="s">
        <v>1842</v>
      </c>
      <c r="D2591" s="3" t="s">
        <v>4418</v>
      </c>
      <c r="E2591" s="3">
        <v>-2575</v>
      </c>
      <c r="F2591" s="3" t="s">
        <v>5444</v>
      </c>
      <c r="G2591" s="3" t="s">
        <v>1844</v>
      </c>
    </row>
    <row r="2592" spans="1:7">
      <c r="A2592" s="3" t="s">
        <v>100</v>
      </c>
      <c r="B2592" s="3" t="s">
        <v>1841</v>
      </c>
      <c r="C2592" s="3" t="s">
        <v>1842</v>
      </c>
      <c r="D2592" s="3" t="s">
        <v>4419</v>
      </c>
      <c r="E2592" s="3">
        <v>-2576</v>
      </c>
      <c r="F2592" s="3" t="s">
        <v>5444</v>
      </c>
      <c r="G2592" s="3" t="s">
        <v>1844</v>
      </c>
    </row>
    <row r="2593" spans="1:7">
      <c r="A2593" s="3" t="s">
        <v>100</v>
      </c>
      <c r="B2593" s="3" t="s">
        <v>1841</v>
      </c>
      <c r="C2593" s="3" t="s">
        <v>1842</v>
      </c>
      <c r="D2593" s="3" t="s">
        <v>4420</v>
      </c>
      <c r="E2593" s="3">
        <v>-2577</v>
      </c>
      <c r="F2593" s="3" t="s">
        <v>5444</v>
      </c>
      <c r="G2593" s="3" t="s">
        <v>1844</v>
      </c>
    </row>
    <row r="2594" spans="1:7">
      <c r="A2594" s="3" t="s">
        <v>100</v>
      </c>
      <c r="B2594" s="3" t="s">
        <v>1841</v>
      </c>
      <c r="C2594" s="3" t="s">
        <v>1842</v>
      </c>
      <c r="D2594" s="3" t="s">
        <v>4421</v>
      </c>
      <c r="E2594" s="3">
        <v>-2578</v>
      </c>
      <c r="F2594" s="3" t="s">
        <v>5444</v>
      </c>
      <c r="G2594" s="3" t="s">
        <v>1844</v>
      </c>
    </row>
    <row r="2595" spans="1:7">
      <c r="A2595" s="3" t="s">
        <v>100</v>
      </c>
      <c r="B2595" s="3" t="s">
        <v>1841</v>
      </c>
      <c r="C2595" s="3" t="s">
        <v>1842</v>
      </c>
      <c r="D2595" s="3" t="s">
        <v>4422</v>
      </c>
      <c r="E2595" s="3">
        <v>-2579</v>
      </c>
      <c r="F2595" s="3" t="s">
        <v>5444</v>
      </c>
      <c r="G2595" s="3" t="s">
        <v>1844</v>
      </c>
    </row>
    <row r="2596" spans="1:7">
      <c r="A2596" s="3" t="s">
        <v>100</v>
      </c>
      <c r="B2596" s="3" t="s">
        <v>1841</v>
      </c>
      <c r="C2596" s="3" t="s">
        <v>1842</v>
      </c>
      <c r="D2596" s="3" t="s">
        <v>4423</v>
      </c>
      <c r="E2596" s="3">
        <v>-2580</v>
      </c>
      <c r="F2596" s="3" t="s">
        <v>5444</v>
      </c>
      <c r="G2596" s="3" t="s">
        <v>1844</v>
      </c>
    </row>
    <row r="2597" spans="1:7">
      <c r="A2597" s="3" t="s">
        <v>100</v>
      </c>
      <c r="B2597" s="3" t="s">
        <v>1841</v>
      </c>
      <c r="C2597" s="3" t="s">
        <v>1842</v>
      </c>
      <c r="D2597" s="3" t="s">
        <v>4424</v>
      </c>
      <c r="E2597" s="3">
        <v>-2581</v>
      </c>
      <c r="F2597" s="3" t="s">
        <v>5444</v>
      </c>
      <c r="G2597" s="3" t="s">
        <v>1844</v>
      </c>
    </row>
    <row r="2598" spans="1:7">
      <c r="A2598" s="3" t="s">
        <v>100</v>
      </c>
      <c r="B2598" s="3" t="s">
        <v>1841</v>
      </c>
      <c r="C2598" s="3" t="s">
        <v>1842</v>
      </c>
      <c r="D2598" s="3" t="s">
        <v>4425</v>
      </c>
      <c r="E2598" s="3">
        <v>-2582</v>
      </c>
      <c r="F2598" s="3" t="s">
        <v>5444</v>
      </c>
      <c r="G2598" s="3" t="s">
        <v>1844</v>
      </c>
    </row>
    <row r="2599" spans="1:7">
      <c r="A2599" s="3" t="s">
        <v>100</v>
      </c>
      <c r="B2599" s="3" t="s">
        <v>1841</v>
      </c>
      <c r="C2599" s="3" t="s">
        <v>1842</v>
      </c>
      <c r="D2599" s="3" t="s">
        <v>4426</v>
      </c>
      <c r="E2599" s="3">
        <v>-2583</v>
      </c>
      <c r="F2599" s="3" t="s">
        <v>5444</v>
      </c>
      <c r="G2599" s="3" t="s">
        <v>1844</v>
      </c>
    </row>
    <row r="2600" spans="1:7">
      <c r="A2600" s="3" t="s">
        <v>100</v>
      </c>
      <c r="B2600" s="3" t="s">
        <v>1841</v>
      </c>
      <c r="C2600" s="3" t="s">
        <v>1842</v>
      </c>
      <c r="D2600" s="3" t="s">
        <v>4427</v>
      </c>
      <c r="E2600" s="3">
        <v>-2584</v>
      </c>
      <c r="F2600" s="3" t="s">
        <v>5444</v>
      </c>
      <c r="G2600" s="3" t="s">
        <v>1844</v>
      </c>
    </row>
    <row r="2601" spans="1:7">
      <c r="A2601" s="3" t="s">
        <v>100</v>
      </c>
      <c r="B2601" s="3" t="s">
        <v>1841</v>
      </c>
      <c r="C2601" s="3" t="s">
        <v>1842</v>
      </c>
      <c r="D2601" s="3" t="s">
        <v>4428</v>
      </c>
      <c r="E2601" s="3">
        <v>-2585</v>
      </c>
      <c r="F2601" s="3" t="s">
        <v>5444</v>
      </c>
      <c r="G2601" s="3" t="s">
        <v>1844</v>
      </c>
    </row>
    <row r="2602" spans="1:7">
      <c r="A2602" s="3" t="s">
        <v>100</v>
      </c>
      <c r="B2602" s="3" t="s">
        <v>1841</v>
      </c>
      <c r="C2602" s="3" t="s">
        <v>1842</v>
      </c>
      <c r="D2602" s="3" t="s">
        <v>4429</v>
      </c>
      <c r="E2602" s="3">
        <v>-2586</v>
      </c>
      <c r="F2602" s="3" t="s">
        <v>5444</v>
      </c>
      <c r="G2602" s="3" t="s">
        <v>1844</v>
      </c>
    </row>
    <row r="2603" spans="1:7">
      <c r="A2603" s="3" t="s">
        <v>100</v>
      </c>
      <c r="B2603" s="3" t="s">
        <v>1841</v>
      </c>
      <c r="C2603" s="3" t="s">
        <v>1842</v>
      </c>
      <c r="D2603" s="3" t="s">
        <v>4430</v>
      </c>
      <c r="E2603" s="3">
        <v>-2587</v>
      </c>
      <c r="F2603" s="3" t="s">
        <v>5444</v>
      </c>
      <c r="G2603" s="3" t="s">
        <v>1844</v>
      </c>
    </row>
    <row r="2604" spans="1:7">
      <c r="A2604" s="3" t="s">
        <v>100</v>
      </c>
      <c r="B2604" s="3" t="s">
        <v>1841</v>
      </c>
      <c r="C2604" s="3" t="s">
        <v>1842</v>
      </c>
      <c r="D2604" s="3" t="s">
        <v>4431</v>
      </c>
      <c r="E2604" s="3">
        <v>-2588</v>
      </c>
      <c r="F2604" s="3" t="s">
        <v>5444</v>
      </c>
      <c r="G2604" s="3" t="s">
        <v>1844</v>
      </c>
    </row>
    <row r="2605" spans="1:7">
      <c r="A2605" s="3" t="s">
        <v>100</v>
      </c>
      <c r="B2605" s="3" t="s">
        <v>1841</v>
      </c>
      <c r="C2605" s="3" t="s">
        <v>1842</v>
      </c>
      <c r="D2605" s="3" t="s">
        <v>4432</v>
      </c>
      <c r="E2605" s="3">
        <v>-2589</v>
      </c>
      <c r="F2605" s="3" t="s">
        <v>5444</v>
      </c>
      <c r="G2605" s="3" t="s">
        <v>1844</v>
      </c>
    </row>
    <row r="2606" spans="1:7">
      <c r="A2606" s="3" t="s">
        <v>100</v>
      </c>
      <c r="B2606" s="3" t="s">
        <v>1841</v>
      </c>
      <c r="C2606" s="3" t="s">
        <v>1842</v>
      </c>
      <c r="D2606" s="3" t="s">
        <v>4433</v>
      </c>
      <c r="E2606" s="3">
        <v>-2590</v>
      </c>
      <c r="F2606" s="3" t="s">
        <v>5444</v>
      </c>
      <c r="G2606" s="3" t="s">
        <v>1844</v>
      </c>
    </row>
    <row r="2607" spans="1:7">
      <c r="A2607" s="3" t="s">
        <v>100</v>
      </c>
      <c r="B2607" s="3" t="s">
        <v>1841</v>
      </c>
      <c r="C2607" s="3" t="s">
        <v>1842</v>
      </c>
      <c r="D2607" s="3" t="s">
        <v>4434</v>
      </c>
      <c r="E2607" s="3">
        <v>-2591</v>
      </c>
      <c r="F2607" s="3" t="s">
        <v>5444</v>
      </c>
      <c r="G2607" s="3" t="s">
        <v>1844</v>
      </c>
    </row>
    <row r="2608" spans="1:7">
      <c r="A2608" s="3" t="s">
        <v>100</v>
      </c>
      <c r="B2608" s="3" t="s">
        <v>1841</v>
      </c>
      <c r="C2608" s="3" t="s">
        <v>1842</v>
      </c>
      <c r="D2608" s="3" t="s">
        <v>4435</v>
      </c>
      <c r="E2608" s="3">
        <v>-2592</v>
      </c>
      <c r="F2608" s="3" t="s">
        <v>5444</v>
      </c>
      <c r="G2608" s="3" t="s">
        <v>1844</v>
      </c>
    </row>
    <row r="2609" spans="1:7">
      <c r="A2609" s="3" t="s">
        <v>100</v>
      </c>
      <c r="B2609" s="3" t="s">
        <v>1841</v>
      </c>
      <c r="C2609" s="3" t="s">
        <v>1842</v>
      </c>
      <c r="D2609" s="3" t="s">
        <v>4436</v>
      </c>
      <c r="E2609" s="3">
        <v>-2593</v>
      </c>
      <c r="F2609" s="3" t="s">
        <v>5444</v>
      </c>
      <c r="G2609" s="3" t="s">
        <v>1844</v>
      </c>
    </row>
    <row r="2610" spans="1:7">
      <c r="A2610" s="3" t="s">
        <v>100</v>
      </c>
      <c r="B2610" s="3" t="s">
        <v>1841</v>
      </c>
      <c r="C2610" s="3" t="s">
        <v>1842</v>
      </c>
      <c r="D2610" s="3" t="s">
        <v>4437</v>
      </c>
      <c r="E2610" s="3">
        <v>-2594</v>
      </c>
      <c r="F2610" s="3" t="s">
        <v>5444</v>
      </c>
      <c r="G2610" s="3" t="s">
        <v>1844</v>
      </c>
    </row>
    <row r="2611" spans="1:7">
      <c r="A2611" s="3" t="s">
        <v>100</v>
      </c>
      <c r="B2611" s="3" t="s">
        <v>1841</v>
      </c>
      <c r="C2611" s="3" t="s">
        <v>1842</v>
      </c>
      <c r="D2611" s="3" t="s">
        <v>4438</v>
      </c>
      <c r="E2611" s="3">
        <v>-2595</v>
      </c>
      <c r="F2611" s="3" t="s">
        <v>5444</v>
      </c>
      <c r="G2611" s="3" t="s">
        <v>1844</v>
      </c>
    </row>
    <row r="2612" spans="1:7">
      <c r="A2612" s="3" t="s">
        <v>100</v>
      </c>
      <c r="B2612" s="3" t="s">
        <v>1841</v>
      </c>
      <c r="C2612" s="3" t="s">
        <v>1842</v>
      </c>
      <c r="D2612" s="3" t="s">
        <v>4439</v>
      </c>
      <c r="E2612" s="3">
        <v>-2596</v>
      </c>
      <c r="F2612" s="3" t="s">
        <v>5444</v>
      </c>
      <c r="G2612" s="3" t="s">
        <v>1844</v>
      </c>
    </row>
    <row r="2613" spans="1:7">
      <c r="A2613" s="3" t="s">
        <v>100</v>
      </c>
      <c r="B2613" s="3" t="s">
        <v>1841</v>
      </c>
      <c r="C2613" s="3" t="s">
        <v>1842</v>
      </c>
      <c r="D2613" s="3" t="s">
        <v>4440</v>
      </c>
      <c r="E2613" s="3">
        <v>-2597</v>
      </c>
      <c r="F2613" s="3" t="s">
        <v>5444</v>
      </c>
      <c r="G2613" s="3" t="s">
        <v>1844</v>
      </c>
    </row>
    <row r="2614" spans="1:7">
      <c r="A2614" s="3" t="s">
        <v>100</v>
      </c>
      <c r="B2614" s="3" t="s">
        <v>1841</v>
      </c>
      <c r="C2614" s="3" t="s">
        <v>1842</v>
      </c>
      <c r="D2614" s="3" t="s">
        <v>4441</v>
      </c>
      <c r="E2614" s="3">
        <v>-2598</v>
      </c>
      <c r="F2614" s="3" t="s">
        <v>5444</v>
      </c>
      <c r="G2614" s="3" t="s">
        <v>1844</v>
      </c>
    </row>
    <row r="2615" spans="1:7">
      <c r="A2615" s="3" t="s">
        <v>100</v>
      </c>
      <c r="B2615" s="3" t="s">
        <v>1841</v>
      </c>
      <c r="C2615" s="3" t="s">
        <v>1842</v>
      </c>
      <c r="D2615" s="3" t="s">
        <v>4442</v>
      </c>
      <c r="E2615" s="3">
        <v>-2599</v>
      </c>
      <c r="F2615" s="3" t="s">
        <v>5444</v>
      </c>
      <c r="G2615" s="3" t="s">
        <v>1844</v>
      </c>
    </row>
    <row r="2616" spans="1:7">
      <c r="A2616" s="3" t="s">
        <v>100</v>
      </c>
      <c r="B2616" s="3" t="s">
        <v>1841</v>
      </c>
      <c r="C2616" s="3" t="s">
        <v>1842</v>
      </c>
      <c r="D2616" s="3" t="s">
        <v>4443</v>
      </c>
      <c r="E2616" s="3">
        <v>-2600</v>
      </c>
      <c r="F2616" s="3" t="s">
        <v>5444</v>
      </c>
      <c r="G2616" s="3" t="s">
        <v>1844</v>
      </c>
    </row>
    <row r="2617" spans="1:7">
      <c r="A2617" s="3" t="s">
        <v>100</v>
      </c>
      <c r="B2617" s="3" t="s">
        <v>1841</v>
      </c>
      <c r="C2617" s="3" t="s">
        <v>1842</v>
      </c>
      <c r="D2617" s="3" t="s">
        <v>4444</v>
      </c>
      <c r="E2617" s="3">
        <v>-2601</v>
      </c>
      <c r="F2617" s="3" t="s">
        <v>5444</v>
      </c>
      <c r="G2617" s="3" t="s">
        <v>1844</v>
      </c>
    </row>
    <row r="2618" spans="1:7">
      <c r="A2618" s="3" t="s">
        <v>100</v>
      </c>
      <c r="B2618" s="3" t="s">
        <v>1841</v>
      </c>
      <c r="C2618" s="3" t="s">
        <v>1842</v>
      </c>
      <c r="D2618" s="3" t="s">
        <v>4445</v>
      </c>
      <c r="E2618" s="3">
        <v>-2602</v>
      </c>
      <c r="F2618" s="3" t="s">
        <v>5444</v>
      </c>
      <c r="G2618" s="3" t="s">
        <v>1844</v>
      </c>
    </row>
    <row r="2619" spans="1:7">
      <c r="A2619" s="3" t="s">
        <v>100</v>
      </c>
      <c r="B2619" s="3" t="s">
        <v>1841</v>
      </c>
      <c r="C2619" s="3" t="s">
        <v>1842</v>
      </c>
      <c r="D2619" s="3" t="s">
        <v>4446</v>
      </c>
      <c r="E2619" s="3">
        <v>-2603</v>
      </c>
      <c r="F2619" s="3" t="s">
        <v>5444</v>
      </c>
      <c r="G2619" s="3" t="s">
        <v>1844</v>
      </c>
    </row>
    <row r="2620" spans="1:7">
      <c r="A2620" s="3" t="s">
        <v>100</v>
      </c>
      <c r="B2620" s="3" t="s">
        <v>1841</v>
      </c>
      <c r="C2620" s="3" t="s">
        <v>1842</v>
      </c>
      <c r="D2620" s="3" t="s">
        <v>4447</v>
      </c>
      <c r="E2620" s="3">
        <v>-2604</v>
      </c>
      <c r="F2620" s="3" t="s">
        <v>5444</v>
      </c>
      <c r="G2620" s="3" t="s">
        <v>1844</v>
      </c>
    </row>
    <row r="2621" spans="1:7">
      <c r="A2621" s="3" t="s">
        <v>100</v>
      </c>
      <c r="B2621" s="3" t="s">
        <v>1841</v>
      </c>
      <c r="C2621" s="3" t="s">
        <v>1842</v>
      </c>
      <c r="D2621" s="3" t="s">
        <v>4448</v>
      </c>
      <c r="E2621" s="3">
        <v>-2605</v>
      </c>
      <c r="F2621" s="3" t="s">
        <v>5444</v>
      </c>
      <c r="G2621" s="3" t="s">
        <v>1844</v>
      </c>
    </row>
    <row r="2622" spans="1:7">
      <c r="A2622" s="3" t="s">
        <v>100</v>
      </c>
      <c r="B2622" s="3" t="s">
        <v>1841</v>
      </c>
      <c r="C2622" s="3" t="s">
        <v>1842</v>
      </c>
      <c r="D2622" s="3" t="s">
        <v>4449</v>
      </c>
      <c r="E2622" s="3">
        <v>-2606</v>
      </c>
      <c r="F2622" s="3" t="s">
        <v>5444</v>
      </c>
      <c r="G2622" s="3" t="s">
        <v>1844</v>
      </c>
    </row>
    <row r="2623" spans="1:7">
      <c r="A2623" s="3" t="s">
        <v>100</v>
      </c>
      <c r="B2623" s="3" t="s">
        <v>1841</v>
      </c>
      <c r="C2623" s="3" t="s">
        <v>1842</v>
      </c>
      <c r="D2623" s="3" t="s">
        <v>4450</v>
      </c>
      <c r="E2623" s="3">
        <v>-2607</v>
      </c>
      <c r="F2623" s="3" t="s">
        <v>5444</v>
      </c>
      <c r="G2623" s="3" t="s">
        <v>1844</v>
      </c>
    </row>
    <row r="2624" spans="1:7">
      <c r="A2624" s="3" t="s">
        <v>100</v>
      </c>
      <c r="B2624" s="3" t="s">
        <v>1841</v>
      </c>
      <c r="C2624" s="3" t="s">
        <v>1842</v>
      </c>
      <c r="D2624" s="3" t="s">
        <v>4451</v>
      </c>
      <c r="E2624" s="3">
        <v>-2608</v>
      </c>
      <c r="F2624" s="3" t="s">
        <v>5444</v>
      </c>
      <c r="G2624" s="3" t="s">
        <v>1844</v>
      </c>
    </row>
    <row r="2625" spans="1:7">
      <c r="A2625" s="3" t="s">
        <v>100</v>
      </c>
      <c r="B2625" s="3" t="s">
        <v>1841</v>
      </c>
      <c r="C2625" s="3" t="s">
        <v>1842</v>
      </c>
      <c r="D2625" s="3" t="s">
        <v>4452</v>
      </c>
      <c r="E2625" s="3">
        <v>-2609</v>
      </c>
      <c r="F2625" s="3" t="s">
        <v>5444</v>
      </c>
      <c r="G2625" s="3" t="s">
        <v>1844</v>
      </c>
    </row>
    <row r="2626" spans="1:7">
      <c r="A2626" s="3" t="s">
        <v>100</v>
      </c>
      <c r="B2626" s="3" t="s">
        <v>1841</v>
      </c>
      <c r="C2626" s="3" t="s">
        <v>1842</v>
      </c>
      <c r="D2626" s="3" t="s">
        <v>4453</v>
      </c>
      <c r="E2626" s="3">
        <v>-2610</v>
      </c>
      <c r="F2626" s="3" t="s">
        <v>5444</v>
      </c>
      <c r="G2626" s="3" t="s">
        <v>1844</v>
      </c>
    </row>
    <row r="2627" spans="1:7">
      <c r="A2627" s="3" t="s">
        <v>100</v>
      </c>
      <c r="B2627" s="3" t="s">
        <v>1841</v>
      </c>
      <c r="C2627" s="3" t="s">
        <v>1842</v>
      </c>
      <c r="D2627" s="3" t="s">
        <v>4454</v>
      </c>
      <c r="E2627" s="3">
        <v>-2611</v>
      </c>
      <c r="F2627" s="3" t="s">
        <v>5444</v>
      </c>
      <c r="G2627" s="3" t="s">
        <v>1844</v>
      </c>
    </row>
    <row r="2628" spans="1:7">
      <c r="A2628" s="3" t="s">
        <v>100</v>
      </c>
      <c r="B2628" s="3" t="s">
        <v>1841</v>
      </c>
      <c r="C2628" s="3" t="s">
        <v>1842</v>
      </c>
      <c r="D2628" s="3" t="s">
        <v>4455</v>
      </c>
      <c r="E2628" s="3">
        <v>-2612</v>
      </c>
      <c r="F2628" s="3" t="s">
        <v>5444</v>
      </c>
      <c r="G2628" s="3" t="s">
        <v>1844</v>
      </c>
    </row>
    <row r="2629" spans="1:7">
      <c r="A2629" s="3" t="s">
        <v>100</v>
      </c>
      <c r="B2629" s="3" t="s">
        <v>1841</v>
      </c>
      <c r="C2629" s="3" t="s">
        <v>1842</v>
      </c>
      <c r="D2629" s="3" t="s">
        <v>4456</v>
      </c>
      <c r="E2629" s="3">
        <v>-2613</v>
      </c>
      <c r="F2629" s="3" t="s">
        <v>5444</v>
      </c>
      <c r="G2629" s="3" t="s">
        <v>1844</v>
      </c>
    </row>
    <row r="2630" spans="1:7">
      <c r="A2630" s="3" t="s">
        <v>100</v>
      </c>
      <c r="B2630" s="3" t="s">
        <v>1841</v>
      </c>
      <c r="C2630" s="3" t="s">
        <v>1842</v>
      </c>
      <c r="D2630" s="3" t="s">
        <v>4457</v>
      </c>
      <c r="E2630" s="3">
        <v>-2614</v>
      </c>
      <c r="F2630" s="3" t="s">
        <v>5444</v>
      </c>
      <c r="G2630" s="3" t="s">
        <v>1844</v>
      </c>
    </row>
    <row r="2631" spans="1:7">
      <c r="A2631" s="3" t="s">
        <v>100</v>
      </c>
      <c r="B2631" s="3" t="s">
        <v>1841</v>
      </c>
      <c r="C2631" s="3" t="s">
        <v>1842</v>
      </c>
      <c r="D2631" s="3" t="s">
        <v>4458</v>
      </c>
      <c r="E2631" s="3">
        <v>-2615</v>
      </c>
      <c r="F2631" s="3" t="s">
        <v>5444</v>
      </c>
      <c r="G2631" s="3" t="s">
        <v>1844</v>
      </c>
    </row>
    <row r="2632" spans="1:7">
      <c r="A2632" s="3" t="s">
        <v>100</v>
      </c>
      <c r="B2632" s="3" t="s">
        <v>1841</v>
      </c>
      <c r="C2632" s="3" t="s">
        <v>1842</v>
      </c>
      <c r="D2632" s="3" t="s">
        <v>4459</v>
      </c>
      <c r="E2632" s="3">
        <v>-2616</v>
      </c>
      <c r="F2632" s="3" t="s">
        <v>5444</v>
      </c>
      <c r="G2632" s="3" t="s">
        <v>1844</v>
      </c>
    </row>
    <row r="2633" spans="1:7">
      <c r="A2633" s="3" t="s">
        <v>100</v>
      </c>
      <c r="B2633" s="3" t="s">
        <v>1841</v>
      </c>
      <c r="C2633" s="3" t="s">
        <v>1842</v>
      </c>
      <c r="D2633" s="3" t="s">
        <v>4460</v>
      </c>
      <c r="E2633" s="3">
        <v>-2617</v>
      </c>
      <c r="F2633" s="3" t="s">
        <v>5444</v>
      </c>
      <c r="G2633" s="3" t="s">
        <v>1844</v>
      </c>
    </row>
    <row r="2634" spans="1:7">
      <c r="A2634" s="3" t="s">
        <v>100</v>
      </c>
      <c r="B2634" s="3" t="s">
        <v>1841</v>
      </c>
      <c r="C2634" s="3" t="s">
        <v>1842</v>
      </c>
      <c r="D2634" s="3" t="s">
        <v>4461</v>
      </c>
      <c r="E2634" s="3">
        <v>-2618</v>
      </c>
      <c r="F2634" s="3" t="s">
        <v>5444</v>
      </c>
      <c r="G2634" s="3" t="s">
        <v>1844</v>
      </c>
    </row>
    <row r="2635" spans="1:7">
      <c r="A2635" s="3" t="s">
        <v>100</v>
      </c>
      <c r="B2635" s="3" t="s">
        <v>1841</v>
      </c>
      <c r="C2635" s="3" t="s">
        <v>1842</v>
      </c>
      <c r="D2635" s="3" t="s">
        <v>4462</v>
      </c>
      <c r="E2635" s="3">
        <v>-2619</v>
      </c>
      <c r="F2635" s="3" t="s">
        <v>5444</v>
      </c>
      <c r="G2635" s="3" t="s">
        <v>1844</v>
      </c>
    </row>
    <row r="2636" spans="1:7">
      <c r="A2636" s="3" t="s">
        <v>100</v>
      </c>
      <c r="B2636" s="3" t="s">
        <v>1841</v>
      </c>
      <c r="C2636" s="3" t="s">
        <v>1842</v>
      </c>
      <c r="D2636" s="3" t="s">
        <v>4463</v>
      </c>
      <c r="E2636" s="3">
        <v>-2620</v>
      </c>
      <c r="F2636" s="3" t="s">
        <v>5444</v>
      </c>
      <c r="G2636" s="3" t="s">
        <v>1844</v>
      </c>
    </row>
    <row r="2637" spans="1:7">
      <c r="A2637" s="3" t="s">
        <v>100</v>
      </c>
      <c r="B2637" s="3" t="s">
        <v>1841</v>
      </c>
      <c r="C2637" s="3" t="s">
        <v>1842</v>
      </c>
      <c r="D2637" s="3" t="s">
        <v>4464</v>
      </c>
      <c r="E2637" s="3">
        <v>-2621</v>
      </c>
      <c r="F2637" s="3" t="s">
        <v>5444</v>
      </c>
      <c r="G2637" s="3" t="s">
        <v>1844</v>
      </c>
    </row>
    <row r="2638" spans="1:7">
      <c r="A2638" s="3" t="s">
        <v>100</v>
      </c>
      <c r="B2638" s="3" t="s">
        <v>1841</v>
      </c>
      <c r="C2638" s="3" t="s">
        <v>1842</v>
      </c>
      <c r="D2638" s="3" t="s">
        <v>4465</v>
      </c>
      <c r="E2638" s="3">
        <v>-2622</v>
      </c>
      <c r="F2638" s="3" t="s">
        <v>5444</v>
      </c>
      <c r="G2638" s="3" t="s">
        <v>1844</v>
      </c>
    </row>
    <row r="2639" spans="1:7">
      <c r="A2639" s="3" t="s">
        <v>100</v>
      </c>
      <c r="B2639" s="3" t="s">
        <v>1841</v>
      </c>
      <c r="C2639" s="3" t="s">
        <v>1842</v>
      </c>
      <c r="D2639" s="3" t="s">
        <v>4466</v>
      </c>
      <c r="E2639" s="3">
        <v>-2623</v>
      </c>
      <c r="F2639" s="3" t="s">
        <v>5444</v>
      </c>
      <c r="G2639" s="3" t="s">
        <v>1844</v>
      </c>
    </row>
    <row r="2640" spans="1:7">
      <c r="A2640" s="3" t="s">
        <v>100</v>
      </c>
      <c r="B2640" s="3" t="s">
        <v>1841</v>
      </c>
      <c r="C2640" s="3" t="s">
        <v>1842</v>
      </c>
      <c r="D2640" s="3" t="s">
        <v>4467</v>
      </c>
      <c r="E2640" s="3">
        <v>-2624</v>
      </c>
      <c r="F2640" s="3" t="s">
        <v>5444</v>
      </c>
      <c r="G2640" s="3" t="s">
        <v>1844</v>
      </c>
    </row>
    <row r="2641" spans="1:7">
      <c r="A2641" s="3" t="s">
        <v>100</v>
      </c>
      <c r="B2641" s="3" t="s">
        <v>1841</v>
      </c>
      <c r="C2641" s="3" t="s">
        <v>1842</v>
      </c>
      <c r="D2641" s="3" t="s">
        <v>4468</v>
      </c>
      <c r="E2641" s="3">
        <v>-2625</v>
      </c>
      <c r="F2641" s="3" t="s">
        <v>5444</v>
      </c>
      <c r="G2641" s="3" t="s">
        <v>1844</v>
      </c>
    </row>
    <row r="2642" spans="1:7">
      <c r="A2642" s="3" t="s">
        <v>100</v>
      </c>
      <c r="B2642" s="3" t="s">
        <v>1841</v>
      </c>
      <c r="C2642" s="3" t="s">
        <v>1842</v>
      </c>
      <c r="D2642" s="3" t="s">
        <v>4469</v>
      </c>
      <c r="E2642" s="3">
        <v>-2626</v>
      </c>
      <c r="F2642" s="3" t="s">
        <v>5444</v>
      </c>
      <c r="G2642" s="3" t="s">
        <v>1844</v>
      </c>
    </row>
    <row r="2643" spans="1:7">
      <c r="A2643" s="3" t="s">
        <v>100</v>
      </c>
      <c r="B2643" s="3" t="s">
        <v>1841</v>
      </c>
      <c r="C2643" s="3" t="s">
        <v>1842</v>
      </c>
      <c r="D2643" s="3" t="s">
        <v>4470</v>
      </c>
      <c r="E2643" s="3">
        <v>-2627</v>
      </c>
      <c r="F2643" s="3" t="s">
        <v>5444</v>
      </c>
      <c r="G2643" s="3" t="s">
        <v>1844</v>
      </c>
    </row>
    <row r="2644" spans="1:7">
      <c r="A2644" s="3" t="s">
        <v>100</v>
      </c>
      <c r="B2644" s="3" t="s">
        <v>1841</v>
      </c>
      <c r="C2644" s="3" t="s">
        <v>1842</v>
      </c>
      <c r="D2644" s="3" t="s">
        <v>4471</v>
      </c>
      <c r="E2644" s="3">
        <v>-2628</v>
      </c>
      <c r="F2644" s="3" t="s">
        <v>5444</v>
      </c>
      <c r="G2644" s="3" t="s">
        <v>1844</v>
      </c>
    </row>
    <row r="2645" spans="1:7">
      <c r="A2645" s="3" t="s">
        <v>100</v>
      </c>
      <c r="B2645" s="3" t="s">
        <v>1841</v>
      </c>
      <c r="C2645" s="3" t="s">
        <v>1842</v>
      </c>
      <c r="D2645" s="3" t="s">
        <v>4472</v>
      </c>
      <c r="E2645" s="3">
        <v>-2629</v>
      </c>
      <c r="F2645" s="3" t="s">
        <v>5444</v>
      </c>
      <c r="G2645" s="3" t="s">
        <v>1844</v>
      </c>
    </row>
    <row r="2646" spans="1:7">
      <c r="A2646" s="3" t="s">
        <v>100</v>
      </c>
      <c r="B2646" s="3" t="s">
        <v>1841</v>
      </c>
      <c r="C2646" s="3" t="s">
        <v>1842</v>
      </c>
      <c r="D2646" s="3" t="s">
        <v>4473</v>
      </c>
      <c r="E2646" s="3">
        <v>-2630</v>
      </c>
      <c r="F2646" s="3" t="s">
        <v>5444</v>
      </c>
      <c r="G2646" s="3" t="s">
        <v>1844</v>
      </c>
    </row>
    <row r="2647" spans="1:7">
      <c r="A2647" s="3" t="s">
        <v>100</v>
      </c>
      <c r="B2647" s="3" t="s">
        <v>1841</v>
      </c>
      <c r="C2647" s="3" t="s">
        <v>1842</v>
      </c>
      <c r="D2647" s="3" t="s">
        <v>4474</v>
      </c>
      <c r="E2647" s="3">
        <v>-2631</v>
      </c>
      <c r="F2647" s="3" t="s">
        <v>5444</v>
      </c>
      <c r="G2647" s="3" t="s">
        <v>1844</v>
      </c>
    </row>
    <row r="2648" spans="1:7">
      <c r="A2648" s="3" t="s">
        <v>100</v>
      </c>
      <c r="B2648" s="3" t="s">
        <v>1841</v>
      </c>
      <c r="C2648" s="3" t="s">
        <v>1842</v>
      </c>
      <c r="D2648" s="3" t="s">
        <v>4475</v>
      </c>
      <c r="E2648" s="3">
        <v>-2632</v>
      </c>
      <c r="F2648" s="3" t="s">
        <v>5444</v>
      </c>
      <c r="G2648" s="3" t="s">
        <v>1844</v>
      </c>
    </row>
    <row r="2649" spans="1:7">
      <c r="A2649" s="3" t="s">
        <v>100</v>
      </c>
      <c r="B2649" s="3" t="s">
        <v>1841</v>
      </c>
      <c r="C2649" s="3" t="s">
        <v>1842</v>
      </c>
      <c r="D2649" s="3" t="s">
        <v>4476</v>
      </c>
      <c r="E2649" s="3">
        <v>-2633</v>
      </c>
      <c r="F2649" s="3" t="s">
        <v>5444</v>
      </c>
      <c r="G2649" s="3" t="s">
        <v>1844</v>
      </c>
    </row>
    <row r="2650" spans="1:7">
      <c r="A2650" s="3" t="s">
        <v>100</v>
      </c>
      <c r="B2650" s="3" t="s">
        <v>1841</v>
      </c>
      <c r="C2650" s="3" t="s">
        <v>1842</v>
      </c>
      <c r="D2650" s="3" t="s">
        <v>4477</v>
      </c>
      <c r="E2650" s="3">
        <v>-2634</v>
      </c>
      <c r="F2650" s="3" t="s">
        <v>5444</v>
      </c>
      <c r="G2650" s="3" t="s">
        <v>1844</v>
      </c>
    </row>
    <row r="2651" spans="1:7">
      <c r="A2651" s="3" t="s">
        <v>100</v>
      </c>
      <c r="B2651" s="3" t="s">
        <v>1841</v>
      </c>
      <c r="C2651" s="3" t="s">
        <v>1842</v>
      </c>
      <c r="D2651" s="3" t="s">
        <v>4478</v>
      </c>
      <c r="E2651" s="3">
        <v>-2635</v>
      </c>
      <c r="F2651" s="3" t="s">
        <v>5444</v>
      </c>
      <c r="G2651" s="3" t="s">
        <v>1844</v>
      </c>
    </row>
    <row r="2652" spans="1:7">
      <c r="A2652" s="3" t="s">
        <v>100</v>
      </c>
      <c r="B2652" s="3" t="s">
        <v>1841</v>
      </c>
      <c r="C2652" s="3" t="s">
        <v>1842</v>
      </c>
      <c r="D2652" s="3" t="s">
        <v>4479</v>
      </c>
      <c r="E2652" s="3">
        <v>-2636</v>
      </c>
      <c r="F2652" s="3" t="s">
        <v>5444</v>
      </c>
      <c r="G2652" s="3" t="s">
        <v>1844</v>
      </c>
    </row>
    <row r="2653" spans="1:7">
      <c r="A2653" s="3" t="s">
        <v>100</v>
      </c>
      <c r="B2653" s="3" t="s">
        <v>1841</v>
      </c>
      <c r="C2653" s="3" t="s">
        <v>1842</v>
      </c>
      <c r="D2653" s="3" t="s">
        <v>4480</v>
      </c>
      <c r="E2653" s="3">
        <v>-2637</v>
      </c>
      <c r="F2653" s="3" t="s">
        <v>5444</v>
      </c>
      <c r="G2653" s="3" t="s">
        <v>1844</v>
      </c>
    </row>
    <row r="2654" spans="1:7">
      <c r="A2654" s="3" t="s">
        <v>100</v>
      </c>
      <c r="B2654" s="3" t="s">
        <v>1841</v>
      </c>
      <c r="C2654" s="3" t="s">
        <v>1842</v>
      </c>
      <c r="D2654" s="3" t="s">
        <v>4481</v>
      </c>
      <c r="E2654" s="3">
        <v>-2638</v>
      </c>
      <c r="F2654" s="3" t="s">
        <v>5444</v>
      </c>
      <c r="G2654" s="3" t="s">
        <v>1844</v>
      </c>
    </row>
    <row r="2655" spans="1:7">
      <c r="A2655" s="3" t="s">
        <v>100</v>
      </c>
      <c r="B2655" s="3" t="s">
        <v>1841</v>
      </c>
      <c r="C2655" s="3" t="s">
        <v>1842</v>
      </c>
      <c r="D2655" s="3" t="s">
        <v>4482</v>
      </c>
      <c r="E2655" s="3">
        <v>-2639</v>
      </c>
      <c r="F2655" s="3" t="s">
        <v>5444</v>
      </c>
      <c r="G2655" s="3" t="s">
        <v>1844</v>
      </c>
    </row>
    <row r="2656" spans="1:7">
      <c r="A2656" s="3" t="s">
        <v>100</v>
      </c>
      <c r="B2656" s="3" t="s">
        <v>1841</v>
      </c>
      <c r="C2656" s="3" t="s">
        <v>1842</v>
      </c>
      <c r="D2656" s="3" t="s">
        <v>4483</v>
      </c>
      <c r="E2656" s="3">
        <v>-2640</v>
      </c>
      <c r="F2656" s="3" t="s">
        <v>5444</v>
      </c>
      <c r="G2656" s="3" t="s">
        <v>1844</v>
      </c>
    </row>
    <row r="2657" spans="1:7">
      <c r="A2657" s="3" t="s">
        <v>100</v>
      </c>
      <c r="B2657" s="3" t="s">
        <v>1841</v>
      </c>
      <c r="C2657" s="3" t="s">
        <v>1842</v>
      </c>
      <c r="D2657" s="3" t="s">
        <v>4484</v>
      </c>
      <c r="E2657" s="3">
        <v>-2641</v>
      </c>
      <c r="F2657" s="3" t="s">
        <v>5444</v>
      </c>
      <c r="G2657" s="3" t="s">
        <v>1844</v>
      </c>
    </row>
    <row r="2658" spans="1:7">
      <c r="A2658" s="3" t="s">
        <v>100</v>
      </c>
      <c r="B2658" s="3" t="s">
        <v>1841</v>
      </c>
      <c r="C2658" s="3" t="s">
        <v>1842</v>
      </c>
      <c r="D2658" s="3" t="s">
        <v>4485</v>
      </c>
      <c r="E2658" s="3">
        <v>-2642</v>
      </c>
      <c r="F2658" s="3" t="s">
        <v>5444</v>
      </c>
      <c r="G2658" s="3" t="s">
        <v>1844</v>
      </c>
    </row>
    <row r="2659" spans="1:7">
      <c r="A2659" s="3" t="s">
        <v>100</v>
      </c>
      <c r="B2659" s="3" t="s">
        <v>1841</v>
      </c>
      <c r="C2659" s="3" t="s">
        <v>1842</v>
      </c>
      <c r="D2659" s="3" t="s">
        <v>4486</v>
      </c>
      <c r="E2659" s="3">
        <v>-2643</v>
      </c>
      <c r="F2659" s="3" t="s">
        <v>5444</v>
      </c>
      <c r="G2659" s="3" t="s">
        <v>1844</v>
      </c>
    </row>
    <row r="2660" spans="1:7">
      <c r="A2660" s="3" t="s">
        <v>100</v>
      </c>
      <c r="B2660" s="3" t="s">
        <v>1841</v>
      </c>
      <c r="C2660" s="3" t="s">
        <v>1842</v>
      </c>
      <c r="D2660" s="3" t="s">
        <v>4487</v>
      </c>
      <c r="E2660" s="3">
        <v>-2644</v>
      </c>
      <c r="F2660" s="3" t="s">
        <v>5444</v>
      </c>
      <c r="G2660" s="3" t="s">
        <v>1844</v>
      </c>
    </row>
    <row r="2661" spans="1:7">
      <c r="A2661" s="3" t="s">
        <v>100</v>
      </c>
      <c r="B2661" s="3" t="s">
        <v>1841</v>
      </c>
      <c r="C2661" s="3" t="s">
        <v>1842</v>
      </c>
      <c r="D2661" s="3" t="s">
        <v>4488</v>
      </c>
      <c r="E2661" s="3">
        <v>-2645</v>
      </c>
      <c r="F2661" s="3" t="s">
        <v>5444</v>
      </c>
      <c r="G2661" s="3" t="s">
        <v>1844</v>
      </c>
    </row>
    <row r="2662" spans="1:7">
      <c r="A2662" s="3" t="s">
        <v>100</v>
      </c>
      <c r="B2662" s="3" t="s">
        <v>1841</v>
      </c>
      <c r="C2662" s="3" t="s">
        <v>1842</v>
      </c>
      <c r="D2662" s="3" t="s">
        <v>4489</v>
      </c>
      <c r="E2662" s="3">
        <v>-2646</v>
      </c>
      <c r="F2662" s="3" t="s">
        <v>5444</v>
      </c>
      <c r="G2662" s="3" t="s">
        <v>1844</v>
      </c>
    </row>
    <row r="2663" spans="1:7">
      <c r="A2663" s="3" t="s">
        <v>100</v>
      </c>
      <c r="B2663" s="3" t="s">
        <v>1841</v>
      </c>
      <c r="C2663" s="3" t="s">
        <v>1842</v>
      </c>
      <c r="D2663" s="3" t="s">
        <v>4490</v>
      </c>
      <c r="E2663" s="3">
        <v>-2647</v>
      </c>
      <c r="F2663" s="3" t="s">
        <v>5444</v>
      </c>
      <c r="G2663" s="3" t="s">
        <v>1844</v>
      </c>
    </row>
    <row r="2664" spans="1:7">
      <c r="A2664" s="3" t="s">
        <v>100</v>
      </c>
      <c r="B2664" s="3" t="s">
        <v>1841</v>
      </c>
      <c r="C2664" s="3" t="s">
        <v>1842</v>
      </c>
      <c r="D2664" s="3" t="s">
        <v>4491</v>
      </c>
      <c r="E2664" s="3">
        <v>-2648</v>
      </c>
      <c r="F2664" s="3" t="s">
        <v>5444</v>
      </c>
      <c r="G2664" s="3" t="s">
        <v>1844</v>
      </c>
    </row>
    <row r="2665" spans="1:7">
      <c r="A2665" s="3" t="s">
        <v>100</v>
      </c>
      <c r="B2665" s="3" t="s">
        <v>1841</v>
      </c>
      <c r="C2665" s="3" t="s">
        <v>1842</v>
      </c>
      <c r="D2665" s="3" t="s">
        <v>4492</v>
      </c>
      <c r="E2665" s="3">
        <v>-2649</v>
      </c>
      <c r="F2665" s="3" t="s">
        <v>5444</v>
      </c>
      <c r="G2665" s="3" t="s">
        <v>1844</v>
      </c>
    </row>
    <row r="2666" spans="1:7">
      <c r="A2666" s="3" t="s">
        <v>100</v>
      </c>
      <c r="B2666" s="3" t="s">
        <v>1841</v>
      </c>
      <c r="C2666" s="3" t="s">
        <v>1842</v>
      </c>
      <c r="D2666" s="3" t="s">
        <v>4493</v>
      </c>
      <c r="E2666" s="3">
        <v>-2650</v>
      </c>
      <c r="F2666" s="3" t="s">
        <v>5444</v>
      </c>
      <c r="G2666" s="3" t="s">
        <v>1844</v>
      </c>
    </row>
    <row r="2667" spans="1:7">
      <c r="A2667" s="3" t="s">
        <v>100</v>
      </c>
      <c r="B2667" s="3" t="s">
        <v>1841</v>
      </c>
      <c r="C2667" s="3" t="s">
        <v>1842</v>
      </c>
      <c r="D2667" s="3" t="s">
        <v>4494</v>
      </c>
      <c r="E2667" s="3">
        <v>-2651</v>
      </c>
      <c r="F2667" s="3" t="s">
        <v>5444</v>
      </c>
      <c r="G2667" s="3" t="s">
        <v>1844</v>
      </c>
    </row>
    <row r="2668" spans="1:7">
      <c r="A2668" s="3" t="s">
        <v>100</v>
      </c>
      <c r="B2668" s="3" t="s">
        <v>1841</v>
      </c>
      <c r="C2668" s="3" t="s">
        <v>1842</v>
      </c>
      <c r="D2668" s="3" t="s">
        <v>4495</v>
      </c>
      <c r="E2668" s="3">
        <v>-2652</v>
      </c>
      <c r="F2668" s="3" t="s">
        <v>5444</v>
      </c>
      <c r="G2668" s="3" t="s">
        <v>1844</v>
      </c>
    </row>
    <row r="2669" spans="1:7">
      <c r="A2669" s="3" t="s">
        <v>100</v>
      </c>
      <c r="B2669" s="3" t="s">
        <v>1841</v>
      </c>
      <c r="C2669" s="3" t="s">
        <v>1842</v>
      </c>
      <c r="D2669" s="3" t="s">
        <v>4496</v>
      </c>
      <c r="E2669" s="3">
        <v>-2653</v>
      </c>
      <c r="F2669" s="3" t="s">
        <v>5444</v>
      </c>
      <c r="G2669" s="3" t="s">
        <v>1844</v>
      </c>
    </row>
    <row r="2670" spans="1:7">
      <c r="A2670" s="3" t="s">
        <v>100</v>
      </c>
      <c r="B2670" s="3" t="s">
        <v>1841</v>
      </c>
      <c r="C2670" s="3" t="s">
        <v>1842</v>
      </c>
      <c r="D2670" s="3" t="s">
        <v>4497</v>
      </c>
      <c r="E2670" s="3">
        <v>-2654</v>
      </c>
      <c r="F2670" s="3" t="s">
        <v>5444</v>
      </c>
      <c r="G2670" s="3" t="s">
        <v>1844</v>
      </c>
    </row>
    <row r="2671" spans="1:7">
      <c r="A2671" s="3" t="s">
        <v>100</v>
      </c>
      <c r="B2671" s="3" t="s">
        <v>1841</v>
      </c>
      <c r="C2671" s="3" t="s">
        <v>1842</v>
      </c>
      <c r="D2671" s="3" t="s">
        <v>4498</v>
      </c>
      <c r="E2671" s="3">
        <v>-2655</v>
      </c>
      <c r="F2671" s="3" t="s">
        <v>5444</v>
      </c>
      <c r="G2671" s="3" t="s">
        <v>1844</v>
      </c>
    </row>
    <row r="2672" spans="1:7">
      <c r="A2672" s="3" t="s">
        <v>100</v>
      </c>
      <c r="B2672" s="3" t="s">
        <v>1841</v>
      </c>
      <c r="C2672" s="3" t="s">
        <v>1842</v>
      </c>
      <c r="D2672" s="3" t="s">
        <v>4499</v>
      </c>
      <c r="E2672" s="3">
        <v>-2656</v>
      </c>
      <c r="F2672" s="3" t="s">
        <v>5444</v>
      </c>
      <c r="G2672" s="3" t="s">
        <v>1844</v>
      </c>
    </row>
    <row r="2673" spans="1:7">
      <c r="A2673" s="3" t="s">
        <v>100</v>
      </c>
      <c r="B2673" s="3" t="s">
        <v>1841</v>
      </c>
      <c r="C2673" s="3" t="s">
        <v>1842</v>
      </c>
      <c r="D2673" s="3" t="s">
        <v>4500</v>
      </c>
      <c r="E2673" s="3">
        <v>-2657</v>
      </c>
      <c r="F2673" s="3" t="s">
        <v>5444</v>
      </c>
      <c r="G2673" s="3" t="s">
        <v>1844</v>
      </c>
    </row>
    <row r="2674" spans="1:7">
      <c r="A2674" s="3" t="s">
        <v>100</v>
      </c>
      <c r="B2674" s="3" t="s">
        <v>1841</v>
      </c>
      <c r="C2674" s="3" t="s">
        <v>1842</v>
      </c>
      <c r="D2674" s="3" t="s">
        <v>4501</v>
      </c>
      <c r="E2674" s="3">
        <v>-2658</v>
      </c>
      <c r="F2674" s="3" t="s">
        <v>5444</v>
      </c>
      <c r="G2674" s="3" t="s">
        <v>1844</v>
      </c>
    </row>
    <row r="2675" spans="1:7">
      <c r="A2675" s="3" t="s">
        <v>100</v>
      </c>
      <c r="B2675" s="3" t="s">
        <v>1841</v>
      </c>
      <c r="C2675" s="3" t="s">
        <v>1842</v>
      </c>
      <c r="D2675" s="3" t="s">
        <v>4502</v>
      </c>
      <c r="E2675" s="3">
        <v>-2659</v>
      </c>
      <c r="F2675" s="3" t="s">
        <v>5444</v>
      </c>
      <c r="G2675" s="3" t="s">
        <v>1844</v>
      </c>
    </row>
    <row r="2676" spans="1:7">
      <c r="A2676" s="3" t="s">
        <v>100</v>
      </c>
      <c r="B2676" s="3" t="s">
        <v>1841</v>
      </c>
      <c r="C2676" s="3" t="s">
        <v>1842</v>
      </c>
      <c r="D2676" s="3" t="s">
        <v>4503</v>
      </c>
      <c r="E2676" s="3">
        <v>-2660</v>
      </c>
      <c r="F2676" s="3" t="s">
        <v>5444</v>
      </c>
      <c r="G2676" s="3" t="s">
        <v>1844</v>
      </c>
    </row>
    <row r="2677" spans="1:7">
      <c r="A2677" s="3" t="s">
        <v>100</v>
      </c>
      <c r="B2677" s="3" t="s">
        <v>1841</v>
      </c>
      <c r="C2677" s="3" t="s">
        <v>1842</v>
      </c>
      <c r="D2677" s="3" t="s">
        <v>4504</v>
      </c>
      <c r="E2677" s="3">
        <v>-2661</v>
      </c>
      <c r="F2677" s="3" t="s">
        <v>5444</v>
      </c>
      <c r="G2677" s="3" t="s">
        <v>1844</v>
      </c>
    </row>
    <row r="2678" spans="1:7">
      <c r="A2678" s="3" t="s">
        <v>100</v>
      </c>
      <c r="B2678" s="3" t="s">
        <v>1841</v>
      </c>
      <c r="C2678" s="3" t="s">
        <v>1842</v>
      </c>
      <c r="D2678" s="3" t="s">
        <v>4505</v>
      </c>
      <c r="E2678" s="3">
        <v>-2662</v>
      </c>
      <c r="F2678" s="3" t="s">
        <v>5444</v>
      </c>
      <c r="G2678" s="3" t="s">
        <v>1844</v>
      </c>
    </row>
    <row r="2679" spans="1:7">
      <c r="A2679" s="3" t="s">
        <v>100</v>
      </c>
      <c r="B2679" s="3" t="s">
        <v>1841</v>
      </c>
      <c r="C2679" s="3" t="s">
        <v>1842</v>
      </c>
      <c r="D2679" s="3" t="s">
        <v>4506</v>
      </c>
      <c r="E2679" s="3">
        <v>-2663</v>
      </c>
      <c r="F2679" s="3" t="s">
        <v>5444</v>
      </c>
      <c r="G2679" s="3" t="s">
        <v>1844</v>
      </c>
    </row>
    <row r="2680" spans="1:7">
      <c r="A2680" s="3" t="s">
        <v>100</v>
      </c>
      <c r="B2680" s="3" t="s">
        <v>1841</v>
      </c>
      <c r="C2680" s="3" t="s">
        <v>1842</v>
      </c>
      <c r="D2680" s="3" t="s">
        <v>4507</v>
      </c>
      <c r="E2680" s="3">
        <v>-2664</v>
      </c>
      <c r="F2680" s="3" t="s">
        <v>5444</v>
      </c>
      <c r="G2680" s="3" t="s">
        <v>1844</v>
      </c>
    </row>
    <row r="2681" spans="1:7">
      <c r="A2681" s="3" t="s">
        <v>100</v>
      </c>
      <c r="B2681" s="3" t="s">
        <v>1841</v>
      </c>
      <c r="C2681" s="3" t="s">
        <v>1842</v>
      </c>
      <c r="D2681" s="3" t="s">
        <v>4508</v>
      </c>
      <c r="E2681" s="3">
        <v>-2665</v>
      </c>
      <c r="F2681" s="3" t="s">
        <v>5444</v>
      </c>
      <c r="G2681" s="3" t="s">
        <v>1844</v>
      </c>
    </row>
    <row r="2682" spans="1:7">
      <c r="A2682" s="3" t="s">
        <v>100</v>
      </c>
      <c r="B2682" s="3" t="s">
        <v>1841</v>
      </c>
      <c r="C2682" s="3" t="s">
        <v>1842</v>
      </c>
      <c r="D2682" s="3" t="s">
        <v>4509</v>
      </c>
      <c r="E2682" s="3">
        <v>-2666</v>
      </c>
      <c r="F2682" s="3" t="s">
        <v>5444</v>
      </c>
      <c r="G2682" s="3" t="s">
        <v>1844</v>
      </c>
    </row>
    <row r="2683" spans="1:7">
      <c r="A2683" s="3" t="s">
        <v>100</v>
      </c>
      <c r="B2683" s="3" t="s">
        <v>1841</v>
      </c>
      <c r="C2683" s="3" t="s">
        <v>1842</v>
      </c>
      <c r="D2683" s="3" t="s">
        <v>4510</v>
      </c>
      <c r="E2683" s="3">
        <v>-2667</v>
      </c>
      <c r="F2683" s="3" t="s">
        <v>5444</v>
      </c>
      <c r="G2683" s="3" t="s">
        <v>1844</v>
      </c>
    </row>
    <row r="2684" spans="1:7">
      <c r="A2684" s="3" t="s">
        <v>100</v>
      </c>
      <c r="B2684" s="3" t="s">
        <v>1841</v>
      </c>
      <c r="C2684" s="3" t="s">
        <v>1842</v>
      </c>
      <c r="D2684" s="3" t="s">
        <v>4511</v>
      </c>
      <c r="E2684" s="3">
        <v>-2668</v>
      </c>
      <c r="F2684" s="3" t="s">
        <v>5444</v>
      </c>
      <c r="G2684" s="3" t="s">
        <v>1844</v>
      </c>
    </row>
    <row r="2685" spans="1:7">
      <c r="A2685" s="3" t="s">
        <v>100</v>
      </c>
      <c r="B2685" s="3" t="s">
        <v>1841</v>
      </c>
      <c r="C2685" s="3" t="s">
        <v>1842</v>
      </c>
      <c r="D2685" s="3" t="s">
        <v>4512</v>
      </c>
      <c r="E2685" s="3">
        <v>-2669</v>
      </c>
      <c r="F2685" s="3" t="s">
        <v>5444</v>
      </c>
      <c r="G2685" s="3" t="s">
        <v>1844</v>
      </c>
    </row>
    <row r="2686" spans="1:7">
      <c r="A2686" s="3" t="s">
        <v>100</v>
      </c>
      <c r="B2686" s="3" t="s">
        <v>1841</v>
      </c>
      <c r="C2686" s="3" t="s">
        <v>1842</v>
      </c>
      <c r="D2686" s="3" t="s">
        <v>4513</v>
      </c>
      <c r="E2686" s="3">
        <v>-2670</v>
      </c>
      <c r="F2686" s="3" t="s">
        <v>5444</v>
      </c>
      <c r="G2686" s="3" t="s">
        <v>1844</v>
      </c>
    </row>
    <row r="2687" spans="1:7">
      <c r="A2687" s="3" t="s">
        <v>100</v>
      </c>
      <c r="B2687" s="3" t="s">
        <v>1841</v>
      </c>
      <c r="C2687" s="3" t="s">
        <v>1842</v>
      </c>
      <c r="D2687" s="3" t="s">
        <v>4514</v>
      </c>
      <c r="E2687" s="3">
        <v>-2671</v>
      </c>
      <c r="F2687" s="3" t="s">
        <v>5444</v>
      </c>
      <c r="G2687" s="3" t="s">
        <v>1844</v>
      </c>
    </row>
    <row r="2688" spans="1:7">
      <c r="A2688" s="3" t="s">
        <v>100</v>
      </c>
      <c r="B2688" s="3" t="s">
        <v>1841</v>
      </c>
      <c r="C2688" s="3" t="s">
        <v>1842</v>
      </c>
      <c r="D2688" s="3" t="s">
        <v>4515</v>
      </c>
      <c r="E2688" s="3">
        <v>-2672</v>
      </c>
      <c r="F2688" s="3" t="s">
        <v>5444</v>
      </c>
      <c r="G2688" s="3" t="s">
        <v>1844</v>
      </c>
    </row>
    <row r="2689" spans="1:7">
      <c r="A2689" s="3" t="s">
        <v>100</v>
      </c>
      <c r="B2689" s="3" t="s">
        <v>1841</v>
      </c>
      <c r="C2689" s="3" t="s">
        <v>1842</v>
      </c>
      <c r="D2689" s="3" t="s">
        <v>4516</v>
      </c>
      <c r="E2689" s="3">
        <v>-2673</v>
      </c>
      <c r="F2689" s="3" t="s">
        <v>5444</v>
      </c>
      <c r="G2689" s="3" t="s">
        <v>1844</v>
      </c>
    </row>
    <row r="2690" spans="1:7">
      <c r="A2690" s="3" t="s">
        <v>100</v>
      </c>
      <c r="B2690" s="3" t="s">
        <v>1841</v>
      </c>
      <c r="C2690" s="3" t="s">
        <v>1842</v>
      </c>
      <c r="D2690" s="3" t="s">
        <v>4517</v>
      </c>
      <c r="E2690" s="3">
        <v>-2674</v>
      </c>
      <c r="F2690" s="3" t="s">
        <v>5444</v>
      </c>
      <c r="G2690" s="3" t="s">
        <v>1844</v>
      </c>
    </row>
    <row r="2691" spans="1:7">
      <c r="A2691" s="3" t="s">
        <v>100</v>
      </c>
      <c r="B2691" s="3" t="s">
        <v>1841</v>
      </c>
      <c r="C2691" s="3" t="s">
        <v>1842</v>
      </c>
      <c r="D2691" s="3" t="s">
        <v>4518</v>
      </c>
      <c r="E2691" s="3">
        <v>-2675</v>
      </c>
      <c r="F2691" s="3" t="s">
        <v>5444</v>
      </c>
      <c r="G2691" s="3" t="s">
        <v>1844</v>
      </c>
    </row>
    <row r="2692" spans="1:7">
      <c r="A2692" s="3" t="s">
        <v>100</v>
      </c>
      <c r="B2692" s="3" t="s">
        <v>1841</v>
      </c>
      <c r="C2692" s="3" t="s">
        <v>1842</v>
      </c>
      <c r="D2692" s="3" t="s">
        <v>4519</v>
      </c>
      <c r="E2692" s="3">
        <v>-2676</v>
      </c>
      <c r="F2692" s="3" t="s">
        <v>5444</v>
      </c>
      <c r="G2692" s="3" t="s">
        <v>1844</v>
      </c>
    </row>
    <row r="2693" spans="1:7">
      <c r="A2693" s="3" t="s">
        <v>100</v>
      </c>
      <c r="B2693" s="3" t="s">
        <v>1841</v>
      </c>
      <c r="C2693" s="3" t="s">
        <v>1842</v>
      </c>
      <c r="D2693" s="3" t="s">
        <v>4520</v>
      </c>
      <c r="E2693" s="3">
        <v>-2677</v>
      </c>
      <c r="F2693" s="3" t="s">
        <v>5444</v>
      </c>
      <c r="G2693" s="3" t="s">
        <v>1844</v>
      </c>
    </row>
    <row r="2694" spans="1:7">
      <c r="A2694" s="3" t="s">
        <v>100</v>
      </c>
      <c r="B2694" s="3" t="s">
        <v>1841</v>
      </c>
      <c r="C2694" s="3" t="s">
        <v>1842</v>
      </c>
      <c r="D2694" s="3" t="s">
        <v>4521</v>
      </c>
      <c r="E2694" s="3">
        <v>-2678</v>
      </c>
      <c r="F2694" s="3" t="s">
        <v>5444</v>
      </c>
      <c r="G2694" s="3" t="s">
        <v>1844</v>
      </c>
    </row>
    <row r="2695" spans="1:7">
      <c r="A2695" s="3" t="s">
        <v>100</v>
      </c>
      <c r="B2695" s="3" t="s">
        <v>1841</v>
      </c>
      <c r="C2695" s="3" t="s">
        <v>1842</v>
      </c>
      <c r="D2695" s="3" t="s">
        <v>4522</v>
      </c>
      <c r="E2695" s="3">
        <v>-2679</v>
      </c>
      <c r="F2695" s="3" t="s">
        <v>5444</v>
      </c>
      <c r="G2695" s="3" t="s">
        <v>1844</v>
      </c>
    </row>
    <row r="2696" spans="1:7">
      <c r="A2696" s="3" t="s">
        <v>100</v>
      </c>
      <c r="B2696" s="3" t="s">
        <v>1841</v>
      </c>
      <c r="C2696" s="3" t="s">
        <v>1842</v>
      </c>
      <c r="D2696" s="3" t="s">
        <v>4523</v>
      </c>
      <c r="E2696" s="3">
        <v>-2680</v>
      </c>
      <c r="F2696" s="3" t="s">
        <v>5444</v>
      </c>
      <c r="G2696" s="3" t="s">
        <v>1844</v>
      </c>
    </row>
    <row r="2697" spans="1:7">
      <c r="A2697" s="3" t="s">
        <v>100</v>
      </c>
      <c r="B2697" s="3" t="s">
        <v>1841</v>
      </c>
      <c r="C2697" s="3" t="s">
        <v>1842</v>
      </c>
      <c r="D2697" s="3" t="s">
        <v>4524</v>
      </c>
      <c r="E2697" s="3">
        <v>-2681</v>
      </c>
      <c r="F2697" s="3" t="s">
        <v>5444</v>
      </c>
      <c r="G2697" s="3" t="s">
        <v>1844</v>
      </c>
    </row>
    <row r="2698" spans="1:7">
      <c r="A2698" s="3" t="s">
        <v>100</v>
      </c>
      <c r="B2698" s="3" t="s">
        <v>1841</v>
      </c>
      <c r="C2698" s="3" t="s">
        <v>1842</v>
      </c>
      <c r="D2698" s="3" t="s">
        <v>4525</v>
      </c>
      <c r="E2698" s="3">
        <v>-2682</v>
      </c>
      <c r="F2698" s="3" t="s">
        <v>5444</v>
      </c>
      <c r="G2698" s="3" t="s">
        <v>1844</v>
      </c>
    </row>
    <row r="2699" spans="1:7">
      <c r="A2699" s="3" t="s">
        <v>100</v>
      </c>
      <c r="B2699" s="3" t="s">
        <v>1841</v>
      </c>
      <c r="C2699" s="3" t="s">
        <v>1842</v>
      </c>
      <c r="D2699" s="3" t="s">
        <v>4526</v>
      </c>
      <c r="E2699" s="3">
        <v>-2683</v>
      </c>
      <c r="F2699" s="3" t="s">
        <v>5444</v>
      </c>
      <c r="G2699" s="3" t="s">
        <v>1844</v>
      </c>
    </row>
    <row r="2700" spans="1:7">
      <c r="A2700" s="3" t="s">
        <v>100</v>
      </c>
      <c r="B2700" s="3" t="s">
        <v>1841</v>
      </c>
      <c r="C2700" s="3" t="s">
        <v>1842</v>
      </c>
      <c r="D2700" s="3" t="s">
        <v>4527</v>
      </c>
      <c r="E2700" s="3">
        <v>-2684</v>
      </c>
      <c r="F2700" s="3" t="s">
        <v>5444</v>
      </c>
      <c r="G2700" s="3" t="s">
        <v>1844</v>
      </c>
    </row>
    <row r="2701" spans="1:7">
      <c r="A2701" s="3" t="s">
        <v>100</v>
      </c>
      <c r="B2701" s="3" t="s">
        <v>1841</v>
      </c>
      <c r="C2701" s="3" t="s">
        <v>1842</v>
      </c>
      <c r="D2701" s="3" t="s">
        <v>4528</v>
      </c>
      <c r="E2701" s="3">
        <v>-2685</v>
      </c>
      <c r="F2701" s="3" t="s">
        <v>5444</v>
      </c>
      <c r="G2701" s="3" t="s">
        <v>1844</v>
      </c>
    </row>
    <row r="2702" spans="1:7">
      <c r="A2702" s="3" t="s">
        <v>100</v>
      </c>
      <c r="B2702" s="3" t="s">
        <v>1841</v>
      </c>
      <c r="C2702" s="3" t="s">
        <v>1842</v>
      </c>
      <c r="D2702" s="3" t="s">
        <v>4529</v>
      </c>
      <c r="E2702" s="3">
        <v>-2686</v>
      </c>
      <c r="F2702" s="3" t="s">
        <v>5444</v>
      </c>
      <c r="G2702" s="3" t="s">
        <v>1844</v>
      </c>
    </row>
    <row r="2703" spans="1:7">
      <c r="A2703" s="3" t="s">
        <v>100</v>
      </c>
      <c r="B2703" s="3" t="s">
        <v>1841</v>
      </c>
      <c r="C2703" s="3" t="s">
        <v>1842</v>
      </c>
      <c r="D2703" s="3" t="s">
        <v>4530</v>
      </c>
      <c r="E2703" s="3">
        <v>-2687</v>
      </c>
      <c r="F2703" s="3" t="s">
        <v>5444</v>
      </c>
      <c r="G2703" s="3" t="s">
        <v>1844</v>
      </c>
    </row>
    <row r="2704" spans="1:7">
      <c r="A2704" s="3" t="s">
        <v>100</v>
      </c>
      <c r="B2704" s="3" t="s">
        <v>1841</v>
      </c>
      <c r="C2704" s="3" t="s">
        <v>1842</v>
      </c>
      <c r="D2704" s="3" t="s">
        <v>4531</v>
      </c>
      <c r="E2704" s="3">
        <v>-2688</v>
      </c>
      <c r="F2704" s="3" t="s">
        <v>5444</v>
      </c>
      <c r="G2704" s="3" t="s">
        <v>1844</v>
      </c>
    </row>
    <row r="2705" spans="1:7">
      <c r="A2705" s="3" t="s">
        <v>100</v>
      </c>
      <c r="B2705" s="3" t="s">
        <v>1841</v>
      </c>
      <c r="C2705" s="3" t="s">
        <v>1842</v>
      </c>
      <c r="D2705" s="3" t="s">
        <v>4532</v>
      </c>
      <c r="E2705" s="3">
        <v>-2689</v>
      </c>
      <c r="F2705" s="3" t="s">
        <v>5444</v>
      </c>
      <c r="G2705" s="3" t="s">
        <v>1844</v>
      </c>
    </row>
    <row r="2706" spans="1:7">
      <c r="A2706" s="3" t="s">
        <v>100</v>
      </c>
      <c r="B2706" s="3" t="s">
        <v>1841</v>
      </c>
      <c r="C2706" s="3" t="s">
        <v>1842</v>
      </c>
      <c r="D2706" s="3" t="s">
        <v>4533</v>
      </c>
      <c r="E2706" s="3">
        <v>-2690</v>
      </c>
      <c r="F2706" s="3" t="s">
        <v>5444</v>
      </c>
      <c r="G2706" s="3" t="s">
        <v>1844</v>
      </c>
    </row>
    <row r="2707" spans="1:7">
      <c r="A2707" s="3" t="s">
        <v>100</v>
      </c>
      <c r="B2707" s="3" t="s">
        <v>1841</v>
      </c>
      <c r="C2707" s="3" t="s">
        <v>1842</v>
      </c>
      <c r="D2707" s="3" t="s">
        <v>4534</v>
      </c>
      <c r="E2707" s="3">
        <v>-2691</v>
      </c>
      <c r="F2707" s="3" t="s">
        <v>5444</v>
      </c>
      <c r="G2707" s="3" t="s">
        <v>1844</v>
      </c>
    </row>
    <row r="2708" spans="1:7">
      <c r="A2708" s="3" t="s">
        <v>100</v>
      </c>
      <c r="B2708" s="3" t="s">
        <v>1841</v>
      </c>
      <c r="C2708" s="3" t="s">
        <v>1842</v>
      </c>
      <c r="D2708" s="3" t="s">
        <v>4535</v>
      </c>
      <c r="E2708" s="3">
        <v>-2692</v>
      </c>
      <c r="F2708" s="3" t="s">
        <v>5444</v>
      </c>
      <c r="G2708" s="3" t="s">
        <v>1844</v>
      </c>
    </row>
    <row r="2709" spans="1:7">
      <c r="A2709" s="3" t="s">
        <v>100</v>
      </c>
      <c r="B2709" s="3" t="s">
        <v>1841</v>
      </c>
      <c r="C2709" s="3" t="s">
        <v>1842</v>
      </c>
      <c r="D2709" s="3" t="s">
        <v>4536</v>
      </c>
      <c r="E2709" s="3">
        <v>-2693</v>
      </c>
      <c r="F2709" s="3" t="s">
        <v>5444</v>
      </c>
      <c r="G2709" s="3" t="s">
        <v>1844</v>
      </c>
    </row>
    <row r="2710" spans="1:7">
      <c r="A2710" s="3" t="s">
        <v>100</v>
      </c>
      <c r="B2710" s="3" t="s">
        <v>1841</v>
      </c>
      <c r="C2710" s="3" t="s">
        <v>1842</v>
      </c>
      <c r="D2710" s="3" t="s">
        <v>4537</v>
      </c>
      <c r="E2710" s="3">
        <v>-2694</v>
      </c>
      <c r="F2710" s="3" t="s">
        <v>5444</v>
      </c>
      <c r="G2710" s="3" t="s">
        <v>1844</v>
      </c>
    </row>
    <row r="2711" spans="1:7">
      <c r="A2711" s="3" t="s">
        <v>100</v>
      </c>
      <c r="B2711" s="3" t="s">
        <v>1841</v>
      </c>
      <c r="C2711" s="3" t="s">
        <v>1842</v>
      </c>
      <c r="D2711" s="3" t="s">
        <v>4538</v>
      </c>
      <c r="E2711" s="3">
        <v>-2695</v>
      </c>
      <c r="F2711" s="3" t="s">
        <v>5444</v>
      </c>
      <c r="G2711" s="3" t="s">
        <v>1844</v>
      </c>
    </row>
    <row r="2712" spans="1:7">
      <c r="A2712" s="3" t="s">
        <v>100</v>
      </c>
      <c r="B2712" s="3" t="s">
        <v>1841</v>
      </c>
      <c r="C2712" s="3" t="s">
        <v>1842</v>
      </c>
      <c r="D2712" s="3" t="s">
        <v>4539</v>
      </c>
      <c r="E2712" s="3">
        <v>-2696</v>
      </c>
      <c r="F2712" s="3" t="s">
        <v>5444</v>
      </c>
      <c r="G2712" s="3" t="s">
        <v>1844</v>
      </c>
    </row>
    <row r="2713" spans="1:7">
      <c r="A2713" s="3" t="s">
        <v>100</v>
      </c>
      <c r="B2713" s="3" t="s">
        <v>1841</v>
      </c>
      <c r="C2713" s="3" t="s">
        <v>1842</v>
      </c>
      <c r="D2713" s="3" t="s">
        <v>4540</v>
      </c>
      <c r="E2713" s="3">
        <v>-2697</v>
      </c>
      <c r="F2713" s="3" t="s">
        <v>5444</v>
      </c>
      <c r="G2713" s="3" t="s">
        <v>1844</v>
      </c>
    </row>
    <row r="2714" spans="1:7">
      <c r="A2714" s="3" t="s">
        <v>100</v>
      </c>
      <c r="B2714" s="3" t="s">
        <v>1841</v>
      </c>
      <c r="C2714" s="3" t="s">
        <v>1842</v>
      </c>
      <c r="D2714" s="3" t="s">
        <v>4541</v>
      </c>
      <c r="E2714" s="3">
        <v>-2698</v>
      </c>
      <c r="F2714" s="3" t="s">
        <v>5444</v>
      </c>
      <c r="G2714" s="3" t="s">
        <v>1844</v>
      </c>
    </row>
    <row r="2715" spans="1:7">
      <c r="A2715" s="3" t="s">
        <v>100</v>
      </c>
      <c r="B2715" s="3" t="s">
        <v>1841</v>
      </c>
      <c r="C2715" s="3" t="s">
        <v>1842</v>
      </c>
      <c r="D2715" s="3" t="s">
        <v>4542</v>
      </c>
      <c r="E2715" s="3">
        <v>-2699</v>
      </c>
      <c r="F2715" s="3" t="s">
        <v>5444</v>
      </c>
      <c r="G2715" s="3" t="s">
        <v>1844</v>
      </c>
    </row>
    <row r="2716" spans="1:7">
      <c r="A2716" s="3" t="s">
        <v>100</v>
      </c>
      <c r="B2716" s="3" t="s">
        <v>1841</v>
      </c>
      <c r="C2716" s="3" t="s">
        <v>1842</v>
      </c>
      <c r="D2716" s="3" t="s">
        <v>4543</v>
      </c>
      <c r="E2716" s="3">
        <v>-2700</v>
      </c>
      <c r="F2716" s="3" t="s">
        <v>5444</v>
      </c>
      <c r="G2716" s="3" t="s">
        <v>1844</v>
      </c>
    </row>
    <row r="2717" spans="1:7">
      <c r="A2717" s="3" t="s">
        <v>100</v>
      </c>
      <c r="B2717" s="3" t="s">
        <v>1841</v>
      </c>
      <c r="C2717" s="3" t="s">
        <v>1842</v>
      </c>
      <c r="D2717" s="3" t="s">
        <v>4544</v>
      </c>
      <c r="E2717" s="3">
        <v>-2701</v>
      </c>
      <c r="F2717" s="3" t="s">
        <v>5444</v>
      </c>
      <c r="G2717" s="3" t="s">
        <v>1844</v>
      </c>
    </row>
    <row r="2718" spans="1:7">
      <c r="A2718" s="3" t="s">
        <v>100</v>
      </c>
      <c r="B2718" s="3" t="s">
        <v>1841</v>
      </c>
      <c r="C2718" s="3" t="s">
        <v>1842</v>
      </c>
      <c r="D2718" s="3" t="s">
        <v>4545</v>
      </c>
      <c r="E2718" s="3">
        <v>-2702</v>
      </c>
      <c r="F2718" s="3" t="s">
        <v>5444</v>
      </c>
      <c r="G2718" s="3" t="s">
        <v>1844</v>
      </c>
    </row>
    <row r="2719" spans="1:7">
      <c r="A2719" s="3" t="s">
        <v>100</v>
      </c>
      <c r="B2719" s="3" t="s">
        <v>1841</v>
      </c>
      <c r="C2719" s="3" t="s">
        <v>1842</v>
      </c>
      <c r="D2719" s="3" t="s">
        <v>4546</v>
      </c>
      <c r="E2719" s="3">
        <v>-2703</v>
      </c>
      <c r="F2719" s="3" t="s">
        <v>5444</v>
      </c>
      <c r="G2719" s="3" t="s">
        <v>1844</v>
      </c>
    </row>
    <row r="2720" spans="1:7">
      <c r="A2720" s="3" t="s">
        <v>100</v>
      </c>
      <c r="B2720" s="3" t="s">
        <v>1841</v>
      </c>
      <c r="C2720" s="3" t="s">
        <v>1842</v>
      </c>
      <c r="D2720" s="3" t="s">
        <v>4547</v>
      </c>
      <c r="E2720" s="3">
        <v>-2704</v>
      </c>
      <c r="F2720" s="3" t="s">
        <v>5444</v>
      </c>
      <c r="G2720" s="3" t="s">
        <v>1844</v>
      </c>
    </row>
    <row r="2721" spans="1:7">
      <c r="A2721" s="3" t="s">
        <v>100</v>
      </c>
      <c r="B2721" s="3" t="s">
        <v>1841</v>
      </c>
      <c r="C2721" s="3" t="s">
        <v>1842</v>
      </c>
      <c r="D2721" s="3" t="s">
        <v>4548</v>
      </c>
      <c r="E2721" s="3">
        <v>-2705</v>
      </c>
      <c r="F2721" s="3" t="s">
        <v>5444</v>
      </c>
      <c r="G2721" s="3" t="s">
        <v>1844</v>
      </c>
    </row>
    <row r="2722" spans="1:7">
      <c r="A2722" s="3" t="s">
        <v>100</v>
      </c>
      <c r="B2722" s="3" t="s">
        <v>1841</v>
      </c>
      <c r="C2722" s="3" t="s">
        <v>1842</v>
      </c>
      <c r="D2722" s="3" t="s">
        <v>4549</v>
      </c>
      <c r="E2722" s="3">
        <v>-2706</v>
      </c>
      <c r="F2722" s="3" t="s">
        <v>5444</v>
      </c>
      <c r="G2722" s="3" t="s">
        <v>1844</v>
      </c>
    </row>
    <row r="2723" spans="1:7">
      <c r="A2723" s="3" t="s">
        <v>100</v>
      </c>
      <c r="B2723" s="3" t="s">
        <v>1841</v>
      </c>
      <c r="C2723" s="3" t="s">
        <v>1842</v>
      </c>
      <c r="D2723" s="3" t="s">
        <v>4550</v>
      </c>
      <c r="E2723" s="3">
        <v>-2707</v>
      </c>
      <c r="F2723" s="3" t="s">
        <v>5444</v>
      </c>
      <c r="G2723" s="3" t="s">
        <v>1844</v>
      </c>
    </row>
    <row r="2724" spans="1:7">
      <c r="A2724" s="3" t="s">
        <v>100</v>
      </c>
      <c r="B2724" s="3" t="s">
        <v>1841</v>
      </c>
      <c r="C2724" s="3" t="s">
        <v>1842</v>
      </c>
      <c r="D2724" s="3" t="s">
        <v>4551</v>
      </c>
      <c r="E2724" s="3">
        <v>-2708</v>
      </c>
      <c r="F2724" s="3" t="s">
        <v>5444</v>
      </c>
      <c r="G2724" s="3" t="s">
        <v>1844</v>
      </c>
    </row>
    <row r="2725" spans="1:7">
      <c r="A2725" s="3" t="s">
        <v>100</v>
      </c>
      <c r="B2725" s="3" t="s">
        <v>1841</v>
      </c>
      <c r="C2725" s="3" t="s">
        <v>1842</v>
      </c>
      <c r="D2725" s="3" t="s">
        <v>4552</v>
      </c>
      <c r="E2725" s="3">
        <v>-2709</v>
      </c>
      <c r="F2725" s="3" t="s">
        <v>5444</v>
      </c>
      <c r="G2725" s="3" t="s">
        <v>1844</v>
      </c>
    </row>
    <row r="2726" spans="1:7">
      <c r="A2726" s="3" t="s">
        <v>100</v>
      </c>
      <c r="B2726" s="3" t="s">
        <v>1841</v>
      </c>
      <c r="C2726" s="3" t="s">
        <v>1842</v>
      </c>
      <c r="D2726" s="3" t="s">
        <v>4553</v>
      </c>
      <c r="E2726" s="3">
        <v>-2710</v>
      </c>
      <c r="F2726" s="3" t="s">
        <v>5444</v>
      </c>
      <c r="G2726" s="3" t="s">
        <v>1844</v>
      </c>
    </row>
    <row r="2727" spans="1:7">
      <c r="A2727" s="3" t="s">
        <v>100</v>
      </c>
      <c r="B2727" s="3" t="s">
        <v>1841</v>
      </c>
      <c r="C2727" s="3" t="s">
        <v>1842</v>
      </c>
      <c r="D2727" s="3" t="s">
        <v>4554</v>
      </c>
      <c r="E2727" s="3">
        <v>-2711</v>
      </c>
      <c r="F2727" s="3" t="s">
        <v>5444</v>
      </c>
      <c r="G2727" s="3" t="s">
        <v>1844</v>
      </c>
    </row>
    <row r="2728" spans="1:7">
      <c r="A2728" s="3" t="s">
        <v>100</v>
      </c>
      <c r="B2728" s="3" t="s">
        <v>1841</v>
      </c>
      <c r="C2728" s="3" t="s">
        <v>1842</v>
      </c>
      <c r="D2728" s="3" t="s">
        <v>4555</v>
      </c>
      <c r="E2728" s="3">
        <v>-2712</v>
      </c>
      <c r="F2728" s="3" t="s">
        <v>5444</v>
      </c>
      <c r="G2728" s="3" t="s">
        <v>1844</v>
      </c>
    </row>
    <row r="2729" spans="1:7">
      <c r="A2729" s="3" t="s">
        <v>100</v>
      </c>
      <c r="B2729" s="3" t="s">
        <v>1841</v>
      </c>
      <c r="C2729" s="3" t="s">
        <v>1842</v>
      </c>
      <c r="D2729" s="3" t="s">
        <v>4556</v>
      </c>
      <c r="E2729" s="3">
        <v>-2713</v>
      </c>
      <c r="F2729" s="3" t="s">
        <v>5444</v>
      </c>
      <c r="G2729" s="3" t="s">
        <v>1844</v>
      </c>
    </row>
    <row r="2730" spans="1:7">
      <c r="A2730" s="3" t="s">
        <v>100</v>
      </c>
      <c r="B2730" s="3" t="s">
        <v>1841</v>
      </c>
      <c r="C2730" s="3" t="s">
        <v>1842</v>
      </c>
      <c r="D2730" s="3" t="s">
        <v>4557</v>
      </c>
      <c r="E2730" s="3">
        <v>-2714</v>
      </c>
      <c r="F2730" s="3" t="s">
        <v>5444</v>
      </c>
      <c r="G2730" s="3" t="s">
        <v>1844</v>
      </c>
    </row>
    <row r="2731" spans="1:7">
      <c r="A2731" s="3" t="s">
        <v>100</v>
      </c>
      <c r="B2731" s="3" t="s">
        <v>1841</v>
      </c>
      <c r="C2731" s="3" t="s">
        <v>1842</v>
      </c>
      <c r="D2731" s="3" t="s">
        <v>4558</v>
      </c>
      <c r="E2731" s="3">
        <v>-2715</v>
      </c>
      <c r="F2731" s="3" t="s">
        <v>5444</v>
      </c>
      <c r="G2731" s="3" t="s">
        <v>1844</v>
      </c>
    </row>
    <row r="2732" spans="1:7">
      <c r="A2732" s="3" t="s">
        <v>100</v>
      </c>
      <c r="B2732" s="3" t="s">
        <v>1841</v>
      </c>
      <c r="C2732" s="3" t="s">
        <v>1842</v>
      </c>
      <c r="D2732" s="3" t="s">
        <v>4559</v>
      </c>
      <c r="E2732" s="3">
        <v>-2716</v>
      </c>
      <c r="F2732" s="3" t="s">
        <v>5444</v>
      </c>
      <c r="G2732" s="3" t="s">
        <v>1844</v>
      </c>
    </row>
    <row r="2733" spans="1:7">
      <c r="A2733" s="3" t="s">
        <v>100</v>
      </c>
      <c r="B2733" s="3" t="s">
        <v>1841</v>
      </c>
      <c r="C2733" s="3" t="s">
        <v>1842</v>
      </c>
      <c r="D2733" s="3" t="s">
        <v>4560</v>
      </c>
      <c r="E2733" s="3">
        <v>-2717</v>
      </c>
      <c r="F2733" s="3" t="s">
        <v>5444</v>
      </c>
      <c r="G2733" s="3" t="s">
        <v>1844</v>
      </c>
    </row>
    <row r="2734" spans="1:7">
      <c r="A2734" s="3" t="s">
        <v>100</v>
      </c>
      <c r="B2734" s="3" t="s">
        <v>1841</v>
      </c>
      <c r="C2734" s="3" t="s">
        <v>1842</v>
      </c>
      <c r="D2734" s="3" t="s">
        <v>4561</v>
      </c>
      <c r="E2734" s="3">
        <v>-2718</v>
      </c>
      <c r="F2734" s="3" t="s">
        <v>5444</v>
      </c>
      <c r="G2734" s="3" t="s">
        <v>1844</v>
      </c>
    </row>
    <row r="2735" spans="1:7">
      <c r="A2735" s="3" t="s">
        <v>100</v>
      </c>
      <c r="B2735" s="3" t="s">
        <v>1841</v>
      </c>
      <c r="C2735" s="3" t="s">
        <v>1842</v>
      </c>
      <c r="D2735" s="3" t="s">
        <v>4562</v>
      </c>
      <c r="E2735" s="3">
        <v>-2719</v>
      </c>
      <c r="F2735" s="3" t="s">
        <v>5444</v>
      </c>
      <c r="G2735" s="3" t="s">
        <v>1844</v>
      </c>
    </row>
    <row r="2736" spans="1:7">
      <c r="A2736" s="3" t="s">
        <v>100</v>
      </c>
      <c r="B2736" s="3" t="s">
        <v>1841</v>
      </c>
      <c r="C2736" s="3" t="s">
        <v>1842</v>
      </c>
      <c r="D2736" s="3" t="s">
        <v>4563</v>
      </c>
      <c r="E2736" s="3">
        <v>-2720</v>
      </c>
      <c r="F2736" s="3" t="s">
        <v>5444</v>
      </c>
      <c r="G2736" s="3" t="s">
        <v>1844</v>
      </c>
    </row>
    <row r="2737" spans="1:7">
      <c r="A2737" s="3" t="s">
        <v>100</v>
      </c>
      <c r="B2737" s="3" t="s">
        <v>1841</v>
      </c>
      <c r="C2737" s="3" t="s">
        <v>1842</v>
      </c>
      <c r="D2737" s="3" t="s">
        <v>4564</v>
      </c>
      <c r="E2737" s="3">
        <v>-2721</v>
      </c>
      <c r="F2737" s="3" t="s">
        <v>5444</v>
      </c>
      <c r="G2737" s="3" t="s">
        <v>1844</v>
      </c>
    </row>
    <row r="2738" spans="1:7">
      <c r="A2738" s="3" t="s">
        <v>100</v>
      </c>
      <c r="B2738" s="3" t="s">
        <v>1841</v>
      </c>
      <c r="C2738" s="3" t="s">
        <v>1842</v>
      </c>
      <c r="D2738" s="3" t="s">
        <v>4565</v>
      </c>
      <c r="E2738" s="3">
        <v>-2722</v>
      </c>
      <c r="F2738" s="3" t="s">
        <v>5444</v>
      </c>
      <c r="G2738" s="3" t="s">
        <v>1844</v>
      </c>
    </row>
    <row r="2739" spans="1:7">
      <c r="A2739" s="3" t="s">
        <v>100</v>
      </c>
      <c r="B2739" s="3" t="s">
        <v>1841</v>
      </c>
      <c r="C2739" s="3" t="s">
        <v>1842</v>
      </c>
      <c r="D2739" s="3" t="s">
        <v>4566</v>
      </c>
      <c r="E2739" s="3">
        <v>-2723</v>
      </c>
      <c r="F2739" s="3" t="s">
        <v>5444</v>
      </c>
      <c r="G2739" s="3" t="s">
        <v>1844</v>
      </c>
    </row>
    <row r="2740" spans="1:7">
      <c r="A2740" s="3" t="s">
        <v>100</v>
      </c>
      <c r="B2740" s="3" t="s">
        <v>1841</v>
      </c>
      <c r="C2740" s="3" t="s">
        <v>1842</v>
      </c>
      <c r="D2740" s="3" t="s">
        <v>4567</v>
      </c>
      <c r="E2740" s="3">
        <v>-2724</v>
      </c>
      <c r="F2740" s="3" t="s">
        <v>5444</v>
      </c>
      <c r="G2740" s="3" t="s">
        <v>1844</v>
      </c>
    </row>
    <row r="2741" spans="1:7">
      <c r="A2741" s="3" t="s">
        <v>100</v>
      </c>
      <c r="B2741" s="3" t="s">
        <v>1841</v>
      </c>
      <c r="C2741" s="3" t="s">
        <v>1842</v>
      </c>
      <c r="D2741" s="3" t="s">
        <v>4568</v>
      </c>
      <c r="E2741" s="3">
        <v>-2725</v>
      </c>
      <c r="F2741" s="3" t="s">
        <v>5444</v>
      </c>
      <c r="G2741" s="3" t="s">
        <v>1844</v>
      </c>
    </row>
    <row r="2742" spans="1:7">
      <c r="A2742" s="3" t="s">
        <v>100</v>
      </c>
      <c r="B2742" s="3" t="s">
        <v>1841</v>
      </c>
      <c r="C2742" s="3" t="s">
        <v>1842</v>
      </c>
      <c r="D2742" s="3" t="s">
        <v>4569</v>
      </c>
      <c r="E2742" s="3">
        <v>-2726</v>
      </c>
      <c r="F2742" s="3" t="s">
        <v>5444</v>
      </c>
      <c r="G2742" s="3" t="s">
        <v>1844</v>
      </c>
    </row>
    <row r="2743" spans="1:7">
      <c r="A2743" s="3" t="s">
        <v>100</v>
      </c>
      <c r="B2743" s="3" t="s">
        <v>1841</v>
      </c>
      <c r="C2743" s="3" t="s">
        <v>1842</v>
      </c>
      <c r="D2743" s="3" t="s">
        <v>4570</v>
      </c>
      <c r="E2743" s="3">
        <v>-2727</v>
      </c>
      <c r="F2743" s="3" t="s">
        <v>5444</v>
      </c>
      <c r="G2743" s="3" t="s">
        <v>1844</v>
      </c>
    </row>
    <row r="2744" spans="1:7">
      <c r="A2744" s="3" t="s">
        <v>100</v>
      </c>
      <c r="B2744" s="3" t="s">
        <v>1841</v>
      </c>
      <c r="C2744" s="3" t="s">
        <v>1842</v>
      </c>
      <c r="D2744" s="3" t="s">
        <v>4571</v>
      </c>
      <c r="E2744" s="3">
        <v>-2728</v>
      </c>
      <c r="F2744" s="3" t="s">
        <v>5444</v>
      </c>
      <c r="G2744" s="3" t="s">
        <v>1844</v>
      </c>
    </row>
    <row r="2745" spans="1:7">
      <c r="A2745" s="3" t="s">
        <v>100</v>
      </c>
      <c r="B2745" s="3" t="s">
        <v>1841</v>
      </c>
      <c r="C2745" s="3" t="s">
        <v>1842</v>
      </c>
      <c r="D2745" s="3" t="s">
        <v>4572</v>
      </c>
      <c r="E2745" s="3">
        <v>-2729</v>
      </c>
      <c r="F2745" s="3" t="s">
        <v>5444</v>
      </c>
      <c r="G2745" s="3" t="s">
        <v>1844</v>
      </c>
    </row>
    <row r="2746" spans="1:7">
      <c r="A2746" s="3" t="s">
        <v>100</v>
      </c>
      <c r="B2746" s="3" t="s">
        <v>1841</v>
      </c>
      <c r="C2746" s="3" t="s">
        <v>1842</v>
      </c>
      <c r="D2746" s="3" t="s">
        <v>4573</v>
      </c>
      <c r="E2746" s="3">
        <v>-2730</v>
      </c>
      <c r="F2746" s="3" t="s">
        <v>5444</v>
      </c>
      <c r="G2746" s="3" t="s">
        <v>1844</v>
      </c>
    </row>
    <row r="2747" spans="1:7">
      <c r="A2747" s="3" t="s">
        <v>100</v>
      </c>
      <c r="B2747" s="3" t="s">
        <v>1841</v>
      </c>
      <c r="C2747" s="3" t="s">
        <v>1842</v>
      </c>
      <c r="D2747" s="3" t="s">
        <v>4574</v>
      </c>
      <c r="E2747" s="3">
        <v>-2731</v>
      </c>
      <c r="F2747" s="3" t="s">
        <v>5444</v>
      </c>
      <c r="G2747" s="3" t="s">
        <v>1844</v>
      </c>
    </row>
    <row r="2748" spans="1:7">
      <c r="A2748" s="3" t="s">
        <v>100</v>
      </c>
      <c r="B2748" s="3" t="s">
        <v>1841</v>
      </c>
      <c r="C2748" s="3" t="s">
        <v>1842</v>
      </c>
      <c r="D2748" s="3" t="s">
        <v>4575</v>
      </c>
      <c r="E2748" s="3">
        <v>-2732</v>
      </c>
      <c r="F2748" s="3" t="s">
        <v>5444</v>
      </c>
      <c r="G2748" s="3" t="s">
        <v>1844</v>
      </c>
    </row>
    <row r="2749" spans="1:7">
      <c r="A2749" s="3" t="s">
        <v>100</v>
      </c>
      <c r="B2749" s="3" t="s">
        <v>1841</v>
      </c>
      <c r="C2749" s="3" t="s">
        <v>1842</v>
      </c>
      <c r="D2749" s="3" t="s">
        <v>4576</v>
      </c>
      <c r="E2749" s="3">
        <v>-2733</v>
      </c>
      <c r="F2749" s="3" t="s">
        <v>5444</v>
      </c>
      <c r="G2749" s="3" t="s">
        <v>1844</v>
      </c>
    </row>
    <row r="2750" spans="1:7">
      <c r="A2750" s="3" t="s">
        <v>100</v>
      </c>
      <c r="B2750" s="3" t="s">
        <v>1841</v>
      </c>
      <c r="C2750" s="3" t="s">
        <v>1842</v>
      </c>
      <c r="D2750" s="3" t="s">
        <v>4577</v>
      </c>
      <c r="E2750" s="3">
        <v>-2734</v>
      </c>
      <c r="F2750" s="3" t="s">
        <v>5444</v>
      </c>
      <c r="G2750" s="3" t="s">
        <v>1844</v>
      </c>
    </row>
    <row r="2751" spans="1:7">
      <c r="A2751" s="3" t="s">
        <v>100</v>
      </c>
      <c r="B2751" s="3" t="s">
        <v>1841</v>
      </c>
      <c r="C2751" s="3" t="s">
        <v>1842</v>
      </c>
      <c r="D2751" s="3" t="s">
        <v>4578</v>
      </c>
      <c r="E2751" s="3">
        <v>-2735</v>
      </c>
      <c r="F2751" s="3" t="s">
        <v>5444</v>
      </c>
      <c r="G2751" s="3" t="s">
        <v>1844</v>
      </c>
    </row>
    <row r="2752" spans="1:7">
      <c r="A2752" s="3" t="s">
        <v>100</v>
      </c>
      <c r="B2752" s="3" t="s">
        <v>1841</v>
      </c>
      <c r="C2752" s="3" t="s">
        <v>1842</v>
      </c>
      <c r="D2752" s="3" t="s">
        <v>4579</v>
      </c>
      <c r="E2752" s="3">
        <v>-2736</v>
      </c>
      <c r="F2752" s="3" t="s">
        <v>5444</v>
      </c>
      <c r="G2752" s="3" t="s">
        <v>1844</v>
      </c>
    </row>
    <row r="2753" spans="1:7">
      <c r="A2753" s="3" t="s">
        <v>100</v>
      </c>
      <c r="B2753" s="3" t="s">
        <v>1841</v>
      </c>
      <c r="C2753" s="3" t="s">
        <v>1842</v>
      </c>
      <c r="D2753" s="3" t="s">
        <v>4580</v>
      </c>
      <c r="E2753" s="3">
        <v>-2737</v>
      </c>
      <c r="F2753" s="3" t="s">
        <v>5444</v>
      </c>
      <c r="G2753" s="3" t="s">
        <v>1844</v>
      </c>
    </row>
    <row r="2754" spans="1:7">
      <c r="A2754" s="3" t="s">
        <v>100</v>
      </c>
      <c r="B2754" s="3" t="s">
        <v>1841</v>
      </c>
      <c r="C2754" s="3" t="s">
        <v>1842</v>
      </c>
      <c r="D2754" s="3" t="s">
        <v>4581</v>
      </c>
      <c r="E2754" s="3">
        <v>-2738</v>
      </c>
      <c r="F2754" s="3" t="s">
        <v>5444</v>
      </c>
      <c r="G2754" s="3" t="s">
        <v>1844</v>
      </c>
    </row>
    <row r="2755" spans="1:7">
      <c r="A2755" s="3" t="s">
        <v>100</v>
      </c>
      <c r="B2755" s="3" t="s">
        <v>1841</v>
      </c>
      <c r="C2755" s="3" t="s">
        <v>1842</v>
      </c>
      <c r="D2755" s="3" t="s">
        <v>4582</v>
      </c>
      <c r="E2755" s="3">
        <v>-2739</v>
      </c>
      <c r="F2755" s="3" t="s">
        <v>5444</v>
      </c>
      <c r="G2755" s="3" t="s">
        <v>1844</v>
      </c>
    </row>
    <row r="2756" spans="1:7">
      <c r="A2756" s="3" t="s">
        <v>100</v>
      </c>
      <c r="B2756" s="3" t="s">
        <v>1841</v>
      </c>
      <c r="C2756" s="3" t="s">
        <v>1842</v>
      </c>
      <c r="D2756" s="3" t="s">
        <v>4583</v>
      </c>
      <c r="E2756" s="3">
        <v>-2740</v>
      </c>
      <c r="F2756" s="3" t="s">
        <v>5444</v>
      </c>
      <c r="G2756" s="3" t="s">
        <v>1844</v>
      </c>
    </row>
    <row r="2757" spans="1:7">
      <c r="A2757" s="3" t="s">
        <v>100</v>
      </c>
      <c r="B2757" s="3" t="s">
        <v>1841</v>
      </c>
      <c r="C2757" s="3" t="s">
        <v>1842</v>
      </c>
      <c r="D2757" s="3" t="s">
        <v>4584</v>
      </c>
      <c r="E2757" s="3">
        <v>-2741</v>
      </c>
      <c r="F2757" s="3" t="s">
        <v>5444</v>
      </c>
      <c r="G2757" s="3" t="s">
        <v>1844</v>
      </c>
    </row>
    <row r="2758" spans="1:7">
      <c r="A2758" s="3" t="s">
        <v>100</v>
      </c>
      <c r="B2758" s="3" t="s">
        <v>1841</v>
      </c>
      <c r="C2758" s="3" t="s">
        <v>1842</v>
      </c>
      <c r="D2758" s="3" t="s">
        <v>4585</v>
      </c>
      <c r="E2758" s="3">
        <v>-2742</v>
      </c>
      <c r="F2758" s="3" t="s">
        <v>5444</v>
      </c>
      <c r="G2758" s="3" t="s">
        <v>1844</v>
      </c>
    </row>
    <row r="2759" spans="1:7">
      <c r="A2759" s="3" t="s">
        <v>100</v>
      </c>
      <c r="B2759" s="3" t="s">
        <v>1841</v>
      </c>
      <c r="C2759" s="3" t="s">
        <v>1842</v>
      </c>
      <c r="D2759" s="3" t="s">
        <v>4586</v>
      </c>
      <c r="E2759" s="3">
        <v>-2743</v>
      </c>
      <c r="F2759" s="3" t="s">
        <v>5444</v>
      </c>
      <c r="G2759" s="3" t="s">
        <v>1844</v>
      </c>
    </row>
    <row r="2760" spans="1:7">
      <c r="A2760" s="3" t="s">
        <v>100</v>
      </c>
      <c r="B2760" s="3" t="s">
        <v>1841</v>
      </c>
      <c r="C2760" s="3" t="s">
        <v>1842</v>
      </c>
      <c r="D2760" s="3" t="s">
        <v>4587</v>
      </c>
      <c r="E2760" s="3">
        <v>-2744</v>
      </c>
      <c r="F2760" s="3" t="s">
        <v>5444</v>
      </c>
      <c r="G2760" s="3" t="s">
        <v>1844</v>
      </c>
    </row>
    <row r="2761" spans="1:7">
      <c r="A2761" s="3" t="s">
        <v>100</v>
      </c>
      <c r="B2761" s="3" t="s">
        <v>1841</v>
      </c>
      <c r="C2761" s="3" t="s">
        <v>1842</v>
      </c>
      <c r="D2761" s="3" t="s">
        <v>4588</v>
      </c>
      <c r="E2761" s="3">
        <v>-2745</v>
      </c>
      <c r="F2761" s="3" t="s">
        <v>5444</v>
      </c>
      <c r="G2761" s="3" t="s">
        <v>1844</v>
      </c>
    </row>
    <row r="2762" spans="1:7">
      <c r="A2762" s="3" t="s">
        <v>100</v>
      </c>
      <c r="B2762" s="3" t="s">
        <v>1841</v>
      </c>
      <c r="C2762" s="3" t="s">
        <v>1842</v>
      </c>
      <c r="D2762" s="3" t="s">
        <v>4589</v>
      </c>
      <c r="E2762" s="3">
        <v>-2746</v>
      </c>
      <c r="F2762" s="3" t="s">
        <v>5444</v>
      </c>
      <c r="G2762" s="3" t="s">
        <v>1844</v>
      </c>
    </row>
    <row r="2763" spans="1:7">
      <c r="A2763" s="3" t="s">
        <v>100</v>
      </c>
      <c r="B2763" s="3" t="s">
        <v>1841</v>
      </c>
      <c r="C2763" s="3" t="s">
        <v>1842</v>
      </c>
      <c r="D2763" s="3" t="s">
        <v>4590</v>
      </c>
      <c r="E2763" s="3">
        <v>-2747</v>
      </c>
      <c r="F2763" s="3" t="s">
        <v>5444</v>
      </c>
      <c r="G2763" s="3" t="s">
        <v>1844</v>
      </c>
    </row>
    <row r="2764" spans="1:7">
      <c r="A2764" s="3" t="s">
        <v>100</v>
      </c>
      <c r="B2764" s="3" t="s">
        <v>1841</v>
      </c>
      <c r="C2764" s="3" t="s">
        <v>1842</v>
      </c>
      <c r="D2764" s="3" t="s">
        <v>4591</v>
      </c>
      <c r="E2764" s="3">
        <v>-2748</v>
      </c>
      <c r="F2764" s="3" t="s">
        <v>5444</v>
      </c>
      <c r="G2764" s="3" t="s">
        <v>1844</v>
      </c>
    </row>
    <row r="2765" spans="1:7">
      <c r="A2765" s="3" t="s">
        <v>100</v>
      </c>
      <c r="B2765" s="3" t="s">
        <v>1841</v>
      </c>
      <c r="C2765" s="3" t="s">
        <v>1842</v>
      </c>
      <c r="D2765" s="3" t="s">
        <v>4592</v>
      </c>
      <c r="E2765" s="3">
        <v>-2749</v>
      </c>
      <c r="F2765" s="3" t="s">
        <v>5444</v>
      </c>
      <c r="G2765" s="3" t="s">
        <v>1844</v>
      </c>
    </row>
    <row r="2766" spans="1:7">
      <c r="A2766" s="3" t="s">
        <v>100</v>
      </c>
      <c r="B2766" s="3" t="s">
        <v>1841</v>
      </c>
      <c r="C2766" s="3" t="s">
        <v>1842</v>
      </c>
      <c r="D2766" s="3" t="s">
        <v>4593</v>
      </c>
      <c r="E2766" s="3">
        <v>-2750</v>
      </c>
      <c r="F2766" s="3" t="s">
        <v>5444</v>
      </c>
      <c r="G2766" s="3" t="s">
        <v>1844</v>
      </c>
    </row>
    <row r="2767" spans="1:7">
      <c r="A2767" s="3" t="s">
        <v>100</v>
      </c>
      <c r="B2767" s="3" t="s">
        <v>1841</v>
      </c>
      <c r="C2767" s="3" t="s">
        <v>1842</v>
      </c>
      <c r="D2767" s="3" t="s">
        <v>4594</v>
      </c>
      <c r="E2767" s="3">
        <v>-2751</v>
      </c>
      <c r="F2767" s="3" t="s">
        <v>5444</v>
      </c>
      <c r="G2767" s="3" t="s">
        <v>1844</v>
      </c>
    </row>
    <row r="2768" spans="1:7">
      <c r="A2768" s="3" t="s">
        <v>100</v>
      </c>
      <c r="B2768" s="3" t="s">
        <v>1841</v>
      </c>
      <c r="C2768" s="3" t="s">
        <v>1842</v>
      </c>
      <c r="D2768" s="3" t="s">
        <v>4595</v>
      </c>
      <c r="E2768" s="3">
        <v>-2752</v>
      </c>
      <c r="F2768" s="3" t="s">
        <v>5444</v>
      </c>
      <c r="G2768" s="3" t="s">
        <v>1844</v>
      </c>
    </row>
    <row r="2769" spans="1:7">
      <c r="A2769" s="3" t="s">
        <v>100</v>
      </c>
      <c r="B2769" s="3" t="s">
        <v>1841</v>
      </c>
      <c r="C2769" s="3" t="s">
        <v>1842</v>
      </c>
      <c r="D2769" s="3" t="s">
        <v>4596</v>
      </c>
      <c r="E2769" s="3">
        <v>-2753</v>
      </c>
      <c r="F2769" s="3" t="s">
        <v>5444</v>
      </c>
      <c r="G2769" s="3" t="s">
        <v>1844</v>
      </c>
    </row>
    <row r="2770" spans="1:7">
      <c r="A2770" s="3" t="s">
        <v>100</v>
      </c>
      <c r="B2770" s="3" t="s">
        <v>1841</v>
      </c>
      <c r="C2770" s="3" t="s">
        <v>1842</v>
      </c>
      <c r="D2770" s="3" t="s">
        <v>4597</v>
      </c>
      <c r="E2770" s="3">
        <v>-2754</v>
      </c>
      <c r="F2770" s="3" t="s">
        <v>5444</v>
      </c>
      <c r="G2770" s="3" t="s">
        <v>1844</v>
      </c>
    </row>
    <row r="2771" spans="1:7">
      <c r="A2771" s="3" t="s">
        <v>100</v>
      </c>
      <c r="B2771" s="3" t="s">
        <v>1841</v>
      </c>
      <c r="C2771" s="3" t="s">
        <v>1842</v>
      </c>
      <c r="D2771" s="3" t="s">
        <v>4598</v>
      </c>
      <c r="E2771" s="3">
        <v>-2755</v>
      </c>
      <c r="F2771" s="3" t="s">
        <v>5444</v>
      </c>
      <c r="G2771" s="3" t="s">
        <v>1844</v>
      </c>
    </row>
    <row r="2772" spans="1:7">
      <c r="A2772" s="3" t="s">
        <v>100</v>
      </c>
      <c r="B2772" s="3" t="s">
        <v>1841</v>
      </c>
      <c r="C2772" s="3" t="s">
        <v>1842</v>
      </c>
      <c r="D2772" s="3" t="s">
        <v>4599</v>
      </c>
      <c r="E2772" s="3">
        <v>-2756</v>
      </c>
      <c r="F2772" s="3" t="s">
        <v>5444</v>
      </c>
      <c r="G2772" s="3" t="s">
        <v>1844</v>
      </c>
    </row>
    <row r="2773" spans="1:7">
      <c r="A2773" s="3" t="s">
        <v>100</v>
      </c>
      <c r="B2773" s="3" t="s">
        <v>1841</v>
      </c>
      <c r="C2773" s="3" t="s">
        <v>1842</v>
      </c>
      <c r="D2773" s="3" t="s">
        <v>4600</v>
      </c>
      <c r="E2773" s="3">
        <v>-2757</v>
      </c>
      <c r="F2773" s="3" t="s">
        <v>5444</v>
      </c>
      <c r="G2773" s="3" t="s">
        <v>1844</v>
      </c>
    </row>
    <row r="2774" spans="1:7">
      <c r="A2774" s="3" t="s">
        <v>100</v>
      </c>
      <c r="B2774" s="3" t="s">
        <v>1841</v>
      </c>
      <c r="C2774" s="3" t="s">
        <v>1842</v>
      </c>
      <c r="D2774" s="3" t="s">
        <v>4601</v>
      </c>
      <c r="E2774" s="3">
        <v>-2758</v>
      </c>
      <c r="F2774" s="3" t="s">
        <v>5444</v>
      </c>
      <c r="G2774" s="3" t="s">
        <v>1844</v>
      </c>
    </row>
    <row r="2775" spans="1:7">
      <c r="A2775" s="3" t="s">
        <v>100</v>
      </c>
      <c r="B2775" s="3" t="s">
        <v>1841</v>
      </c>
      <c r="C2775" s="3" t="s">
        <v>1842</v>
      </c>
      <c r="D2775" s="3" t="s">
        <v>4602</v>
      </c>
      <c r="E2775" s="3">
        <v>-2759</v>
      </c>
      <c r="F2775" s="3" t="s">
        <v>5444</v>
      </c>
      <c r="G2775" s="3" t="s">
        <v>1844</v>
      </c>
    </row>
    <row r="2776" spans="1:7">
      <c r="A2776" s="3" t="s">
        <v>100</v>
      </c>
      <c r="B2776" s="3" t="s">
        <v>1841</v>
      </c>
      <c r="C2776" s="3" t="s">
        <v>1842</v>
      </c>
      <c r="D2776" s="3" t="s">
        <v>4603</v>
      </c>
      <c r="E2776" s="3">
        <v>-2760</v>
      </c>
      <c r="F2776" s="3" t="s">
        <v>5444</v>
      </c>
      <c r="G2776" s="3" t="s">
        <v>1844</v>
      </c>
    </row>
    <row r="2777" spans="1:7">
      <c r="A2777" s="3" t="s">
        <v>100</v>
      </c>
      <c r="B2777" s="3" t="s">
        <v>1841</v>
      </c>
      <c r="C2777" s="3" t="s">
        <v>1842</v>
      </c>
      <c r="D2777" s="3" t="s">
        <v>4604</v>
      </c>
      <c r="E2777" s="3">
        <v>-2761</v>
      </c>
      <c r="F2777" s="3" t="s">
        <v>5444</v>
      </c>
      <c r="G2777" s="3" t="s">
        <v>1844</v>
      </c>
    </row>
    <row r="2778" spans="1:7">
      <c r="A2778" s="3" t="s">
        <v>100</v>
      </c>
      <c r="B2778" s="3" t="s">
        <v>1841</v>
      </c>
      <c r="C2778" s="3" t="s">
        <v>1842</v>
      </c>
      <c r="D2778" s="3" t="s">
        <v>4605</v>
      </c>
      <c r="E2778" s="3">
        <v>-2762</v>
      </c>
      <c r="F2778" s="3" t="s">
        <v>5444</v>
      </c>
      <c r="G2778" s="3" t="s">
        <v>1844</v>
      </c>
    </row>
    <row r="2779" spans="1:7">
      <c r="A2779" s="3" t="s">
        <v>100</v>
      </c>
      <c r="B2779" s="3" t="s">
        <v>1841</v>
      </c>
      <c r="C2779" s="3" t="s">
        <v>1842</v>
      </c>
      <c r="D2779" s="3" t="s">
        <v>4606</v>
      </c>
      <c r="E2779" s="3">
        <v>-2763</v>
      </c>
      <c r="F2779" s="3" t="s">
        <v>5444</v>
      </c>
      <c r="G2779" s="3" t="s">
        <v>1844</v>
      </c>
    </row>
    <row r="2780" spans="1:7">
      <c r="A2780" s="3" t="s">
        <v>100</v>
      </c>
      <c r="B2780" s="3" t="s">
        <v>1841</v>
      </c>
      <c r="C2780" s="3" t="s">
        <v>1842</v>
      </c>
      <c r="D2780" s="3" t="s">
        <v>4607</v>
      </c>
      <c r="E2780" s="3">
        <v>-2764</v>
      </c>
      <c r="F2780" s="3" t="s">
        <v>5444</v>
      </c>
      <c r="G2780" s="3" t="s">
        <v>1844</v>
      </c>
    </row>
    <row r="2781" spans="1:7">
      <c r="A2781" s="3" t="s">
        <v>100</v>
      </c>
      <c r="B2781" s="3" t="s">
        <v>1841</v>
      </c>
      <c r="C2781" s="3" t="s">
        <v>1842</v>
      </c>
      <c r="D2781" s="3" t="s">
        <v>4608</v>
      </c>
      <c r="E2781" s="3">
        <v>-2765</v>
      </c>
      <c r="F2781" s="3" t="s">
        <v>5444</v>
      </c>
      <c r="G2781" s="3" t="s">
        <v>1844</v>
      </c>
    </row>
    <row r="2782" spans="1:7">
      <c r="A2782" s="3" t="s">
        <v>100</v>
      </c>
      <c r="B2782" s="3" t="s">
        <v>1841</v>
      </c>
      <c r="C2782" s="3" t="s">
        <v>1842</v>
      </c>
      <c r="D2782" s="3" t="s">
        <v>4609</v>
      </c>
      <c r="E2782" s="3">
        <v>-2766</v>
      </c>
      <c r="F2782" s="3" t="s">
        <v>5444</v>
      </c>
      <c r="G2782" s="3" t="s">
        <v>1844</v>
      </c>
    </row>
    <row r="2783" spans="1:7">
      <c r="A2783" s="3" t="s">
        <v>100</v>
      </c>
      <c r="B2783" s="3" t="s">
        <v>1841</v>
      </c>
      <c r="C2783" s="3" t="s">
        <v>1842</v>
      </c>
      <c r="D2783" s="3" t="s">
        <v>4610</v>
      </c>
      <c r="E2783" s="3">
        <v>-2767</v>
      </c>
      <c r="F2783" s="3" t="s">
        <v>5444</v>
      </c>
      <c r="G2783" s="3" t="s">
        <v>1844</v>
      </c>
    </row>
    <row r="2784" spans="1:7">
      <c r="A2784" s="3" t="s">
        <v>100</v>
      </c>
      <c r="B2784" s="3" t="s">
        <v>1841</v>
      </c>
      <c r="C2784" s="3" t="s">
        <v>1842</v>
      </c>
      <c r="D2784" s="3" t="s">
        <v>4611</v>
      </c>
      <c r="E2784" s="3">
        <v>-2768</v>
      </c>
      <c r="F2784" s="3" t="s">
        <v>5444</v>
      </c>
      <c r="G2784" s="3" t="s">
        <v>1844</v>
      </c>
    </row>
    <row r="2785" spans="1:7">
      <c r="A2785" s="3" t="s">
        <v>100</v>
      </c>
      <c r="B2785" s="3" t="s">
        <v>1841</v>
      </c>
      <c r="C2785" s="3" t="s">
        <v>1842</v>
      </c>
      <c r="D2785" s="3" t="s">
        <v>4612</v>
      </c>
      <c r="E2785" s="3">
        <v>-2769</v>
      </c>
      <c r="F2785" s="3" t="s">
        <v>5444</v>
      </c>
      <c r="G2785" s="3" t="s">
        <v>1844</v>
      </c>
    </row>
    <row r="2786" spans="1:7">
      <c r="A2786" s="3" t="s">
        <v>100</v>
      </c>
      <c r="B2786" s="3" t="s">
        <v>1841</v>
      </c>
      <c r="C2786" s="3" t="s">
        <v>1842</v>
      </c>
      <c r="D2786" s="3" t="s">
        <v>4613</v>
      </c>
      <c r="E2786" s="3">
        <v>-2770</v>
      </c>
      <c r="F2786" s="3" t="s">
        <v>5444</v>
      </c>
      <c r="G2786" s="3" t="s">
        <v>1844</v>
      </c>
    </row>
    <row r="2787" spans="1:7">
      <c r="A2787" s="3" t="s">
        <v>100</v>
      </c>
      <c r="B2787" s="3" t="s">
        <v>1841</v>
      </c>
      <c r="C2787" s="3" t="s">
        <v>1842</v>
      </c>
      <c r="D2787" s="3" t="s">
        <v>4614</v>
      </c>
      <c r="E2787" s="3">
        <v>-2771</v>
      </c>
      <c r="F2787" s="3" t="s">
        <v>5444</v>
      </c>
      <c r="G2787" s="3" t="s">
        <v>1844</v>
      </c>
    </row>
    <row r="2788" spans="1:7">
      <c r="A2788" s="3" t="s">
        <v>100</v>
      </c>
      <c r="B2788" s="3" t="s">
        <v>1841</v>
      </c>
      <c r="C2788" s="3" t="s">
        <v>1842</v>
      </c>
      <c r="D2788" s="3" t="s">
        <v>4615</v>
      </c>
      <c r="E2788" s="3">
        <v>-2772</v>
      </c>
      <c r="F2788" s="3" t="s">
        <v>5444</v>
      </c>
      <c r="G2788" s="3" t="s">
        <v>1844</v>
      </c>
    </row>
    <row r="2789" spans="1:7">
      <c r="A2789" s="3" t="s">
        <v>100</v>
      </c>
      <c r="B2789" s="3" t="s">
        <v>1841</v>
      </c>
      <c r="C2789" s="3" t="s">
        <v>1842</v>
      </c>
      <c r="D2789" s="3" t="s">
        <v>4616</v>
      </c>
      <c r="E2789" s="3">
        <v>-2773</v>
      </c>
      <c r="F2789" s="3" t="s">
        <v>5444</v>
      </c>
      <c r="G2789" s="3" t="s">
        <v>1844</v>
      </c>
    </row>
    <row r="2790" spans="1:7">
      <c r="A2790" s="3" t="s">
        <v>100</v>
      </c>
      <c r="B2790" s="3" t="s">
        <v>1841</v>
      </c>
      <c r="C2790" s="3" t="s">
        <v>1842</v>
      </c>
      <c r="D2790" s="3" t="s">
        <v>4617</v>
      </c>
      <c r="E2790" s="3">
        <v>-2774</v>
      </c>
      <c r="F2790" s="3" t="s">
        <v>5444</v>
      </c>
      <c r="G2790" s="3" t="s">
        <v>1844</v>
      </c>
    </row>
    <row r="2791" spans="1:7">
      <c r="A2791" s="3" t="s">
        <v>100</v>
      </c>
      <c r="B2791" s="3" t="s">
        <v>1841</v>
      </c>
      <c r="C2791" s="3" t="s">
        <v>1842</v>
      </c>
      <c r="D2791" s="3" t="s">
        <v>4618</v>
      </c>
      <c r="E2791" s="3">
        <v>-2775</v>
      </c>
      <c r="F2791" s="3" t="s">
        <v>5444</v>
      </c>
      <c r="G2791" s="3" t="s">
        <v>1844</v>
      </c>
    </row>
    <row r="2792" spans="1:7">
      <c r="A2792" s="3" t="s">
        <v>100</v>
      </c>
      <c r="B2792" s="3" t="s">
        <v>1841</v>
      </c>
      <c r="C2792" s="3" t="s">
        <v>1842</v>
      </c>
      <c r="D2792" s="3" t="s">
        <v>4619</v>
      </c>
      <c r="E2792" s="3">
        <v>-2776</v>
      </c>
      <c r="F2792" s="3" t="s">
        <v>5444</v>
      </c>
      <c r="G2792" s="3" t="s">
        <v>1844</v>
      </c>
    </row>
    <row r="2793" spans="1:7">
      <c r="A2793" s="3" t="s">
        <v>100</v>
      </c>
      <c r="B2793" s="3" t="s">
        <v>1841</v>
      </c>
      <c r="C2793" s="3" t="s">
        <v>1842</v>
      </c>
      <c r="D2793" s="3" t="s">
        <v>4620</v>
      </c>
      <c r="E2793" s="3">
        <v>-2777</v>
      </c>
      <c r="F2793" s="3" t="s">
        <v>5444</v>
      </c>
      <c r="G2793" s="3" t="s">
        <v>1844</v>
      </c>
    </row>
    <row r="2794" spans="1:7">
      <c r="A2794" s="3" t="s">
        <v>100</v>
      </c>
      <c r="B2794" s="3" t="s">
        <v>1841</v>
      </c>
      <c r="C2794" s="3" t="s">
        <v>1842</v>
      </c>
      <c r="D2794" s="3" t="s">
        <v>4621</v>
      </c>
      <c r="E2794" s="3">
        <v>-2778</v>
      </c>
      <c r="F2794" s="3" t="s">
        <v>5444</v>
      </c>
      <c r="G2794" s="3" t="s">
        <v>1844</v>
      </c>
    </row>
    <row r="2795" spans="1:7">
      <c r="A2795" s="3" t="s">
        <v>100</v>
      </c>
      <c r="B2795" s="3" t="s">
        <v>1841</v>
      </c>
      <c r="C2795" s="3" t="s">
        <v>1842</v>
      </c>
      <c r="D2795" s="3" t="s">
        <v>4622</v>
      </c>
      <c r="E2795" s="3">
        <v>-2779</v>
      </c>
      <c r="F2795" s="3" t="s">
        <v>5444</v>
      </c>
      <c r="G2795" s="3" t="s">
        <v>1844</v>
      </c>
    </row>
    <row r="2796" spans="1:7">
      <c r="A2796" s="3" t="s">
        <v>100</v>
      </c>
      <c r="B2796" s="3" t="s">
        <v>1841</v>
      </c>
      <c r="C2796" s="3" t="s">
        <v>1842</v>
      </c>
      <c r="D2796" s="3" t="s">
        <v>4623</v>
      </c>
      <c r="E2796" s="3">
        <v>-2780</v>
      </c>
      <c r="F2796" s="3" t="s">
        <v>5444</v>
      </c>
      <c r="G2796" s="3" t="s">
        <v>1844</v>
      </c>
    </row>
    <row r="2797" spans="1:7">
      <c r="A2797" s="3" t="s">
        <v>100</v>
      </c>
      <c r="B2797" s="3" t="s">
        <v>1841</v>
      </c>
      <c r="C2797" s="3" t="s">
        <v>1842</v>
      </c>
      <c r="D2797" s="3" t="s">
        <v>4624</v>
      </c>
      <c r="E2797" s="3">
        <v>-2781</v>
      </c>
      <c r="F2797" s="3" t="s">
        <v>5444</v>
      </c>
      <c r="G2797" s="3" t="s">
        <v>1844</v>
      </c>
    </row>
    <row r="2798" spans="1:7">
      <c r="A2798" s="3" t="s">
        <v>100</v>
      </c>
      <c r="B2798" s="3" t="s">
        <v>1841</v>
      </c>
      <c r="C2798" s="3" t="s">
        <v>1842</v>
      </c>
      <c r="D2798" s="3" t="s">
        <v>4625</v>
      </c>
      <c r="E2798" s="3">
        <v>-2782</v>
      </c>
      <c r="F2798" s="3" t="s">
        <v>5444</v>
      </c>
      <c r="G2798" s="3" t="s">
        <v>1844</v>
      </c>
    </row>
    <row r="2799" spans="1:7">
      <c r="A2799" s="3" t="s">
        <v>100</v>
      </c>
      <c r="B2799" s="3" t="s">
        <v>1841</v>
      </c>
      <c r="C2799" s="3" t="s">
        <v>1842</v>
      </c>
      <c r="D2799" s="3" t="s">
        <v>4626</v>
      </c>
      <c r="E2799" s="3">
        <v>-2783</v>
      </c>
      <c r="F2799" s="3" t="s">
        <v>5444</v>
      </c>
      <c r="G2799" s="3" t="s">
        <v>1844</v>
      </c>
    </row>
    <row r="2800" spans="1:7">
      <c r="A2800" s="3" t="s">
        <v>100</v>
      </c>
      <c r="B2800" s="3" t="s">
        <v>1841</v>
      </c>
      <c r="C2800" s="3" t="s">
        <v>1842</v>
      </c>
      <c r="D2800" s="3" t="s">
        <v>4627</v>
      </c>
      <c r="E2800" s="3">
        <v>-2784</v>
      </c>
      <c r="F2800" s="3" t="s">
        <v>5444</v>
      </c>
      <c r="G2800" s="3" t="s">
        <v>1844</v>
      </c>
    </row>
    <row r="2801" spans="1:7">
      <c r="A2801" s="3" t="s">
        <v>100</v>
      </c>
      <c r="B2801" s="3" t="s">
        <v>1841</v>
      </c>
      <c r="C2801" s="3" t="s">
        <v>1842</v>
      </c>
      <c r="D2801" s="3" t="s">
        <v>4628</v>
      </c>
      <c r="E2801" s="3">
        <v>-2785</v>
      </c>
      <c r="F2801" s="3" t="s">
        <v>5444</v>
      </c>
      <c r="G2801" s="3" t="s">
        <v>1844</v>
      </c>
    </row>
    <row r="2802" spans="1:7">
      <c r="A2802" s="3" t="s">
        <v>100</v>
      </c>
      <c r="B2802" s="3" t="s">
        <v>1841</v>
      </c>
      <c r="C2802" s="3" t="s">
        <v>1842</v>
      </c>
      <c r="D2802" s="3" t="s">
        <v>4629</v>
      </c>
      <c r="E2802" s="3">
        <v>-2786</v>
      </c>
      <c r="F2802" s="3" t="s">
        <v>5444</v>
      </c>
      <c r="G2802" s="3" t="s">
        <v>1844</v>
      </c>
    </row>
    <row r="2803" spans="1:7">
      <c r="A2803" s="3" t="s">
        <v>100</v>
      </c>
      <c r="B2803" s="3" t="s">
        <v>1841</v>
      </c>
      <c r="C2803" s="3" t="s">
        <v>1842</v>
      </c>
      <c r="D2803" s="3" t="s">
        <v>4630</v>
      </c>
      <c r="E2803" s="3">
        <v>-2787</v>
      </c>
      <c r="F2803" s="3" t="s">
        <v>5444</v>
      </c>
      <c r="G2803" s="3" t="s">
        <v>1844</v>
      </c>
    </row>
    <row r="2804" spans="1:7">
      <c r="A2804" s="3" t="s">
        <v>100</v>
      </c>
      <c r="B2804" s="3" t="s">
        <v>1841</v>
      </c>
      <c r="C2804" s="3" t="s">
        <v>1842</v>
      </c>
      <c r="D2804" s="3" t="s">
        <v>4631</v>
      </c>
      <c r="E2804" s="3">
        <v>-2788</v>
      </c>
      <c r="F2804" s="3" t="s">
        <v>5444</v>
      </c>
      <c r="G2804" s="3" t="s">
        <v>1844</v>
      </c>
    </row>
    <row r="2805" spans="1:7">
      <c r="A2805" s="3" t="s">
        <v>100</v>
      </c>
      <c r="B2805" s="3" t="s">
        <v>1841</v>
      </c>
      <c r="C2805" s="3" t="s">
        <v>1842</v>
      </c>
      <c r="D2805" s="3" t="s">
        <v>4632</v>
      </c>
      <c r="E2805" s="3">
        <v>-2789</v>
      </c>
      <c r="F2805" s="3" t="s">
        <v>5444</v>
      </c>
      <c r="G2805" s="3" t="s">
        <v>1844</v>
      </c>
    </row>
    <row r="2806" spans="1:7">
      <c r="A2806" s="3" t="s">
        <v>100</v>
      </c>
      <c r="B2806" s="3" t="s">
        <v>1841</v>
      </c>
      <c r="C2806" s="3" t="s">
        <v>1842</v>
      </c>
      <c r="D2806" s="3" t="s">
        <v>4633</v>
      </c>
      <c r="E2806" s="3">
        <v>-2790</v>
      </c>
      <c r="F2806" s="3" t="s">
        <v>5444</v>
      </c>
      <c r="G2806" s="3" t="s">
        <v>1844</v>
      </c>
    </row>
    <row r="2807" spans="1:7">
      <c r="A2807" s="3" t="s">
        <v>100</v>
      </c>
      <c r="B2807" s="3" t="s">
        <v>1841</v>
      </c>
      <c r="C2807" s="3" t="s">
        <v>1842</v>
      </c>
      <c r="D2807" s="3" t="s">
        <v>4634</v>
      </c>
      <c r="E2807" s="3">
        <v>-2791</v>
      </c>
      <c r="F2807" s="3" t="s">
        <v>5444</v>
      </c>
      <c r="G2807" s="3" t="s">
        <v>1844</v>
      </c>
    </row>
    <row r="2808" spans="1:7">
      <c r="A2808" s="3" t="s">
        <v>100</v>
      </c>
      <c r="B2808" s="3" t="s">
        <v>1841</v>
      </c>
      <c r="C2808" s="3" t="s">
        <v>1842</v>
      </c>
      <c r="D2808" s="3" t="s">
        <v>4635</v>
      </c>
      <c r="E2808" s="3">
        <v>-2792</v>
      </c>
      <c r="F2808" s="3" t="s">
        <v>5444</v>
      </c>
      <c r="G2808" s="3" t="s">
        <v>1844</v>
      </c>
    </row>
    <row r="2809" spans="1:7">
      <c r="A2809" s="3" t="s">
        <v>100</v>
      </c>
      <c r="B2809" s="3" t="s">
        <v>1841</v>
      </c>
      <c r="C2809" s="3" t="s">
        <v>1842</v>
      </c>
      <c r="D2809" s="3" t="s">
        <v>4636</v>
      </c>
      <c r="E2809" s="3">
        <v>-2793</v>
      </c>
      <c r="F2809" s="3" t="s">
        <v>5444</v>
      </c>
      <c r="G2809" s="3" t="s">
        <v>1844</v>
      </c>
    </row>
    <row r="2810" spans="1:7">
      <c r="A2810" s="3" t="s">
        <v>100</v>
      </c>
      <c r="B2810" s="3" t="s">
        <v>1841</v>
      </c>
      <c r="C2810" s="3" t="s">
        <v>1842</v>
      </c>
      <c r="D2810" s="3" t="s">
        <v>4637</v>
      </c>
      <c r="E2810" s="3">
        <v>-2794</v>
      </c>
      <c r="F2810" s="3" t="s">
        <v>5444</v>
      </c>
      <c r="G2810" s="3" t="s">
        <v>1844</v>
      </c>
    </row>
    <row r="2811" spans="1:7">
      <c r="A2811" s="3" t="s">
        <v>100</v>
      </c>
      <c r="B2811" s="3" t="s">
        <v>1841</v>
      </c>
      <c r="C2811" s="3" t="s">
        <v>1842</v>
      </c>
      <c r="D2811" s="3" t="s">
        <v>4638</v>
      </c>
      <c r="E2811" s="3">
        <v>-2795</v>
      </c>
      <c r="F2811" s="3" t="s">
        <v>5444</v>
      </c>
      <c r="G2811" s="3" t="s">
        <v>1844</v>
      </c>
    </row>
    <row r="2812" spans="1:7">
      <c r="A2812" s="3" t="s">
        <v>100</v>
      </c>
      <c r="B2812" s="3" t="s">
        <v>1841</v>
      </c>
      <c r="C2812" s="3" t="s">
        <v>1842</v>
      </c>
      <c r="D2812" s="3" t="s">
        <v>4639</v>
      </c>
      <c r="E2812" s="3">
        <v>-2796</v>
      </c>
      <c r="F2812" s="3" t="s">
        <v>5444</v>
      </c>
      <c r="G2812" s="3" t="s">
        <v>1844</v>
      </c>
    </row>
    <row r="2813" spans="1:7">
      <c r="A2813" s="3" t="s">
        <v>100</v>
      </c>
      <c r="B2813" s="3" t="s">
        <v>1841</v>
      </c>
      <c r="C2813" s="3" t="s">
        <v>1842</v>
      </c>
      <c r="D2813" s="3" t="s">
        <v>4640</v>
      </c>
      <c r="E2813" s="3">
        <v>-2797</v>
      </c>
      <c r="F2813" s="3" t="s">
        <v>5444</v>
      </c>
      <c r="G2813" s="3" t="s">
        <v>1844</v>
      </c>
    </row>
    <row r="2814" spans="1:7">
      <c r="A2814" s="3" t="s">
        <v>100</v>
      </c>
      <c r="B2814" s="3" t="s">
        <v>1841</v>
      </c>
      <c r="C2814" s="3" t="s">
        <v>1842</v>
      </c>
      <c r="D2814" s="3" t="s">
        <v>4641</v>
      </c>
      <c r="E2814" s="3">
        <v>-2798</v>
      </c>
      <c r="F2814" s="3" t="s">
        <v>5444</v>
      </c>
      <c r="G2814" s="3" t="s">
        <v>1844</v>
      </c>
    </row>
    <row r="2815" spans="1:7">
      <c r="A2815" s="3" t="s">
        <v>100</v>
      </c>
      <c r="B2815" s="3" t="s">
        <v>1841</v>
      </c>
      <c r="C2815" s="3" t="s">
        <v>1842</v>
      </c>
      <c r="D2815" s="3" t="s">
        <v>4642</v>
      </c>
      <c r="E2815" s="3">
        <v>-2799</v>
      </c>
      <c r="F2815" s="3" t="s">
        <v>5444</v>
      </c>
      <c r="G2815" s="3" t="s">
        <v>1844</v>
      </c>
    </row>
    <row r="2816" spans="1:7">
      <c r="A2816" s="3" t="s">
        <v>100</v>
      </c>
      <c r="B2816" s="3" t="s">
        <v>1841</v>
      </c>
      <c r="C2816" s="3" t="s">
        <v>1842</v>
      </c>
      <c r="D2816" s="3" t="s">
        <v>4643</v>
      </c>
      <c r="E2816" s="3">
        <v>-2800</v>
      </c>
      <c r="F2816" s="3" t="s">
        <v>5444</v>
      </c>
      <c r="G2816" s="3" t="s">
        <v>1844</v>
      </c>
    </row>
    <row r="2817" spans="1:7">
      <c r="A2817" s="3" t="s">
        <v>100</v>
      </c>
      <c r="B2817" s="3" t="s">
        <v>1841</v>
      </c>
      <c r="C2817" s="3" t="s">
        <v>1842</v>
      </c>
      <c r="D2817" s="3" t="s">
        <v>4644</v>
      </c>
      <c r="E2817" s="3">
        <v>-2801</v>
      </c>
      <c r="F2817" s="3" t="s">
        <v>5444</v>
      </c>
      <c r="G2817" s="3" t="s">
        <v>1844</v>
      </c>
    </row>
    <row r="2818" spans="1:7">
      <c r="A2818" s="3" t="s">
        <v>100</v>
      </c>
      <c r="B2818" s="3" t="s">
        <v>1841</v>
      </c>
      <c r="C2818" s="3" t="s">
        <v>1842</v>
      </c>
      <c r="D2818" s="3" t="s">
        <v>4645</v>
      </c>
      <c r="E2818" s="3">
        <v>-2802</v>
      </c>
      <c r="F2818" s="3" t="s">
        <v>5444</v>
      </c>
      <c r="G2818" s="3" t="s">
        <v>1844</v>
      </c>
    </row>
    <row r="2819" spans="1:7">
      <c r="A2819" s="3" t="s">
        <v>100</v>
      </c>
      <c r="B2819" s="3" t="s">
        <v>1841</v>
      </c>
      <c r="C2819" s="3" t="s">
        <v>1842</v>
      </c>
      <c r="D2819" s="3" t="s">
        <v>4646</v>
      </c>
      <c r="E2819" s="3">
        <v>-2803</v>
      </c>
      <c r="F2819" s="3" t="s">
        <v>5444</v>
      </c>
      <c r="G2819" s="3" t="s">
        <v>1844</v>
      </c>
    </row>
    <row r="2820" spans="1:7">
      <c r="A2820" s="3" t="s">
        <v>100</v>
      </c>
      <c r="B2820" s="3" t="s">
        <v>1841</v>
      </c>
      <c r="C2820" s="3" t="s">
        <v>1842</v>
      </c>
      <c r="D2820" s="3" t="s">
        <v>4647</v>
      </c>
      <c r="E2820" s="3">
        <v>-2804</v>
      </c>
      <c r="F2820" s="3" t="s">
        <v>5444</v>
      </c>
      <c r="G2820" s="3" t="s">
        <v>1844</v>
      </c>
    </row>
    <row r="2821" spans="1:7">
      <c r="A2821" s="3" t="s">
        <v>100</v>
      </c>
      <c r="B2821" s="3" t="s">
        <v>1841</v>
      </c>
      <c r="C2821" s="3" t="s">
        <v>1842</v>
      </c>
      <c r="D2821" s="3" t="s">
        <v>4648</v>
      </c>
      <c r="E2821" s="3">
        <v>-2805</v>
      </c>
      <c r="F2821" s="3" t="s">
        <v>5444</v>
      </c>
      <c r="G2821" s="3" t="s">
        <v>1844</v>
      </c>
    </row>
    <row r="2822" spans="1:7">
      <c r="A2822" s="3" t="s">
        <v>100</v>
      </c>
      <c r="B2822" s="3" t="s">
        <v>1841</v>
      </c>
      <c r="C2822" s="3" t="s">
        <v>1842</v>
      </c>
      <c r="D2822" s="3" t="s">
        <v>4649</v>
      </c>
      <c r="E2822" s="3">
        <v>-2806</v>
      </c>
      <c r="F2822" s="3" t="s">
        <v>5444</v>
      </c>
      <c r="G2822" s="3" t="s">
        <v>1844</v>
      </c>
    </row>
    <row r="2823" spans="1:7">
      <c r="A2823" s="3" t="s">
        <v>100</v>
      </c>
      <c r="B2823" s="3" t="s">
        <v>1841</v>
      </c>
      <c r="C2823" s="3" t="s">
        <v>1842</v>
      </c>
      <c r="D2823" s="3" t="s">
        <v>4650</v>
      </c>
      <c r="E2823" s="3">
        <v>-2807</v>
      </c>
      <c r="F2823" s="3" t="s">
        <v>5444</v>
      </c>
      <c r="G2823" s="3" t="s">
        <v>1844</v>
      </c>
    </row>
    <row r="2824" spans="1:7">
      <c r="A2824" s="3" t="s">
        <v>100</v>
      </c>
      <c r="B2824" s="3" t="s">
        <v>1841</v>
      </c>
      <c r="C2824" s="3" t="s">
        <v>1842</v>
      </c>
      <c r="D2824" s="3" t="s">
        <v>4651</v>
      </c>
      <c r="E2824" s="3">
        <v>-2808</v>
      </c>
      <c r="F2824" s="3" t="s">
        <v>5444</v>
      </c>
      <c r="G2824" s="3" t="s">
        <v>1844</v>
      </c>
    </row>
    <row r="2825" spans="1:7">
      <c r="A2825" s="3" t="s">
        <v>100</v>
      </c>
      <c r="B2825" s="3" t="s">
        <v>1841</v>
      </c>
      <c r="C2825" s="3" t="s">
        <v>1842</v>
      </c>
      <c r="D2825" s="3" t="s">
        <v>4652</v>
      </c>
      <c r="E2825" s="3">
        <v>-2809</v>
      </c>
      <c r="F2825" s="3" t="s">
        <v>5444</v>
      </c>
      <c r="G2825" s="3" t="s">
        <v>1844</v>
      </c>
    </row>
    <row r="2826" spans="1:7">
      <c r="A2826" s="3" t="s">
        <v>100</v>
      </c>
      <c r="B2826" s="3" t="s">
        <v>1841</v>
      </c>
      <c r="C2826" s="3" t="s">
        <v>1842</v>
      </c>
      <c r="D2826" s="3" t="s">
        <v>4653</v>
      </c>
      <c r="E2826" s="3">
        <v>-2810</v>
      </c>
      <c r="F2826" s="3" t="s">
        <v>5444</v>
      </c>
      <c r="G2826" s="3" t="s">
        <v>1844</v>
      </c>
    </row>
    <row r="2827" spans="1:7">
      <c r="A2827" s="3" t="s">
        <v>100</v>
      </c>
      <c r="B2827" s="3" t="s">
        <v>1841</v>
      </c>
      <c r="C2827" s="3" t="s">
        <v>1842</v>
      </c>
      <c r="D2827" s="3" t="s">
        <v>4654</v>
      </c>
      <c r="E2827" s="3">
        <v>-2811</v>
      </c>
      <c r="F2827" s="3" t="s">
        <v>5444</v>
      </c>
      <c r="G2827" s="3" t="s">
        <v>1844</v>
      </c>
    </row>
    <row r="2828" spans="1:7">
      <c r="A2828" s="3" t="s">
        <v>100</v>
      </c>
      <c r="B2828" s="3" t="s">
        <v>1841</v>
      </c>
      <c r="C2828" s="3" t="s">
        <v>1842</v>
      </c>
      <c r="D2828" s="3" t="s">
        <v>4655</v>
      </c>
      <c r="E2828" s="3">
        <v>-2812</v>
      </c>
      <c r="F2828" s="3" t="s">
        <v>5444</v>
      </c>
      <c r="G2828" s="3" t="s">
        <v>1844</v>
      </c>
    </row>
    <row r="2829" spans="1:7">
      <c r="A2829" s="3" t="s">
        <v>100</v>
      </c>
      <c r="B2829" s="3" t="s">
        <v>1841</v>
      </c>
      <c r="C2829" s="3" t="s">
        <v>1842</v>
      </c>
      <c r="D2829" s="3" t="s">
        <v>4656</v>
      </c>
      <c r="E2829" s="3">
        <v>-2813</v>
      </c>
      <c r="F2829" s="3" t="s">
        <v>5444</v>
      </c>
      <c r="G2829" s="3" t="s">
        <v>1844</v>
      </c>
    </row>
    <row r="2830" spans="1:7">
      <c r="A2830" s="3" t="s">
        <v>100</v>
      </c>
      <c r="B2830" s="3" t="s">
        <v>1841</v>
      </c>
      <c r="C2830" s="3" t="s">
        <v>1842</v>
      </c>
      <c r="D2830" s="3" t="s">
        <v>4657</v>
      </c>
      <c r="E2830" s="3">
        <v>-2814</v>
      </c>
      <c r="F2830" s="3" t="s">
        <v>5444</v>
      </c>
      <c r="G2830" s="3" t="s">
        <v>1844</v>
      </c>
    </row>
    <row r="2831" spans="1:7">
      <c r="A2831" s="3" t="s">
        <v>100</v>
      </c>
      <c r="B2831" s="3" t="s">
        <v>1841</v>
      </c>
      <c r="C2831" s="3" t="s">
        <v>1842</v>
      </c>
      <c r="D2831" s="3" t="s">
        <v>4658</v>
      </c>
      <c r="E2831" s="3">
        <v>-2815</v>
      </c>
      <c r="F2831" s="3" t="s">
        <v>5444</v>
      </c>
      <c r="G2831" s="3" t="s">
        <v>1844</v>
      </c>
    </row>
    <row r="2832" spans="1:7">
      <c r="A2832" s="3" t="s">
        <v>100</v>
      </c>
      <c r="B2832" s="3" t="s">
        <v>1841</v>
      </c>
      <c r="C2832" s="3" t="s">
        <v>1842</v>
      </c>
      <c r="D2832" s="3" t="s">
        <v>4659</v>
      </c>
      <c r="E2832" s="3">
        <v>-2816</v>
      </c>
      <c r="F2832" s="3" t="s">
        <v>5444</v>
      </c>
      <c r="G2832" s="3" t="s">
        <v>1844</v>
      </c>
    </row>
    <row r="2833" spans="1:7">
      <c r="A2833" s="3" t="s">
        <v>100</v>
      </c>
      <c r="B2833" s="3" t="s">
        <v>1841</v>
      </c>
      <c r="C2833" s="3" t="s">
        <v>1842</v>
      </c>
      <c r="D2833" s="3" t="s">
        <v>4660</v>
      </c>
      <c r="E2833" s="3">
        <v>-2817</v>
      </c>
      <c r="F2833" s="3" t="s">
        <v>5444</v>
      </c>
      <c r="G2833" s="3" t="s">
        <v>1844</v>
      </c>
    </row>
    <row r="2834" spans="1:7">
      <c r="A2834" s="3" t="s">
        <v>100</v>
      </c>
      <c r="B2834" s="3" t="s">
        <v>1841</v>
      </c>
      <c r="C2834" s="3" t="s">
        <v>1842</v>
      </c>
      <c r="D2834" s="3" t="s">
        <v>4661</v>
      </c>
      <c r="E2834" s="3">
        <v>-2818</v>
      </c>
      <c r="F2834" s="3" t="s">
        <v>5444</v>
      </c>
      <c r="G2834" s="3" t="s">
        <v>1844</v>
      </c>
    </row>
    <row r="2835" spans="1:7">
      <c r="A2835" s="3" t="s">
        <v>100</v>
      </c>
      <c r="B2835" s="3" t="s">
        <v>1841</v>
      </c>
      <c r="C2835" s="3" t="s">
        <v>1842</v>
      </c>
      <c r="D2835" s="3" t="s">
        <v>4662</v>
      </c>
      <c r="E2835" s="3">
        <v>-2819</v>
      </c>
      <c r="F2835" s="3" t="s">
        <v>5444</v>
      </c>
      <c r="G2835" s="3" t="s">
        <v>1844</v>
      </c>
    </row>
    <row r="2836" spans="1:7">
      <c r="A2836" s="3" t="s">
        <v>100</v>
      </c>
      <c r="B2836" s="3" t="s">
        <v>1841</v>
      </c>
      <c r="C2836" s="3" t="s">
        <v>1842</v>
      </c>
      <c r="D2836" s="3" t="s">
        <v>4663</v>
      </c>
      <c r="E2836" s="3">
        <v>-2820</v>
      </c>
      <c r="F2836" s="3" t="s">
        <v>5444</v>
      </c>
      <c r="G2836" s="3" t="s">
        <v>1844</v>
      </c>
    </row>
    <row r="2837" spans="1:7">
      <c r="A2837" s="3" t="s">
        <v>100</v>
      </c>
      <c r="B2837" s="3" t="s">
        <v>1841</v>
      </c>
      <c r="C2837" s="3" t="s">
        <v>1842</v>
      </c>
      <c r="D2837" s="3" t="s">
        <v>4664</v>
      </c>
      <c r="E2837" s="3">
        <v>-2821</v>
      </c>
      <c r="F2837" s="3" t="s">
        <v>5444</v>
      </c>
      <c r="G2837" s="3" t="s">
        <v>1844</v>
      </c>
    </row>
    <row r="2838" spans="1:7">
      <c r="A2838" s="3" t="s">
        <v>100</v>
      </c>
      <c r="B2838" s="3" t="s">
        <v>1841</v>
      </c>
      <c r="C2838" s="3" t="s">
        <v>1842</v>
      </c>
      <c r="D2838" s="3" t="s">
        <v>4665</v>
      </c>
      <c r="E2838" s="3">
        <v>-2822</v>
      </c>
      <c r="F2838" s="3" t="s">
        <v>5444</v>
      </c>
      <c r="G2838" s="3" t="s">
        <v>1844</v>
      </c>
    </row>
    <row r="2839" spans="1:7">
      <c r="A2839" s="3" t="s">
        <v>100</v>
      </c>
      <c r="B2839" s="3" t="s">
        <v>1841</v>
      </c>
      <c r="C2839" s="3" t="s">
        <v>1842</v>
      </c>
      <c r="D2839" s="3" t="s">
        <v>4666</v>
      </c>
      <c r="E2839" s="3">
        <v>-2823</v>
      </c>
      <c r="F2839" s="3" t="s">
        <v>5444</v>
      </c>
      <c r="G2839" s="3" t="s">
        <v>1844</v>
      </c>
    </row>
    <row r="2840" spans="1:7">
      <c r="A2840" s="3" t="s">
        <v>100</v>
      </c>
      <c r="B2840" s="3" t="s">
        <v>1841</v>
      </c>
      <c r="C2840" s="3" t="s">
        <v>1842</v>
      </c>
      <c r="D2840" s="3" t="s">
        <v>4667</v>
      </c>
      <c r="E2840" s="3">
        <v>-2824</v>
      </c>
      <c r="F2840" s="3" t="s">
        <v>5444</v>
      </c>
      <c r="G2840" s="3" t="s">
        <v>1844</v>
      </c>
    </row>
    <row r="2841" spans="1:7">
      <c r="A2841" s="3" t="s">
        <v>100</v>
      </c>
      <c r="B2841" s="3" t="s">
        <v>1841</v>
      </c>
      <c r="C2841" s="3" t="s">
        <v>1842</v>
      </c>
      <c r="D2841" s="3" t="s">
        <v>4668</v>
      </c>
      <c r="E2841" s="3">
        <v>-2825</v>
      </c>
      <c r="F2841" s="3" t="s">
        <v>5444</v>
      </c>
      <c r="G2841" s="3" t="s">
        <v>1844</v>
      </c>
    </row>
    <row r="2842" spans="1:7">
      <c r="A2842" s="3" t="s">
        <v>100</v>
      </c>
      <c r="B2842" s="3" t="s">
        <v>1841</v>
      </c>
      <c r="C2842" s="3" t="s">
        <v>1842</v>
      </c>
      <c r="D2842" s="3" t="s">
        <v>4669</v>
      </c>
      <c r="E2842" s="3">
        <v>-2826</v>
      </c>
      <c r="F2842" s="3" t="s">
        <v>5444</v>
      </c>
      <c r="G2842" s="3" t="s">
        <v>1844</v>
      </c>
    </row>
    <row r="2843" spans="1:7">
      <c r="A2843" s="3" t="s">
        <v>100</v>
      </c>
      <c r="B2843" s="3" t="s">
        <v>1841</v>
      </c>
      <c r="C2843" s="3" t="s">
        <v>1842</v>
      </c>
      <c r="D2843" s="3" t="s">
        <v>4670</v>
      </c>
      <c r="E2843" s="3">
        <v>-2827</v>
      </c>
      <c r="F2843" s="3" t="s">
        <v>5444</v>
      </c>
      <c r="G2843" s="3" t="s">
        <v>1844</v>
      </c>
    </row>
    <row r="2844" spans="1:7">
      <c r="A2844" s="3" t="s">
        <v>100</v>
      </c>
      <c r="B2844" s="3" t="s">
        <v>1841</v>
      </c>
      <c r="C2844" s="3" t="s">
        <v>1842</v>
      </c>
      <c r="D2844" s="3" t="s">
        <v>4671</v>
      </c>
      <c r="E2844" s="3">
        <v>-2828</v>
      </c>
      <c r="F2844" s="3" t="s">
        <v>5444</v>
      </c>
      <c r="G2844" s="3" t="s">
        <v>1844</v>
      </c>
    </row>
    <row r="2845" spans="1:7">
      <c r="A2845" s="3" t="s">
        <v>100</v>
      </c>
      <c r="B2845" s="3" t="s">
        <v>1841</v>
      </c>
      <c r="C2845" s="3" t="s">
        <v>1842</v>
      </c>
      <c r="D2845" s="3" t="s">
        <v>4672</v>
      </c>
      <c r="E2845" s="3">
        <v>-2829</v>
      </c>
      <c r="F2845" s="3" t="s">
        <v>5444</v>
      </c>
      <c r="G2845" s="3" t="s">
        <v>1844</v>
      </c>
    </row>
    <row r="2846" spans="1:7">
      <c r="A2846" s="3" t="s">
        <v>100</v>
      </c>
      <c r="B2846" s="3" t="s">
        <v>1841</v>
      </c>
      <c r="C2846" s="3" t="s">
        <v>1842</v>
      </c>
      <c r="D2846" s="3" t="s">
        <v>4673</v>
      </c>
      <c r="E2846" s="3">
        <v>-2830</v>
      </c>
      <c r="F2846" s="3" t="s">
        <v>5444</v>
      </c>
      <c r="G2846" s="3" t="s">
        <v>1844</v>
      </c>
    </row>
    <row r="2847" spans="1:7">
      <c r="A2847" s="3" t="s">
        <v>100</v>
      </c>
      <c r="B2847" s="3" t="s">
        <v>1841</v>
      </c>
      <c r="C2847" s="3" t="s">
        <v>1842</v>
      </c>
      <c r="D2847" s="3" t="s">
        <v>4674</v>
      </c>
      <c r="E2847" s="3">
        <v>-2831</v>
      </c>
      <c r="F2847" s="3" t="s">
        <v>5444</v>
      </c>
      <c r="G2847" s="3" t="s">
        <v>1844</v>
      </c>
    </row>
    <row r="2848" spans="1:7">
      <c r="A2848" s="3" t="s">
        <v>100</v>
      </c>
      <c r="B2848" s="3" t="s">
        <v>1841</v>
      </c>
      <c r="C2848" s="3" t="s">
        <v>1842</v>
      </c>
      <c r="D2848" s="3" t="s">
        <v>4675</v>
      </c>
      <c r="E2848" s="3">
        <v>-2832</v>
      </c>
      <c r="F2848" s="3" t="s">
        <v>5444</v>
      </c>
      <c r="G2848" s="3" t="s">
        <v>1844</v>
      </c>
    </row>
    <row r="2849" spans="1:7">
      <c r="A2849" s="3" t="s">
        <v>100</v>
      </c>
      <c r="B2849" s="3" t="s">
        <v>1841</v>
      </c>
      <c r="C2849" s="3" t="s">
        <v>1842</v>
      </c>
      <c r="D2849" s="3" t="s">
        <v>4676</v>
      </c>
      <c r="E2849" s="3">
        <v>-2833</v>
      </c>
      <c r="F2849" s="3" t="s">
        <v>5444</v>
      </c>
      <c r="G2849" s="3" t="s">
        <v>1844</v>
      </c>
    </row>
    <row r="2850" spans="1:7">
      <c r="A2850" s="3" t="s">
        <v>100</v>
      </c>
      <c r="B2850" s="3" t="s">
        <v>1841</v>
      </c>
      <c r="C2850" s="3" t="s">
        <v>1842</v>
      </c>
      <c r="D2850" s="3" t="s">
        <v>4677</v>
      </c>
      <c r="E2850" s="3">
        <v>-2834</v>
      </c>
      <c r="F2850" s="3" t="s">
        <v>5444</v>
      </c>
      <c r="G2850" s="3" t="s">
        <v>1844</v>
      </c>
    </row>
    <row r="2851" spans="1:7">
      <c r="A2851" s="3" t="s">
        <v>100</v>
      </c>
      <c r="B2851" s="3" t="s">
        <v>1841</v>
      </c>
      <c r="C2851" s="3" t="s">
        <v>1842</v>
      </c>
      <c r="D2851" s="3" t="s">
        <v>4678</v>
      </c>
      <c r="E2851" s="3">
        <v>-2835</v>
      </c>
      <c r="F2851" s="3" t="s">
        <v>5444</v>
      </c>
      <c r="G2851" s="3" t="s">
        <v>1844</v>
      </c>
    </row>
    <row r="2852" spans="1:7">
      <c r="A2852" s="3" t="s">
        <v>100</v>
      </c>
      <c r="B2852" s="3" t="s">
        <v>1841</v>
      </c>
      <c r="C2852" s="3" t="s">
        <v>1842</v>
      </c>
      <c r="D2852" s="3" t="s">
        <v>4679</v>
      </c>
      <c r="E2852" s="3">
        <v>-2836</v>
      </c>
      <c r="F2852" s="3" t="s">
        <v>5444</v>
      </c>
      <c r="G2852" s="3" t="s">
        <v>1844</v>
      </c>
    </row>
    <row r="2853" spans="1:7">
      <c r="A2853" s="3" t="s">
        <v>100</v>
      </c>
      <c r="B2853" s="3" t="s">
        <v>1841</v>
      </c>
      <c r="C2853" s="3" t="s">
        <v>1842</v>
      </c>
      <c r="D2853" s="3" t="s">
        <v>4680</v>
      </c>
      <c r="E2853" s="3">
        <v>-2837</v>
      </c>
      <c r="F2853" s="3" t="s">
        <v>5444</v>
      </c>
      <c r="G2853" s="3" t="s">
        <v>1844</v>
      </c>
    </row>
    <row r="2854" spans="1:7">
      <c r="A2854" s="3" t="s">
        <v>100</v>
      </c>
      <c r="B2854" s="3" t="s">
        <v>1841</v>
      </c>
      <c r="C2854" s="3" t="s">
        <v>1842</v>
      </c>
      <c r="D2854" s="3" t="s">
        <v>4681</v>
      </c>
      <c r="E2854" s="3">
        <v>-2838</v>
      </c>
      <c r="F2854" s="3" t="s">
        <v>5444</v>
      </c>
      <c r="G2854" s="3" t="s">
        <v>1844</v>
      </c>
    </row>
    <row r="2855" spans="1:7">
      <c r="A2855" s="3" t="s">
        <v>100</v>
      </c>
      <c r="B2855" s="3" t="s">
        <v>1841</v>
      </c>
      <c r="C2855" s="3" t="s">
        <v>1842</v>
      </c>
      <c r="D2855" s="3" t="s">
        <v>4682</v>
      </c>
      <c r="E2855" s="3">
        <v>-2839</v>
      </c>
      <c r="F2855" s="3" t="s">
        <v>5444</v>
      </c>
      <c r="G2855" s="3" t="s">
        <v>1844</v>
      </c>
    </row>
    <row r="2856" spans="1:7">
      <c r="A2856" s="3" t="s">
        <v>100</v>
      </c>
      <c r="B2856" s="3" t="s">
        <v>1841</v>
      </c>
      <c r="C2856" s="3" t="s">
        <v>1842</v>
      </c>
      <c r="D2856" s="3" t="s">
        <v>4683</v>
      </c>
      <c r="E2856" s="3">
        <v>-2840</v>
      </c>
      <c r="F2856" s="3" t="s">
        <v>5444</v>
      </c>
      <c r="G2856" s="3" t="s">
        <v>1844</v>
      </c>
    </row>
    <row r="2857" spans="1:7">
      <c r="A2857" s="3" t="s">
        <v>100</v>
      </c>
      <c r="B2857" s="3" t="s">
        <v>1841</v>
      </c>
      <c r="C2857" s="3" t="s">
        <v>1842</v>
      </c>
      <c r="D2857" s="3" t="s">
        <v>4684</v>
      </c>
      <c r="E2857" s="3">
        <v>-2841</v>
      </c>
      <c r="F2857" s="3" t="s">
        <v>5444</v>
      </c>
      <c r="G2857" s="3" t="s">
        <v>1844</v>
      </c>
    </row>
    <row r="2858" spans="1:7">
      <c r="A2858" s="3" t="s">
        <v>100</v>
      </c>
      <c r="B2858" s="3" t="s">
        <v>1841</v>
      </c>
      <c r="C2858" s="3" t="s">
        <v>1842</v>
      </c>
      <c r="D2858" s="3" t="s">
        <v>4685</v>
      </c>
      <c r="E2858" s="3">
        <v>-2842</v>
      </c>
      <c r="F2858" s="3" t="s">
        <v>5444</v>
      </c>
      <c r="G2858" s="3" t="s">
        <v>1844</v>
      </c>
    </row>
    <row r="2859" spans="1:7">
      <c r="A2859" s="3" t="s">
        <v>100</v>
      </c>
      <c r="B2859" s="3" t="s">
        <v>1841</v>
      </c>
      <c r="C2859" s="3" t="s">
        <v>1842</v>
      </c>
      <c r="D2859" s="3" t="s">
        <v>4686</v>
      </c>
      <c r="E2859" s="3">
        <v>-2843</v>
      </c>
      <c r="F2859" s="3" t="s">
        <v>5444</v>
      </c>
      <c r="G2859" s="3" t="s">
        <v>1844</v>
      </c>
    </row>
    <row r="2860" spans="1:7">
      <c r="A2860" s="3" t="s">
        <v>100</v>
      </c>
      <c r="B2860" s="3" t="s">
        <v>1841</v>
      </c>
      <c r="C2860" s="3" t="s">
        <v>1842</v>
      </c>
      <c r="D2860" s="3" t="s">
        <v>4687</v>
      </c>
      <c r="E2860" s="3">
        <v>-2844</v>
      </c>
      <c r="F2860" s="3" t="s">
        <v>5444</v>
      </c>
      <c r="G2860" s="3" t="s">
        <v>1844</v>
      </c>
    </row>
    <row r="2861" spans="1:7">
      <c r="A2861" s="3" t="s">
        <v>100</v>
      </c>
      <c r="B2861" s="3" t="s">
        <v>1841</v>
      </c>
      <c r="C2861" s="3" t="s">
        <v>1842</v>
      </c>
      <c r="D2861" s="3" t="s">
        <v>4688</v>
      </c>
      <c r="E2861" s="3">
        <v>-2845</v>
      </c>
      <c r="F2861" s="3" t="s">
        <v>5444</v>
      </c>
      <c r="G2861" s="3" t="s">
        <v>1844</v>
      </c>
    </row>
    <row r="2862" spans="1:7">
      <c r="A2862" s="3" t="s">
        <v>100</v>
      </c>
      <c r="B2862" s="3" t="s">
        <v>1841</v>
      </c>
      <c r="C2862" s="3" t="s">
        <v>1842</v>
      </c>
      <c r="D2862" s="3" t="s">
        <v>4689</v>
      </c>
      <c r="E2862" s="3">
        <v>-2846</v>
      </c>
      <c r="F2862" s="3" t="s">
        <v>5444</v>
      </c>
      <c r="G2862" s="3" t="s">
        <v>1844</v>
      </c>
    </row>
    <row r="2863" spans="1:7">
      <c r="A2863" s="3" t="s">
        <v>100</v>
      </c>
      <c r="B2863" s="3" t="s">
        <v>1841</v>
      </c>
      <c r="C2863" s="3" t="s">
        <v>1842</v>
      </c>
      <c r="D2863" s="3" t="s">
        <v>4690</v>
      </c>
      <c r="E2863" s="3">
        <v>-2847</v>
      </c>
      <c r="F2863" s="3" t="s">
        <v>5444</v>
      </c>
      <c r="G2863" s="3" t="s">
        <v>1844</v>
      </c>
    </row>
    <row r="2864" spans="1:7">
      <c r="A2864" s="3" t="s">
        <v>100</v>
      </c>
      <c r="B2864" s="3" t="s">
        <v>1841</v>
      </c>
      <c r="C2864" s="3" t="s">
        <v>1842</v>
      </c>
      <c r="D2864" s="3" t="s">
        <v>4691</v>
      </c>
      <c r="E2864" s="3">
        <v>-2848</v>
      </c>
      <c r="F2864" s="3" t="s">
        <v>5444</v>
      </c>
      <c r="G2864" s="3" t="s">
        <v>1844</v>
      </c>
    </row>
    <row r="2865" spans="1:7">
      <c r="A2865" s="3" t="s">
        <v>100</v>
      </c>
      <c r="B2865" s="3" t="s">
        <v>1841</v>
      </c>
      <c r="C2865" s="3" t="s">
        <v>1842</v>
      </c>
      <c r="D2865" s="3" t="s">
        <v>4692</v>
      </c>
      <c r="E2865" s="3">
        <v>-2849</v>
      </c>
      <c r="F2865" s="3" t="s">
        <v>5444</v>
      </c>
      <c r="G2865" s="3" t="s">
        <v>1844</v>
      </c>
    </row>
    <row r="2866" spans="1:7">
      <c r="A2866" s="3" t="s">
        <v>100</v>
      </c>
      <c r="B2866" s="3" t="s">
        <v>1841</v>
      </c>
      <c r="C2866" s="3" t="s">
        <v>1842</v>
      </c>
      <c r="D2866" s="3" t="s">
        <v>4693</v>
      </c>
      <c r="E2866" s="3">
        <v>-2850</v>
      </c>
      <c r="F2866" s="3" t="s">
        <v>5444</v>
      </c>
      <c r="G2866" s="3" t="s">
        <v>1844</v>
      </c>
    </row>
    <row r="2867" spans="1:7">
      <c r="A2867" s="3" t="s">
        <v>100</v>
      </c>
      <c r="B2867" s="3" t="s">
        <v>1841</v>
      </c>
      <c r="C2867" s="3" t="s">
        <v>1842</v>
      </c>
      <c r="D2867" s="3" t="s">
        <v>4694</v>
      </c>
      <c r="E2867" s="3">
        <v>-2851</v>
      </c>
      <c r="F2867" s="3" t="s">
        <v>5444</v>
      </c>
      <c r="G2867" s="3" t="s">
        <v>1844</v>
      </c>
    </row>
    <row r="2868" spans="1:7">
      <c r="A2868" s="3" t="s">
        <v>100</v>
      </c>
      <c r="B2868" s="3" t="s">
        <v>1841</v>
      </c>
      <c r="C2868" s="3" t="s">
        <v>1842</v>
      </c>
      <c r="D2868" s="3" t="s">
        <v>4695</v>
      </c>
      <c r="E2868" s="3">
        <v>-2852</v>
      </c>
      <c r="F2868" s="3" t="s">
        <v>5444</v>
      </c>
      <c r="G2868" s="3" t="s">
        <v>1844</v>
      </c>
    </row>
    <row r="2869" spans="1:7">
      <c r="A2869" s="3" t="s">
        <v>100</v>
      </c>
      <c r="B2869" s="3" t="s">
        <v>1841</v>
      </c>
      <c r="C2869" s="3" t="s">
        <v>1842</v>
      </c>
      <c r="D2869" s="3" t="s">
        <v>4696</v>
      </c>
      <c r="E2869" s="3">
        <v>-2853</v>
      </c>
      <c r="F2869" s="3" t="s">
        <v>5444</v>
      </c>
      <c r="G2869" s="3" t="s">
        <v>1844</v>
      </c>
    </row>
    <row r="2870" spans="1:7">
      <c r="A2870" s="3" t="s">
        <v>100</v>
      </c>
      <c r="B2870" s="3" t="s">
        <v>1841</v>
      </c>
      <c r="C2870" s="3" t="s">
        <v>1842</v>
      </c>
      <c r="D2870" s="3" t="s">
        <v>4697</v>
      </c>
      <c r="E2870" s="3">
        <v>-2854</v>
      </c>
      <c r="F2870" s="3" t="s">
        <v>5444</v>
      </c>
      <c r="G2870" s="3" t="s">
        <v>1844</v>
      </c>
    </row>
    <row r="2871" spans="1:7">
      <c r="A2871" s="3" t="s">
        <v>100</v>
      </c>
      <c r="B2871" s="3" t="s">
        <v>1841</v>
      </c>
      <c r="C2871" s="3" t="s">
        <v>1842</v>
      </c>
      <c r="D2871" s="3" t="s">
        <v>4698</v>
      </c>
      <c r="E2871" s="3">
        <v>-2855</v>
      </c>
      <c r="F2871" s="3" t="s">
        <v>5444</v>
      </c>
      <c r="G2871" s="3" t="s">
        <v>1844</v>
      </c>
    </row>
    <row r="2872" spans="1:7">
      <c r="A2872" s="3" t="s">
        <v>100</v>
      </c>
      <c r="B2872" s="3" t="s">
        <v>1841</v>
      </c>
      <c r="C2872" s="3" t="s">
        <v>1842</v>
      </c>
      <c r="D2872" s="3" t="s">
        <v>4699</v>
      </c>
      <c r="E2872" s="3">
        <v>-2856</v>
      </c>
      <c r="F2872" s="3" t="s">
        <v>5444</v>
      </c>
      <c r="G2872" s="3" t="s">
        <v>1844</v>
      </c>
    </row>
    <row r="2873" spans="1:7">
      <c r="A2873" s="3" t="s">
        <v>100</v>
      </c>
      <c r="B2873" s="3" t="s">
        <v>1841</v>
      </c>
      <c r="C2873" s="3" t="s">
        <v>1842</v>
      </c>
      <c r="D2873" s="3" t="s">
        <v>4700</v>
      </c>
      <c r="E2873" s="3">
        <v>-2857</v>
      </c>
      <c r="F2873" s="3" t="s">
        <v>5444</v>
      </c>
      <c r="G2873" s="3" t="s">
        <v>1844</v>
      </c>
    </row>
    <row r="2874" spans="1:7">
      <c r="A2874" s="3" t="s">
        <v>100</v>
      </c>
      <c r="B2874" s="3" t="s">
        <v>1841</v>
      </c>
      <c r="C2874" s="3" t="s">
        <v>1842</v>
      </c>
      <c r="D2874" s="3" t="s">
        <v>4701</v>
      </c>
      <c r="E2874" s="3">
        <v>-2858</v>
      </c>
      <c r="F2874" s="3" t="s">
        <v>5444</v>
      </c>
      <c r="G2874" s="3" t="s">
        <v>1844</v>
      </c>
    </row>
    <row r="2875" spans="1:7">
      <c r="A2875" s="3" t="s">
        <v>100</v>
      </c>
      <c r="B2875" s="3" t="s">
        <v>1841</v>
      </c>
      <c r="C2875" s="3" t="s">
        <v>1842</v>
      </c>
      <c r="D2875" s="3" t="s">
        <v>4702</v>
      </c>
      <c r="E2875" s="3">
        <v>-2859</v>
      </c>
      <c r="F2875" s="3" t="s">
        <v>5444</v>
      </c>
      <c r="G2875" s="3" t="s">
        <v>1844</v>
      </c>
    </row>
    <row r="2876" spans="1:7">
      <c r="A2876" s="3" t="s">
        <v>100</v>
      </c>
      <c r="B2876" s="3" t="s">
        <v>1841</v>
      </c>
      <c r="C2876" s="3" t="s">
        <v>1842</v>
      </c>
      <c r="D2876" s="3" t="s">
        <v>4703</v>
      </c>
      <c r="E2876" s="3">
        <v>-2860</v>
      </c>
      <c r="F2876" s="3" t="s">
        <v>5444</v>
      </c>
      <c r="G2876" s="3" t="s">
        <v>1844</v>
      </c>
    </row>
    <row r="2877" spans="1:7">
      <c r="A2877" s="3" t="s">
        <v>100</v>
      </c>
      <c r="B2877" s="3" t="s">
        <v>1841</v>
      </c>
      <c r="C2877" s="3" t="s">
        <v>1842</v>
      </c>
      <c r="D2877" s="3" t="s">
        <v>4704</v>
      </c>
      <c r="E2877" s="3">
        <v>-2861</v>
      </c>
      <c r="F2877" s="3" t="s">
        <v>5444</v>
      </c>
      <c r="G2877" s="3" t="s">
        <v>1844</v>
      </c>
    </row>
    <row r="2878" spans="1:7">
      <c r="A2878" s="3" t="s">
        <v>100</v>
      </c>
      <c r="B2878" s="3" t="s">
        <v>1841</v>
      </c>
      <c r="C2878" s="3" t="s">
        <v>1842</v>
      </c>
      <c r="D2878" s="3" t="s">
        <v>4705</v>
      </c>
      <c r="E2878" s="3">
        <v>-2862</v>
      </c>
      <c r="F2878" s="3" t="s">
        <v>5444</v>
      </c>
      <c r="G2878" s="3" t="s">
        <v>1844</v>
      </c>
    </row>
    <row r="2879" spans="1:7">
      <c r="A2879" s="3" t="s">
        <v>100</v>
      </c>
      <c r="B2879" s="3" t="s">
        <v>1841</v>
      </c>
      <c r="C2879" s="3" t="s">
        <v>1842</v>
      </c>
      <c r="D2879" s="3" t="s">
        <v>4706</v>
      </c>
      <c r="E2879" s="3">
        <v>-2863</v>
      </c>
      <c r="F2879" s="3" t="s">
        <v>5444</v>
      </c>
      <c r="G2879" s="3" t="s">
        <v>1844</v>
      </c>
    </row>
    <row r="2880" spans="1:7">
      <c r="A2880" s="3" t="s">
        <v>100</v>
      </c>
      <c r="B2880" s="3" t="s">
        <v>1841</v>
      </c>
      <c r="C2880" s="3" t="s">
        <v>1842</v>
      </c>
      <c r="D2880" s="3" t="s">
        <v>4707</v>
      </c>
      <c r="E2880" s="3">
        <v>-2864</v>
      </c>
      <c r="F2880" s="3" t="s">
        <v>5444</v>
      </c>
      <c r="G2880" s="3" t="s">
        <v>1844</v>
      </c>
    </row>
    <row r="2881" spans="1:7">
      <c r="A2881" s="3" t="s">
        <v>100</v>
      </c>
      <c r="B2881" s="3" t="s">
        <v>1841</v>
      </c>
      <c r="C2881" s="3" t="s">
        <v>1842</v>
      </c>
      <c r="D2881" s="3" t="s">
        <v>4708</v>
      </c>
      <c r="E2881" s="3">
        <v>-2865</v>
      </c>
      <c r="F2881" s="3" t="s">
        <v>5444</v>
      </c>
      <c r="G2881" s="3" t="s">
        <v>1844</v>
      </c>
    </row>
    <row r="2882" spans="1:7">
      <c r="A2882" s="3" t="s">
        <v>100</v>
      </c>
      <c r="B2882" s="3" t="s">
        <v>1841</v>
      </c>
      <c r="C2882" s="3" t="s">
        <v>1842</v>
      </c>
      <c r="D2882" s="3" t="s">
        <v>4709</v>
      </c>
      <c r="E2882" s="3">
        <v>-2866</v>
      </c>
      <c r="F2882" s="3" t="s">
        <v>5444</v>
      </c>
      <c r="G2882" s="3" t="s">
        <v>1844</v>
      </c>
    </row>
    <row r="2883" spans="1:7">
      <c r="A2883" s="3" t="s">
        <v>100</v>
      </c>
      <c r="B2883" s="3" t="s">
        <v>1841</v>
      </c>
      <c r="C2883" s="3" t="s">
        <v>1842</v>
      </c>
      <c r="D2883" s="3" t="s">
        <v>4710</v>
      </c>
      <c r="E2883" s="3">
        <v>-2867</v>
      </c>
      <c r="F2883" s="3" t="s">
        <v>5444</v>
      </c>
      <c r="G2883" s="3" t="s">
        <v>1844</v>
      </c>
    </row>
    <row r="2884" spans="1:7">
      <c r="A2884" s="3" t="s">
        <v>100</v>
      </c>
      <c r="B2884" s="3" t="s">
        <v>1841</v>
      </c>
      <c r="C2884" s="3" t="s">
        <v>1842</v>
      </c>
      <c r="D2884" s="3" t="s">
        <v>4711</v>
      </c>
      <c r="E2884" s="3">
        <v>-2868</v>
      </c>
      <c r="F2884" s="3" t="s">
        <v>5444</v>
      </c>
      <c r="G2884" s="3" t="s">
        <v>1844</v>
      </c>
    </row>
    <row r="2885" spans="1:7">
      <c r="A2885" s="3" t="s">
        <v>100</v>
      </c>
      <c r="B2885" s="3" t="s">
        <v>1841</v>
      </c>
      <c r="C2885" s="3" t="s">
        <v>1842</v>
      </c>
      <c r="D2885" s="3" t="s">
        <v>4712</v>
      </c>
      <c r="E2885" s="3">
        <v>-2869</v>
      </c>
      <c r="F2885" s="3" t="s">
        <v>5444</v>
      </c>
      <c r="G2885" s="3" t="s">
        <v>1844</v>
      </c>
    </row>
    <row r="2886" spans="1:7">
      <c r="A2886" s="3" t="s">
        <v>100</v>
      </c>
      <c r="B2886" s="3" t="s">
        <v>1841</v>
      </c>
      <c r="C2886" s="3" t="s">
        <v>1842</v>
      </c>
      <c r="D2886" s="3" t="s">
        <v>4713</v>
      </c>
      <c r="E2886" s="3">
        <v>-2870</v>
      </c>
      <c r="F2886" s="3" t="s">
        <v>5444</v>
      </c>
      <c r="G2886" s="3" t="s">
        <v>1844</v>
      </c>
    </row>
    <row r="2887" spans="1:7">
      <c r="A2887" s="3" t="s">
        <v>100</v>
      </c>
      <c r="B2887" s="3" t="s">
        <v>1841</v>
      </c>
      <c r="C2887" s="3" t="s">
        <v>1842</v>
      </c>
      <c r="D2887" s="3" t="s">
        <v>4714</v>
      </c>
      <c r="E2887" s="3">
        <v>-2871</v>
      </c>
      <c r="F2887" s="3" t="s">
        <v>5444</v>
      </c>
      <c r="G2887" s="3" t="s">
        <v>1844</v>
      </c>
    </row>
    <row r="2888" spans="1:7">
      <c r="A2888" s="3" t="s">
        <v>100</v>
      </c>
      <c r="B2888" s="3" t="s">
        <v>1841</v>
      </c>
      <c r="C2888" s="3" t="s">
        <v>1842</v>
      </c>
      <c r="D2888" s="3" t="s">
        <v>4715</v>
      </c>
      <c r="E2888" s="3">
        <v>-2872</v>
      </c>
      <c r="F2888" s="3" t="s">
        <v>5444</v>
      </c>
      <c r="G2888" s="3" t="s">
        <v>1844</v>
      </c>
    </row>
    <row r="2889" spans="1:7">
      <c r="A2889" s="3" t="s">
        <v>100</v>
      </c>
      <c r="B2889" s="3" t="s">
        <v>1841</v>
      </c>
      <c r="C2889" s="3" t="s">
        <v>1842</v>
      </c>
      <c r="D2889" s="3" t="s">
        <v>4716</v>
      </c>
      <c r="E2889" s="3">
        <v>-2873</v>
      </c>
      <c r="F2889" s="3" t="s">
        <v>5444</v>
      </c>
      <c r="G2889" s="3" t="s">
        <v>1844</v>
      </c>
    </row>
    <row r="2890" spans="1:7">
      <c r="A2890" s="3" t="s">
        <v>100</v>
      </c>
      <c r="B2890" s="3" t="s">
        <v>1841</v>
      </c>
      <c r="C2890" s="3" t="s">
        <v>1842</v>
      </c>
      <c r="D2890" s="3" t="s">
        <v>4717</v>
      </c>
      <c r="E2890" s="3">
        <v>-2874</v>
      </c>
      <c r="F2890" s="3" t="s">
        <v>5444</v>
      </c>
      <c r="G2890" s="3" t="s">
        <v>1844</v>
      </c>
    </row>
    <row r="2891" spans="1:7">
      <c r="A2891" s="3" t="s">
        <v>100</v>
      </c>
      <c r="B2891" s="3" t="s">
        <v>1841</v>
      </c>
      <c r="C2891" s="3" t="s">
        <v>1842</v>
      </c>
      <c r="D2891" s="3" t="s">
        <v>4718</v>
      </c>
      <c r="E2891" s="3">
        <v>-2875</v>
      </c>
      <c r="F2891" s="3" t="s">
        <v>5444</v>
      </c>
      <c r="G2891" s="3" t="s">
        <v>1844</v>
      </c>
    </row>
    <row r="2892" spans="1:7">
      <c r="A2892" s="3" t="s">
        <v>100</v>
      </c>
      <c r="B2892" s="3" t="s">
        <v>1841</v>
      </c>
      <c r="C2892" s="3" t="s">
        <v>1842</v>
      </c>
      <c r="D2892" s="3" t="s">
        <v>4719</v>
      </c>
      <c r="E2892" s="3">
        <v>-2876</v>
      </c>
      <c r="F2892" s="3" t="s">
        <v>5444</v>
      </c>
      <c r="G2892" s="3" t="s">
        <v>1844</v>
      </c>
    </row>
    <row r="2893" spans="1:7">
      <c r="A2893" s="3" t="s">
        <v>100</v>
      </c>
      <c r="B2893" s="3" t="s">
        <v>1841</v>
      </c>
      <c r="C2893" s="3" t="s">
        <v>1842</v>
      </c>
      <c r="D2893" s="3" t="s">
        <v>4720</v>
      </c>
      <c r="E2893" s="3">
        <v>-2877</v>
      </c>
      <c r="F2893" s="3" t="s">
        <v>5444</v>
      </c>
      <c r="G2893" s="3" t="s">
        <v>1844</v>
      </c>
    </row>
    <row r="2894" spans="1:7">
      <c r="A2894" s="3" t="s">
        <v>100</v>
      </c>
      <c r="B2894" s="3" t="s">
        <v>1841</v>
      </c>
      <c r="C2894" s="3" t="s">
        <v>1842</v>
      </c>
      <c r="D2894" s="3" t="s">
        <v>4721</v>
      </c>
      <c r="E2894" s="3">
        <v>-2878</v>
      </c>
      <c r="F2894" s="3" t="s">
        <v>5444</v>
      </c>
      <c r="G2894" s="3" t="s">
        <v>1844</v>
      </c>
    </row>
    <row r="2895" spans="1:7">
      <c r="A2895" s="3" t="s">
        <v>100</v>
      </c>
      <c r="B2895" s="3" t="s">
        <v>1841</v>
      </c>
      <c r="C2895" s="3" t="s">
        <v>1842</v>
      </c>
      <c r="D2895" s="3" t="s">
        <v>4722</v>
      </c>
      <c r="E2895" s="3">
        <v>-2879</v>
      </c>
      <c r="F2895" s="3" t="s">
        <v>5444</v>
      </c>
      <c r="G2895" s="3" t="s">
        <v>1844</v>
      </c>
    </row>
    <row r="2896" spans="1:7">
      <c r="A2896" s="3" t="s">
        <v>100</v>
      </c>
      <c r="B2896" s="3" t="s">
        <v>1841</v>
      </c>
      <c r="C2896" s="3" t="s">
        <v>1842</v>
      </c>
      <c r="D2896" s="3" t="s">
        <v>4723</v>
      </c>
      <c r="E2896" s="3">
        <v>-2880</v>
      </c>
      <c r="F2896" s="3" t="s">
        <v>5444</v>
      </c>
      <c r="G2896" s="3" t="s">
        <v>1844</v>
      </c>
    </row>
    <row r="2897" spans="1:7">
      <c r="A2897" s="3" t="s">
        <v>100</v>
      </c>
      <c r="B2897" s="3" t="s">
        <v>1841</v>
      </c>
      <c r="C2897" s="3" t="s">
        <v>1842</v>
      </c>
      <c r="D2897" s="3" t="s">
        <v>4724</v>
      </c>
      <c r="E2897" s="3">
        <v>-2881</v>
      </c>
      <c r="F2897" s="3" t="s">
        <v>5444</v>
      </c>
      <c r="G2897" s="3" t="s">
        <v>1844</v>
      </c>
    </row>
    <row r="2898" spans="1:7">
      <c r="A2898" s="3" t="s">
        <v>100</v>
      </c>
      <c r="B2898" s="3" t="s">
        <v>1841</v>
      </c>
      <c r="C2898" s="3" t="s">
        <v>1842</v>
      </c>
      <c r="D2898" s="3" t="s">
        <v>4725</v>
      </c>
      <c r="E2898" s="3">
        <v>-2882</v>
      </c>
      <c r="F2898" s="3" t="s">
        <v>5444</v>
      </c>
      <c r="G2898" s="3" t="s">
        <v>1844</v>
      </c>
    </row>
    <row r="2899" spans="1:7">
      <c r="A2899" s="3" t="s">
        <v>100</v>
      </c>
      <c r="B2899" s="3" t="s">
        <v>1841</v>
      </c>
      <c r="C2899" s="3" t="s">
        <v>1842</v>
      </c>
      <c r="D2899" s="3" t="s">
        <v>4726</v>
      </c>
      <c r="E2899" s="3">
        <v>-2883</v>
      </c>
      <c r="F2899" s="3" t="s">
        <v>5444</v>
      </c>
      <c r="G2899" s="3" t="s">
        <v>1844</v>
      </c>
    </row>
    <row r="2900" spans="1:7">
      <c r="A2900" s="3" t="s">
        <v>100</v>
      </c>
      <c r="B2900" s="3" t="s">
        <v>1841</v>
      </c>
      <c r="C2900" s="3" t="s">
        <v>1842</v>
      </c>
      <c r="D2900" s="3" t="s">
        <v>4727</v>
      </c>
      <c r="E2900" s="3">
        <v>-2884</v>
      </c>
      <c r="F2900" s="3" t="s">
        <v>5444</v>
      </c>
      <c r="G2900" s="3" t="s">
        <v>1844</v>
      </c>
    </row>
    <row r="2901" spans="1:7">
      <c r="A2901" s="3" t="s">
        <v>100</v>
      </c>
      <c r="B2901" s="3" t="s">
        <v>1841</v>
      </c>
      <c r="C2901" s="3" t="s">
        <v>1842</v>
      </c>
      <c r="D2901" s="3" t="s">
        <v>4728</v>
      </c>
      <c r="E2901" s="3">
        <v>-2885</v>
      </c>
      <c r="F2901" s="3" t="s">
        <v>5444</v>
      </c>
      <c r="G2901" s="3" t="s">
        <v>1844</v>
      </c>
    </row>
    <row r="2902" spans="1:7">
      <c r="A2902" s="3" t="s">
        <v>100</v>
      </c>
      <c r="B2902" s="3" t="s">
        <v>1841</v>
      </c>
      <c r="C2902" s="3" t="s">
        <v>1842</v>
      </c>
      <c r="D2902" s="3" t="s">
        <v>4729</v>
      </c>
      <c r="E2902" s="3">
        <v>-2886</v>
      </c>
      <c r="F2902" s="3" t="s">
        <v>5444</v>
      </c>
      <c r="G2902" s="3" t="s">
        <v>1844</v>
      </c>
    </row>
    <row r="2903" spans="1:7">
      <c r="A2903" s="3" t="s">
        <v>100</v>
      </c>
      <c r="B2903" s="3" t="s">
        <v>1841</v>
      </c>
      <c r="C2903" s="3" t="s">
        <v>1842</v>
      </c>
      <c r="D2903" s="3" t="s">
        <v>4730</v>
      </c>
      <c r="E2903" s="3">
        <v>-2887</v>
      </c>
      <c r="F2903" s="3" t="s">
        <v>5444</v>
      </c>
      <c r="G2903" s="3" t="s">
        <v>1844</v>
      </c>
    </row>
    <row r="2904" spans="1:7">
      <c r="A2904" s="3" t="s">
        <v>100</v>
      </c>
      <c r="B2904" s="3" t="s">
        <v>1841</v>
      </c>
      <c r="C2904" s="3" t="s">
        <v>1842</v>
      </c>
      <c r="D2904" s="3" t="s">
        <v>4731</v>
      </c>
      <c r="E2904" s="3">
        <v>-2888</v>
      </c>
      <c r="F2904" s="3" t="s">
        <v>5444</v>
      </c>
      <c r="G2904" s="3" t="s">
        <v>1844</v>
      </c>
    </row>
    <row r="2905" spans="1:7">
      <c r="A2905" s="3" t="s">
        <v>100</v>
      </c>
      <c r="B2905" s="3" t="s">
        <v>1841</v>
      </c>
      <c r="C2905" s="3" t="s">
        <v>1842</v>
      </c>
      <c r="D2905" s="3" t="s">
        <v>4732</v>
      </c>
      <c r="E2905" s="3">
        <v>-2889</v>
      </c>
      <c r="F2905" s="3" t="s">
        <v>5444</v>
      </c>
      <c r="G2905" s="3" t="s">
        <v>1844</v>
      </c>
    </row>
    <row r="2906" spans="1:7">
      <c r="A2906" s="3" t="s">
        <v>100</v>
      </c>
      <c r="B2906" s="3" t="s">
        <v>1841</v>
      </c>
      <c r="C2906" s="3" t="s">
        <v>1842</v>
      </c>
      <c r="D2906" s="3" t="s">
        <v>4733</v>
      </c>
      <c r="E2906" s="3">
        <v>-2890</v>
      </c>
      <c r="F2906" s="3" t="s">
        <v>5444</v>
      </c>
      <c r="G2906" s="3" t="s">
        <v>1844</v>
      </c>
    </row>
    <row r="2907" spans="1:7">
      <c r="A2907" s="3" t="s">
        <v>100</v>
      </c>
      <c r="B2907" s="3" t="s">
        <v>1841</v>
      </c>
      <c r="C2907" s="3" t="s">
        <v>1842</v>
      </c>
      <c r="D2907" s="3" t="s">
        <v>4734</v>
      </c>
      <c r="E2907" s="3">
        <v>-2891</v>
      </c>
      <c r="F2907" s="3" t="s">
        <v>5444</v>
      </c>
      <c r="G2907" s="3" t="s">
        <v>1844</v>
      </c>
    </row>
    <row r="2908" spans="1:7">
      <c r="A2908" s="3" t="s">
        <v>100</v>
      </c>
      <c r="B2908" s="3" t="s">
        <v>1841</v>
      </c>
      <c r="C2908" s="3" t="s">
        <v>1842</v>
      </c>
      <c r="D2908" s="3" t="s">
        <v>4735</v>
      </c>
      <c r="E2908" s="3">
        <v>-2892</v>
      </c>
      <c r="F2908" s="3" t="s">
        <v>5444</v>
      </c>
      <c r="G2908" s="3" t="s">
        <v>1844</v>
      </c>
    </row>
    <row r="2909" spans="1:7">
      <c r="A2909" s="3" t="s">
        <v>100</v>
      </c>
      <c r="B2909" s="3" t="s">
        <v>1841</v>
      </c>
      <c r="C2909" s="3" t="s">
        <v>1842</v>
      </c>
      <c r="D2909" s="3" t="s">
        <v>4736</v>
      </c>
      <c r="E2909" s="3">
        <v>-2893</v>
      </c>
      <c r="F2909" s="3" t="s">
        <v>5444</v>
      </c>
      <c r="G2909" s="3" t="s">
        <v>1844</v>
      </c>
    </row>
    <row r="2910" spans="1:7">
      <c r="A2910" s="3" t="s">
        <v>100</v>
      </c>
      <c r="B2910" s="3" t="s">
        <v>1841</v>
      </c>
      <c r="C2910" s="3" t="s">
        <v>1842</v>
      </c>
      <c r="D2910" s="3" t="s">
        <v>4737</v>
      </c>
      <c r="E2910" s="3">
        <v>-2894</v>
      </c>
      <c r="F2910" s="3" t="s">
        <v>5444</v>
      </c>
      <c r="G2910" s="3" t="s">
        <v>1844</v>
      </c>
    </row>
    <row r="2911" spans="1:7">
      <c r="A2911" s="3" t="s">
        <v>100</v>
      </c>
      <c r="B2911" s="3" t="s">
        <v>1841</v>
      </c>
      <c r="C2911" s="3" t="s">
        <v>1842</v>
      </c>
      <c r="D2911" s="3" t="s">
        <v>4738</v>
      </c>
      <c r="E2911" s="3">
        <v>-2895</v>
      </c>
      <c r="F2911" s="3" t="s">
        <v>5444</v>
      </c>
      <c r="G2911" s="3" t="s">
        <v>1844</v>
      </c>
    </row>
    <row r="2912" spans="1:7">
      <c r="A2912" s="3" t="s">
        <v>100</v>
      </c>
      <c r="B2912" s="3" t="s">
        <v>1841</v>
      </c>
      <c r="C2912" s="3" t="s">
        <v>1842</v>
      </c>
      <c r="D2912" s="3" t="s">
        <v>4739</v>
      </c>
      <c r="E2912" s="3">
        <v>-2896</v>
      </c>
      <c r="F2912" s="3" t="s">
        <v>5444</v>
      </c>
      <c r="G2912" s="3" t="s">
        <v>1844</v>
      </c>
    </row>
    <row r="2913" spans="1:7">
      <c r="A2913" s="3" t="s">
        <v>100</v>
      </c>
      <c r="B2913" s="3" t="s">
        <v>1841</v>
      </c>
      <c r="C2913" s="3" t="s">
        <v>1842</v>
      </c>
      <c r="D2913" s="3" t="s">
        <v>4740</v>
      </c>
      <c r="E2913" s="3">
        <v>-2897</v>
      </c>
      <c r="F2913" s="3" t="s">
        <v>5444</v>
      </c>
      <c r="G2913" s="3" t="s">
        <v>1844</v>
      </c>
    </row>
    <row r="2914" spans="1:7">
      <c r="A2914" s="3" t="s">
        <v>100</v>
      </c>
      <c r="B2914" s="3" t="s">
        <v>1841</v>
      </c>
      <c r="C2914" s="3" t="s">
        <v>1842</v>
      </c>
      <c r="D2914" s="3" t="s">
        <v>4741</v>
      </c>
      <c r="E2914" s="3">
        <v>-2898</v>
      </c>
      <c r="F2914" s="3" t="s">
        <v>5444</v>
      </c>
      <c r="G2914" s="3" t="s">
        <v>1844</v>
      </c>
    </row>
    <row r="2915" spans="1:7">
      <c r="A2915" s="3" t="s">
        <v>100</v>
      </c>
      <c r="B2915" s="3" t="s">
        <v>1841</v>
      </c>
      <c r="C2915" s="3" t="s">
        <v>1842</v>
      </c>
      <c r="D2915" s="3" t="s">
        <v>4742</v>
      </c>
      <c r="E2915" s="3">
        <v>-2899</v>
      </c>
      <c r="F2915" s="3" t="s">
        <v>5444</v>
      </c>
      <c r="G2915" s="3" t="s">
        <v>1844</v>
      </c>
    </row>
    <row r="2916" spans="1:7">
      <c r="A2916" s="3" t="s">
        <v>100</v>
      </c>
      <c r="B2916" s="3" t="s">
        <v>1841</v>
      </c>
      <c r="C2916" s="3" t="s">
        <v>1842</v>
      </c>
      <c r="D2916" s="3" t="s">
        <v>4743</v>
      </c>
      <c r="E2916" s="3">
        <v>-2900</v>
      </c>
      <c r="F2916" s="3" t="s">
        <v>5444</v>
      </c>
      <c r="G2916" s="3" t="s">
        <v>1844</v>
      </c>
    </row>
    <row r="2917" spans="1:7">
      <c r="A2917" s="3" t="s">
        <v>100</v>
      </c>
      <c r="B2917" s="3" t="s">
        <v>1841</v>
      </c>
      <c r="C2917" s="3" t="s">
        <v>1842</v>
      </c>
      <c r="D2917" s="3" t="s">
        <v>4744</v>
      </c>
      <c r="E2917" s="3">
        <v>-2901</v>
      </c>
      <c r="F2917" s="3" t="s">
        <v>5444</v>
      </c>
      <c r="G2917" s="3" t="s">
        <v>1844</v>
      </c>
    </row>
    <row r="2918" spans="1:7">
      <c r="A2918" s="3" t="s">
        <v>100</v>
      </c>
      <c r="B2918" s="3" t="s">
        <v>1841</v>
      </c>
      <c r="C2918" s="3" t="s">
        <v>1842</v>
      </c>
      <c r="D2918" s="3" t="s">
        <v>4745</v>
      </c>
      <c r="E2918" s="3">
        <v>-2902</v>
      </c>
      <c r="F2918" s="3" t="s">
        <v>5444</v>
      </c>
      <c r="G2918" s="3" t="s">
        <v>1844</v>
      </c>
    </row>
    <row r="2919" spans="1:7">
      <c r="A2919" s="3" t="s">
        <v>100</v>
      </c>
      <c r="B2919" s="3" t="s">
        <v>1841</v>
      </c>
      <c r="C2919" s="3" t="s">
        <v>1842</v>
      </c>
      <c r="D2919" s="3" t="s">
        <v>4746</v>
      </c>
      <c r="E2919" s="3">
        <v>-2903</v>
      </c>
      <c r="F2919" s="3" t="s">
        <v>5444</v>
      </c>
      <c r="G2919" s="3" t="s">
        <v>1844</v>
      </c>
    </row>
    <row r="2920" spans="1:7">
      <c r="A2920" s="3" t="s">
        <v>100</v>
      </c>
      <c r="B2920" s="3" t="s">
        <v>1841</v>
      </c>
      <c r="C2920" s="3" t="s">
        <v>1842</v>
      </c>
      <c r="D2920" s="3" t="s">
        <v>4747</v>
      </c>
      <c r="E2920" s="3">
        <v>-2904</v>
      </c>
      <c r="F2920" s="3" t="s">
        <v>5444</v>
      </c>
      <c r="G2920" s="3" t="s">
        <v>1844</v>
      </c>
    </row>
    <row r="2921" spans="1:7">
      <c r="A2921" s="3" t="s">
        <v>100</v>
      </c>
      <c r="B2921" s="3" t="s">
        <v>1841</v>
      </c>
      <c r="C2921" s="3" t="s">
        <v>1842</v>
      </c>
      <c r="D2921" s="3" t="s">
        <v>4748</v>
      </c>
      <c r="E2921" s="3">
        <v>-2905</v>
      </c>
      <c r="F2921" s="3" t="s">
        <v>5444</v>
      </c>
      <c r="G2921" s="3" t="s">
        <v>1844</v>
      </c>
    </row>
    <row r="2922" spans="1:7">
      <c r="A2922" s="3" t="s">
        <v>100</v>
      </c>
      <c r="B2922" s="3" t="s">
        <v>1841</v>
      </c>
      <c r="C2922" s="3" t="s">
        <v>1842</v>
      </c>
      <c r="D2922" s="3" t="s">
        <v>4749</v>
      </c>
      <c r="E2922" s="3">
        <v>-2906</v>
      </c>
      <c r="F2922" s="3" t="s">
        <v>5444</v>
      </c>
      <c r="G2922" s="3" t="s">
        <v>1844</v>
      </c>
    </row>
    <row r="2923" spans="1:7">
      <c r="A2923" s="3" t="s">
        <v>100</v>
      </c>
      <c r="B2923" s="3" t="s">
        <v>1841</v>
      </c>
      <c r="C2923" s="3" t="s">
        <v>1842</v>
      </c>
      <c r="D2923" s="3" t="s">
        <v>4750</v>
      </c>
      <c r="E2923" s="3">
        <v>-2907</v>
      </c>
      <c r="F2923" s="3" t="s">
        <v>5444</v>
      </c>
      <c r="G2923" s="3" t="s">
        <v>1844</v>
      </c>
    </row>
    <row r="2924" spans="1:7">
      <c r="A2924" s="3" t="s">
        <v>100</v>
      </c>
      <c r="B2924" s="3" t="s">
        <v>1841</v>
      </c>
      <c r="C2924" s="3" t="s">
        <v>1842</v>
      </c>
      <c r="D2924" s="3" t="s">
        <v>4751</v>
      </c>
      <c r="E2924" s="3">
        <v>-2908</v>
      </c>
      <c r="F2924" s="3" t="s">
        <v>5444</v>
      </c>
      <c r="G2924" s="3" t="s">
        <v>1844</v>
      </c>
    </row>
    <row r="2925" spans="1:7">
      <c r="A2925" s="3" t="s">
        <v>100</v>
      </c>
      <c r="B2925" s="3" t="s">
        <v>1841</v>
      </c>
      <c r="C2925" s="3" t="s">
        <v>1842</v>
      </c>
      <c r="D2925" s="3" t="s">
        <v>4752</v>
      </c>
      <c r="E2925" s="3">
        <v>-2909</v>
      </c>
      <c r="F2925" s="3" t="s">
        <v>5444</v>
      </c>
      <c r="G2925" s="3" t="s">
        <v>1844</v>
      </c>
    </row>
    <row r="2926" spans="1:7">
      <c r="A2926" s="3" t="s">
        <v>100</v>
      </c>
      <c r="B2926" s="3" t="s">
        <v>1841</v>
      </c>
      <c r="C2926" s="3" t="s">
        <v>1842</v>
      </c>
      <c r="D2926" s="3" t="s">
        <v>4753</v>
      </c>
      <c r="E2926" s="3">
        <v>-2910</v>
      </c>
      <c r="F2926" s="3" t="s">
        <v>5444</v>
      </c>
      <c r="G2926" s="3" t="s">
        <v>1844</v>
      </c>
    </row>
    <row r="2927" spans="1:7">
      <c r="A2927" s="3" t="s">
        <v>100</v>
      </c>
      <c r="B2927" s="3" t="s">
        <v>1841</v>
      </c>
      <c r="C2927" s="3" t="s">
        <v>1842</v>
      </c>
      <c r="D2927" s="3" t="s">
        <v>4754</v>
      </c>
      <c r="E2927" s="3">
        <v>-2911</v>
      </c>
      <c r="F2927" s="3" t="s">
        <v>5444</v>
      </c>
      <c r="G2927" s="3" t="s">
        <v>1844</v>
      </c>
    </row>
    <row r="2928" spans="1:7">
      <c r="A2928" s="3" t="s">
        <v>100</v>
      </c>
      <c r="B2928" s="3" t="s">
        <v>1841</v>
      </c>
      <c r="C2928" s="3" t="s">
        <v>1842</v>
      </c>
      <c r="D2928" s="3" t="s">
        <v>4755</v>
      </c>
      <c r="E2928" s="3">
        <v>-2912</v>
      </c>
      <c r="F2928" s="3" t="s">
        <v>5444</v>
      </c>
      <c r="G2928" s="3" t="s">
        <v>1844</v>
      </c>
    </row>
    <row r="2929" spans="1:7">
      <c r="A2929" s="3" t="s">
        <v>100</v>
      </c>
      <c r="B2929" s="3" t="s">
        <v>1841</v>
      </c>
      <c r="C2929" s="3" t="s">
        <v>1842</v>
      </c>
      <c r="D2929" s="3" t="s">
        <v>4756</v>
      </c>
      <c r="E2929" s="3">
        <v>-2913</v>
      </c>
      <c r="F2929" s="3" t="s">
        <v>5444</v>
      </c>
      <c r="G2929" s="3" t="s">
        <v>1844</v>
      </c>
    </row>
    <row r="2930" spans="1:7">
      <c r="A2930" s="3" t="s">
        <v>100</v>
      </c>
      <c r="B2930" s="3" t="s">
        <v>1841</v>
      </c>
      <c r="C2930" s="3" t="s">
        <v>1842</v>
      </c>
      <c r="D2930" s="3" t="s">
        <v>4757</v>
      </c>
      <c r="E2930" s="3">
        <v>-2914</v>
      </c>
      <c r="F2930" s="3" t="s">
        <v>5444</v>
      </c>
      <c r="G2930" s="3" t="s">
        <v>1844</v>
      </c>
    </row>
    <row r="2931" spans="1:7">
      <c r="A2931" s="3" t="s">
        <v>100</v>
      </c>
      <c r="B2931" s="3" t="s">
        <v>1841</v>
      </c>
      <c r="C2931" s="3" t="s">
        <v>1842</v>
      </c>
      <c r="D2931" s="3" t="s">
        <v>4758</v>
      </c>
      <c r="E2931" s="3">
        <v>-2915</v>
      </c>
      <c r="F2931" s="3" t="s">
        <v>5444</v>
      </c>
      <c r="G2931" s="3" t="s">
        <v>1844</v>
      </c>
    </row>
    <row r="2932" spans="1:7">
      <c r="A2932" s="3" t="s">
        <v>100</v>
      </c>
      <c r="B2932" s="3" t="s">
        <v>1841</v>
      </c>
      <c r="C2932" s="3" t="s">
        <v>1842</v>
      </c>
      <c r="D2932" s="3" t="s">
        <v>4759</v>
      </c>
      <c r="E2932" s="3">
        <v>-2916</v>
      </c>
      <c r="F2932" s="3" t="s">
        <v>5444</v>
      </c>
      <c r="G2932" s="3" t="s">
        <v>1844</v>
      </c>
    </row>
    <row r="2933" spans="1:7">
      <c r="A2933" s="3" t="s">
        <v>100</v>
      </c>
      <c r="B2933" s="3" t="s">
        <v>1841</v>
      </c>
      <c r="C2933" s="3" t="s">
        <v>1842</v>
      </c>
      <c r="D2933" s="3" t="s">
        <v>4760</v>
      </c>
      <c r="E2933" s="3">
        <v>-2917</v>
      </c>
      <c r="F2933" s="3" t="s">
        <v>5444</v>
      </c>
      <c r="G2933" s="3" t="s">
        <v>1844</v>
      </c>
    </row>
    <row r="2934" spans="1:7">
      <c r="A2934" s="3" t="s">
        <v>100</v>
      </c>
      <c r="B2934" s="3" t="s">
        <v>1841</v>
      </c>
      <c r="C2934" s="3" t="s">
        <v>1842</v>
      </c>
      <c r="D2934" s="3" t="s">
        <v>4761</v>
      </c>
      <c r="E2934" s="3">
        <v>-2918</v>
      </c>
      <c r="F2934" s="3" t="s">
        <v>5444</v>
      </c>
      <c r="G2934" s="3" t="s">
        <v>1844</v>
      </c>
    </row>
    <row r="2935" spans="1:7">
      <c r="A2935" s="3" t="s">
        <v>100</v>
      </c>
      <c r="B2935" s="3" t="s">
        <v>1841</v>
      </c>
      <c r="C2935" s="3" t="s">
        <v>1842</v>
      </c>
      <c r="D2935" s="3" t="s">
        <v>4762</v>
      </c>
      <c r="E2935" s="3">
        <v>-2919</v>
      </c>
      <c r="F2935" s="3" t="s">
        <v>5444</v>
      </c>
      <c r="G2935" s="3" t="s">
        <v>1844</v>
      </c>
    </row>
    <row r="2936" spans="1:7">
      <c r="A2936" s="3" t="s">
        <v>100</v>
      </c>
      <c r="B2936" s="3" t="s">
        <v>1841</v>
      </c>
      <c r="C2936" s="3" t="s">
        <v>1842</v>
      </c>
      <c r="D2936" s="3" t="s">
        <v>4763</v>
      </c>
      <c r="E2936" s="3">
        <v>-2920</v>
      </c>
      <c r="F2936" s="3" t="s">
        <v>5444</v>
      </c>
      <c r="G2936" s="3" t="s">
        <v>1844</v>
      </c>
    </row>
    <row r="2937" spans="1:7">
      <c r="A2937" s="3" t="s">
        <v>100</v>
      </c>
      <c r="B2937" s="3" t="s">
        <v>1841</v>
      </c>
      <c r="C2937" s="3" t="s">
        <v>1842</v>
      </c>
      <c r="D2937" s="3" t="s">
        <v>4764</v>
      </c>
      <c r="E2937" s="3">
        <v>-2921</v>
      </c>
      <c r="F2937" s="3" t="s">
        <v>5444</v>
      </c>
      <c r="G2937" s="3" t="s">
        <v>1844</v>
      </c>
    </row>
    <row r="2938" spans="1:7">
      <c r="A2938" s="3" t="s">
        <v>100</v>
      </c>
      <c r="B2938" s="3" t="s">
        <v>1841</v>
      </c>
      <c r="C2938" s="3" t="s">
        <v>1842</v>
      </c>
      <c r="D2938" s="3" t="s">
        <v>4765</v>
      </c>
      <c r="E2938" s="3">
        <v>-2922</v>
      </c>
      <c r="F2938" s="3" t="s">
        <v>5444</v>
      </c>
      <c r="G2938" s="3" t="s">
        <v>1844</v>
      </c>
    </row>
    <row r="2939" spans="1:7">
      <c r="A2939" s="3" t="s">
        <v>100</v>
      </c>
      <c r="B2939" s="3" t="s">
        <v>1841</v>
      </c>
      <c r="C2939" s="3" t="s">
        <v>1842</v>
      </c>
      <c r="D2939" s="3" t="s">
        <v>4766</v>
      </c>
      <c r="E2939" s="3">
        <v>-2923</v>
      </c>
      <c r="F2939" s="3" t="s">
        <v>5444</v>
      </c>
      <c r="G2939" s="3" t="s">
        <v>1844</v>
      </c>
    </row>
    <row r="2940" spans="1:7">
      <c r="A2940" s="3" t="s">
        <v>100</v>
      </c>
      <c r="B2940" s="3" t="s">
        <v>1841</v>
      </c>
      <c r="C2940" s="3" t="s">
        <v>1842</v>
      </c>
      <c r="D2940" s="3" t="s">
        <v>4767</v>
      </c>
      <c r="E2940" s="3">
        <v>-2924</v>
      </c>
      <c r="F2940" s="3" t="s">
        <v>5444</v>
      </c>
      <c r="G2940" s="3" t="s">
        <v>1844</v>
      </c>
    </row>
    <row r="2941" spans="1:7">
      <c r="A2941" s="3" t="s">
        <v>100</v>
      </c>
      <c r="B2941" s="3" t="s">
        <v>1841</v>
      </c>
      <c r="C2941" s="3" t="s">
        <v>1842</v>
      </c>
      <c r="D2941" s="3" t="s">
        <v>4768</v>
      </c>
      <c r="E2941" s="3">
        <v>-2925</v>
      </c>
      <c r="F2941" s="3" t="s">
        <v>5444</v>
      </c>
      <c r="G2941" s="3" t="s">
        <v>1844</v>
      </c>
    </row>
    <row r="2942" spans="1:7">
      <c r="A2942" s="3" t="s">
        <v>100</v>
      </c>
      <c r="B2942" s="3" t="s">
        <v>1841</v>
      </c>
      <c r="C2942" s="3" t="s">
        <v>1842</v>
      </c>
      <c r="D2942" s="3" t="s">
        <v>4769</v>
      </c>
      <c r="E2942" s="3">
        <v>-2926</v>
      </c>
      <c r="F2942" s="3" t="s">
        <v>5444</v>
      </c>
      <c r="G2942" s="3" t="s">
        <v>1844</v>
      </c>
    </row>
    <row r="2943" spans="1:7">
      <c r="A2943" s="3" t="s">
        <v>100</v>
      </c>
      <c r="B2943" s="3" t="s">
        <v>1841</v>
      </c>
      <c r="C2943" s="3" t="s">
        <v>1842</v>
      </c>
      <c r="D2943" s="3" t="s">
        <v>4770</v>
      </c>
      <c r="E2943" s="3">
        <v>-2927</v>
      </c>
      <c r="F2943" s="3" t="s">
        <v>5444</v>
      </c>
      <c r="G2943" s="3" t="s">
        <v>1844</v>
      </c>
    </row>
    <row r="2944" spans="1:7">
      <c r="A2944" s="3" t="s">
        <v>100</v>
      </c>
      <c r="B2944" s="3" t="s">
        <v>1841</v>
      </c>
      <c r="C2944" s="3" t="s">
        <v>1842</v>
      </c>
      <c r="D2944" s="3" t="s">
        <v>4771</v>
      </c>
      <c r="E2944" s="3">
        <v>-2928</v>
      </c>
      <c r="F2944" s="3" t="s">
        <v>5444</v>
      </c>
      <c r="G2944" s="3" t="s">
        <v>1844</v>
      </c>
    </row>
    <row r="2945" spans="1:7">
      <c r="A2945" s="3" t="s">
        <v>100</v>
      </c>
      <c r="B2945" s="3" t="s">
        <v>1841</v>
      </c>
      <c r="C2945" s="3" t="s">
        <v>1842</v>
      </c>
      <c r="D2945" s="3" t="s">
        <v>4772</v>
      </c>
      <c r="E2945" s="3">
        <v>-2929</v>
      </c>
      <c r="F2945" s="3" t="s">
        <v>5444</v>
      </c>
      <c r="G2945" s="3" t="s">
        <v>1844</v>
      </c>
    </row>
    <row r="2946" spans="1:7">
      <c r="A2946" s="3" t="s">
        <v>100</v>
      </c>
      <c r="B2946" s="3" t="s">
        <v>1841</v>
      </c>
      <c r="C2946" s="3" t="s">
        <v>1842</v>
      </c>
      <c r="D2946" s="3" t="s">
        <v>4773</v>
      </c>
      <c r="E2946" s="3">
        <v>-2930</v>
      </c>
      <c r="F2946" s="3" t="s">
        <v>5444</v>
      </c>
      <c r="G2946" s="3" t="s">
        <v>1844</v>
      </c>
    </row>
    <row r="2947" spans="1:7">
      <c r="A2947" s="3" t="s">
        <v>100</v>
      </c>
      <c r="B2947" s="3" t="s">
        <v>1841</v>
      </c>
      <c r="C2947" s="3" t="s">
        <v>1842</v>
      </c>
      <c r="D2947" s="3" t="s">
        <v>4774</v>
      </c>
      <c r="E2947" s="3">
        <v>-2931</v>
      </c>
      <c r="F2947" s="3" t="s">
        <v>5444</v>
      </c>
      <c r="G2947" s="3" t="s">
        <v>1844</v>
      </c>
    </row>
    <row r="2948" spans="1:7">
      <c r="A2948" s="3" t="s">
        <v>100</v>
      </c>
      <c r="B2948" s="3" t="s">
        <v>1841</v>
      </c>
      <c r="C2948" s="3" t="s">
        <v>1842</v>
      </c>
      <c r="D2948" s="3" t="s">
        <v>4775</v>
      </c>
      <c r="E2948" s="3">
        <v>-2932</v>
      </c>
      <c r="F2948" s="3" t="s">
        <v>5444</v>
      </c>
      <c r="G2948" s="3" t="s">
        <v>1844</v>
      </c>
    </row>
    <row r="2949" spans="1:7">
      <c r="A2949" s="3" t="s">
        <v>100</v>
      </c>
      <c r="B2949" s="3" t="s">
        <v>1841</v>
      </c>
      <c r="C2949" s="3" t="s">
        <v>1842</v>
      </c>
      <c r="D2949" s="3" t="s">
        <v>4776</v>
      </c>
      <c r="E2949" s="3">
        <v>-2933</v>
      </c>
      <c r="F2949" s="3" t="s">
        <v>5444</v>
      </c>
      <c r="G2949" s="3" t="s">
        <v>1844</v>
      </c>
    </row>
    <row r="2950" spans="1:7">
      <c r="A2950" s="3" t="s">
        <v>100</v>
      </c>
      <c r="B2950" s="3" t="s">
        <v>1841</v>
      </c>
      <c r="C2950" s="3" t="s">
        <v>1842</v>
      </c>
      <c r="D2950" s="3" t="s">
        <v>4777</v>
      </c>
      <c r="E2950" s="3">
        <v>-2934</v>
      </c>
      <c r="F2950" s="3" t="s">
        <v>5444</v>
      </c>
      <c r="G2950" s="3" t="s">
        <v>1844</v>
      </c>
    </row>
    <row r="2951" spans="1:7">
      <c r="A2951" s="3" t="s">
        <v>100</v>
      </c>
      <c r="B2951" s="3" t="s">
        <v>1841</v>
      </c>
      <c r="C2951" s="3" t="s">
        <v>1842</v>
      </c>
      <c r="D2951" s="3" t="s">
        <v>4778</v>
      </c>
      <c r="E2951" s="3">
        <v>-2935</v>
      </c>
      <c r="F2951" s="3" t="s">
        <v>5444</v>
      </c>
      <c r="G2951" s="3" t="s">
        <v>1844</v>
      </c>
    </row>
    <row r="2952" spans="1:7">
      <c r="A2952" s="3" t="s">
        <v>100</v>
      </c>
      <c r="B2952" s="3" t="s">
        <v>1841</v>
      </c>
      <c r="C2952" s="3" t="s">
        <v>1842</v>
      </c>
      <c r="D2952" s="3" t="s">
        <v>4779</v>
      </c>
      <c r="E2952" s="3">
        <v>-2936</v>
      </c>
      <c r="F2952" s="3" t="s">
        <v>5444</v>
      </c>
      <c r="G2952" s="3" t="s">
        <v>1844</v>
      </c>
    </row>
    <row r="2953" spans="1:7">
      <c r="A2953" s="3" t="s">
        <v>100</v>
      </c>
      <c r="B2953" s="3" t="s">
        <v>1841</v>
      </c>
      <c r="C2953" s="3" t="s">
        <v>1842</v>
      </c>
      <c r="D2953" s="3" t="s">
        <v>4780</v>
      </c>
      <c r="E2953" s="3">
        <v>-2937</v>
      </c>
      <c r="F2953" s="3" t="s">
        <v>5444</v>
      </c>
      <c r="G2953" s="3" t="s">
        <v>1844</v>
      </c>
    </row>
    <row r="2954" spans="1:7">
      <c r="A2954" s="3" t="s">
        <v>100</v>
      </c>
      <c r="B2954" s="3" t="s">
        <v>1841</v>
      </c>
      <c r="C2954" s="3" t="s">
        <v>1842</v>
      </c>
      <c r="D2954" s="3" t="s">
        <v>4781</v>
      </c>
      <c r="E2954" s="3">
        <v>-2938</v>
      </c>
      <c r="F2954" s="3" t="s">
        <v>5444</v>
      </c>
      <c r="G2954" s="3" t="s">
        <v>1844</v>
      </c>
    </row>
    <row r="2955" spans="1:7">
      <c r="A2955" s="3" t="s">
        <v>100</v>
      </c>
      <c r="B2955" s="3" t="s">
        <v>1841</v>
      </c>
      <c r="C2955" s="3" t="s">
        <v>1842</v>
      </c>
      <c r="D2955" s="3" t="s">
        <v>4782</v>
      </c>
      <c r="E2955" s="3">
        <v>-2939</v>
      </c>
      <c r="F2955" s="3" t="s">
        <v>5444</v>
      </c>
      <c r="G2955" s="3" t="s">
        <v>1844</v>
      </c>
    </row>
    <row r="2956" spans="1:7">
      <c r="A2956" s="3" t="s">
        <v>100</v>
      </c>
      <c r="B2956" s="3" t="s">
        <v>1841</v>
      </c>
      <c r="C2956" s="3" t="s">
        <v>1842</v>
      </c>
      <c r="D2956" s="3" t="s">
        <v>4783</v>
      </c>
      <c r="E2956" s="3">
        <v>-2940</v>
      </c>
      <c r="F2956" s="3" t="s">
        <v>5444</v>
      </c>
      <c r="G2956" s="3" t="s">
        <v>1844</v>
      </c>
    </row>
    <row r="2957" spans="1:7">
      <c r="A2957" s="3" t="s">
        <v>100</v>
      </c>
      <c r="B2957" s="3" t="s">
        <v>1841</v>
      </c>
      <c r="C2957" s="3" t="s">
        <v>1842</v>
      </c>
      <c r="D2957" s="3" t="s">
        <v>4784</v>
      </c>
      <c r="E2957" s="3">
        <v>-2941</v>
      </c>
      <c r="F2957" s="3" t="s">
        <v>5444</v>
      </c>
      <c r="G2957" s="3" t="s">
        <v>1844</v>
      </c>
    </row>
    <row r="2958" spans="1:7">
      <c r="A2958" s="3" t="s">
        <v>100</v>
      </c>
      <c r="B2958" s="3" t="s">
        <v>1841</v>
      </c>
      <c r="C2958" s="3" t="s">
        <v>1842</v>
      </c>
      <c r="D2958" s="3" t="s">
        <v>4785</v>
      </c>
      <c r="E2958" s="3">
        <v>-2942</v>
      </c>
      <c r="F2958" s="3" t="s">
        <v>5444</v>
      </c>
      <c r="G2958" s="3" t="s">
        <v>1844</v>
      </c>
    </row>
    <row r="2959" spans="1:7">
      <c r="A2959" s="3" t="s">
        <v>100</v>
      </c>
      <c r="B2959" s="3" t="s">
        <v>1841</v>
      </c>
      <c r="C2959" s="3" t="s">
        <v>1842</v>
      </c>
      <c r="D2959" s="3" t="s">
        <v>4786</v>
      </c>
      <c r="E2959" s="3">
        <v>-2943</v>
      </c>
      <c r="F2959" s="3" t="s">
        <v>5444</v>
      </c>
      <c r="G2959" s="3" t="s">
        <v>1844</v>
      </c>
    </row>
    <row r="2960" spans="1:7">
      <c r="A2960" s="3" t="s">
        <v>100</v>
      </c>
      <c r="B2960" s="3" t="s">
        <v>1841</v>
      </c>
      <c r="C2960" s="3" t="s">
        <v>1842</v>
      </c>
      <c r="D2960" s="3" t="s">
        <v>4787</v>
      </c>
      <c r="E2960" s="3">
        <v>-2944</v>
      </c>
      <c r="F2960" s="3" t="s">
        <v>5444</v>
      </c>
      <c r="G2960" s="3" t="s">
        <v>1844</v>
      </c>
    </row>
    <row r="2961" spans="1:7">
      <c r="A2961" s="3" t="s">
        <v>100</v>
      </c>
      <c r="B2961" s="3" t="s">
        <v>1841</v>
      </c>
      <c r="C2961" s="3" t="s">
        <v>1842</v>
      </c>
      <c r="D2961" s="3" t="s">
        <v>4788</v>
      </c>
      <c r="E2961" s="3">
        <v>-2945</v>
      </c>
      <c r="F2961" s="3" t="s">
        <v>5444</v>
      </c>
      <c r="G2961" s="3" t="s">
        <v>1844</v>
      </c>
    </row>
    <row r="2962" spans="1:7">
      <c r="A2962" s="3" t="s">
        <v>100</v>
      </c>
      <c r="B2962" s="3" t="s">
        <v>1841</v>
      </c>
      <c r="C2962" s="3" t="s">
        <v>1842</v>
      </c>
      <c r="D2962" s="3" t="s">
        <v>4789</v>
      </c>
      <c r="E2962" s="3">
        <v>-2946</v>
      </c>
      <c r="F2962" s="3" t="s">
        <v>5444</v>
      </c>
      <c r="G2962" s="3" t="s">
        <v>1844</v>
      </c>
    </row>
    <row r="2963" spans="1:7">
      <c r="A2963" s="3" t="s">
        <v>100</v>
      </c>
      <c r="B2963" s="3" t="s">
        <v>1841</v>
      </c>
      <c r="C2963" s="3" t="s">
        <v>1842</v>
      </c>
      <c r="D2963" s="3" t="s">
        <v>4790</v>
      </c>
      <c r="E2963" s="3">
        <v>-2947</v>
      </c>
      <c r="F2963" s="3" t="s">
        <v>5444</v>
      </c>
      <c r="G2963" s="3" t="s">
        <v>1844</v>
      </c>
    </row>
    <row r="2964" spans="1:7">
      <c r="A2964" s="3" t="s">
        <v>100</v>
      </c>
      <c r="B2964" s="3" t="s">
        <v>1841</v>
      </c>
      <c r="C2964" s="3" t="s">
        <v>1842</v>
      </c>
      <c r="D2964" s="3" t="s">
        <v>4791</v>
      </c>
      <c r="E2964" s="3">
        <v>-2948</v>
      </c>
      <c r="F2964" s="3" t="s">
        <v>5444</v>
      </c>
      <c r="G2964" s="3" t="s">
        <v>1844</v>
      </c>
    </row>
    <row r="2965" spans="1:7">
      <c r="A2965" s="3" t="s">
        <v>100</v>
      </c>
      <c r="B2965" s="3" t="s">
        <v>1841</v>
      </c>
      <c r="C2965" s="3" t="s">
        <v>1842</v>
      </c>
      <c r="D2965" s="3" t="s">
        <v>4792</v>
      </c>
      <c r="E2965" s="3">
        <v>-2949</v>
      </c>
      <c r="F2965" s="3" t="s">
        <v>5444</v>
      </c>
      <c r="G2965" s="3" t="s">
        <v>1844</v>
      </c>
    </row>
    <row r="2966" spans="1:7">
      <c r="A2966" s="3" t="s">
        <v>100</v>
      </c>
      <c r="B2966" s="3" t="s">
        <v>1841</v>
      </c>
      <c r="C2966" s="3" t="s">
        <v>1842</v>
      </c>
      <c r="D2966" s="3" t="s">
        <v>4793</v>
      </c>
      <c r="E2966" s="3">
        <v>-2950</v>
      </c>
      <c r="F2966" s="3" t="s">
        <v>5444</v>
      </c>
      <c r="G2966" s="3" t="s">
        <v>1844</v>
      </c>
    </row>
    <row r="2967" spans="1:7">
      <c r="A2967" s="3" t="s">
        <v>100</v>
      </c>
      <c r="B2967" s="3" t="s">
        <v>1841</v>
      </c>
      <c r="C2967" s="3" t="s">
        <v>1842</v>
      </c>
      <c r="D2967" s="3" t="s">
        <v>4794</v>
      </c>
      <c r="E2967" s="3">
        <v>-2951</v>
      </c>
      <c r="F2967" s="3" t="s">
        <v>5444</v>
      </c>
      <c r="G2967" s="3" t="s">
        <v>1844</v>
      </c>
    </row>
    <row r="2968" spans="1:7">
      <c r="A2968" s="3" t="s">
        <v>100</v>
      </c>
      <c r="B2968" s="3" t="s">
        <v>1841</v>
      </c>
      <c r="C2968" s="3" t="s">
        <v>1842</v>
      </c>
      <c r="D2968" s="3" t="s">
        <v>4795</v>
      </c>
      <c r="E2968" s="3">
        <v>-2952</v>
      </c>
      <c r="F2968" s="3" t="s">
        <v>5444</v>
      </c>
      <c r="G2968" s="3" t="s">
        <v>1844</v>
      </c>
    </row>
    <row r="2969" spans="1:7">
      <c r="A2969" s="3" t="s">
        <v>100</v>
      </c>
      <c r="B2969" s="3" t="s">
        <v>1841</v>
      </c>
      <c r="C2969" s="3" t="s">
        <v>1842</v>
      </c>
      <c r="D2969" s="3" t="s">
        <v>4796</v>
      </c>
      <c r="E2969" s="3">
        <v>-2953</v>
      </c>
      <c r="F2969" s="3" t="s">
        <v>5444</v>
      </c>
      <c r="G2969" s="3" t="s">
        <v>1844</v>
      </c>
    </row>
    <row r="2970" spans="1:7">
      <c r="A2970" s="3" t="s">
        <v>100</v>
      </c>
      <c r="B2970" s="3" t="s">
        <v>1841</v>
      </c>
      <c r="C2970" s="3" t="s">
        <v>1842</v>
      </c>
      <c r="D2970" s="3" t="s">
        <v>4797</v>
      </c>
      <c r="E2970" s="3">
        <v>-2954</v>
      </c>
      <c r="F2970" s="3" t="s">
        <v>5444</v>
      </c>
      <c r="G2970" s="3" t="s">
        <v>1844</v>
      </c>
    </row>
    <row r="2971" spans="1:7">
      <c r="A2971" s="3" t="s">
        <v>100</v>
      </c>
      <c r="B2971" s="3" t="s">
        <v>1841</v>
      </c>
      <c r="C2971" s="3" t="s">
        <v>1842</v>
      </c>
      <c r="D2971" s="3" t="s">
        <v>4798</v>
      </c>
      <c r="E2971" s="3">
        <v>-2955</v>
      </c>
      <c r="F2971" s="3" t="s">
        <v>5444</v>
      </c>
      <c r="G2971" s="3" t="s">
        <v>1844</v>
      </c>
    </row>
    <row r="2972" spans="1:7">
      <c r="A2972" s="3" t="s">
        <v>100</v>
      </c>
      <c r="B2972" s="3" t="s">
        <v>1841</v>
      </c>
      <c r="C2972" s="3" t="s">
        <v>1842</v>
      </c>
      <c r="D2972" s="3" t="s">
        <v>4799</v>
      </c>
      <c r="E2972" s="3">
        <v>-2956</v>
      </c>
      <c r="F2972" s="3" t="s">
        <v>5444</v>
      </c>
      <c r="G2972" s="3" t="s">
        <v>1844</v>
      </c>
    </row>
    <row r="2973" spans="1:7">
      <c r="A2973" s="3" t="s">
        <v>100</v>
      </c>
      <c r="B2973" s="3" t="s">
        <v>1841</v>
      </c>
      <c r="C2973" s="3" t="s">
        <v>1842</v>
      </c>
      <c r="D2973" s="3" t="s">
        <v>4800</v>
      </c>
      <c r="E2973" s="3">
        <v>-2957</v>
      </c>
      <c r="F2973" s="3" t="s">
        <v>5444</v>
      </c>
      <c r="G2973" s="3" t="s">
        <v>1844</v>
      </c>
    </row>
    <row r="2974" spans="1:7">
      <c r="A2974" s="3" t="s">
        <v>100</v>
      </c>
      <c r="B2974" s="3" t="s">
        <v>1841</v>
      </c>
      <c r="C2974" s="3" t="s">
        <v>1842</v>
      </c>
      <c r="D2974" s="3" t="s">
        <v>4801</v>
      </c>
      <c r="E2974" s="3">
        <v>-2958</v>
      </c>
      <c r="F2974" s="3" t="s">
        <v>5444</v>
      </c>
      <c r="G2974" s="3" t="s">
        <v>1844</v>
      </c>
    </row>
    <row r="2975" spans="1:7">
      <c r="A2975" s="3" t="s">
        <v>100</v>
      </c>
      <c r="B2975" s="3" t="s">
        <v>1841</v>
      </c>
      <c r="C2975" s="3" t="s">
        <v>1842</v>
      </c>
      <c r="D2975" s="3" t="s">
        <v>4802</v>
      </c>
      <c r="E2975" s="3">
        <v>-2959</v>
      </c>
      <c r="F2975" s="3" t="s">
        <v>5444</v>
      </c>
      <c r="G2975" s="3" t="s">
        <v>1844</v>
      </c>
    </row>
    <row r="2976" spans="1:7">
      <c r="A2976" s="3" t="s">
        <v>100</v>
      </c>
      <c r="B2976" s="3" t="s">
        <v>1841</v>
      </c>
      <c r="C2976" s="3" t="s">
        <v>1842</v>
      </c>
      <c r="D2976" s="3" t="s">
        <v>4803</v>
      </c>
      <c r="E2976" s="3">
        <v>-2960</v>
      </c>
      <c r="F2976" s="3" t="s">
        <v>5444</v>
      </c>
      <c r="G2976" s="3" t="s">
        <v>1844</v>
      </c>
    </row>
    <row r="2977" spans="1:7">
      <c r="A2977" s="3" t="s">
        <v>100</v>
      </c>
      <c r="B2977" s="3" t="s">
        <v>1841</v>
      </c>
      <c r="C2977" s="3" t="s">
        <v>1842</v>
      </c>
      <c r="D2977" s="3" t="s">
        <v>4804</v>
      </c>
      <c r="E2977" s="3">
        <v>-2961</v>
      </c>
      <c r="F2977" s="3" t="s">
        <v>5444</v>
      </c>
      <c r="G2977" s="3" t="s">
        <v>1844</v>
      </c>
    </row>
    <row r="2978" spans="1:7">
      <c r="A2978" s="3" t="s">
        <v>100</v>
      </c>
      <c r="B2978" s="3" t="s">
        <v>1841</v>
      </c>
      <c r="C2978" s="3" t="s">
        <v>1842</v>
      </c>
      <c r="D2978" s="3" t="s">
        <v>4805</v>
      </c>
      <c r="E2978" s="3">
        <v>-2962</v>
      </c>
      <c r="F2978" s="3" t="s">
        <v>5444</v>
      </c>
      <c r="G2978" s="3" t="s">
        <v>1844</v>
      </c>
    </row>
    <row r="2979" spans="1:7">
      <c r="A2979" s="3" t="s">
        <v>100</v>
      </c>
      <c r="B2979" s="3" t="s">
        <v>1841</v>
      </c>
      <c r="C2979" s="3" t="s">
        <v>1842</v>
      </c>
      <c r="D2979" s="3" t="s">
        <v>4806</v>
      </c>
      <c r="E2979" s="3">
        <v>-2963</v>
      </c>
      <c r="F2979" s="3" t="s">
        <v>5444</v>
      </c>
      <c r="G2979" s="3" t="s">
        <v>1844</v>
      </c>
    </row>
    <row r="2980" spans="1:7">
      <c r="A2980" s="3" t="s">
        <v>100</v>
      </c>
      <c r="B2980" s="3" t="s">
        <v>1841</v>
      </c>
      <c r="C2980" s="3" t="s">
        <v>1842</v>
      </c>
      <c r="D2980" s="3" t="s">
        <v>4807</v>
      </c>
      <c r="E2980" s="3">
        <v>-2964</v>
      </c>
      <c r="F2980" s="3" t="s">
        <v>5444</v>
      </c>
      <c r="G2980" s="3" t="s">
        <v>1844</v>
      </c>
    </row>
    <row r="2981" spans="1:7">
      <c r="A2981" s="3" t="s">
        <v>100</v>
      </c>
      <c r="B2981" s="3" t="s">
        <v>1841</v>
      </c>
      <c r="C2981" s="3" t="s">
        <v>1842</v>
      </c>
      <c r="D2981" s="3" t="s">
        <v>4808</v>
      </c>
      <c r="E2981" s="3">
        <v>-2965</v>
      </c>
      <c r="F2981" s="3" t="s">
        <v>5444</v>
      </c>
      <c r="G2981" s="3" t="s">
        <v>1844</v>
      </c>
    </row>
    <row r="2982" spans="1:7">
      <c r="A2982" s="3" t="s">
        <v>100</v>
      </c>
      <c r="B2982" s="3" t="s">
        <v>1841</v>
      </c>
      <c r="C2982" s="3" t="s">
        <v>1842</v>
      </c>
      <c r="D2982" s="3" t="s">
        <v>4809</v>
      </c>
      <c r="E2982" s="3">
        <v>-2966</v>
      </c>
      <c r="F2982" s="3" t="s">
        <v>5444</v>
      </c>
      <c r="G2982" s="3" t="s">
        <v>1844</v>
      </c>
    </row>
    <row r="2983" spans="1:7">
      <c r="A2983" s="3" t="s">
        <v>100</v>
      </c>
      <c r="B2983" s="3" t="s">
        <v>1841</v>
      </c>
      <c r="C2983" s="3" t="s">
        <v>1842</v>
      </c>
      <c r="D2983" s="3" t="s">
        <v>4810</v>
      </c>
      <c r="E2983" s="3">
        <v>-2967</v>
      </c>
      <c r="F2983" s="3" t="s">
        <v>5444</v>
      </c>
      <c r="G2983" s="3" t="s">
        <v>1844</v>
      </c>
    </row>
    <row r="2984" spans="1:7">
      <c r="A2984" s="3" t="s">
        <v>100</v>
      </c>
      <c r="B2984" s="3" t="s">
        <v>1841</v>
      </c>
      <c r="C2984" s="3" t="s">
        <v>1842</v>
      </c>
      <c r="D2984" s="3" t="s">
        <v>4811</v>
      </c>
      <c r="E2984" s="3">
        <v>-2968</v>
      </c>
      <c r="F2984" s="3" t="s">
        <v>5444</v>
      </c>
      <c r="G2984" s="3" t="s">
        <v>1844</v>
      </c>
    </row>
    <row r="2985" spans="1:7">
      <c r="A2985" s="3" t="s">
        <v>100</v>
      </c>
      <c r="B2985" s="3" t="s">
        <v>1841</v>
      </c>
      <c r="C2985" s="3" t="s">
        <v>1842</v>
      </c>
      <c r="D2985" s="3" t="s">
        <v>4812</v>
      </c>
      <c r="E2985" s="3">
        <v>-2969</v>
      </c>
      <c r="F2985" s="3" t="s">
        <v>5444</v>
      </c>
      <c r="G2985" s="3" t="s">
        <v>1844</v>
      </c>
    </row>
    <row r="2986" spans="1:7">
      <c r="A2986" s="3" t="s">
        <v>100</v>
      </c>
      <c r="B2986" s="3" t="s">
        <v>1841</v>
      </c>
      <c r="C2986" s="3" t="s">
        <v>1842</v>
      </c>
      <c r="D2986" s="3" t="s">
        <v>4813</v>
      </c>
      <c r="E2986" s="3">
        <v>-2970</v>
      </c>
      <c r="F2986" s="3" t="s">
        <v>5444</v>
      </c>
      <c r="G2986" s="3" t="s">
        <v>1844</v>
      </c>
    </row>
    <row r="2987" spans="1:7">
      <c r="A2987" s="3" t="s">
        <v>100</v>
      </c>
      <c r="B2987" s="3" t="s">
        <v>1841</v>
      </c>
      <c r="C2987" s="3" t="s">
        <v>1842</v>
      </c>
      <c r="D2987" s="3" t="s">
        <v>4814</v>
      </c>
      <c r="E2987" s="3">
        <v>-2971</v>
      </c>
      <c r="F2987" s="3" t="s">
        <v>5444</v>
      </c>
      <c r="G2987" s="3" t="s">
        <v>1844</v>
      </c>
    </row>
    <row r="2988" spans="1:7">
      <c r="A2988" s="3" t="s">
        <v>100</v>
      </c>
      <c r="B2988" s="3" t="s">
        <v>1841</v>
      </c>
      <c r="C2988" s="3" t="s">
        <v>1842</v>
      </c>
      <c r="D2988" s="3" t="s">
        <v>4815</v>
      </c>
      <c r="E2988" s="3">
        <v>-2972</v>
      </c>
      <c r="F2988" s="3" t="s">
        <v>5444</v>
      </c>
      <c r="G2988" s="3" t="s">
        <v>1844</v>
      </c>
    </row>
    <row r="2989" spans="1:7">
      <c r="A2989" s="3" t="s">
        <v>100</v>
      </c>
      <c r="B2989" s="3" t="s">
        <v>1841</v>
      </c>
      <c r="C2989" s="3" t="s">
        <v>1842</v>
      </c>
      <c r="D2989" s="3" t="s">
        <v>4816</v>
      </c>
      <c r="E2989" s="3">
        <v>-2973</v>
      </c>
      <c r="F2989" s="3" t="s">
        <v>5444</v>
      </c>
      <c r="G2989" s="3" t="s">
        <v>1844</v>
      </c>
    </row>
    <row r="2990" spans="1:7">
      <c r="A2990" s="3" t="s">
        <v>100</v>
      </c>
      <c r="B2990" s="3" t="s">
        <v>1841</v>
      </c>
      <c r="C2990" s="3" t="s">
        <v>1842</v>
      </c>
      <c r="D2990" s="3" t="s">
        <v>4817</v>
      </c>
      <c r="E2990" s="3">
        <v>-2974</v>
      </c>
      <c r="F2990" s="3" t="s">
        <v>5444</v>
      </c>
      <c r="G2990" s="3" t="s">
        <v>1844</v>
      </c>
    </row>
    <row r="2991" spans="1:7">
      <c r="A2991" s="3" t="s">
        <v>100</v>
      </c>
      <c r="B2991" s="3" t="s">
        <v>1841</v>
      </c>
      <c r="C2991" s="3" t="s">
        <v>1842</v>
      </c>
      <c r="D2991" s="3" t="s">
        <v>4818</v>
      </c>
      <c r="E2991" s="3">
        <v>-2975</v>
      </c>
      <c r="F2991" s="3" t="s">
        <v>5444</v>
      </c>
      <c r="G2991" s="3" t="s">
        <v>1844</v>
      </c>
    </row>
    <row r="2992" spans="1:7">
      <c r="A2992" s="3" t="s">
        <v>100</v>
      </c>
      <c r="B2992" s="3" t="s">
        <v>1841</v>
      </c>
      <c r="C2992" s="3" t="s">
        <v>1842</v>
      </c>
      <c r="D2992" s="3" t="s">
        <v>4819</v>
      </c>
      <c r="E2992" s="3">
        <v>-2976</v>
      </c>
      <c r="F2992" s="3" t="s">
        <v>5444</v>
      </c>
      <c r="G2992" s="3" t="s">
        <v>1844</v>
      </c>
    </row>
    <row r="2993" spans="1:7">
      <c r="A2993" s="3" t="s">
        <v>100</v>
      </c>
      <c r="B2993" s="3" t="s">
        <v>1841</v>
      </c>
      <c r="C2993" s="3" t="s">
        <v>1842</v>
      </c>
      <c r="D2993" s="3" t="s">
        <v>4820</v>
      </c>
      <c r="E2993" s="3">
        <v>-2977</v>
      </c>
      <c r="F2993" s="3" t="s">
        <v>5444</v>
      </c>
      <c r="G2993" s="3" t="s">
        <v>1844</v>
      </c>
    </row>
    <row r="2994" spans="1:7">
      <c r="A2994" s="3" t="s">
        <v>100</v>
      </c>
      <c r="B2994" s="3" t="s">
        <v>1841</v>
      </c>
      <c r="C2994" s="3" t="s">
        <v>1842</v>
      </c>
      <c r="D2994" s="3" t="s">
        <v>4821</v>
      </c>
      <c r="E2994" s="3">
        <v>-2978</v>
      </c>
      <c r="F2994" s="3" t="s">
        <v>5444</v>
      </c>
      <c r="G2994" s="3" t="s">
        <v>1844</v>
      </c>
    </row>
    <row r="2995" spans="1:7">
      <c r="A2995" s="3" t="s">
        <v>100</v>
      </c>
      <c r="B2995" s="3" t="s">
        <v>1841</v>
      </c>
      <c r="C2995" s="3" t="s">
        <v>1842</v>
      </c>
      <c r="D2995" s="3" t="s">
        <v>4822</v>
      </c>
      <c r="E2995" s="3">
        <v>-2979</v>
      </c>
      <c r="F2995" s="3" t="s">
        <v>5444</v>
      </c>
      <c r="G2995" s="3" t="s">
        <v>1844</v>
      </c>
    </row>
    <row r="2996" spans="1:7">
      <c r="A2996" s="3" t="s">
        <v>100</v>
      </c>
      <c r="B2996" s="3" t="s">
        <v>1841</v>
      </c>
      <c r="C2996" s="3" t="s">
        <v>1842</v>
      </c>
      <c r="D2996" s="3" t="s">
        <v>4823</v>
      </c>
      <c r="E2996" s="3">
        <v>-2980</v>
      </c>
      <c r="F2996" s="3" t="s">
        <v>5444</v>
      </c>
      <c r="G2996" s="3" t="s">
        <v>1844</v>
      </c>
    </row>
    <row r="2997" spans="1:7">
      <c r="A2997" s="3" t="s">
        <v>100</v>
      </c>
      <c r="B2997" s="3" t="s">
        <v>1841</v>
      </c>
      <c r="C2997" s="3" t="s">
        <v>1842</v>
      </c>
      <c r="D2997" s="3" t="s">
        <v>4824</v>
      </c>
      <c r="E2997" s="3">
        <v>-2981</v>
      </c>
      <c r="F2997" s="3" t="s">
        <v>5444</v>
      </c>
      <c r="G2997" s="3" t="s">
        <v>1844</v>
      </c>
    </row>
    <row r="2998" spans="1:7">
      <c r="A2998" s="3" t="s">
        <v>100</v>
      </c>
      <c r="B2998" s="3" t="s">
        <v>1841</v>
      </c>
      <c r="C2998" s="3" t="s">
        <v>1842</v>
      </c>
      <c r="D2998" s="3" t="s">
        <v>4825</v>
      </c>
      <c r="E2998" s="3">
        <v>-2982</v>
      </c>
      <c r="F2998" s="3" t="s">
        <v>5444</v>
      </c>
      <c r="G2998" s="3" t="s">
        <v>1844</v>
      </c>
    </row>
    <row r="2999" spans="1:7">
      <c r="A2999" s="3" t="s">
        <v>100</v>
      </c>
      <c r="B2999" s="3" t="s">
        <v>1841</v>
      </c>
      <c r="C2999" s="3" t="s">
        <v>1842</v>
      </c>
      <c r="D2999" s="3" t="s">
        <v>4826</v>
      </c>
      <c r="E2999" s="3">
        <v>-2983</v>
      </c>
      <c r="F2999" s="3" t="s">
        <v>5444</v>
      </c>
      <c r="G2999" s="3" t="s">
        <v>1844</v>
      </c>
    </row>
    <row r="3000" spans="1:7">
      <c r="A3000" s="3" t="s">
        <v>100</v>
      </c>
      <c r="B3000" s="3" t="s">
        <v>1841</v>
      </c>
      <c r="C3000" s="3" t="s">
        <v>1842</v>
      </c>
      <c r="D3000" s="3" t="s">
        <v>4827</v>
      </c>
      <c r="E3000" s="3">
        <v>-2984</v>
      </c>
      <c r="F3000" s="3" t="s">
        <v>5444</v>
      </c>
      <c r="G3000" s="3" t="s">
        <v>1844</v>
      </c>
    </row>
    <row r="3001" spans="1:7">
      <c r="A3001" s="3" t="s">
        <v>100</v>
      </c>
      <c r="B3001" s="3" t="s">
        <v>1841</v>
      </c>
      <c r="C3001" s="3" t="s">
        <v>1842</v>
      </c>
      <c r="D3001" s="3" t="s">
        <v>4828</v>
      </c>
      <c r="E3001" s="3">
        <v>-2985</v>
      </c>
      <c r="F3001" s="3" t="s">
        <v>5444</v>
      </c>
      <c r="G3001" s="3" t="s">
        <v>1844</v>
      </c>
    </row>
    <row r="3002" spans="1:7">
      <c r="A3002" s="3" t="s">
        <v>100</v>
      </c>
      <c r="B3002" s="3" t="s">
        <v>1841</v>
      </c>
      <c r="C3002" s="3" t="s">
        <v>1842</v>
      </c>
      <c r="D3002" s="3" t="s">
        <v>4829</v>
      </c>
      <c r="E3002" s="3">
        <v>-2986</v>
      </c>
      <c r="F3002" s="3" t="s">
        <v>5444</v>
      </c>
      <c r="G3002" s="3" t="s">
        <v>1844</v>
      </c>
    </row>
    <row r="3003" spans="1:7">
      <c r="A3003" s="3" t="s">
        <v>100</v>
      </c>
      <c r="B3003" s="3" t="s">
        <v>1841</v>
      </c>
      <c r="C3003" s="3" t="s">
        <v>1842</v>
      </c>
      <c r="D3003" s="3" t="s">
        <v>4830</v>
      </c>
      <c r="E3003" s="3">
        <v>-2987</v>
      </c>
      <c r="F3003" s="3" t="s">
        <v>5444</v>
      </c>
      <c r="G3003" s="3" t="s">
        <v>1844</v>
      </c>
    </row>
    <row r="3004" spans="1:7">
      <c r="A3004" s="3" t="s">
        <v>100</v>
      </c>
      <c r="B3004" s="3" t="s">
        <v>1841</v>
      </c>
      <c r="C3004" s="3" t="s">
        <v>1842</v>
      </c>
      <c r="D3004" s="3" t="s">
        <v>4831</v>
      </c>
      <c r="E3004" s="3">
        <v>-2988</v>
      </c>
      <c r="F3004" s="3" t="s">
        <v>5444</v>
      </c>
      <c r="G3004" s="3" t="s">
        <v>1844</v>
      </c>
    </row>
    <row r="3005" spans="1:7">
      <c r="A3005" s="3" t="s">
        <v>100</v>
      </c>
      <c r="B3005" s="3" t="s">
        <v>1841</v>
      </c>
      <c r="C3005" s="3" t="s">
        <v>1842</v>
      </c>
      <c r="D3005" s="3" t="s">
        <v>4832</v>
      </c>
      <c r="E3005" s="3">
        <v>-2989</v>
      </c>
      <c r="F3005" s="3" t="s">
        <v>5444</v>
      </c>
      <c r="G3005" s="3" t="s">
        <v>1844</v>
      </c>
    </row>
    <row r="3006" spans="1:7">
      <c r="A3006" s="3" t="s">
        <v>100</v>
      </c>
      <c r="B3006" s="3" t="s">
        <v>1841</v>
      </c>
      <c r="C3006" s="3" t="s">
        <v>1842</v>
      </c>
      <c r="D3006" s="3" t="s">
        <v>4833</v>
      </c>
      <c r="E3006" s="3">
        <v>-2990</v>
      </c>
      <c r="F3006" s="3" t="s">
        <v>5444</v>
      </c>
      <c r="G3006" s="3" t="s">
        <v>1844</v>
      </c>
    </row>
    <row r="3007" spans="1:7">
      <c r="A3007" s="3" t="s">
        <v>100</v>
      </c>
      <c r="B3007" s="3" t="s">
        <v>1841</v>
      </c>
      <c r="C3007" s="3" t="s">
        <v>1842</v>
      </c>
      <c r="D3007" s="3" t="s">
        <v>4834</v>
      </c>
      <c r="E3007" s="3">
        <v>-2991</v>
      </c>
      <c r="F3007" s="3" t="s">
        <v>5444</v>
      </c>
      <c r="G3007" s="3" t="s">
        <v>1844</v>
      </c>
    </row>
    <row r="3008" spans="1:7">
      <c r="A3008" s="3" t="s">
        <v>100</v>
      </c>
      <c r="B3008" s="3" t="s">
        <v>1841</v>
      </c>
      <c r="C3008" s="3" t="s">
        <v>1842</v>
      </c>
      <c r="D3008" s="3" t="s">
        <v>4835</v>
      </c>
      <c r="E3008" s="3">
        <v>-2992</v>
      </c>
      <c r="F3008" s="3" t="s">
        <v>5444</v>
      </c>
      <c r="G3008" s="3" t="s">
        <v>1844</v>
      </c>
    </row>
    <row r="3009" spans="1:7">
      <c r="A3009" s="3" t="s">
        <v>100</v>
      </c>
      <c r="B3009" s="3" t="s">
        <v>1841</v>
      </c>
      <c r="C3009" s="3" t="s">
        <v>1842</v>
      </c>
      <c r="D3009" s="3" t="s">
        <v>4836</v>
      </c>
      <c r="E3009" s="3">
        <v>-2993</v>
      </c>
      <c r="F3009" s="3" t="s">
        <v>5444</v>
      </c>
      <c r="G3009" s="3" t="s">
        <v>1844</v>
      </c>
    </row>
    <row r="3010" spans="1:7">
      <c r="A3010" s="3" t="s">
        <v>100</v>
      </c>
      <c r="B3010" s="3" t="s">
        <v>1841</v>
      </c>
      <c r="C3010" s="3" t="s">
        <v>1842</v>
      </c>
      <c r="D3010" s="3" t="s">
        <v>4837</v>
      </c>
      <c r="E3010" s="3">
        <v>-2994</v>
      </c>
      <c r="F3010" s="3" t="s">
        <v>5444</v>
      </c>
      <c r="G3010" s="3" t="s">
        <v>1844</v>
      </c>
    </row>
    <row r="3011" spans="1:7">
      <c r="A3011" s="3" t="s">
        <v>100</v>
      </c>
      <c r="B3011" s="3" t="s">
        <v>1841</v>
      </c>
      <c r="C3011" s="3" t="s">
        <v>1842</v>
      </c>
      <c r="D3011" s="3" t="s">
        <v>4838</v>
      </c>
      <c r="E3011" s="3">
        <v>-2995</v>
      </c>
      <c r="F3011" s="3" t="s">
        <v>5444</v>
      </c>
      <c r="G3011" s="3" t="s">
        <v>1844</v>
      </c>
    </row>
    <row r="3012" spans="1:7">
      <c r="A3012" s="3" t="s">
        <v>100</v>
      </c>
      <c r="B3012" s="3" t="s">
        <v>1841</v>
      </c>
      <c r="C3012" s="3" t="s">
        <v>1842</v>
      </c>
      <c r="D3012" s="3" t="s">
        <v>4839</v>
      </c>
      <c r="E3012" s="3">
        <v>-2996</v>
      </c>
      <c r="F3012" s="3" t="s">
        <v>5444</v>
      </c>
      <c r="G3012" s="3" t="s">
        <v>1844</v>
      </c>
    </row>
    <row r="3013" spans="1:7">
      <c r="A3013" s="3" t="s">
        <v>100</v>
      </c>
      <c r="B3013" s="3" t="s">
        <v>1841</v>
      </c>
      <c r="C3013" s="3" t="s">
        <v>1842</v>
      </c>
      <c r="D3013" s="3" t="s">
        <v>4840</v>
      </c>
      <c r="E3013" s="3">
        <v>-2997</v>
      </c>
      <c r="F3013" s="3" t="s">
        <v>5444</v>
      </c>
      <c r="G3013" s="3" t="s">
        <v>1844</v>
      </c>
    </row>
    <row r="3014" spans="1:7">
      <c r="A3014" s="3" t="s">
        <v>100</v>
      </c>
      <c r="B3014" s="3" t="s">
        <v>1841</v>
      </c>
      <c r="C3014" s="3" t="s">
        <v>1842</v>
      </c>
      <c r="D3014" s="3" t="s">
        <v>4841</v>
      </c>
      <c r="E3014" s="3">
        <v>-2998</v>
      </c>
      <c r="F3014" s="3" t="s">
        <v>5444</v>
      </c>
      <c r="G3014" s="3" t="s">
        <v>1844</v>
      </c>
    </row>
    <row r="3015" spans="1:7">
      <c r="A3015" s="3" t="s">
        <v>100</v>
      </c>
      <c r="B3015" s="3" t="s">
        <v>1841</v>
      </c>
      <c r="C3015" s="3" t="s">
        <v>1842</v>
      </c>
      <c r="D3015" s="3" t="s">
        <v>4842</v>
      </c>
      <c r="E3015" s="3">
        <v>-2999</v>
      </c>
      <c r="F3015" s="3" t="s">
        <v>5444</v>
      </c>
      <c r="G3015" s="3" t="s">
        <v>1844</v>
      </c>
    </row>
    <row r="3016" spans="1:7">
      <c r="A3016" s="3" t="s">
        <v>100</v>
      </c>
      <c r="B3016" s="3" t="s">
        <v>1841</v>
      </c>
      <c r="C3016" s="3" t="s">
        <v>1842</v>
      </c>
      <c r="D3016" s="3" t="s">
        <v>4843</v>
      </c>
      <c r="E3016" s="3">
        <v>-3000</v>
      </c>
      <c r="F3016" s="3" t="s">
        <v>5444</v>
      </c>
      <c r="G3016" s="3" t="s">
        <v>1844</v>
      </c>
    </row>
    <row r="3017" spans="1:7">
      <c r="A3017" s="3" t="s">
        <v>100</v>
      </c>
      <c r="B3017" s="3" t="s">
        <v>1841</v>
      </c>
      <c r="C3017" s="3" t="s">
        <v>1842</v>
      </c>
      <c r="D3017" s="3" t="s">
        <v>4844</v>
      </c>
      <c r="E3017" s="3">
        <v>-3001</v>
      </c>
      <c r="F3017" s="3" t="s">
        <v>5444</v>
      </c>
      <c r="G3017" s="3" t="s">
        <v>1844</v>
      </c>
    </row>
    <row r="3018" spans="1:7">
      <c r="A3018" s="3" t="s">
        <v>100</v>
      </c>
      <c r="B3018" s="3" t="s">
        <v>1841</v>
      </c>
      <c r="C3018" s="3" t="s">
        <v>1842</v>
      </c>
      <c r="D3018" s="3" t="s">
        <v>4845</v>
      </c>
      <c r="E3018" s="3">
        <v>-3002</v>
      </c>
      <c r="F3018" s="3" t="s">
        <v>5444</v>
      </c>
      <c r="G3018" s="3" t="s">
        <v>1844</v>
      </c>
    </row>
    <row r="3019" spans="1:7">
      <c r="A3019" s="3" t="s">
        <v>100</v>
      </c>
      <c r="B3019" s="3" t="s">
        <v>1841</v>
      </c>
      <c r="C3019" s="3" t="s">
        <v>1842</v>
      </c>
      <c r="D3019" s="3" t="s">
        <v>4846</v>
      </c>
      <c r="E3019" s="3">
        <v>-3003</v>
      </c>
      <c r="F3019" s="3" t="s">
        <v>5444</v>
      </c>
      <c r="G3019" s="3" t="s">
        <v>1844</v>
      </c>
    </row>
    <row r="3020" spans="1:7">
      <c r="A3020" s="3" t="s">
        <v>100</v>
      </c>
      <c r="B3020" s="3" t="s">
        <v>1841</v>
      </c>
      <c r="C3020" s="3" t="s">
        <v>1842</v>
      </c>
      <c r="D3020" s="3" t="s">
        <v>4847</v>
      </c>
      <c r="E3020" s="3">
        <v>-3004</v>
      </c>
      <c r="F3020" s="3" t="s">
        <v>5444</v>
      </c>
      <c r="G3020" s="3" t="s">
        <v>1844</v>
      </c>
    </row>
    <row r="3021" spans="1:7">
      <c r="A3021" s="3" t="s">
        <v>100</v>
      </c>
      <c r="B3021" s="3" t="s">
        <v>1841</v>
      </c>
      <c r="C3021" s="3" t="s">
        <v>1842</v>
      </c>
      <c r="D3021" s="3" t="s">
        <v>4848</v>
      </c>
      <c r="E3021" s="3">
        <v>-3005</v>
      </c>
      <c r="F3021" s="3" t="s">
        <v>5444</v>
      </c>
      <c r="G3021" s="3" t="s">
        <v>1844</v>
      </c>
    </row>
    <row r="3022" spans="1:7">
      <c r="A3022" s="3" t="s">
        <v>100</v>
      </c>
      <c r="B3022" s="3" t="s">
        <v>1841</v>
      </c>
      <c r="C3022" s="3" t="s">
        <v>1842</v>
      </c>
      <c r="D3022" s="3" t="s">
        <v>4849</v>
      </c>
      <c r="E3022" s="3">
        <v>-3006</v>
      </c>
      <c r="F3022" s="3" t="s">
        <v>5444</v>
      </c>
      <c r="G3022" s="3" t="s">
        <v>1844</v>
      </c>
    </row>
    <row r="3023" spans="1:7">
      <c r="A3023" s="3" t="s">
        <v>100</v>
      </c>
      <c r="B3023" s="3" t="s">
        <v>1841</v>
      </c>
      <c r="C3023" s="3" t="s">
        <v>1842</v>
      </c>
      <c r="D3023" s="3" t="s">
        <v>4850</v>
      </c>
      <c r="E3023" s="3">
        <v>-3007</v>
      </c>
      <c r="F3023" s="3" t="s">
        <v>5444</v>
      </c>
      <c r="G3023" s="3" t="s">
        <v>1844</v>
      </c>
    </row>
    <row r="3024" spans="1:7">
      <c r="A3024" s="3" t="s">
        <v>100</v>
      </c>
      <c r="B3024" s="3" t="s">
        <v>1841</v>
      </c>
      <c r="C3024" s="3" t="s">
        <v>1842</v>
      </c>
      <c r="D3024" s="3" t="s">
        <v>4851</v>
      </c>
      <c r="E3024" s="3">
        <v>-3008</v>
      </c>
      <c r="F3024" s="3" t="s">
        <v>5444</v>
      </c>
      <c r="G3024" s="3" t="s">
        <v>1844</v>
      </c>
    </row>
    <row r="3025" spans="1:7">
      <c r="A3025" s="3" t="s">
        <v>100</v>
      </c>
      <c r="B3025" s="3" t="s">
        <v>1841</v>
      </c>
      <c r="C3025" s="3" t="s">
        <v>1842</v>
      </c>
      <c r="D3025" s="3" t="s">
        <v>4852</v>
      </c>
      <c r="E3025" s="3">
        <v>-3009</v>
      </c>
      <c r="F3025" s="3" t="s">
        <v>5444</v>
      </c>
      <c r="G3025" s="3" t="s">
        <v>1844</v>
      </c>
    </row>
    <row r="3026" spans="1:7">
      <c r="A3026" s="3" t="s">
        <v>100</v>
      </c>
      <c r="B3026" s="3" t="s">
        <v>1841</v>
      </c>
      <c r="C3026" s="3" t="s">
        <v>1842</v>
      </c>
      <c r="D3026" s="3" t="s">
        <v>4853</v>
      </c>
      <c r="E3026" s="3">
        <v>-3010</v>
      </c>
      <c r="F3026" s="3" t="s">
        <v>5444</v>
      </c>
      <c r="G3026" s="3" t="s">
        <v>1844</v>
      </c>
    </row>
    <row r="3027" spans="1:7">
      <c r="A3027" s="3" t="s">
        <v>100</v>
      </c>
      <c r="B3027" s="3" t="s">
        <v>1841</v>
      </c>
      <c r="C3027" s="3" t="s">
        <v>1842</v>
      </c>
      <c r="D3027" s="3" t="s">
        <v>4854</v>
      </c>
      <c r="E3027" s="3">
        <v>-3011</v>
      </c>
      <c r="F3027" s="3" t="s">
        <v>5444</v>
      </c>
      <c r="G3027" s="3" t="s">
        <v>1844</v>
      </c>
    </row>
    <row r="3028" spans="1:7">
      <c r="A3028" s="3" t="s">
        <v>100</v>
      </c>
      <c r="B3028" s="3" t="s">
        <v>1841</v>
      </c>
      <c r="C3028" s="3" t="s">
        <v>1842</v>
      </c>
      <c r="D3028" s="3" t="s">
        <v>4855</v>
      </c>
      <c r="E3028" s="3">
        <v>-3012</v>
      </c>
      <c r="F3028" s="3" t="s">
        <v>5444</v>
      </c>
      <c r="G3028" s="3" t="s">
        <v>1844</v>
      </c>
    </row>
    <row r="3029" spans="1:7">
      <c r="A3029" s="3" t="s">
        <v>100</v>
      </c>
      <c r="B3029" s="3" t="s">
        <v>1841</v>
      </c>
      <c r="C3029" s="3" t="s">
        <v>1842</v>
      </c>
      <c r="D3029" s="3" t="s">
        <v>4856</v>
      </c>
      <c r="E3029" s="3">
        <v>-3013</v>
      </c>
      <c r="F3029" s="3" t="s">
        <v>5444</v>
      </c>
      <c r="G3029" s="3" t="s">
        <v>1844</v>
      </c>
    </row>
    <row r="3030" spans="1:7">
      <c r="A3030" s="3" t="s">
        <v>100</v>
      </c>
      <c r="B3030" s="3" t="s">
        <v>1841</v>
      </c>
      <c r="C3030" s="3" t="s">
        <v>1842</v>
      </c>
      <c r="D3030" s="3" t="s">
        <v>4857</v>
      </c>
      <c r="E3030" s="3">
        <v>-3014</v>
      </c>
      <c r="F3030" s="3" t="s">
        <v>5444</v>
      </c>
      <c r="G3030" s="3" t="s">
        <v>1844</v>
      </c>
    </row>
    <row r="3031" spans="1:7">
      <c r="A3031" s="3" t="s">
        <v>100</v>
      </c>
      <c r="B3031" s="3" t="s">
        <v>1841</v>
      </c>
      <c r="C3031" s="3" t="s">
        <v>1842</v>
      </c>
      <c r="D3031" s="3" t="s">
        <v>4858</v>
      </c>
      <c r="E3031" s="3">
        <v>-3015</v>
      </c>
      <c r="F3031" s="3" t="s">
        <v>5444</v>
      </c>
      <c r="G3031" s="3" t="s">
        <v>1844</v>
      </c>
    </row>
    <row r="3032" spans="1:7">
      <c r="A3032" s="3" t="s">
        <v>100</v>
      </c>
      <c r="B3032" s="3" t="s">
        <v>1841</v>
      </c>
      <c r="C3032" s="3" t="s">
        <v>1842</v>
      </c>
      <c r="D3032" s="3" t="s">
        <v>4859</v>
      </c>
      <c r="E3032" s="3">
        <v>-3016</v>
      </c>
      <c r="F3032" s="3" t="s">
        <v>5444</v>
      </c>
      <c r="G3032" s="3" t="s">
        <v>1844</v>
      </c>
    </row>
    <row r="3033" spans="1:7">
      <c r="A3033" s="3" t="s">
        <v>100</v>
      </c>
      <c r="B3033" s="3" t="s">
        <v>1841</v>
      </c>
      <c r="C3033" s="3" t="s">
        <v>1842</v>
      </c>
      <c r="D3033" s="3" t="s">
        <v>4860</v>
      </c>
      <c r="E3033" s="3">
        <v>-3017</v>
      </c>
      <c r="F3033" s="3" t="s">
        <v>5444</v>
      </c>
      <c r="G3033" s="3" t="s">
        <v>1844</v>
      </c>
    </row>
    <row r="3034" spans="1:7">
      <c r="A3034" s="3" t="s">
        <v>100</v>
      </c>
      <c r="B3034" s="3" t="s">
        <v>1841</v>
      </c>
      <c r="C3034" s="3" t="s">
        <v>1842</v>
      </c>
      <c r="D3034" s="3" t="s">
        <v>4861</v>
      </c>
      <c r="E3034" s="3">
        <v>-3018</v>
      </c>
      <c r="F3034" s="3" t="s">
        <v>5444</v>
      </c>
      <c r="G3034" s="3" t="s">
        <v>1844</v>
      </c>
    </row>
    <row r="3035" spans="1:7">
      <c r="A3035" s="3" t="s">
        <v>100</v>
      </c>
      <c r="B3035" s="3" t="s">
        <v>1841</v>
      </c>
      <c r="C3035" s="3" t="s">
        <v>1842</v>
      </c>
      <c r="D3035" s="3" t="s">
        <v>4862</v>
      </c>
      <c r="E3035" s="3">
        <v>-3019</v>
      </c>
      <c r="F3035" s="3" t="s">
        <v>5444</v>
      </c>
      <c r="G3035" s="3" t="s">
        <v>1844</v>
      </c>
    </row>
    <row r="3036" spans="1:7">
      <c r="A3036" s="3" t="s">
        <v>100</v>
      </c>
      <c r="B3036" s="3" t="s">
        <v>1841</v>
      </c>
      <c r="C3036" s="3" t="s">
        <v>1842</v>
      </c>
      <c r="D3036" s="3" t="s">
        <v>4863</v>
      </c>
      <c r="E3036" s="3">
        <v>-3020</v>
      </c>
      <c r="F3036" s="3" t="s">
        <v>5444</v>
      </c>
      <c r="G3036" s="3" t="s">
        <v>1844</v>
      </c>
    </row>
    <row r="3037" spans="1:7">
      <c r="A3037" s="3" t="s">
        <v>100</v>
      </c>
      <c r="B3037" s="3" t="s">
        <v>1841</v>
      </c>
      <c r="C3037" s="3" t="s">
        <v>1842</v>
      </c>
      <c r="D3037" s="3" t="s">
        <v>4864</v>
      </c>
      <c r="E3037" s="3">
        <v>-3021</v>
      </c>
      <c r="F3037" s="3" t="s">
        <v>5444</v>
      </c>
      <c r="G3037" s="3" t="s">
        <v>1844</v>
      </c>
    </row>
    <row r="3038" spans="1:7">
      <c r="A3038" s="3" t="s">
        <v>100</v>
      </c>
      <c r="B3038" s="3" t="s">
        <v>1841</v>
      </c>
      <c r="C3038" s="3" t="s">
        <v>1842</v>
      </c>
      <c r="D3038" s="3" t="s">
        <v>4865</v>
      </c>
      <c r="E3038" s="3">
        <v>-3022</v>
      </c>
      <c r="F3038" s="3" t="s">
        <v>5444</v>
      </c>
      <c r="G3038" s="3" t="s">
        <v>1844</v>
      </c>
    </row>
    <row r="3039" spans="1:7">
      <c r="A3039" s="3" t="s">
        <v>100</v>
      </c>
      <c r="B3039" s="3" t="s">
        <v>1841</v>
      </c>
      <c r="C3039" s="3" t="s">
        <v>1842</v>
      </c>
      <c r="D3039" s="3" t="s">
        <v>4866</v>
      </c>
      <c r="E3039" s="3">
        <v>-3023</v>
      </c>
      <c r="F3039" s="3" t="s">
        <v>5444</v>
      </c>
      <c r="G3039" s="3" t="s">
        <v>1844</v>
      </c>
    </row>
    <row r="3040" spans="1:7">
      <c r="A3040" s="3" t="s">
        <v>100</v>
      </c>
      <c r="B3040" s="3" t="s">
        <v>1841</v>
      </c>
      <c r="C3040" s="3" t="s">
        <v>1842</v>
      </c>
      <c r="D3040" s="3" t="s">
        <v>4867</v>
      </c>
      <c r="E3040" s="3">
        <v>-3024</v>
      </c>
      <c r="F3040" s="3" t="s">
        <v>5444</v>
      </c>
      <c r="G3040" s="3" t="s">
        <v>1844</v>
      </c>
    </row>
    <row r="3041" spans="1:7">
      <c r="A3041" s="3" t="s">
        <v>100</v>
      </c>
      <c r="B3041" s="3" t="s">
        <v>1841</v>
      </c>
      <c r="C3041" s="3" t="s">
        <v>1842</v>
      </c>
      <c r="D3041" s="3" t="s">
        <v>4868</v>
      </c>
      <c r="E3041" s="3">
        <v>-3025</v>
      </c>
      <c r="F3041" s="3" t="s">
        <v>5444</v>
      </c>
      <c r="G3041" s="3" t="s">
        <v>1844</v>
      </c>
    </row>
    <row r="3042" spans="1:7">
      <c r="A3042" s="3" t="s">
        <v>100</v>
      </c>
      <c r="B3042" s="3" t="s">
        <v>1841</v>
      </c>
      <c r="C3042" s="3" t="s">
        <v>1842</v>
      </c>
      <c r="D3042" s="3" t="s">
        <v>4869</v>
      </c>
      <c r="E3042" s="3">
        <v>-3026</v>
      </c>
      <c r="F3042" s="3" t="s">
        <v>5444</v>
      </c>
      <c r="G3042" s="3" t="s">
        <v>1844</v>
      </c>
    </row>
    <row r="3043" spans="1:7">
      <c r="A3043" s="3" t="s">
        <v>100</v>
      </c>
      <c r="B3043" s="3" t="s">
        <v>1841</v>
      </c>
      <c r="C3043" s="3" t="s">
        <v>1842</v>
      </c>
      <c r="D3043" s="3" t="s">
        <v>4870</v>
      </c>
      <c r="E3043" s="3">
        <v>-3027</v>
      </c>
      <c r="F3043" s="3" t="s">
        <v>5444</v>
      </c>
      <c r="G3043" s="3" t="s">
        <v>1844</v>
      </c>
    </row>
    <row r="3044" spans="1:7">
      <c r="A3044" s="3" t="s">
        <v>100</v>
      </c>
      <c r="B3044" s="3" t="s">
        <v>1841</v>
      </c>
      <c r="C3044" s="3" t="s">
        <v>1842</v>
      </c>
      <c r="D3044" s="3" t="s">
        <v>4871</v>
      </c>
      <c r="E3044" s="3">
        <v>-3028</v>
      </c>
      <c r="F3044" s="3" t="s">
        <v>5444</v>
      </c>
      <c r="G3044" s="3" t="s">
        <v>1844</v>
      </c>
    </row>
    <row r="3045" spans="1:7">
      <c r="A3045" s="3" t="s">
        <v>100</v>
      </c>
      <c r="B3045" s="3" t="s">
        <v>1841</v>
      </c>
      <c r="C3045" s="3" t="s">
        <v>1842</v>
      </c>
      <c r="D3045" s="3" t="s">
        <v>4872</v>
      </c>
      <c r="E3045" s="3">
        <v>-3029</v>
      </c>
      <c r="F3045" s="3" t="s">
        <v>5444</v>
      </c>
      <c r="G3045" s="3" t="s">
        <v>1844</v>
      </c>
    </row>
    <row r="3046" spans="1:7">
      <c r="A3046" s="3" t="s">
        <v>100</v>
      </c>
      <c r="B3046" s="3" t="s">
        <v>1841</v>
      </c>
      <c r="C3046" s="3" t="s">
        <v>1842</v>
      </c>
      <c r="D3046" s="3" t="s">
        <v>4873</v>
      </c>
      <c r="E3046" s="3">
        <v>-3030</v>
      </c>
      <c r="F3046" s="3" t="s">
        <v>5444</v>
      </c>
      <c r="G3046" s="3" t="s">
        <v>1844</v>
      </c>
    </row>
    <row r="3047" spans="1:7">
      <c r="A3047" s="3" t="s">
        <v>100</v>
      </c>
      <c r="B3047" s="3" t="s">
        <v>1841</v>
      </c>
      <c r="C3047" s="3" t="s">
        <v>1842</v>
      </c>
      <c r="D3047" s="3" t="s">
        <v>4874</v>
      </c>
      <c r="E3047" s="3">
        <v>-3031</v>
      </c>
      <c r="F3047" s="3" t="s">
        <v>5444</v>
      </c>
      <c r="G3047" s="3" t="s">
        <v>1844</v>
      </c>
    </row>
    <row r="3048" spans="1:7">
      <c r="A3048" s="3" t="s">
        <v>100</v>
      </c>
      <c r="B3048" s="3" t="s">
        <v>1841</v>
      </c>
      <c r="C3048" s="3" t="s">
        <v>1842</v>
      </c>
      <c r="D3048" s="3" t="s">
        <v>4875</v>
      </c>
      <c r="E3048" s="3">
        <v>-3032</v>
      </c>
      <c r="F3048" s="3" t="s">
        <v>5444</v>
      </c>
      <c r="G3048" s="3" t="s">
        <v>1844</v>
      </c>
    </row>
    <row r="3049" spans="1:7">
      <c r="A3049" s="3" t="s">
        <v>100</v>
      </c>
      <c r="B3049" s="3" t="s">
        <v>1841</v>
      </c>
      <c r="C3049" s="3" t="s">
        <v>1842</v>
      </c>
      <c r="D3049" s="3" t="s">
        <v>4876</v>
      </c>
      <c r="E3049" s="3">
        <v>-3033</v>
      </c>
      <c r="F3049" s="3" t="s">
        <v>5444</v>
      </c>
      <c r="G3049" s="3" t="s">
        <v>1844</v>
      </c>
    </row>
    <row r="3050" spans="1:7">
      <c r="A3050" s="3" t="s">
        <v>100</v>
      </c>
      <c r="B3050" s="3" t="s">
        <v>1841</v>
      </c>
      <c r="C3050" s="3" t="s">
        <v>1842</v>
      </c>
      <c r="D3050" s="3" t="s">
        <v>4877</v>
      </c>
      <c r="E3050" s="3">
        <v>-3034</v>
      </c>
      <c r="F3050" s="3" t="s">
        <v>5444</v>
      </c>
      <c r="G3050" s="3" t="s">
        <v>1844</v>
      </c>
    </row>
    <row r="3051" spans="1:7">
      <c r="A3051" s="3" t="s">
        <v>100</v>
      </c>
      <c r="B3051" s="3" t="s">
        <v>1841</v>
      </c>
      <c r="C3051" s="3" t="s">
        <v>1842</v>
      </c>
      <c r="D3051" s="3" t="s">
        <v>4878</v>
      </c>
      <c r="E3051" s="3">
        <v>-3035</v>
      </c>
      <c r="F3051" s="3" t="s">
        <v>5444</v>
      </c>
      <c r="G3051" s="3" t="s">
        <v>1844</v>
      </c>
    </row>
    <row r="3052" spans="1:7">
      <c r="A3052" s="3" t="s">
        <v>100</v>
      </c>
      <c r="B3052" s="3" t="s">
        <v>1841</v>
      </c>
      <c r="C3052" s="3" t="s">
        <v>1842</v>
      </c>
      <c r="D3052" s="3" t="s">
        <v>4879</v>
      </c>
      <c r="E3052" s="3">
        <v>-3036</v>
      </c>
      <c r="F3052" s="3" t="s">
        <v>5444</v>
      </c>
      <c r="G3052" s="3" t="s">
        <v>1844</v>
      </c>
    </row>
    <row r="3053" spans="1:7">
      <c r="A3053" s="3" t="s">
        <v>100</v>
      </c>
      <c r="B3053" s="3" t="s">
        <v>1841</v>
      </c>
      <c r="C3053" s="3" t="s">
        <v>1842</v>
      </c>
      <c r="D3053" s="3" t="s">
        <v>4880</v>
      </c>
      <c r="E3053" s="3">
        <v>-3037</v>
      </c>
      <c r="F3053" s="3" t="s">
        <v>5444</v>
      </c>
      <c r="G3053" s="3" t="s">
        <v>1844</v>
      </c>
    </row>
    <row r="3054" spans="1:7">
      <c r="A3054" s="3" t="s">
        <v>100</v>
      </c>
      <c r="B3054" s="3" t="s">
        <v>1841</v>
      </c>
      <c r="C3054" s="3" t="s">
        <v>1842</v>
      </c>
      <c r="D3054" s="3" t="s">
        <v>4881</v>
      </c>
      <c r="E3054" s="3">
        <v>-3038</v>
      </c>
      <c r="F3054" s="3" t="s">
        <v>5444</v>
      </c>
      <c r="G3054" s="3" t="s">
        <v>1844</v>
      </c>
    </row>
    <row r="3055" spans="1:7">
      <c r="A3055" s="3" t="s">
        <v>100</v>
      </c>
      <c r="B3055" s="3" t="s">
        <v>1841</v>
      </c>
      <c r="C3055" s="3" t="s">
        <v>1842</v>
      </c>
      <c r="D3055" s="3" t="s">
        <v>4882</v>
      </c>
      <c r="E3055" s="3">
        <v>-3039</v>
      </c>
      <c r="F3055" s="3" t="s">
        <v>5444</v>
      </c>
      <c r="G3055" s="3" t="s">
        <v>1844</v>
      </c>
    </row>
    <row r="3056" spans="1:7">
      <c r="A3056" s="3" t="s">
        <v>100</v>
      </c>
      <c r="B3056" s="3" t="s">
        <v>1841</v>
      </c>
      <c r="C3056" s="3" t="s">
        <v>1842</v>
      </c>
      <c r="D3056" s="3" t="s">
        <v>4883</v>
      </c>
      <c r="E3056" s="3">
        <v>-3040</v>
      </c>
      <c r="F3056" s="3" t="s">
        <v>5444</v>
      </c>
      <c r="G3056" s="3" t="s">
        <v>1844</v>
      </c>
    </row>
    <row r="3057" spans="1:7">
      <c r="A3057" s="3" t="s">
        <v>100</v>
      </c>
      <c r="B3057" s="3" t="s">
        <v>1841</v>
      </c>
      <c r="C3057" s="3" t="s">
        <v>1842</v>
      </c>
      <c r="D3057" s="3" t="s">
        <v>4884</v>
      </c>
      <c r="E3057" s="3">
        <v>-3041</v>
      </c>
      <c r="F3057" s="3" t="s">
        <v>5444</v>
      </c>
      <c r="G3057" s="3" t="s">
        <v>1844</v>
      </c>
    </row>
    <row r="3058" spans="1:7">
      <c r="A3058" s="3" t="s">
        <v>100</v>
      </c>
      <c r="B3058" s="3" t="s">
        <v>1841</v>
      </c>
      <c r="C3058" s="3" t="s">
        <v>1842</v>
      </c>
      <c r="D3058" s="3" t="s">
        <v>4885</v>
      </c>
      <c r="E3058" s="3">
        <v>-3042</v>
      </c>
      <c r="F3058" s="3" t="s">
        <v>5444</v>
      </c>
      <c r="G3058" s="3" t="s">
        <v>1844</v>
      </c>
    </row>
    <row r="3059" spans="1:7">
      <c r="A3059" s="3" t="s">
        <v>100</v>
      </c>
      <c r="B3059" s="3" t="s">
        <v>1841</v>
      </c>
      <c r="C3059" s="3" t="s">
        <v>1842</v>
      </c>
      <c r="D3059" s="3" t="s">
        <v>4886</v>
      </c>
      <c r="E3059" s="3">
        <v>-3043</v>
      </c>
      <c r="F3059" s="3" t="s">
        <v>5444</v>
      </c>
      <c r="G3059" s="3" t="s">
        <v>1844</v>
      </c>
    </row>
    <row r="3060" spans="1:7">
      <c r="A3060" s="3" t="s">
        <v>100</v>
      </c>
      <c r="B3060" s="3" t="s">
        <v>1841</v>
      </c>
      <c r="C3060" s="3" t="s">
        <v>1842</v>
      </c>
      <c r="D3060" s="3" t="s">
        <v>4887</v>
      </c>
      <c r="E3060" s="3">
        <v>-3044</v>
      </c>
      <c r="F3060" s="3" t="s">
        <v>5444</v>
      </c>
      <c r="G3060" s="3" t="s">
        <v>1844</v>
      </c>
    </row>
    <row r="3061" spans="1:7">
      <c r="A3061" s="3" t="s">
        <v>100</v>
      </c>
      <c r="B3061" s="3" t="s">
        <v>1841</v>
      </c>
      <c r="C3061" s="3" t="s">
        <v>1842</v>
      </c>
      <c r="D3061" s="3" t="s">
        <v>4888</v>
      </c>
      <c r="E3061" s="3">
        <v>-3045</v>
      </c>
      <c r="F3061" s="3" t="s">
        <v>5444</v>
      </c>
      <c r="G3061" s="3" t="s">
        <v>1844</v>
      </c>
    </row>
    <row r="3062" spans="1:7">
      <c r="A3062" s="3" t="s">
        <v>100</v>
      </c>
      <c r="B3062" s="3" t="s">
        <v>1841</v>
      </c>
      <c r="C3062" s="3" t="s">
        <v>1842</v>
      </c>
      <c r="D3062" s="3" t="s">
        <v>4889</v>
      </c>
      <c r="E3062" s="3">
        <v>-3046</v>
      </c>
      <c r="F3062" s="3" t="s">
        <v>5444</v>
      </c>
      <c r="G3062" s="3" t="s">
        <v>1844</v>
      </c>
    </row>
    <row r="3063" spans="1:7">
      <c r="A3063" s="3" t="s">
        <v>100</v>
      </c>
      <c r="B3063" s="3" t="s">
        <v>1841</v>
      </c>
      <c r="C3063" s="3" t="s">
        <v>1842</v>
      </c>
      <c r="D3063" s="3" t="s">
        <v>4890</v>
      </c>
      <c r="E3063" s="3">
        <v>-3047</v>
      </c>
      <c r="F3063" s="3" t="s">
        <v>5444</v>
      </c>
      <c r="G3063" s="3" t="s">
        <v>1844</v>
      </c>
    </row>
    <row r="3064" spans="1:7">
      <c r="A3064" s="3" t="s">
        <v>100</v>
      </c>
      <c r="B3064" s="3" t="s">
        <v>1841</v>
      </c>
      <c r="C3064" s="3" t="s">
        <v>1842</v>
      </c>
      <c r="D3064" s="3" t="s">
        <v>4891</v>
      </c>
      <c r="E3064" s="3">
        <v>-3048</v>
      </c>
      <c r="F3064" s="3" t="s">
        <v>5444</v>
      </c>
      <c r="G3064" s="3" t="s">
        <v>1844</v>
      </c>
    </row>
    <row r="3065" spans="1:7">
      <c r="A3065" s="3" t="s">
        <v>100</v>
      </c>
      <c r="B3065" s="3" t="s">
        <v>1841</v>
      </c>
      <c r="C3065" s="3" t="s">
        <v>1842</v>
      </c>
      <c r="D3065" s="3" t="s">
        <v>4892</v>
      </c>
      <c r="E3065" s="3">
        <v>-3049</v>
      </c>
      <c r="F3065" s="3" t="s">
        <v>5444</v>
      </c>
      <c r="G3065" s="3" t="s">
        <v>1844</v>
      </c>
    </row>
    <row r="3066" spans="1:7">
      <c r="A3066" s="3" t="s">
        <v>100</v>
      </c>
      <c r="B3066" s="3" t="s">
        <v>1841</v>
      </c>
      <c r="C3066" s="3" t="s">
        <v>1842</v>
      </c>
      <c r="D3066" s="3" t="s">
        <v>4893</v>
      </c>
      <c r="E3066" s="3">
        <v>-3050</v>
      </c>
      <c r="F3066" s="3" t="s">
        <v>5444</v>
      </c>
      <c r="G3066" s="3" t="s">
        <v>1844</v>
      </c>
    </row>
    <row r="3067" spans="1:7">
      <c r="A3067" s="3" t="s">
        <v>100</v>
      </c>
      <c r="B3067" s="3" t="s">
        <v>1841</v>
      </c>
      <c r="C3067" s="3" t="s">
        <v>1842</v>
      </c>
      <c r="D3067" s="3" t="s">
        <v>4894</v>
      </c>
      <c r="E3067" s="3">
        <v>-3051</v>
      </c>
      <c r="F3067" s="3" t="s">
        <v>5444</v>
      </c>
      <c r="G3067" s="3" t="s">
        <v>1844</v>
      </c>
    </row>
    <row r="3068" spans="1:7">
      <c r="A3068" s="3" t="s">
        <v>100</v>
      </c>
      <c r="B3068" s="3" t="s">
        <v>1841</v>
      </c>
      <c r="C3068" s="3" t="s">
        <v>1842</v>
      </c>
      <c r="D3068" s="3" t="s">
        <v>4895</v>
      </c>
      <c r="E3068" s="3">
        <v>-3052</v>
      </c>
      <c r="F3068" s="3" t="s">
        <v>5444</v>
      </c>
      <c r="G3068" s="3" t="s">
        <v>1844</v>
      </c>
    </row>
    <row r="3069" spans="1:7">
      <c r="A3069" s="3" t="s">
        <v>100</v>
      </c>
      <c r="B3069" s="3" t="s">
        <v>1841</v>
      </c>
      <c r="C3069" s="3" t="s">
        <v>1842</v>
      </c>
      <c r="D3069" s="3" t="s">
        <v>4896</v>
      </c>
      <c r="E3069" s="3">
        <v>-3053</v>
      </c>
      <c r="F3069" s="3" t="s">
        <v>5444</v>
      </c>
      <c r="G3069" s="3" t="s">
        <v>1844</v>
      </c>
    </row>
    <row r="3070" spans="1:7">
      <c r="A3070" s="3" t="s">
        <v>100</v>
      </c>
      <c r="B3070" s="3" t="s">
        <v>1841</v>
      </c>
      <c r="C3070" s="3" t="s">
        <v>1842</v>
      </c>
      <c r="D3070" s="3" t="s">
        <v>4897</v>
      </c>
      <c r="E3070" s="3">
        <v>-3054</v>
      </c>
      <c r="F3070" s="3" t="s">
        <v>5444</v>
      </c>
      <c r="G3070" s="3" t="s">
        <v>1844</v>
      </c>
    </row>
    <row r="3071" spans="1:7">
      <c r="A3071" s="3" t="s">
        <v>100</v>
      </c>
      <c r="B3071" s="3" t="s">
        <v>1841</v>
      </c>
      <c r="C3071" s="3" t="s">
        <v>1842</v>
      </c>
      <c r="D3071" s="3" t="s">
        <v>4898</v>
      </c>
      <c r="E3071" s="3">
        <v>-3055</v>
      </c>
      <c r="F3071" s="3" t="s">
        <v>5444</v>
      </c>
      <c r="G3071" s="3" t="s">
        <v>1844</v>
      </c>
    </row>
    <row r="3072" spans="1:7">
      <c r="A3072" s="3" t="s">
        <v>100</v>
      </c>
      <c r="B3072" s="3" t="s">
        <v>1841</v>
      </c>
      <c r="C3072" s="3" t="s">
        <v>1842</v>
      </c>
      <c r="D3072" s="3" t="s">
        <v>4899</v>
      </c>
      <c r="E3072" s="3">
        <v>-3056</v>
      </c>
      <c r="F3072" s="3" t="s">
        <v>5444</v>
      </c>
      <c r="G3072" s="3" t="s">
        <v>1844</v>
      </c>
    </row>
    <row r="3073" spans="1:7">
      <c r="A3073" s="3" t="s">
        <v>100</v>
      </c>
      <c r="B3073" s="3" t="s">
        <v>1841</v>
      </c>
      <c r="C3073" s="3" t="s">
        <v>1842</v>
      </c>
      <c r="D3073" s="3" t="s">
        <v>4900</v>
      </c>
      <c r="E3073" s="3">
        <v>-3057</v>
      </c>
      <c r="F3073" s="3" t="s">
        <v>5444</v>
      </c>
      <c r="G3073" s="3" t="s">
        <v>1844</v>
      </c>
    </row>
    <row r="3074" spans="1:7">
      <c r="A3074" s="3" t="s">
        <v>100</v>
      </c>
      <c r="B3074" s="3" t="s">
        <v>1841</v>
      </c>
      <c r="C3074" s="3" t="s">
        <v>1842</v>
      </c>
      <c r="D3074" s="3" t="s">
        <v>4901</v>
      </c>
      <c r="E3074" s="3">
        <v>-3058</v>
      </c>
      <c r="F3074" s="3" t="s">
        <v>5444</v>
      </c>
      <c r="G3074" s="3" t="s">
        <v>1844</v>
      </c>
    </row>
    <row r="3075" spans="1:7">
      <c r="A3075" s="3" t="s">
        <v>100</v>
      </c>
      <c r="B3075" s="3" t="s">
        <v>1841</v>
      </c>
      <c r="C3075" s="3" t="s">
        <v>1842</v>
      </c>
      <c r="D3075" s="3" t="s">
        <v>4902</v>
      </c>
      <c r="E3075" s="3">
        <v>-3059</v>
      </c>
      <c r="F3075" s="3" t="s">
        <v>5444</v>
      </c>
      <c r="G3075" s="3" t="s">
        <v>1844</v>
      </c>
    </row>
    <row r="3076" spans="1:7">
      <c r="A3076" s="3" t="s">
        <v>100</v>
      </c>
      <c r="B3076" s="3" t="s">
        <v>1841</v>
      </c>
      <c r="C3076" s="3" t="s">
        <v>1842</v>
      </c>
      <c r="D3076" s="3" t="s">
        <v>4903</v>
      </c>
      <c r="E3076" s="3">
        <v>-3060</v>
      </c>
      <c r="F3076" s="3" t="s">
        <v>5444</v>
      </c>
      <c r="G3076" s="3" t="s">
        <v>1844</v>
      </c>
    </row>
    <row r="3077" spans="1:7">
      <c r="A3077" s="3" t="s">
        <v>100</v>
      </c>
      <c r="B3077" s="3" t="s">
        <v>1841</v>
      </c>
      <c r="C3077" s="3" t="s">
        <v>1842</v>
      </c>
      <c r="D3077" s="3" t="s">
        <v>4904</v>
      </c>
      <c r="E3077" s="3">
        <v>-3061</v>
      </c>
      <c r="F3077" s="3" t="s">
        <v>5444</v>
      </c>
      <c r="G3077" s="3" t="s">
        <v>1844</v>
      </c>
    </row>
    <row r="3078" spans="1:7">
      <c r="A3078" s="3" t="s">
        <v>100</v>
      </c>
      <c r="B3078" s="3" t="s">
        <v>1841</v>
      </c>
      <c r="C3078" s="3" t="s">
        <v>1842</v>
      </c>
      <c r="D3078" s="3" t="s">
        <v>4905</v>
      </c>
      <c r="E3078" s="3">
        <v>-3062</v>
      </c>
      <c r="F3078" s="3" t="s">
        <v>5444</v>
      </c>
      <c r="G3078" s="3" t="s">
        <v>1844</v>
      </c>
    </row>
    <row r="3079" spans="1:7">
      <c r="A3079" s="3" t="s">
        <v>100</v>
      </c>
      <c r="B3079" s="3" t="s">
        <v>1841</v>
      </c>
      <c r="C3079" s="3" t="s">
        <v>1842</v>
      </c>
      <c r="D3079" s="3" t="s">
        <v>4906</v>
      </c>
      <c r="E3079" s="3">
        <v>-3063</v>
      </c>
      <c r="F3079" s="3" t="s">
        <v>5444</v>
      </c>
      <c r="G3079" s="3" t="s">
        <v>1844</v>
      </c>
    </row>
    <row r="3080" spans="1:7">
      <c r="A3080" s="3" t="s">
        <v>100</v>
      </c>
      <c r="B3080" s="3" t="s">
        <v>1841</v>
      </c>
      <c r="C3080" s="3" t="s">
        <v>1842</v>
      </c>
      <c r="D3080" s="3" t="s">
        <v>4907</v>
      </c>
      <c r="E3080" s="3">
        <v>-3064</v>
      </c>
      <c r="F3080" s="3" t="s">
        <v>5444</v>
      </c>
      <c r="G3080" s="3" t="s">
        <v>1844</v>
      </c>
    </row>
    <row r="3081" spans="1:7">
      <c r="A3081" s="3" t="s">
        <v>100</v>
      </c>
      <c r="B3081" s="3" t="s">
        <v>1841</v>
      </c>
      <c r="C3081" s="3" t="s">
        <v>1842</v>
      </c>
      <c r="D3081" s="3" t="s">
        <v>4908</v>
      </c>
      <c r="E3081" s="3">
        <v>-3065</v>
      </c>
      <c r="F3081" s="3" t="s">
        <v>5444</v>
      </c>
      <c r="G3081" s="3" t="s">
        <v>1844</v>
      </c>
    </row>
    <row r="3082" spans="1:7">
      <c r="A3082" s="3" t="s">
        <v>100</v>
      </c>
      <c r="B3082" s="3" t="s">
        <v>1841</v>
      </c>
      <c r="C3082" s="3" t="s">
        <v>1842</v>
      </c>
      <c r="D3082" s="3" t="s">
        <v>4909</v>
      </c>
      <c r="E3082" s="3">
        <v>-3066</v>
      </c>
      <c r="F3082" s="3" t="s">
        <v>5444</v>
      </c>
      <c r="G3082" s="3" t="s">
        <v>1844</v>
      </c>
    </row>
    <row r="3083" spans="1:7">
      <c r="A3083" s="3" t="s">
        <v>100</v>
      </c>
      <c r="B3083" s="3" t="s">
        <v>1841</v>
      </c>
      <c r="C3083" s="3" t="s">
        <v>1842</v>
      </c>
      <c r="D3083" s="3" t="s">
        <v>4910</v>
      </c>
      <c r="E3083" s="3">
        <v>-3067</v>
      </c>
      <c r="F3083" s="3" t="s">
        <v>5444</v>
      </c>
      <c r="G3083" s="3" t="s">
        <v>1844</v>
      </c>
    </row>
    <row r="3084" spans="1:7">
      <c r="A3084" s="3" t="s">
        <v>100</v>
      </c>
      <c r="B3084" s="3" t="s">
        <v>1841</v>
      </c>
      <c r="C3084" s="3" t="s">
        <v>1842</v>
      </c>
      <c r="D3084" s="3" t="s">
        <v>4911</v>
      </c>
      <c r="E3084" s="3">
        <v>-3068</v>
      </c>
      <c r="F3084" s="3" t="s">
        <v>5444</v>
      </c>
      <c r="G3084" s="3" t="s">
        <v>1844</v>
      </c>
    </row>
    <row r="3085" spans="1:7">
      <c r="A3085" s="3" t="s">
        <v>100</v>
      </c>
      <c r="B3085" s="3" t="s">
        <v>1841</v>
      </c>
      <c r="C3085" s="3" t="s">
        <v>1842</v>
      </c>
      <c r="D3085" s="3" t="s">
        <v>4912</v>
      </c>
      <c r="E3085" s="3">
        <v>-3069</v>
      </c>
      <c r="F3085" s="3" t="s">
        <v>5444</v>
      </c>
      <c r="G3085" s="3" t="s">
        <v>1844</v>
      </c>
    </row>
    <row r="3086" spans="1:7">
      <c r="A3086" s="3" t="s">
        <v>100</v>
      </c>
      <c r="B3086" s="3" t="s">
        <v>1841</v>
      </c>
      <c r="C3086" s="3" t="s">
        <v>1842</v>
      </c>
      <c r="D3086" s="3" t="s">
        <v>4913</v>
      </c>
      <c r="E3086" s="3">
        <v>-3070</v>
      </c>
      <c r="F3086" s="3" t="s">
        <v>5444</v>
      </c>
      <c r="G3086" s="3" t="s">
        <v>1844</v>
      </c>
    </row>
    <row r="3087" spans="1:7">
      <c r="A3087" s="3" t="s">
        <v>100</v>
      </c>
      <c r="B3087" s="3" t="s">
        <v>1841</v>
      </c>
      <c r="C3087" s="3" t="s">
        <v>1842</v>
      </c>
      <c r="D3087" s="3" t="s">
        <v>4914</v>
      </c>
      <c r="E3087" s="3">
        <v>-3071</v>
      </c>
      <c r="F3087" s="3" t="s">
        <v>5444</v>
      </c>
      <c r="G3087" s="3" t="s">
        <v>1844</v>
      </c>
    </row>
    <row r="3088" spans="1:7">
      <c r="A3088" s="3" t="s">
        <v>100</v>
      </c>
      <c r="B3088" s="3" t="s">
        <v>1841</v>
      </c>
      <c r="C3088" s="3" t="s">
        <v>1842</v>
      </c>
      <c r="D3088" s="3" t="s">
        <v>4915</v>
      </c>
      <c r="E3088" s="3">
        <v>-3072</v>
      </c>
      <c r="F3088" s="3" t="s">
        <v>5444</v>
      </c>
      <c r="G3088" s="3" t="s">
        <v>1844</v>
      </c>
    </row>
    <row r="3089" spans="1:7">
      <c r="A3089" s="3" t="s">
        <v>100</v>
      </c>
      <c r="B3089" s="3" t="s">
        <v>1841</v>
      </c>
      <c r="C3089" s="3" t="s">
        <v>1842</v>
      </c>
      <c r="D3089" s="3" t="s">
        <v>4916</v>
      </c>
      <c r="E3089" s="3">
        <v>-3073</v>
      </c>
      <c r="F3089" s="3" t="s">
        <v>5444</v>
      </c>
      <c r="G3089" s="3" t="s">
        <v>1844</v>
      </c>
    </row>
    <row r="3090" spans="1:7">
      <c r="A3090" s="3" t="s">
        <v>100</v>
      </c>
      <c r="B3090" s="3" t="s">
        <v>1841</v>
      </c>
      <c r="C3090" s="3" t="s">
        <v>1842</v>
      </c>
      <c r="D3090" s="3" t="s">
        <v>4917</v>
      </c>
      <c r="E3090" s="3">
        <v>-3074</v>
      </c>
      <c r="F3090" s="3" t="s">
        <v>5444</v>
      </c>
      <c r="G3090" s="3" t="s">
        <v>1844</v>
      </c>
    </row>
    <row r="3091" spans="1:7">
      <c r="A3091" s="3" t="s">
        <v>100</v>
      </c>
      <c r="B3091" s="3" t="s">
        <v>1841</v>
      </c>
      <c r="C3091" s="3" t="s">
        <v>1842</v>
      </c>
      <c r="D3091" s="3" t="s">
        <v>4918</v>
      </c>
      <c r="E3091" s="3">
        <v>-3075</v>
      </c>
      <c r="F3091" s="3" t="s">
        <v>5444</v>
      </c>
      <c r="G3091" s="3" t="s">
        <v>1844</v>
      </c>
    </row>
    <row r="3092" spans="1:7">
      <c r="A3092" s="3" t="s">
        <v>100</v>
      </c>
      <c r="B3092" s="3" t="s">
        <v>1841</v>
      </c>
      <c r="C3092" s="3" t="s">
        <v>1842</v>
      </c>
      <c r="D3092" s="3" t="s">
        <v>4919</v>
      </c>
      <c r="E3092" s="3">
        <v>-3076</v>
      </c>
      <c r="F3092" s="3" t="s">
        <v>5444</v>
      </c>
      <c r="G3092" s="3" t="s">
        <v>1844</v>
      </c>
    </row>
    <row r="3093" spans="1:7">
      <c r="A3093" s="3" t="s">
        <v>100</v>
      </c>
      <c r="B3093" s="3" t="s">
        <v>1841</v>
      </c>
      <c r="C3093" s="3" t="s">
        <v>1842</v>
      </c>
      <c r="D3093" s="3" t="s">
        <v>4920</v>
      </c>
      <c r="E3093" s="3">
        <v>-3077</v>
      </c>
      <c r="F3093" s="3" t="s">
        <v>5444</v>
      </c>
      <c r="G3093" s="3" t="s">
        <v>1844</v>
      </c>
    </row>
    <row r="3094" spans="1:7">
      <c r="A3094" s="3" t="s">
        <v>100</v>
      </c>
      <c r="B3094" s="3" t="s">
        <v>1841</v>
      </c>
      <c r="C3094" s="3" t="s">
        <v>1842</v>
      </c>
      <c r="D3094" s="3" t="s">
        <v>4921</v>
      </c>
      <c r="E3094" s="3">
        <v>-3078</v>
      </c>
      <c r="F3094" s="3" t="s">
        <v>5444</v>
      </c>
      <c r="G3094" s="3" t="s">
        <v>1844</v>
      </c>
    </row>
    <row r="3095" spans="1:7">
      <c r="A3095" s="3" t="s">
        <v>100</v>
      </c>
      <c r="B3095" s="3" t="s">
        <v>1841</v>
      </c>
      <c r="C3095" s="3" t="s">
        <v>1842</v>
      </c>
      <c r="D3095" s="3" t="s">
        <v>4922</v>
      </c>
      <c r="E3095" s="3">
        <v>-3079</v>
      </c>
      <c r="F3095" s="3" t="s">
        <v>5444</v>
      </c>
      <c r="G3095" s="3" t="s">
        <v>1844</v>
      </c>
    </row>
    <row r="3096" spans="1:7">
      <c r="A3096" s="3" t="s">
        <v>100</v>
      </c>
      <c r="B3096" s="3" t="s">
        <v>1841</v>
      </c>
      <c r="C3096" s="3" t="s">
        <v>1842</v>
      </c>
      <c r="D3096" s="3" t="s">
        <v>4923</v>
      </c>
      <c r="E3096" s="3">
        <v>-3080</v>
      </c>
      <c r="F3096" s="3" t="s">
        <v>5444</v>
      </c>
      <c r="G3096" s="3" t="s">
        <v>1844</v>
      </c>
    </row>
    <row r="3097" spans="1:7">
      <c r="A3097" s="3" t="s">
        <v>100</v>
      </c>
      <c r="B3097" s="3" t="s">
        <v>1841</v>
      </c>
      <c r="C3097" s="3" t="s">
        <v>1842</v>
      </c>
      <c r="D3097" s="3" t="s">
        <v>4924</v>
      </c>
      <c r="E3097" s="3">
        <v>-3081</v>
      </c>
      <c r="F3097" s="3" t="s">
        <v>5444</v>
      </c>
      <c r="G3097" s="3" t="s">
        <v>1844</v>
      </c>
    </row>
    <row r="3098" spans="1:7">
      <c r="A3098" s="3" t="s">
        <v>100</v>
      </c>
      <c r="B3098" s="3" t="s">
        <v>1841</v>
      </c>
      <c r="C3098" s="3" t="s">
        <v>1842</v>
      </c>
      <c r="D3098" s="3" t="s">
        <v>4925</v>
      </c>
      <c r="E3098" s="3">
        <v>-3082</v>
      </c>
      <c r="F3098" s="3" t="s">
        <v>5444</v>
      </c>
      <c r="G3098" s="3" t="s">
        <v>1844</v>
      </c>
    </row>
    <row r="3099" spans="1:7">
      <c r="A3099" s="3" t="s">
        <v>100</v>
      </c>
      <c r="B3099" s="3" t="s">
        <v>1841</v>
      </c>
      <c r="C3099" s="3" t="s">
        <v>1842</v>
      </c>
      <c r="D3099" s="3" t="s">
        <v>4926</v>
      </c>
      <c r="E3099" s="3">
        <v>-3083</v>
      </c>
      <c r="F3099" s="3" t="s">
        <v>5444</v>
      </c>
      <c r="G3099" s="3" t="s">
        <v>1844</v>
      </c>
    </row>
    <row r="3100" spans="1:7">
      <c r="A3100" s="3" t="s">
        <v>100</v>
      </c>
      <c r="B3100" s="3" t="s">
        <v>1841</v>
      </c>
      <c r="C3100" s="3" t="s">
        <v>1842</v>
      </c>
      <c r="D3100" s="3" t="s">
        <v>4927</v>
      </c>
      <c r="E3100" s="3">
        <v>-3084</v>
      </c>
      <c r="F3100" s="3" t="s">
        <v>5444</v>
      </c>
      <c r="G3100" s="3" t="s">
        <v>1844</v>
      </c>
    </row>
    <row r="3101" spans="1:7">
      <c r="A3101" s="3" t="s">
        <v>100</v>
      </c>
      <c r="B3101" s="3" t="s">
        <v>1841</v>
      </c>
      <c r="C3101" s="3" t="s">
        <v>1842</v>
      </c>
      <c r="D3101" s="3" t="s">
        <v>4928</v>
      </c>
      <c r="E3101" s="3">
        <v>-3085</v>
      </c>
      <c r="F3101" s="3" t="s">
        <v>5444</v>
      </c>
      <c r="G3101" s="3" t="s">
        <v>1844</v>
      </c>
    </row>
    <row r="3102" spans="1:7">
      <c r="A3102" s="3" t="s">
        <v>100</v>
      </c>
      <c r="B3102" s="3" t="s">
        <v>1841</v>
      </c>
      <c r="C3102" s="3" t="s">
        <v>1842</v>
      </c>
      <c r="D3102" s="3" t="s">
        <v>4929</v>
      </c>
      <c r="E3102" s="3">
        <v>-3086</v>
      </c>
      <c r="F3102" s="3" t="s">
        <v>5444</v>
      </c>
      <c r="G3102" s="3" t="s">
        <v>1844</v>
      </c>
    </row>
    <row r="3103" spans="1:7">
      <c r="A3103" s="3" t="s">
        <v>100</v>
      </c>
      <c r="B3103" s="3" t="s">
        <v>1841</v>
      </c>
      <c r="C3103" s="3" t="s">
        <v>1842</v>
      </c>
      <c r="D3103" s="3" t="s">
        <v>4930</v>
      </c>
      <c r="E3103" s="3">
        <v>-3087</v>
      </c>
      <c r="F3103" s="3" t="s">
        <v>5444</v>
      </c>
      <c r="G3103" s="3" t="s">
        <v>1844</v>
      </c>
    </row>
    <row r="3104" spans="1:7">
      <c r="A3104" s="3" t="s">
        <v>100</v>
      </c>
      <c r="B3104" s="3" t="s">
        <v>1841</v>
      </c>
      <c r="C3104" s="3" t="s">
        <v>1842</v>
      </c>
      <c r="D3104" s="3" t="s">
        <v>4931</v>
      </c>
      <c r="E3104" s="3">
        <v>-3088</v>
      </c>
      <c r="F3104" s="3" t="s">
        <v>5444</v>
      </c>
      <c r="G3104" s="3" t="s">
        <v>1844</v>
      </c>
    </row>
    <row r="3105" spans="1:7">
      <c r="A3105" s="3" t="s">
        <v>100</v>
      </c>
      <c r="B3105" s="3" t="s">
        <v>1841</v>
      </c>
      <c r="C3105" s="3" t="s">
        <v>1842</v>
      </c>
      <c r="D3105" s="3" t="s">
        <v>4932</v>
      </c>
      <c r="E3105" s="3">
        <v>-3089</v>
      </c>
      <c r="F3105" s="3" t="s">
        <v>5444</v>
      </c>
      <c r="G3105" s="3" t="s">
        <v>1844</v>
      </c>
    </row>
    <row r="3106" spans="1:7">
      <c r="A3106" s="3" t="s">
        <v>100</v>
      </c>
      <c r="B3106" s="3" t="s">
        <v>1841</v>
      </c>
      <c r="C3106" s="3" t="s">
        <v>1842</v>
      </c>
      <c r="D3106" s="3" t="s">
        <v>4933</v>
      </c>
      <c r="E3106" s="3">
        <v>-3090</v>
      </c>
      <c r="F3106" s="3" t="s">
        <v>5444</v>
      </c>
      <c r="G3106" s="3" t="s">
        <v>1844</v>
      </c>
    </row>
    <row r="3107" spans="1:7">
      <c r="A3107" s="3" t="s">
        <v>100</v>
      </c>
      <c r="B3107" s="3" t="s">
        <v>1841</v>
      </c>
      <c r="C3107" s="3" t="s">
        <v>1842</v>
      </c>
      <c r="D3107" s="3" t="s">
        <v>4934</v>
      </c>
      <c r="E3107" s="3">
        <v>-3091</v>
      </c>
      <c r="F3107" s="3" t="s">
        <v>5444</v>
      </c>
      <c r="G3107" s="3" t="s">
        <v>1844</v>
      </c>
    </row>
    <row r="3108" spans="1:7">
      <c r="A3108" s="3" t="s">
        <v>100</v>
      </c>
      <c r="B3108" s="3" t="s">
        <v>1841</v>
      </c>
      <c r="C3108" s="3" t="s">
        <v>1842</v>
      </c>
      <c r="D3108" s="3" t="s">
        <v>4935</v>
      </c>
      <c r="E3108" s="3">
        <v>-3092</v>
      </c>
      <c r="F3108" s="3" t="s">
        <v>5444</v>
      </c>
      <c r="G3108" s="3" t="s">
        <v>1844</v>
      </c>
    </row>
    <row r="3109" spans="1:7">
      <c r="A3109" s="3" t="s">
        <v>100</v>
      </c>
      <c r="B3109" s="3" t="s">
        <v>1841</v>
      </c>
      <c r="C3109" s="3" t="s">
        <v>1842</v>
      </c>
      <c r="D3109" s="3" t="s">
        <v>4936</v>
      </c>
      <c r="E3109" s="3">
        <v>-3093</v>
      </c>
      <c r="F3109" s="3" t="s">
        <v>5444</v>
      </c>
      <c r="G3109" s="3" t="s">
        <v>1844</v>
      </c>
    </row>
    <row r="3110" spans="1:7">
      <c r="A3110" s="3" t="s">
        <v>100</v>
      </c>
      <c r="B3110" s="3" t="s">
        <v>1841</v>
      </c>
      <c r="C3110" s="3" t="s">
        <v>1842</v>
      </c>
      <c r="D3110" s="3" t="s">
        <v>4937</v>
      </c>
      <c r="E3110" s="3">
        <v>-3094</v>
      </c>
      <c r="F3110" s="3" t="s">
        <v>5444</v>
      </c>
      <c r="G3110" s="3" t="s">
        <v>1844</v>
      </c>
    </row>
    <row r="3111" spans="1:7">
      <c r="A3111" s="3" t="s">
        <v>100</v>
      </c>
      <c r="B3111" s="3" t="s">
        <v>1841</v>
      </c>
      <c r="C3111" s="3" t="s">
        <v>1842</v>
      </c>
      <c r="D3111" s="3" t="s">
        <v>4938</v>
      </c>
      <c r="E3111" s="3">
        <v>-3095</v>
      </c>
      <c r="F3111" s="3" t="s">
        <v>5444</v>
      </c>
      <c r="G3111" s="3" t="s">
        <v>1844</v>
      </c>
    </row>
    <row r="3112" spans="1:7">
      <c r="A3112" s="3" t="s">
        <v>100</v>
      </c>
      <c r="B3112" s="3" t="s">
        <v>1841</v>
      </c>
      <c r="C3112" s="3" t="s">
        <v>1842</v>
      </c>
      <c r="D3112" s="3" t="s">
        <v>4939</v>
      </c>
      <c r="E3112" s="3">
        <v>-3096</v>
      </c>
      <c r="F3112" s="3" t="s">
        <v>5444</v>
      </c>
      <c r="G3112" s="3" t="s">
        <v>1844</v>
      </c>
    </row>
    <row r="3113" spans="1:7">
      <c r="A3113" s="3" t="s">
        <v>100</v>
      </c>
      <c r="B3113" s="3" t="s">
        <v>1841</v>
      </c>
      <c r="C3113" s="3" t="s">
        <v>1842</v>
      </c>
      <c r="D3113" s="3" t="s">
        <v>4940</v>
      </c>
      <c r="E3113" s="3">
        <v>-3097</v>
      </c>
      <c r="F3113" s="3" t="s">
        <v>5444</v>
      </c>
      <c r="G3113" s="3" t="s">
        <v>1844</v>
      </c>
    </row>
    <row r="3114" spans="1:7">
      <c r="A3114" s="3" t="s">
        <v>100</v>
      </c>
      <c r="B3114" s="3" t="s">
        <v>1841</v>
      </c>
      <c r="C3114" s="3" t="s">
        <v>1842</v>
      </c>
      <c r="D3114" s="3" t="s">
        <v>4941</v>
      </c>
      <c r="E3114" s="3">
        <v>-3098</v>
      </c>
      <c r="F3114" s="3" t="s">
        <v>5444</v>
      </c>
      <c r="G3114" s="3" t="s">
        <v>1844</v>
      </c>
    </row>
    <row r="3115" spans="1:7">
      <c r="A3115" s="3" t="s">
        <v>100</v>
      </c>
      <c r="B3115" s="3" t="s">
        <v>1841</v>
      </c>
      <c r="C3115" s="3" t="s">
        <v>1842</v>
      </c>
      <c r="D3115" s="3" t="s">
        <v>4942</v>
      </c>
      <c r="E3115" s="3">
        <v>-3099</v>
      </c>
      <c r="F3115" s="3" t="s">
        <v>5444</v>
      </c>
      <c r="G3115" s="3" t="s">
        <v>1844</v>
      </c>
    </row>
    <row r="3116" spans="1:7">
      <c r="A3116" s="3" t="s">
        <v>100</v>
      </c>
      <c r="B3116" s="3" t="s">
        <v>1841</v>
      </c>
      <c r="C3116" s="3" t="s">
        <v>1842</v>
      </c>
      <c r="D3116" s="3" t="s">
        <v>4943</v>
      </c>
      <c r="E3116" s="3">
        <v>-3100</v>
      </c>
      <c r="F3116" s="3" t="s">
        <v>5444</v>
      </c>
      <c r="G3116" s="3" t="s">
        <v>1844</v>
      </c>
    </row>
    <row r="3117" spans="1:7">
      <c r="A3117" s="3" t="s">
        <v>100</v>
      </c>
      <c r="B3117" s="3" t="s">
        <v>1841</v>
      </c>
      <c r="C3117" s="3" t="s">
        <v>1842</v>
      </c>
      <c r="D3117" s="3" t="s">
        <v>4944</v>
      </c>
      <c r="E3117" s="3">
        <v>-3101</v>
      </c>
      <c r="F3117" s="3" t="s">
        <v>5444</v>
      </c>
      <c r="G3117" s="3" t="s">
        <v>1844</v>
      </c>
    </row>
    <row r="3118" spans="1:7">
      <c r="A3118" s="3" t="s">
        <v>100</v>
      </c>
      <c r="B3118" s="3" t="s">
        <v>1841</v>
      </c>
      <c r="C3118" s="3" t="s">
        <v>1842</v>
      </c>
      <c r="D3118" s="3" t="s">
        <v>4945</v>
      </c>
      <c r="E3118" s="3">
        <v>-3102</v>
      </c>
      <c r="F3118" s="3" t="s">
        <v>5444</v>
      </c>
      <c r="G3118" s="3" t="s">
        <v>1844</v>
      </c>
    </row>
    <row r="3119" spans="1:7">
      <c r="A3119" s="3" t="s">
        <v>100</v>
      </c>
      <c r="B3119" s="3" t="s">
        <v>1841</v>
      </c>
      <c r="C3119" s="3" t="s">
        <v>1842</v>
      </c>
      <c r="D3119" s="3" t="s">
        <v>4946</v>
      </c>
      <c r="E3119" s="3">
        <v>-3103</v>
      </c>
      <c r="F3119" s="3" t="s">
        <v>5444</v>
      </c>
      <c r="G3119" s="3" t="s">
        <v>1844</v>
      </c>
    </row>
    <row r="3120" spans="1:7">
      <c r="A3120" s="3" t="s">
        <v>100</v>
      </c>
      <c r="B3120" s="3" t="s">
        <v>1841</v>
      </c>
      <c r="C3120" s="3" t="s">
        <v>1842</v>
      </c>
      <c r="D3120" s="3" t="s">
        <v>4947</v>
      </c>
      <c r="E3120" s="3">
        <v>-3104</v>
      </c>
      <c r="F3120" s="3" t="s">
        <v>5444</v>
      </c>
      <c r="G3120" s="3" t="s">
        <v>1844</v>
      </c>
    </row>
    <row r="3121" spans="1:7">
      <c r="A3121" s="3" t="s">
        <v>100</v>
      </c>
      <c r="B3121" s="3" t="s">
        <v>1841</v>
      </c>
      <c r="C3121" s="3" t="s">
        <v>1842</v>
      </c>
      <c r="D3121" s="3" t="s">
        <v>4948</v>
      </c>
      <c r="E3121" s="3">
        <v>-3105</v>
      </c>
      <c r="F3121" s="3" t="s">
        <v>5444</v>
      </c>
      <c r="G3121" s="3" t="s">
        <v>1844</v>
      </c>
    </row>
    <row r="3122" spans="1:7">
      <c r="A3122" s="3" t="s">
        <v>100</v>
      </c>
      <c r="B3122" s="3" t="s">
        <v>1841</v>
      </c>
      <c r="C3122" s="3" t="s">
        <v>1842</v>
      </c>
      <c r="D3122" s="3" t="s">
        <v>4949</v>
      </c>
      <c r="E3122" s="3">
        <v>-3106</v>
      </c>
      <c r="F3122" s="3" t="s">
        <v>5444</v>
      </c>
      <c r="G3122" s="3" t="s">
        <v>1844</v>
      </c>
    </row>
    <row r="3123" spans="1:7">
      <c r="A3123" s="3" t="s">
        <v>100</v>
      </c>
      <c r="B3123" s="3" t="s">
        <v>1841</v>
      </c>
      <c r="C3123" s="3" t="s">
        <v>1842</v>
      </c>
      <c r="D3123" s="3" t="s">
        <v>4950</v>
      </c>
      <c r="E3123" s="3">
        <v>-3107</v>
      </c>
      <c r="F3123" s="3" t="s">
        <v>5444</v>
      </c>
      <c r="G3123" s="3" t="s">
        <v>1844</v>
      </c>
    </row>
    <row r="3124" spans="1:7">
      <c r="A3124" s="3" t="s">
        <v>100</v>
      </c>
      <c r="B3124" s="3" t="s">
        <v>1841</v>
      </c>
      <c r="C3124" s="3" t="s">
        <v>1842</v>
      </c>
      <c r="D3124" s="3" t="s">
        <v>4951</v>
      </c>
      <c r="E3124" s="3">
        <v>-3108</v>
      </c>
      <c r="F3124" s="3" t="s">
        <v>5444</v>
      </c>
      <c r="G3124" s="3" t="s">
        <v>1844</v>
      </c>
    </row>
    <row r="3125" spans="1:7">
      <c r="A3125" s="3" t="s">
        <v>100</v>
      </c>
      <c r="B3125" s="3" t="s">
        <v>1841</v>
      </c>
      <c r="C3125" s="3" t="s">
        <v>1842</v>
      </c>
      <c r="D3125" s="3" t="s">
        <v>4952</v>
      </c>
      <c r="E3125" s="3">
        <v>-3109</v>
      </c>
      <c r="F3125" s="3" t="s">
        <v>5444</v>
      </c>
      <c r="G3125" s="3" t="s">
        <v>1844</v>
      </c>
    </row>
    <row r="3126" spans="1:7">
      <c r="A3126" s="3" t="s">
        <v>100</v>
      </c>
      <c r="B3126" s="3" t="s">
        <v>1841</v>
      </c>
      <c r="C3126" s="3" t="s">
        <v>1842</v>
      </c>
      <c r="D3126" s="3" t="s">
        <v>4953</v>
      </c>
      <c r="E3126" s="3">
        <v>-3110</v>
      </c>
      <c r="F3126" s="3" t="s">
        <v>5444</v>
      </c>
      <c r="G3126" s="3" t="s">
        <v>1844</v>
      </c>
    </row>
    <row r="3127" spans="1:7">
      <c r="A3127" s="3" t="s">
        <v>100</v>
      </c>
      <c r="B3127" s="3" t="s">
        <v>1841</v>
      </c>
      <c r="C3127" s="3" t="s">
        <v>1842</v>
      </c>
      <c r="D3127" s="3" t="s">
        <v>4954</v>
      </c>
      <c r="E3127" s="3">
        <v>-3111</v>
      </c>
      <c r="F3127" s="3" t="s">
        <v>5444</v>
      </c>
      <c r="G3127" s="3" t="s">
        <v>1844</v>
      </c>
    </row>
    <row r="3128" spans="1:7">
      <c r="A3128" s="3" t="s">
        <v>100</v>
      </c>
      <c r="B3128" s="3" t="s">
        <v>1841</v>
      </c>
      <c r="C3128" s="3" t="s">
        <v>1842</v>
      </c>
      <c r="D3128" s="3" t="s">
        <v>4955</v>
      </c>
      <c r="E3128" s="3">
        <v>-3112</v>
      </c>
      <c r="F3128" s="3" t="s">
        <v>5444</v>
      </c>
      <c r="G3128" s="3" t="s">
        <v>1844</v>
      </c>
    </row>
    <row r="3129" spans="1:7">
      <c r="A3129" s="3" t="s">
        <v>100</v>
      </c>
      <c r="B3129" s="3" t="s">
        <v>1841</v>
      </c>
      <c r="C3129" s="3" t="s">
        <v>1842</v>
      </c>
      <c r="D3129" s="3" t="s">
        <v>4956</v>
      </c>
      <c r="E3129" s="3">
        <v>-3113</v>
      </c>
      <c r="F3129" s="3" t="s">
        <v>5444</v>
      </c>
      <c r="G3129" s="3" t="s">
        <v>1844</v>
      </c>
    </row>
    <row r="3130" spans="1:7">
      <c r="A3130" s="3" t="s">
        <v>100</v>
      </c>
      <c r="B3130" s="3" t="s">
        <v>1841</v>
      </c>
      <c r="C3130" s="3" t="s">
        <v>1842</v>
      </c>
      <c r="D3130" s="3" t="s">
        <v>4957</v>
      </c>
      <c r="E3130" s="3">
        <v>-3114</v>
      </c>
      <c r="F3130" s="3" t="s">
        <v>5444</v>
      </c>
      <c r="G3130" s="3" t="s">
        <v>1844</v>
      </c>
    </row>
    <row r="3131" spans="1:7">
      <c r="A3131" s="3" t="s">
        <v>100</v>
      </c>
      <c r="B3131" s="3" t="s">
        <v>1841</v>
      </c>
      <c r="C3131" s="3" t="s">
        <v>1842</v>
      </c>
      <c r="D3131" s="3" t="s">
        <v>4958</v>
      </c>
      <c r="E3131" s="3">
        <v>-3115</v>
      </c>
      <c r="F3131" s="3" t="s">
        <v>5444</v>
      </c>
      <c r="G3131" s="3" t="s">
        <v>1844</v>
      </c>
    </row>
    <row r="3132" spans="1:7">
      <c r="A3132" s="3" t="s">
        <v>100</v>
      </c>
      <c r="B3132" s="3" t="s">
        <v>1841</v>
      </c>
      <c r="C3132" s="3" t="s">
        <v>1842</v>
      </c>
      <c r="D3132" s="3" t="s">
        <v>4959</v>
      </c>
      <c r="E3132" s="3">
        <v>-3116</v>
      </c>
      <c r="F3132" s="3" t="s">
        <v>5444</v>
      </c>
      <c r="G3132" s="3" t="s">
        <v>1844</v>
      </c>
    </row>
    <row r="3133" spans="1:7">
      <c r="A3133" s="3" t="s">
        <v>100</v>
      </c>
      <c r="B3133" s="3" t="s">
        <v>1841</v>
      </c>
      <c r="C3133" s="3" t="s">
        <v>1842</v>
      </c>
      <c r="D3133" s="3" t="s">
        <v>4960</v>
      </c>
      <c r="E3133" s="3">
        <v>-3117</v>
      </c>
      <c r="F3133" s="3" t="s">
        <v>5444</v>
      </c>
      <c r="G3133" s="3" t="s">
        <v>1844</v>
      </c>
    </row>
    <row r="3134" spans="1:7">
      <c r="A3134" s="3" t="s">
        <v>100</v>
      </c>
      <c r="B3134" s="3" t="s">
        <v>1841</v>
      </c>
      <c r="C3134" s="3" t="s">
        <v>1842</v>
      </c>
      <c r="D3134" s="3" t="s">
        <v>4961</v>
      </c>
      <c r="E3134" s="3">
        <v>-3118</v>
      </c>
      <c r="F3134" s="3" t="s">
        <v>5444</v>
      </c>
      <c r="G3134" s="3" t="s">
        <v>1844</v>
      </c>
    </row>
    <row r="3135" spans="1:7">
      <c r="A3135" s="3" t="s">
        <v>100</v>
      </c>
      <c r="B3135" s="3" t="s">
        <v>1841</v>
      </c>
      <c r="C3135" s="3" t="s">
        <v>1842</v>
      </c>
      <c r="D3135" s="3" t="s">
        <v>4962</v>
      </c>
      <c r="E3135" s="3">
        <v>-3119</v>
      </c>
      <c r="F3135" s="3" t="s">
        <v>5444</v>
      </c>
      <c r="G3135" s="3" t="s">
        <v>1844</v>
      </c>
    </row>
    <row r="3136" spans="1:7">
      <c r="A3136" s="3" t="s">
        <v>100</v>
      </c>
      <c r="B3136" s="3" t="s">
        <v>1841</v>
      </c>
      <c r="C3136" s="3" t="s">
        <v>1842</v>
      </c>
      <c r="D3136" s="3" t="s">
        <v>4963</v>
      </c>
      <c r="E3136" s="3">
        <v>-3120</v>
      </c>
      <c r="F3136" s="3" t="s">
        <v>5444</v>
      </c>
      <c r="G3136" s="3" t="s">
        <v>1844</v>
      </c>
    </row>
    <row r="3137" spans="1:7">
      <c r="A3137" s="3" t="s">
        <v>100</v>
      </c>
      <c r="B3137" s="3" t="s">
        <v>1841</v>
      </c>
      <c r="C3137" s="3" t="s">
        <v>1842</v>
      </c>
      <c r="D3137" s="3" t="s">
        <v>4964</v>
      </c>
      <c r="E3137" s="3">
        <v>-3121</v>
      </c>
      <c r="F3137" s="3" t="s">
        <v>5444</v>
      </c>
      <c r="G3137" s="3" t="s">
        <v>1844</v>
      </c>
    </row>
    <row r="3138" spans="1:7">
      <c r="A3138" s="3" t="s">
        <v>100</v>
      </c>
      <c r="B3138" s="3" t="s">
        <v>1841</v>
      </c>
      <c r="C3138" s="3" t="s">
        <v>1842</v>
      </c>
      <c r="D3138" s="3" t="s">
        <v>4965</v>
      </c>
      <c r="E3138" s="3">
        <v>-3122</v>
      </c>
      <c r="F3138" s="3" t="s">
        <v>5444</v>
      </c>
      <c r="G3138" s="3" t="s">
        <v>1844</v>
      </c>
    </row>
    <row r="3139" spans="1:7">
      <c r="A3139" s="3" t="s">
        <v>100</v>
      </c>
      <c r="B3139" s="3" t="s">
        <v>1841</v>
      </c>
      <c r="C3139" s="3" t="s">
        <v>1842</v>
      </c>
      <c r="D3139" s="3" t="s">
        <v>4966</v>
      </c>
      <c r="E3139" s="3">
        <v>-3123</v>
      </c>
      <c r="F3139" s="3" t="s">
        <v>5444</v>
      </c>
      <c r="G3139" s="3" t="s">
        <v>1844</v>
      </c>
    </row>
    <row r="3140" spans="1:7">
      <c r="A3140" s="3" t="s">
        <v>100</v>
      </c>
      <c r="B3140" s="3" t="s">
        <v>1841</v>
      </c>
      <c r="C3140" s="3" t="s">
        <v>1842</v>
      </c>
      <c r="D3140" s="3" t="s">
        <v>4967</v>
      </c>
      <c r="E3140" s="3">
        <v>-3124</v>
      </c>
      <c r="F3140" s="3" t="s">
        <v>5444</v>
      </c>
      <c r="G3140" s="3" t="s">
        <v>1844</v>
      </c>
    </row>
    <row r="3141" spans="1:7">
      <c r="A3141" s="3" t="s">
        <v>100</v>
      </c>
      <c r="B3141" s="3" t="s">
        <v>1841</v>
      </c>
      <c r="C3141" s="3" t="s">
        <v>1842</v>
      </c>
      <c r="D3141" s="3" t="s">
        <v>4968</v>
      </c>
      <c r="E3141" s="3">
        <v>-3125</v>
      </c>
      <c r="F3141" s="3" t="s">
        <v>5444</v>
      </c>
      <c r="G3141" s="3" t="s">
        <v>1844</v>
      </c>
    </row>
    <row r="3142" spans="1:7">
      <c r="A3142" s="3" t="s">
        <v>100</v>
      </c>
      <c r="B3142" s="3" t="s">
        <v>1841</v>
      </c>
      <c r="C3142" s="3" t="s">
        <v>1842</v>
      </c>
      <c r="D3142" s="3" t="s">
        <v>4969</v>
      </c>
      <c r="E3142" s="3">
        <v>-3126</v>
      </c>
      <c r="F3142" s="3" t="s">
        <v>5444</v>
      </c>
      <c r="G3142" s="3" t="s">
        <v>1844</v>
      </c>
    </row>
    <row r="3143" spans="1:7">
      <c r="A3143" s="3" t="s">
        <v>100</v>
      </c>
      <c r="B3143" s="3" t="s">
        <v>1841</v>
      </c>
      <c r="C3143" s="3" t="s">
        <v>1842</v>
      </c>
      <c r="D3143" s="3" t="s">
        <v>4970</v>
      </c>
      <c r="E3143" s="3">
        <v>-3127</v>
      </c>
      <c r="F3143" s="3" t="s">
        <v>5444</v>
      </c>
      <c r="G3143" s="3" t="s">
        <v>1844</v>
      </c>
    </row>
    <row r="3144" spans="1:7">
      <c r="A3144" s="3" t="s">
        <v>100</v>
      </c>
      <c r="B3144" s="3" t="s">
        <v>1841</v>
      </c>
      <c r="C3144" s="3" t="s">
        <v>1842</v>
      </c>
      <c r="D3144" s="3" t="s">
        <v>4971</v>
      </c>
      <c r="E3144" s="3">
        <v>-3128</v>
      </c>
      <c r="F3144" s="3" t="s">
        <v>5444</v>
      </c>
      <c r="G3144" s="3" t="s">
        <v>1844</v>
      </c>
    </row>
    <row r="3145" spans="1:7">
      <c r="A3145" s="3" t="s">
        <v>100</v>
      </c>
      <c r="B3145" s="3" t="s">
        <v>1841</v>
      </c>
      <c r="C3145" s="3" t="s">
        <v>1842</v>
      </c>
      <c r="D3145" s="3" t="s">
        <v>4972</v>
      </c>
      <c r="E3145" s="3">
        <v>-3129</v>
      </c>
      <c r="F3145" s="3" t="s">
        <v>5444</v>
      </c>
      <c r="G3145" s="3" t="s">
        <v>1844</v>
      </c>
    </row>
    <row r="3146" spans="1:7">
      <c r="A3146" s="3" t="s">
        <v>100</v>
      </c>
      <c r="B3146" s="3" t="s">
        <v>1841</v>
      </c>
      <c r="C3146" s="3" t="s">
        <v>1842</v>
      </c>
      <c r="D3146" s="3" t="s">
        <v>4973</v>
      </c>
      <c r="E3146" s="3">
        <v>-3130</v>
      </c>
      <c r="F3146" s="3" t="s">
        <v>5444</v>
      </c>
      <c r="G3146" s="3" t="s">
        <v>1844</v>
      </c>
    </row>
    <row r="3147" spans="1:7">
      <c r="A3147" s="3" t="s">
        <v>100</v>
      </c>
      <c r="B3147" s="3" t="s">
        <v>1841</v>
      </c>
      <c r="C3147" s="3" t="s">
        <v>1842</v>
      </c>
      <c r="D3147" s="3" t="s">
        <v>4974</v>
      </c>
      <c r="E3147" s="3">
        <v>-3131</v>
      </c>
      <c r="F3147" s="3" t="s">
        <v>5444</v>
      </c>
      <c r="G3147" s="3" t="s">
        <v>1844</v>
      </c>
    </row>
    <row r="3148" spans="1:7">
      <c r="A3148" s="3" t="s">
        <v>100</v>
      </c>
      <c r="B3148" s="3" t="s">
        <v>1841</v>
      </c>
      <c r="C3148" s="3" t="s">
        <v>1842</v>
      </c>
      <c r="D3148" s="3" t="s">
        <v>4975</v>
      </c>
      <c r="E3148" s="3">
        <v>-3132</v>
      </c>
      <c r="F3148" s="3" t="s">
        <v>5444</v>
      </c>
      <c r="G3148" s="3" t="s">
        <v>1844</v>
      </c>
    </row>
    <row r="3149" spans="1:7">
      <c r="A3149" s="3" t="s">
        <v>100</v>
      </c>
      <c r="B3149" s="3" t="s">
        <v>1841</v>
      </c>
      <c r="C3149" s="3" t="s">
        <v>1842</v>
      </c>
      <c r="D3149" s="3" t="s">
        <v>4976</v>
      </c>
      <c r="E3149" s="3">
        <v>-3133</v>
      </c>
      <c r="F3149" s="3" t="s">
        <v>5444</v>
      </c>
      <c r="G3149" s="3" t="s">
        <v>1844</v>
      </c>
    </row>
    <row r="3150" spans="1:7">
      <c r="A3150" s="3" t="s">
        <v>100</v>
      </c>
      <c r="B3150" s="3" t="s">
        <v>1841</v>
      </c>
      <c r="C3150" s="3" t="s">
        <v>1842</v>
      </c>
      <c r="D3150" s="3" t="s">
        <v>4977</v>
      </c>
      <c r="E3150" s="3">
        <v>-3134</v>
      </c>
      <c r="F3150" s="3" t="s">
        <v>5444</v>
      </c>
      <c r="G3150" s="3" t="s">
        <v>1844</v>
      </c>
    </row>
    <row r="3151" spans="1:7">
      <c r="A3151" s="3" t="s">
        <v>100</v>
      </c>
      <c r="B3151" s="3" t="s">
        <v>1841</v>
      </c>
      <c r="C3151" s="3" t="s">
        <v>1842</v>
      </c>
      <c r="D3151" s="3" t="s">
        <v>4978</v>
      </c>
      <c r="E3151" s="3">
        <v>-3135</v>
      </c>
      <c r="F3151" s="3" t="s">
        <v>5444</v>
      </c>
      <c r="G3151" s="3" t="s">
        <v>1844</v>
      </c>
    </row>
    <row r="3152" spans="1:7">
      <c r="A3152" s="3" t="s">
        <v>100</v>
      </c>
      <c r="B3152" s="3" t="s">
        <v>1841</v>
      </c>
      <c r="C3152" s="3" t="s">
        <v>1842</v>
      </c>
      <c r="D3152" s="3" t="s">
        <v>4979</v>
      </c>
      <c r="E3152" s="3">
        <v>-3136</v>
      </c>
      <c r="F3152" s="3" t="s">
        <v>5444</v>
      </c>
      <c r="G3152" s="3" t="s">
        <v>1844</v>
      </c>
    </row>
    <row r="3153" spans="1:7">
      <c r="A3153" s="3" t="s">
        <v>100</v>
      </c>
      <c r="B3153" s="3" t="s">
        <v>1841</v>
      </c>
      <c r="C3153" s="3" t="s">
        <v>1842</v>
      </c>
      <c r="D3153" s="3" t="s">
        <v>4980</v>
      </c>
      <c r="E3153" s="3">
        <v>-3137</v>
      </c>
      <c r="F3153" s="3" t="s">
        <v>5444</v>
      </c>
      <c r="G3153" s="3" t="s">
        <v>1844</v>
      </c>
    </row>
    <row r="3154" spans="1:7">
      <c r="A3154" s="3" t="s">
        <v>100</v>
      </c>
      <c r="B3154" s="3" t="s">
        <v>1841</v>
      </c>
      <c r="C3154" s="3" t="s">
        <v>1842</v>
      </c>
      <c r="D3154" s="3" t="s">
        <v>4981</v>
      </c>
      <c r="E3154" s="3">
        <v>-3138</v>
      </c>
      <c r="F3154" s="3" t="s">
        <v>5444</v>
      </c>
      <c r="G3154" s="3" t="s">
        <v>1844</v>
      </c>
    </row>
    <row r="3155" spans="1:7">
      <c r="A3155" s="3" t="s">
        <v>100</v>
      </c>
      <c r="B3155" s="3" t="s">
        <v>1841</v>
      </c>
      <c r="C3155" s="3" t="s">
        <v>1842</v>
      </c>
      <c r="D3155" s="3" t="s">
        <v>4982</v>
      </c>
      <c r="E3155" s="3">
        <v>-3139</v>
      </c>
      <c r="F3155" s="3" t="s">
        <v>5444</v>
      </c>
      <c r="G3155" s="3" t="s">
        <v>1844</v>
      </c>
    </row>
    <row r="3156" spans="1:7">
      <c r="A3156" s="3" t="s">
        <v>100</v>
      </c>
      <c r="B3156" s="3" t="s">
        <v>1841</v>
      </c>
      <c r="C3156" s="3" t="s">
        <v>1842</v>
      </c>
      <c r="D3156" s="3" t="s">
        <v>4983</v>
      </c>
      <c r="E3156" s="3">
        <v>-3140</v>
      </c>
      <c r="F3156" s="3" t="s">
        <v>5444</v>
      </c>
      <c r="G3156" s="3" t="s">
        <v>1844</v>
      </c>
    </row>
    <row r="3157" spans="1:7">
      <c r="A3157" s="3" t="s">
        <v>100</v>
      </c>
      <c r="B3157" s="3" t="s">
        <v>1841</v>
      </c>
      <c r="C3157" s="3" t="s">
        <v>1842</v>
      </c>
      <c r="D3157" s="3" t="s">
        <v>4984</v>
      </c>
      <c r="E3157" s="3">
        <v>-3141</v>
      </c>
      <c r="F3157" s="3" t="s">
        <v>5444</v>
      </c>
      <c r="G3157" s="3" t="s">
        <v>1844</v>
      </c>
    </row>
    <row r="3158" spans="1:7">
      <c r="A3158" s="3" t="s">
        <v>100</v>
      </c>
      <c r="B3158" s="3" t="s">
        <v>1841</v>
      </c>
      <c r="C3158" s="3" t="s">
        <v>1842</v>
      </c>
      <c r="D3158" s="3" t="s">
        <v>4985</v>
      </c>
      <c r="E3158" s="3">
        <v>-3142</v>
      </c>
      <c r="F3158" s="3" t="s">
        <v>5444</v>
      </c>
      <c r="G3158" s="3" t="s">
        <v>1844</v>
      </c>
    </row>
    <row r="3159" spans="1:7">
      <c r="A3159" s="3" t="s">
        <v>100</v>
      </c>
      <c r="B3159" s="3" t="s">
        <v>1841</v>
      </c>
      <c r="C3159" s="3" t="s">
        <v>1842</v>
      </c>
      <c r="D3159" s="3" t="s">
        <v>4986</v>
      </c>
      <c r="E3159" s="3">
        <v>-3143</v>
      </c>
      <c r="F3159" s="3" t="s">
        <v>5444</v>
      </c>
      <c r="G3159" s="3" t="s">
        <v>1844</v>
      </c>
    </row>
    <row r="3160" spans="1:7">
      <c r="A3160" s="3" t="s">
        <v>100</v>
      </c>
      <c r="B3160" s="3" t="s">
        <v>1841</v>
      </c>
      <c r="C3160" s="3" t="s">
        <v>1842</v>
      </c>
      <c r="D3160" s="3" t="s">
        <v>4987</v>
      </c>
      <c r="E3160" s="3">
        <v>-3144</v>
      </c>
      <c r="F3160" s="3" t="s">
        <v>5444</v>
      </c>
      <c r="G3160" s="3" t="s">
        <v>1844</v>
      </c>
    </row>
    <row r="3161" spans="1:7">
      <c r="A3161" s="3" t="s">
        <v>100</v>
      </c>
      <c r="B3161" s="3" t="s">
        <v>1841</v>
      </c>
      <c r="C3161" s="3" t="s">
        <v>1842</v>
      </c>
      <c r="D3161" s="3" t="s">
        <v>4988</v>
      </c>
      <c r="E3161" s="3">
        <v>-3145</v>
      </c>
      <c r="F3161" s="3" t="s">
        <v>5444</v>
      </c>
      <c r="G3161" s="3" t="s">
        <v>1844</v>
      </c>
    </row>
    <row r="3162" spans="1:7">
      <c r="A3162" s="3" t="s">
        <v>100</v>
      </c>
      <c r="B3162" s="3" t="s">
        <v>1841</v>
      </c>
      <c r="C3162" s="3" t="s">
        <v>1842</v>
      </c>
      <c r="D3162" s="3" t="s">
        <v>4989</v>
      </c>
      <c r="E3162" s="3">
        <v>-3146</v>
      </c>
      <c r="F3162" s="3" t="s">
        <v>5444</v>
      </c>
      <c r="G3162" s="3" t="s">
        <v>1844</v>
      </c>
    </row>
    <row r="3163" spans="1:7">
      <c r="A3163" s="3" t="s">
        <v>100</v>
      </c>
      <c r="B3163" s="3" t="s">
        <v>1841</v>
      </c>
      <c r="C3163" s="3" t="s">
        <v>1842</v>
      </c>
      <c r="D3163" s="3" t="s">
        <v>4990</v>
      </c>
      <c r="E3163" s="3">
        <v>-3147</v>
      </c>
      <c r="F3163" s="3" t="s">
        <v>5444</v>
      </c>
      <c r="G3163" s="3" t="s">
        <v>1844</v>
      </c>
    </row>
    <row r="3164" spans="1:7">
      <c r="A3164" s="3" t="s">
        <v>100</v>
      </c>
      <c r="B3164" s="3" t="s">
        <v>1841</v>
      </c>
      <c r="C3164" s="3" t="s">
        <v>1842</v>
      </c>
      <c r="D3164" s="3" t="s">
        <v>4991</v>
      </c>
      <c r="E3164" s="3">
        <v>-3148</v>
      </c>
      <c r="F3164" s="3" t="s">
        <v>5444</v>
      </c>
      <c r="G3164" s="3" t="s">
        <v>1844</v>
      </c>
    </row>
    <row r="3165" spans="1:7">
      <c r="A3165" s="3" t="s">
        <v>100</v>
      </c>
      <c r="B3165" s="3" t="s">
        <v>1841</v>
      </c>
      <c r="C3165" s="3" t="s">
        <v>1842</v>
      </c>
      <c r="D3165" s="3" t="s">
        <v>4992</v>
      </c>
      <c r="E3165" s="3">
        <v>-3149</v>
      </c>
      <c r="F3165" s="3" t="s">
        <v>5444</v>
      </c>
      <c r="G3165" s="3" t="s">
        <v>1844</v>
      </c>
    </row>
    <row r="3166" spans="1:7">
      <c r="A3166" s="3" t="s">
        <v>100</v>
      </c>
      <c r="B3166" s="3" t="s">
        <v>1841</v>
      </c>
      <c r="C3166" s="3" t="s">
        <v>1842</v>
      </c>
      <c r="D3166" s="3" t="s">
        <v>4993</v>
      </c>
      <c r="E3166" s="3">
        <v>-3150</v>
      </c>
      <c r="F3166" s="3" t="s">
        <v>5444</v>
      </c>
      <c r="G3166" s="3" t="s">
        <v>1844</v>
      </c>
    </row>
    <row r="3167" spans="1:7">
      <c r="A3167" s="3" t="s">
        <v>100</v>
      </c>
      <c r="B3167" s="3" t="s">
        <v>1841</v>
      </c>
      <c r="C3167" s="3" t="s">
        <v>1842</v>
      </c>
      <c r="D3167" s="3" t="s">
        <v>4994</v>
      </c>
      <c r="E3167" s="3">
        <v>-3151</v>
      </c>
      <c r="F3167" s="3" t="s">
        <v>5444</v>
      </c>
      <c r="G3167" s="3" t="s">
        <v>1844</v>
      </c>
    </row>
    <row r="3168" spans="1:7">
      <c r="A3168" s="3" t="s">
        <v>100</v>
      </c>
      <c r="B3168" s="3" t="s">
        <v>1841</v>
      </c>
      <c r="C3168" s="3" t="s">
        <v>1842</v>
      </c>
      <c r="D3168" s="3" t="s">
        <v>4995</v>
      </c>
      <c r="E3168" s="3">
        <v>-3152</v>
      </c>
      <c r="F3168" s="3" t="s">
        <v>5444</v>
      </c>
      <c r="G3168" s="3" t="s">
        <v>1844</v>
      </c>
    </row>
    <row r="3169" spans="1:7">
      <c r="A3169" s="3" t="s">
        <v>100</v>
      </c>
      <c r="B3169" s="3" t="s">
        <v>1841</v>
      </c>
      <c r="C3169" s="3" t="s">
        <v>1842</v>
      </c>
      <c r="D3169" s="3" t="s">
        <v>4996</v>
      </c>
      <c r="E3169" s="3">
        <v>-3153</v>
      </c>
      <c r="F3169" s="3" t="s">
        <v>5444</v>
      </c>
      <c r="G3169" s="3" t="s">
        <v>1844</v>
      </c>
    </row>
    <row r="3170" spans="1:7">
      <c r="A3170" s="3" t="s">
        <v>100</v>
      </c>
      <c r="B3170" s="3" t="s">
        <v>1841</v>
      </c>
      <c r="C3170" s="3" t="s">
        <v>1842</v>
      </c>
      <c r="D3170" s="3" t="s">
        <v>4997</v>
      </c>
      <c r="E3170" s="3">
        <v>-3154</v>
      </c>
      <c r="F3170" s="3" t="s">
        <v>5444</v>
      </c>
      <c r="G3170" s="3" t="s">
        <v>1844</v>
      </c>
    </row>
    <row r="3171" spans="1:7">
      <c r="A3171" s="3" t="s">
        <v>100</v>
      </c>
      <c r="B3171" s="3" t="s">
        <v>1841</v>
      </c>
      <c r="C3171" s="3" t="s">
        <v>1842</v>
      </c>
      <c r="D3171" s="3" t="s">
        <v>4998</v>
      </c>
      <c r="E3171" s="3">
        <v>-3155</v>
      </c>
      <c r="F3171" s="3" t="s">
        <v>5444</v>
      </c>
      <c r="G3171" s="3" t="s">
        <v>1844</v>
      </c>
    </row>
    <row r="3172" spans="1:7">
      <c r="A3172" s="3" t="s">
        <v>100</v>
      </c>
      <c r="B3172" s="3" t="s">
        <v>1841</v>
      </c>
      <c r="C3172" s="3" t="s">
        <v>1842</v>
      </c>
      <c r="D3172" s="3" t="s">
        <v>4999</v>
      </c>
      <c r="E3172" s="3">
        <v>-3156</v>
      </c>
      <c r="F3172" s="3" t="s">
        <v>5444</v>
      </c>
      <c r="G3172" s="3" t="s">
        <v>1844</v>
      </c>
    </row>
    <row r="3173" spans="1:7">
      <c r="A3173" s="3" t="s">
        <v>100</v>
      </c>
      <c r="B3173" s="3" t="s">
        <v>1841</v>
      </c>
      <c r="C3173" s="3" t="s">
        <v>1842</v>
      </c>
      <c r="D3173" s="3" t="s">
        <v>5000</v>
      </c>
      <c r="E3173" s="3">
        <v>-3157</v>
      </c>
      <c r="F3173" s="3" t="s">
        <v>5444</v>
      </c>
      <c r="G3173" s="3" t="s">
        <v>1844</v>
      </c>
    </row>
    <row r="3174" spans="1:7">
      <c r="A3174" s="3" t="s">
        <v>100</v>
      </c>
      <c r="B3174" s="3" t="s">
        <v>1841</v>
      </c>
      <c r="C3174" s="3" t="s">
        <v>1842</v>
      </c>
      <c r="D3174" s="3" t="s">
        <v>5001</v>
      </c>
      <c r="E3174" s="3">
        <v>-3158</v>
      </c>
      <c r="F3174" s="3" t="s">
        <v>5444</v>
      </c>
      <c r="G3174" s="3" t="s">
        <v>1844</v>
      </c>
    </row>
    <row r="3175" spans="1:7">
      <c r="A3175" s="3" t="s">
        <v>100</v>
      </c>
      <c r="B3175" s="3" t="s">
        <v>1841</v>
      </c>
      <c r="C3175" s="3" t="s">
        <v>1842</v>
      </c>
      <c r="D3175" s="3" t="s">
        <v>5002</v>
      </c>
      <c r="E3175" s="3">
        <v>-3159</v>
      </c>
      <c r="F3175" s="3" t="s">
        <v>5444</v>
      </c>
      <c r="G3175" s="3" t="s">
        <v>1844</v>
      </c>
    </row>
    <row r="3176" spans="1:7">
      <c r="A3176" s="3" t="s">
        <v>100</v>
      </c>
      <c r="B3176" s="3" t="s">
        <v>1841</v>
      </c>
      <c r="C3176" s="3" t="s">
        <v>1842</v>
      </c>
      <c r="D3176" s="3" t="s">
        <v>5003</v>
      </c>
      <c r="E3176" s="3">
        <v>-3160</v>
      </c>
      <c r="F3176" s="3" t="s">
        <v>5444</v>
      </c>
      <c r="G3176" s="3" t="s">
        <v>1844</v>
      </c>
    </row>
    <row r="3177" spans="1:7">
      <c r="A3177" s="3" t="s">
        <v>100</v>
      </c>
      <c r="B3177" s="3" t="s">
        <v>1841</v>
      </c>
      <c r="C3177" s="3" t="s">
        <v>1842</v>
      </c>
      <c r="D3177" s="3" t="s">
        <v>5004</v>
      </c>
      <c r="E3177" s="3">
        <v>-3161</v>
      </c>
      <c r="F3177" s="3" t="s">
        <v>5444</v>
      </c>
      <c r="G3177" s="3" t="s">
        <v>1844</v>
      </c>
    </row>
    <row r="3178" spans="1:7">
      <c r="A3178" s="3" t="s">
        <v>100</v>
      </c>
      <c r="B3178" s="3" t="s">
        <v>1841</v>
      </c>
      <c r="C3178" s="3" t="s">
        <v>1842</v>
      </c>
      <c r="D3178" s="3" t="s">
        <v>5005</v>
      </c>
      <c r="E3178" s="3">
        <v>-3162</v>
      </c>
      <c r="F3178" s="3" t="s">
        <v>5444</v>
      </c>
      <c r="G3178" s="3" t="s">
        <v>1844</v>
      </c>
    </row>
    <row r="3179" spans="1:7">
      <c r="A3179" s="3" t="s">
        <v>100</v>
      </c>
      <c r="B3179" s="3" t="s">
        <v>1841</v>
      </c>
      <c r="C3179" s="3" t="s">
        <v>1842</v>
      </c>
      <c r="D3179" s="3" t="s">
        <v>5006</v>
      </c>
      <c r="E3179" s="3">
        <v>-3163</v>
      </c>
      <c r="F3179" s="3" t="s">
        <v>5444</v>
      </c>
      <c r="G3179" s="3" t="s">
        <v>1844</v>
      </c>
    </row>
    <row r="3180" spans="1:7">
      <c r="A3180" s="3" t="s">
        <v>100</v>
      </c>
      <c r="B3180" s="3" t="s">
        <v>1841</v>
      </c>
      <c r="C3180" s="3" t="s">
        <v>1842</v>
      </c>
      <c r="D3180" s="3" t="s">
        <v>5007</v>
      </c>
      <c r="E3180" s="3">
        <v>-3164</v>
      </c>
      <c r="F3180" s="3" t="s">
        <v>5444</v>
      </c>
      <c r="G3180" s="3" t="s">
        <v>1844</v>
      </c>
    </row>
    <row r="3181" spans="1:7">
      <c r="A3181" s="3" t="s">
        <v>100</v>
      </c>
      <c r="B3181" s="3" t="s">
        <v>1841</v>
      </c>
      <c r="C3181" s="3" t="s">
        <v>1842</v>
      </c>
      <c r="D3181" s="3" t="s">
        <v>5008</v>
      </c>
      <c r="E3181" s="3">
        <v>-3165</v>
      </c>
      <c r="F3181" s="3" t="s">
        <v>5444</v>
      </c>
      <c r="G3181" s="3" t="s">
        <v>1844</v>
      </c>
    </row>
    <row r="3182" spans="1:7">
      <c r="A3182" s="3" t="s">
        <v>100</v>
      </c>
      <c r="B3182" s="3" t="s">
        <v>1841</v>
      </c>
      <c r="C3182" s="3" t="s">
        <v>1842</v>
      </c>
      <c r="D3182" s="3" t="s">
        <v>5009</v>
      </c>
      <c r="E3182" s="3">
        <v>-3166</v>
      </c>
      <c r="F3182" s="3" t="s">
        <v>5444</v>
      </c>
      <c r="G3182" s="3" t="s">
        <v>1844</v>
      </c>
    </row>
    <row r="3183" spans="1:7">
      <c r="A3183" s="3" t="s">
        <v>100</v>
      </c>
      <c r="B3183" s="3" t="s">
        <v>1841</v>
      </c>
      <c r="C3183" s="3" t="s">
        <v>1842</v>
      </c>
      <c r="D3183" s="3" t="s">
        <v>5010</v>
      </c>
      <c r="E3183" s="3">
        <v>-3167</v>
      </c>
      <c r="F3183" s="3" t="s">
        <v>5444</v>
      </c>
      <c r="G3183" s="3" t="s">
        <v>1844</v>
      </c>
    </row>
    <row r="3184" spans="1:7">
      <c r="A3184" s="3" t="s">
        <v>100</v>
      </c>
      <c r="B3184" s="3" t="s">
        <v>1841</v>
      </c>
      <c r="C3184" s="3" t="s">
        <v>1842</v>
      </c>
      <c r="D3184" s="3" t="s">
        <v>5011</v>
      </c>
      <c r="E3184" s="3">
        <v>-3168</v>
      </c>
      <c r="F3184" s="3" t="s">
        <v>5444</v>
      </c>
      <c r="G3184" s="3" t="s">
        <v>1844</v>
      </c>
    </row>
    <row r="3185" spans="1:7">
      <c r="A3185" s="3" t="s">
        <v>100</v>
      </c>
      <c r="B3185" s="3" t="s">
        <v>1841</v>
      </c>
      <c r="C3185" s="3" t="s">
        <v>1842</v>
      </c>
      <c r="D3185" s="3" t="s">
        <v>5012</v>
      </c>
      <c r="E3185" s="3">
        <v>-3169</v>
      </c>
      <c r="F3185" s="3" t="s">
        <v>5444</v>
      </c>
      <c r="G3185" s="3" t="s">
        <v>1844</v>
      </c>
    </row>
    <row r="3186" spans="1:7">
      <c r="A3186" s="3" t="s">
        <v>100</v>
      </c>
      <c r="B3186" s="3" t="s">
        <v>1841</v>
      </c>
      <c r="C3186" s="3" t="s">
        <v>1842</v>
      </c>
      <c r="D3186" s="3" t="s">
        <v>5013</v>
      </c>
      <c r="E3186" s="3">
        <v>-3170</v>
      </c>
      <c r="F3186" s="3" t="s">
        <v>5444</v>
      </c>
      <c r="G3186" s="3" t="s">
        <v>1844</v>
      </c>
    </row>
    <row r="3187" spans="1:7">
      <c r="A3187" s="3" t="s">
        <v>100</v>
      </c>
      <c r="B3187" s="3" t="s">
        <v>1841</v>
      </c>
      <c r="C3187" s="3" t="s">
        <v>1842</v>
      </c>
      <c r="D3187" s="3" t="s">
        <v>5014</v>
      </c>
      <c r="E3187" s="3">
        <v>-3171</v>
      </c>
      <c r="F3187" s="3" t="s">
        <v>5444</v>
      </c>
      <c r="G3187" s="3" t="s">
        <v>1844</v>
      </c>
    </row>
    <row r="3188" spans="1:7">
      <c r="A3188" s="3" t="s">
        <v>100</v>
      </c>
      <c r="B3188" s="3" t="s">
        <v>1841</v>
      </c>
      <c r="C3188" s="3" t="s">
        <v>1842</v>
      </c>
      <c r="D3188" s="3" t="s">
        <v>5015</v>
      </c>
      <c r="E3188" s="3">
        <v>-3172</v>
      </c>
      <c r="F3188" s="3" t="s">
        <v>5444</v>
      </c>
      <c r="G3188" s="3" t="s">
        <v>1844</v>
      </c>
    </row>
    <row r="3189" spans="1:7">
      <c r="A3189" s="3" t="s">
        <v>100</v>
      </c>
      <c r="B3189" s="3" t="s">
        <v>1841</v>
      </c>
      <c r="C3189" s="3" t="s">
        <v>1842</v>
      </c>
      <c r="D3189" s="3" t="s">
        <v>5016</v>
      </c>
      <c r="E3189" s="3">
        <v>-3173</v>
      </c>
      <c r="F3189" s="3" t="s">
        <v>5444</v>
      </c>
      <c r="G3189" s="3" t="s">
        <v>1844</v>
      </c>
    </row>
    <row r="3190" spans="1:7">
      <c r="A3190" s="3" t="s">
        <v>100</v>
      </c>
      <c r="B3190" s="3" t="s">
        <v>1841</v>
      </c>
      <c r="C3190" s="3" t="s">
        <v>1842</v>
      </c>
      <c r="D3190" s="3" t="s">
        <v>5017</v>
      </c>
      <c r="E3190" s="3">
        <v>-3174</v>
      </c>
      <c r="F3190" s="3" t="s">
        <v>5444</v>
      </c>
      <c r="G3190" s="3" t="s">
        <v>1844</v>
      </c>
    </row>
    <row r="3191" spans="1:7">
      <c r="A3191" s="3" t="s">
        <v>100</v>
      </c>
      <c r="B3191" s="3" t="s">
        <v>1841</v>
      </c>
      <c r="C3191" s="3" t="s">
        <v>1842</v>
      </c>
      <c r="D3191" s="3" t="s">
        <v>5018</v>
      </c>
      <c r="E3191" s="3">
        <v>-3175</v>
      </c>
      <c r="F3191" s="3" t="s">
        <v>5444</v>
      </c>
      <c r="G3191" s="3" t="s">
        <v>1844</v>
      </c>
    </row>
    <row r="3192" spans="1:7">
      <c r="A3192" s="3" t="s">
        <v>100</v>
      </c>
      <c r="B3192" s="3" t="s">
        <v>1841</v>
      </c>
      <c r="C3192" s="3" t="s">
        <v>1842</v>
      </c>
      <c r="D3192" s="3" t="s">
        <v>5019</v>
      </c>
      <c r="E3192" s="3">
        <v>-3176</v>
      </c>
      <c r="F3192" s="3" t="s">
        <v>5444</v>
      </c>
      <c r="G3192" s="3" t="s">
        <v>1844</v>
      </c>
    </row>
    <row r="3193" spans="1:7">
      <c r="A3193" s="3" t="s">
        <v>100</v>
      </c>
      <c r="B3193" s="3" t="s">
        <v>1841</v>
      </c>
      <c r="C3193" s="3" t="s">
        <v>1842</v>
      </c>
      <c r="D3193" s="3" t="s">
        <v>5020</v>
      </c>
      <c r="E3193" s="3">
        <v>-3177</v>
      </c>
      <c r="F3193" s="3" t="s">
        <v>5444</v>
      </c>
      <c r="G3193" s="3" t="s">
        <v>1844</v>
      </c>
    </row>
    <row r="3194" spans="1:7">
      <c r="A3194" s="3" t="s">
        <v>100</v>
      </c>
      <c r="B3194" s="3" t="s">
        <v>1841</v>
      </c>
      <c r="C3194" s="3" t="s">
        <v>1842</v>
      </c>
      <c r="D3194" s="3" t="s">
        <v>5021</v>
      </c>
      <c r="E3194" s="3">
        <v>-3178</v>
      </c>
      <c r="F3194" s="3" t="s">
        <v>5444</v>
      </c>
      <c r="G3194" s="3" t="s">
        <v>1844</v>
      </c>
    </row>
    <row r="3195" spans="1:7">
      <c r="A3195" s="3" t="s">
        <v>100</v>
      </c>
      <c r="B3195" s="3" t="s">
        <v>1841</v>
      </c>
      <c r="C3195" s="3" t="s">
        <v>1842</v>
      </c>
      <c r="D3195" s="3" t="s">
        <v>5022</v>
      </c>
      <c r="E3195" s="3">
        <v>-3179</v>
      </c>
      <c r="F3195" s="3" t="s">
        <v>5444</v>
      </c>
      <c r="G3195" s="3" t="s">
        <v>1844</v>
      </c>
    </row>
    <row r="3196" spans="1:7">
      <c r="A3196" s="3" t="s">
        <v>100</v>
      </c>
      <c r="B3196" s="3" t="s">
        <v>1841</v>
      </c>
      <c r="C3196" s="3" t="s">
        <v>1842</v>
      </c>
      <c r="D3196" s="3" t="s">
        <v>5023</v>
      </c>
      <c r="E3196" s="3">
        <v>-3180</v>
      </c>
      <c r="F3196" s="3" t="s">
        <v>5444</v>
      </c>
      <c r="G3196" s="3" t="s">
        <v>1844</v>
      </c>
    </row>
    <row r="3197" spans="1:7">
      <c r="A3197" s="3" t="s">
        <v>100</v>
      </c>
      <c r="B3197" s="3" t="s">
        <v>1841</v>
      </c>
      <c r="C3197" s="3" t="s">
        <v>1842</v>
      </c>
      <c r="D3197" s="3" t="s">
        <v>5024</v>
      </c>
      <c r="E3197" s="3">
        <v>-3181</v>
      </c>
      <c r="F3197" s="3" t="s">
        <v>5444</v>
      </c>
      <c r="G3197" s="3" t="s">
        <v>1844</v>
      </c>
    </row>
    <row r="3198" spans="1:7">
      <c r="A3198" s="3" t="s">
        <v>100</v>
      </c>
      <c r="B3198" s="3" t="s">
        <v>1841</v>
      </c>
      <c r="C3198" s="3" t="s">
        <v>1842</v>
      </c>
      <c r="D3198" s="3" t="s">
        <v>5025</v>
      </c>
      <c r="E3198" s="3">
        <v>-3182</v>
      </c>
      <c r="F3198" s="3" t="s">
        <v>5444</v>
      </c>
      <c r="G3198" s="3" t="s">
        <v>1844</v>
      </c>
    </row>
    <row r="3199" spans="1:7">
      <c r="A3199" s="3" t="s">
        <v>100</v>
      </c>
      <c r="B3199" s="3" t="s">
        <v>1841</v>
      </c>
      <c r="C3199" s="3" t="s">
        <v>1842</v>
      </c>
      <c r="D3199" s="3" t="s">
        <v>5026</v>
      </c>
      <c r="E3199" s="3">
        <v>-3183</v>
      </c>
      <c r="F3199" s="3" t="s">
        <v>5444</v>
      </c>
      <c r="G3199" s="3" t="s">
        <v>1844</v>
      </c>
    </row>
    <row r="3200" spans="1:7">
      <c r="A3200" s="3" t="s">
        <v>100</v>
      </c>
      <c r="B3200" s="3" t="s">
        <v>1841</v>
      </c>
      <c r="C3200" s="3" t="s">
        <v>1842</v>
      </c>
      <c r="D3200" s="3" t="s">
        <v>5027</v>
      </c>
      <c r="E3200" s="3">
        <v>-3184</v>
      </c>
      <c r="F3200" s="3" t="s">
        <v>5444</v>
      </c>
      <c r="G3200" s="3" t="s">
        <v>1844</v>
      </c>
    </row>
    <row r="3201" spans="1:7">
      <c r="A3201" s="3" t="s">
        <v>100</v>
      </c>
      <c r="B3201" s="3" t="s">
        <v>1841</v>
      </c>
      <c r="C3201" s="3" t="s">
        <v>1842</v>
      </c>
      <c r="D3201" s="3" t="s">
        <v>5028</v>
      </c>
      <c r="E3201" s="3">
        <v>-3185</v>
      </c>
      <c r="F3201" s="3" t="s">
        <v>5444</v>
      </c>
      <c r="G3201" s="3" t="s">
        <v>1844</v>
      </c>
    </row>
    <row r="3202" spans="1:7">
      <c r="A3202" s="3" t="s">
        <v>100</v>
      </c>
      <c r="B3202" s="3" t="s">
        <v>1841</v>
      </c>
      <c r="C3202" s="3" t="s">
        <v>1842</v>
      </c>
      <c r="D3202" s="3" t="s">
        <v>5029</v>
      </c>
      <c r="E3202" s="3">
        <v>-3186</v>
      </c>
      <c r="F3202" s="3" t="s">
        <v>5444</v>
      </c>
      <c r="G3202" s="3" t="s">
        <v>1844</v>
      </c>
    </row>
    <row r="3203" spans="1:7">
      <c r="A3203" s="3" t="s">
        <v>100</v>
      </c>
      <c r="B3203" s="3" t="s">
        <v>1841</v>
      </c>
      <c r="C3203" s="3" t="s">
        <v>1842</v>
      </c>
      <c r="D3203" s="3" t="s">
        <v>5030</v>
      </c>
      <c r="E3203" s="3">
        <v>-3187</v>
      </c>
      <c r="F3203" s="3" t="s">
        <v>5444</v>
      </c>
      <c r="G3203" s="3" t="s">
        <v>1844</v>
      </c>
    </row>
    <row r="3204" spans="1:7">
      <c r="A3204" s="3" t="s">
        <v>100</v>
      </c>
      <c r="B3204" s="3" t="s">
        <v>1841</v>
      </c>
      <c r="C3204" s="3" t="s">
        <v>1842</v>
      </c>
      <c r="D3204" s="3" t="s">
        <v>5031</v>
      </c>
      <c r="E3204" s="3">
        <v>-3188</v>
      </c>
      <c r="F3204" s="3" t="s">
        <v>5444</v>
      </c>
      <c r="G3204" s="3" t="s">
        <v>1844</v>
      </c>
    </row>
    <row r="3205" spans="1:7">
      <c r="A3205" s="3" t="s">
        <v>100</v>
      </c>
      <c r="B3205" s="3" t="s">
        <v>1841</v>
      </c>
      <c r="C3205" s="3" t="s">
        <v>1842</v>
      </c>
      <c r="D3205" s="3" t="s">
        <v>5032</v>
      </c>
      <c r="E3205" s="3">
        <v>-3189</v>
      </c>
      <c r="F3205" s="3" t="s">
        <v>5444</v>
      </c>
      <c r="G3205" s="3" t="s">
        <v>1844</v>
      </c>
    </row>
    <row r="3206" spans="1:7">
      <c r="A3206" s="3" t="s">
        <v>100</v>
      </c>
      <c r="B3206" s="3" t="s">
        <v>1841</v>
      </c>
      <c r="C3206" s="3" t="s">
        <v>1842</v>
      </c>
      <c r="D3206" s="3" t="s">
        <v>5033</v>
      </c>
      <c r="E3206" s="3">
        <v>-3190</v>
      </c>
      <c r="F3206" s="3" t="s">
        <v>5444</v>
      </c>
      <c r="G3206" s="3" t="s">
        <v>1844</v>
      </c>
    </row>
    <row r="3207" spans="1:7">
      <c r="A3207" s="3" t="s">
        <v>100</v>
      </c>
      <c r="B3207" s="3" t="s">
        <v>1841</v>
      </c>
      <c r="C3207" s="3" t="s">
        <v>1842</v>
      </c>
      <c r="D3207" s="3" t="s">
        <v>5034</v>
      </c>
      <c r="E3207" s="3">
        <v>-3191</v>
      </c>
      <c r="F3207" s="3" t="s">
        <v>5444</v>
      </c>
      <c r="G3207" s="3" t="s">
        <v>1844</v>
      </c>
    </row>
    <row r="3208" spans="1:7">
      <c r="A3208" s="3" t="s">
        <v>100</v>
      </c>
      <c r="B3208" s="3" t="s">
        <v>1841</v>
      </c>
      <c r="C3208" s="3" t="s">
        <v>1842</v>
      </c>
      <c r="D3208" s="3" t="s">
        <v>5035</v>
      </c>
      <c r="E3208" s="3">
        <v>-3192</v>
      </c>
      <c r="F3208" s="3" t="s">
        <v>5444</v>
      </c>
      <c r="G3208" s="3" t="s">
        <v>1844</v>
      </c>
    </row>
    <row r="3209" spans="1:7">
      <c r="A3209" s="3" t="s">
        <v>100</v>
      </c>
      <c r="B3209" s="3" t="s">
        <v>1841</v>
      </c>
      <c r="C3209" s="3" t="s">
        <v>1842</v>
      </c>
      <c r="D3209" s="3" t="s">
        <v>5036</v>
      </c>
      <c r="E3209" s="3">
        <v>-3193</v>
      </c>
      <c r="F3209" s="3" t="s">
        <v>5444</v>
      </c>
      <c r="G3209" s="3" t="s">
        <v>1844</v>
      </c>
    </row>
    <row r="3210" spans="1:7">
      <c r="A3210" s="3" t="s">
        <v>100</v>
      </c>
      <c r="B3210" s="3" t="s">
        <v>1841</v>
      </c>
      <c r="C3210" s="3" t="s">
        <v>1842</v>
      </c>
      <c r="D3210" s="3" t="s">
        <v>5037</v>
      </c>
      <c r="E3210" s="3">
        <v>-3194</v>
      </c>
      <c r="F3210" s="3" t="s">
        <v>5444</v>
      </c>
      <c r="G3210" s="3" t="s">
        <v>1844</v>
      </c>
    </row>
    <row r="3211" spans="1:7">
      <c r="A3211" s="3" t="s">
        <v>100</v>
      </c>
      <c r="B3211" s="3" t="s">
        <v>1841</v>
      </c>
      <c r="C3211" s="3" t="s">
        <v>1842</v>
      </c>
      <c r="D3211" s="3" t="s">
        <v>5038</v>
      </c>
      <c r="E3211" s="3">
        <v>-3195</v>
      </c>
      <c r="F3211" s="3" t="s">
        <v>5444</v>
      </c>
      <c r="G3211" s="3" t="s">
        <v>1844</v>
      </c>
    </row>
    <row r="3212" spans="1:7">
      <c r="A3212" s="3" t="s">
        <v>100</v>
      </c>
      <c r="B3212" s="3" t="s">
        <v>1841</v>
      </c>
      <c r="C3212" s="3" t="s">
        <v>1842</v>
      </c>
      <c r="D3212" s="3" t="s">
        <v>5039</v>
      </c>
      <c r="E3212" s="3">
        <v>-3196</v>
      </c>
      <c r="F3212" s="3" t="s">
        <v>5444</v>
      </c>
      <c r="G3212" s="3" t="s">
        <v>1844</v>
      </c>
    </row>
    <row r="3213" spans="1:7">
      <c r="A3213" s="3" t="s">
        <v>100</v>
      </c>
      <c r="B3213" s="3" t="s">
        <v>1841</v>
      </c>
      <c r="C3213" s="3" t="s">
        <v>1842</v>
      </c>
      <c r="D3213" s="3" t="s">
        <v>5040</v>
      </c>
      <c r="E3213" s="3">
        <v>-3197</v>
      </c>
      <c r="F3213" s="3" t="s">
        <v>5444</v>
      </c>
      <c r="G3213" s="3" t="s">
        <v>1844</v>
      </c>
    </row>
    <row r="3214" spans="1:7">
      <c r="A3214" s="3" t="s">
        <v>100</v>
      </c>
      <c r="B3214" s="3" t="s">
        <v>1841</v>
      </c>
      <c r="C3214" s="3" t="s">
        <v>1842</v>
      </c>
      <c r="D3214" s="3" t="s">
        <v>5041</v>
      </c>
      <c r="E3214" s="3">
        <v>-3198</v>
      </c>
      <c r="F3214" s="3" t="s">
        <v>5444</v>
      </c>
      <c r="G3214" s="3" t="s">
        <v>1844</v>
      </c>
    </row>
    <row r="3215" spans="1:7">
      <c r="A3215" s="3" t="s">
        <v>100</v>
      </c>
      <c r="B3215" s="3" t="s">
        <v>1841</v>
      </c>
      <c r="C3215" s="3" t="s">
        <v>1842</v>
      </c>
      <c r="D3215" s="3" t="s">
        <v>5042</v>
      </c>
      <c r="E3215" s="3">
        <v>-3199</v>
      </c>
      <c r="F3215" s="3" t="s">
        <v>5444</v>
      </c>
      <c r="G3215" s="3" t="s">
        <v>1844</v>
      </c>
    </row>
    <row r="3216" spans="1:7">
      <c r="A3216" s="3" t="s">
        <v>100</v>
      </c>
      <c r="B3216" s="3" t="s">
        <v>1841</v>
      </c>
      <c r="C3216" s="3" t="s">
        <v>1842</v>
      </c>
      <c r="D3216" s="3" t="s">
        <v>5043</v>
      </c>
      <c r="E3216" s="3">
        <v>-3200</v>
      </c>
      <c r="F3216" s="3" t="s">
        <v>5444</v>
      </c>
      <c r="G3216" s="3" t="s">
        <v>1844</v>
      </c>
    </row>
    <row r="3217" spans="1:7">
      <c r="A3217" s="3" t="s">
        <v>100</v>
      </c>
      <c r="B3217" s="3" t="s">
        <v>1841</v>
      </c>
      <c r="C3217" s="3" t="s">
        <v>1842</v>
      </c>
      <c r="D3217" s="3" t="s">
        <v>5044</v>
      </c>
      <c r="E3217" s="3">
        <v>-3201</v>
      </c>
      <c r="F3217" s="3" t="s">
        <v>5444</v>
      </c>
      <c r="G3217" s="3" t="s">
        <v>1844</v>
      </c>
    </row>
    <row r="3218" spans="1:7">
      <c r="A3218" s="3" t="s">
        <v>100</v>
      </c>
      <c r="B3218" s="3" t="s">
        <v>1841</v>
      </c>
      <c r="C3218" s="3" t="s">
        <v>1842</v>
      </c>
      <c r="D3218" s="3" t="s">
        <v>5045</v>
      </c>
      <c r="E3218" s="3">
        <v>-3202</v>
      </c>
      <c r="F3218" s="3" t="s">
        <v>5444</v>
      </c>
      <c r="G3218" s="3" t="s">
        <v>1844</v>
      </c>
    </row>
    <row r="3219" spans="1:7">
      <c r="A3219" s="3" t="s">
        <v>100</v>
      </c>
      <c r="B3219" s="3" t="s">
        <v>1841</v>
      </c>
      <c r="C3219" s="3" t="s">
        <v>1842</v>
      </c>
      <c r="D3219" s="3" t="s">
        <v>5046</v>
      </c>
      <c r="E3219" s="3">
        <v>-3203</v>
      </c>
      <c r="F3219" s="3" t="s">
        <v>5444</v>
      </c>
      <c r="G3219" s="3" t="s">
        <v>1844</v>
      </c>
    </row>
    <row r="3220" spans="1:7">
      <c r="A3220" s="3" t="s">
        <v>100</v>
      </c>
      <c r="B3220" s="3" t="s">
        <v>1841</v>
      </c>
      <c r="C3220" s="3" t="s">
        <v>1842</v>
      </c>
      <c r="D3220" s="3" t="s">
        <v>5047</v>
      </c>
      <c r="E3220" s="3">
        <v>-3204</v>
      </c>
      <c r="F3220" s="3" t="s">
        <v>5444</v>
      </c>
      <c r="G3220" s="3" t="s">
        <v>1844</v>
      </c>
    </row>
    <row r="3221" spans="1:7">
      <c r="A3221" s="3" t="s">
        <v>100</v>
      </c>
      <c r="B3221" s="3" t="s">
        <v>1841</v>
      </c>
      <c r="C3221" s="3" t="s">
        <v>1842</v>
      </c>
      <c r="D3221" s="3" t="s">
        <v>5048</v>
      </c>
      <c r="E3221" s="3">
        <v>-3205</v>
      </c>
      <c r="F3221" s="3" t="s">
        <v>5444</v>
      </c>
      <c r="G3221" s="3" t="s">
        <v>1844</v>
      </c>
    </row>
    <row r="3222" spans="1:7">
      <c r="A3222" s="3" t="s">
        <v>100</v>
      </c>
      <c r="B3222" s="3" t="s">
        <v>1841</v>
      </c>
      <c r="C3222" s="3" t="s">
        <v>1842</v>
      </c>
      <c r="D3222" s="3" t="s">
        <v>5049</v>
      </c>
      <c r="E3222" s="3">
        <v>-3206</v>
      </c>
      <c r="F3222" s="3" t="s">
        <v>5444</v>
      </c>
      <c r="G3222" s="3" t="s">
        <v>1844</v>
      </c>
    </row>
    <row r="3223" spans="1:7">
      <c r="A3223" s="3" t="s">
        <v>100</v>
      </c>
      <c r="B3223" s="3" t="s">
        <v>1841</v>
      </c>
      <c r="C3223" s="3" t="s">
        <v>1842</v>
      </c>
      <c r="D3223" s="3" t="s">
        <v>5050</v>
      </c>
      <c r="E3223" s="3">
        <v>-3207</v>
      </c>
      <c r="F3223" s="3" t="s">
        <v>5444</v>
      </c>
      <c r="G3223" s="3" t="s">
        <v>1844</v>
      </c>
    </row>
    <row r="3224" spans="1:7">
      <c r="A3224" s="3" t="s">
        <v>100</v>
      </c>
      <c r="B3224" s="3" t="s">
        <v>1841</v>
      </c>
      <c r="C3224" s="3" t="s">
        <v>1842</v>
      </c>
      <c r="D3224" s="3" t="s">
        <v>5051</v>
      </c>
      <c r="E3224" s="3">
        <v>-3208</v>
      </c>
      <c r="F3224" s="3" t="s">
        <v>5444</v>
      </c>
      <c r="G3224" s="3" t="s">
        <v>1844</v>
      </c>
    </row>
    <row r="3225" spans="1:7">
      <c r="A3225" s="3" t="s">
        <v>100</v>
      </c>
      <c r="B3225" s="3" t="s">
        <v>1841</v>
      </c>
      <c r="C3225" s="3" t="s">
        <v>1842</v>
      </c>
      <c r="D3225" s="3" t="s">
        <v>5052</v>
      </c>
      <c r="E3225" s="3">
        <v>-3209</v>
      </c>
      <c r="F3225" s="3" t="s">
        <v>5444</v>
      </c>
      <c r="G3225" s="3" t="s">
        <v>1844</v>
      </c>
    </row>
    <row r="3226" spans="1:7">
      <c r="A3226" s="3" t="s">
        <v>100</v>
      </c>
      <c r="B3226" s="3" t="s">
        <v>1841</v>
      </c>
      <c r="C3226" s="3" t="s">
        <v>1842</v>
      </c>
      <c r="D3226" s="3" t="s">
        <v>5053</v>
      </c>
      <c r="E3226" s="3">
        <v>-3210</v>
      </c>
      <c r="F3226" s="3" t="s">
        <v>5444</v>
      </c>
      <c r="G3226" s="3" t="s">
        <v>1844</v>
      </c>
    </row>
    <row r="3227" spans="1:7">
      <c r="A3227" s="3" t="s">
        <v>100</v>
      </c>
      <c r="B3227" s="3" t="s">
        <v>1841</v>
      </c>
      <c r="C3227" s="3" t="s">
        <v>1842</v>
      </c>
      <c r="D3227" s="3" t="s">
        <v>5054</v>
      </c>
      <c r="E3227" s="3">
        <v>-3211</v>
      </c>
      <c r="F3227" s="3" t="s">
        <v>5444</v>
      </c>
      <c r="G3227" s="3" t="s">
        <v>1844</v>
      </c>
    </row>
    <row r="3228" spans="1:7">
      <c r="A3228" s="3" t="s">
        <v>100</v>
      </c>
      <c r="B3228" s="3" t="s">
        <v>1841</v>
      </c>
      <c r="C3228" s="3" t="s">
        <v>1842</v>
      </c>
      <c r="D3228" s="3" t="s">
        <v>5055</v>
      </c>
      <c r="E3228" s="3">
        <v>-3212</v>
      </c>
      <c r="F3228" s="3" t="s">
        <v>5444</v>
      </c>
      <c r="G3228" s="3" t="s">
        <v>1844</v>
      </c>
    </row>
    <row r="3229" spans="1:7">
      <c r="A3229" s="3" t="s">
        <v>100</v>
      </c>
      <c r="B3229" s="3" t="s">
        <v>1841</v>
      </c>
      <c r="C3229" s="3" t="s">
        <v>1842</v>
      </c>
      <c r="D3229" s="3" t="s">
        <v>5056</v>
      </c>
      <c r="E3229" s="3">
        <v>-3213</v>
      </c>
      <c r="F3229" s="3" t="s">
        <v>5444</v>
      </c>
      <c r="G3229" s="3" t="s">
        <v>1844</v>
      </c>
    </row>
    <row r="3230" spans="1:7">
      <c r="A3230" s="3" t="s">
        <v>100</v>
      </c>
      <c r="B3230" s="3" t="s">
        <v>1841</v>
      </c>
      <c r="C3230" s="3" t="s">
        <v>1842</v>
      </c>
      <c r="D3230" s="3" t="s">
        <v>5057</v>
      </c>
      <c r="E3230" s="3">
        <v>-3214</v>
      </c>
      <c r="F3230" s="3" t="s">
        <v>5444</v>
      </c>
      <c r="G3230" s="3" t="s">
        <v>1844</v>
      </c>
    </row>
    <row r="3231" spans="1:7">
      <c r="A3231" s="3" t="s">
        <v>100</v>
      </c>
      <c r="B3231" s="3" t="s">
        <v>1841</v>
      </c>
      <c r="C3231" s="3" t="s">
        <v>1842</v>
      </c>
      <c r="D3231" s="3" t="s">
        <v>5058</v>
      </c>
      <c r="E3231" s="3">
        <v>-3215</v>
      </c>
      <c r="F3231" s="3" t="s">
        <v>5444</v>
      </c>
      <c r="G3231" s="3" t="s">
        <v>1844</v>
      </c>
    </row>
    <row r="3232" spans="1:7">
      <c r="A3232" s="3" t="s">
        <v>100</v>
      </c>
      <c r="B3232" s="3" t="s">
        <v>1841</v>
      </c>
      <c r="C3232" s="3" t="s">
        <v>1842</v>
      </c>
      <c r="D3232" s="3" t="s">
        <v>5059</v>
      </c>
      <c r="E3232" s="3">
        <v>-3216</v>
      </c>
      <c r="F3232" s="3" t="s">
        <v>5444</v>
      </c>
      <c r="G3232" s="3" t="s">
        <v>1844</v>
      </c>
    </row>
    <row r="3233" spans="1:7">
      <c r="A3233" s="3" t="s">
        <v>100</v>
      </c>
      <c r="B3233" s="3" t="s">
        <v>1841</v>
      </c>
      <c r="C3233" s="3" t="s">
        <v>1842</v>
      </c>
      <c r="D3233" s="3" t="s">
        <v>5060</v>
      </c>
      <c r="E3233" s="3">
        <v>-3217</v>
      </c>
      <c r="F3233" s="3" t="s">
        <v>5444</v>
      </c>
      <c r="G3233" s="3" t="s">
        <v>1844</v>
      </c>
    </row>
    <row r="3234" spans="1:7">
      <c r="A3234" s="3" t="s">
        <v>100</v>
      </c>
      <c r="B3234" s="3" t="s">
        <v>1841</v>
      </c>
      <c r="C3234" s="3" t="s">
        <v>1842</v>
      </c>
      <c r="D3234" s="3" t="s">
        <v>5061</v>
      </c>
      <c r="E3234" s="3">
        <v>-3218</v>
      </c>
      <c r="F3234" s="3" t="s">
        <v>5444</v>
      </c>
      <c r="G3234" s="3" t="s">
        <v>1844</v>
      </c>
    </row>
    <row r="3235" spans="1:7">
      <c r="A3235" s="3" t="s">
        <v>100</v>
      </c>
      <c r="B3235" s="3" t="s">
        <v>1841</v>
      </c>
      <c r="C3235" s="3" t="s">
        <v>1842</v>
      </c>
      <c r="D3235" s="3" t="s">
        <v>5062</v>
      </c>
      <c r="E3235" s="3">
        <v>-3219</v>
      </c>
      <c r="F3235" s="3" t="s">
        <v>5444</v>
      </c>
      <c r="G3235" s="3" t="s">
        <v>1844</v>
      </c>
    </row>
    <row r="3236" spans="1:7">
      <c r="A3236" s="3" t="s">
        <v>100</v>
      </c>
      <c r="B3236" s="3" t="s">
        <v>1841</v>
      </c>
      <c r="C3236" s="3" t="s">
        <v>1842</v>
      </c>
      <c r="D3236" s="3" t="s">
        <v>5063</v>
      </c>
      <c r="E3236" s="3">
        <v>-3220</v>
      </c>
      <c r="F3236" s="3" t="s">
        <v>5444</v>
      </c>
      <c r="G3236" s="3" t="s">
        <v>1844</v>
      </c>
    </row>
    <row r="3237" spans="1:7">
      <c r="A3237" s="3" t="s">
        <v>100</v>
      </c>
      <c r="B3237" s="3" t="s">
        <v>1841</v>
      </c>
      <c r="C3237" s="3" t="s">
        <v>1842</v>
      </c>
      <c r="D3237" s="3" t="s">
        <v>5064</v>
      </c>
      <c r="E3237" s="3">
        <v>-3221</v>
      </c>
      <c r="F3237" s="3" t="s">
        <v>5444</v>
      </c>
      <c r="G3237" s="3" t="s">
        <v>1844</v>
      </c>
    </row>
    <row r="3238" spans="1:7">
      <c r="A3238" s="3" t="s">
        <v>100</v>
      </c>
      <c r="B3238" s="3" t="s">
        <v>1841</v>
      </c>
      <c r="C3238" s="3" t="s">
        <v>1842</v>
      </c>
      <c r="D3238" s="3" t="s">
        <v>5065</v>
      </c>
      <c r="E3238" s="3">
        <v>-3222</v>
      </c>
      <c r="F3238" s="3" t="s">
        <v>5444</v>
      </c>
      <c r="G3238" s="3" t="s">
        <v>1844</v>
      </c>
    </row>
    <row r="3239" spans="1:7">
      <c r="A3239" s="3" t="s">
        <v>100</v>
      </c>
      <c r="B3239" s="3" t="s">
        <v>1841</v>
      </c>
      <c r="C3239" s="3" t="s">
        <v>1842</v>
      </c>
      <c r="D3239" s="3" t="s">
        <v>5066</v>
      </c>
      <c r="E3239" s="3">
        <v>-3223</v>
      </c>
      <c r="F3239" s="3" t="s">
        <v>5444</v>
      </c>
      <c r="G3239" s="3" t="s">
        <v>1844</v>
      </c>
    </row>
    <row r="3240" spans="1:7">
      <c r="A3240" s="3" t="s">
        <v>100</v>
      </c>
      <c r="B3240" s="3" t="s">
        <v>1841</v>
      </c>
      <c r="C3240" s="3" t="s">
        <v>1842</v>
      </c>
      <c r="D3240" s="3" t="s">
        <v>5067</v>
      </c>
      <c r="E3240" s="3">
        <v>-3224</v>
      </c>
      <c r="F3240" s="3" t="s">
        <v>5444</v>
      </c>
      <c r="G3240" s="3" t="s">
        <v>1844</v>
      </c>
    </row>
    <row r="3241" spans="1:7">
      <c r="A3241" s="3" t="s">
        <v>100</v>
      </c>
      <c r="B3241" s="3" t="s">
        <v>1841</v>
      </c>
      <c r="C3241" s="3" t="s">
        <v>1842</v>
      </c>
      <c r="D3241" s="3" t="s">
        <v>5068</v>
      </c>
      <c r="E3241" s="3">
        <v>-3225</v>
      </c>
      <c r="F3241" s="3" t="s">
        <v>5444</v>
      </c>
      <c r="G3241" s="3" t="s">
        <v>1844</v>
      </c>
    </row>
    <row r="3242" spans="1:7">
      <c r="A3242" s="3" t="s">
        <v>100</v>
      </c>
      <c r="B3242" s="3" t="s">
        <v>1841</v>
      </c>
      <c r="C3242" s="3" t="s">
        <v>1842</v>
      </c>
      <c r="D3242" s="3" t="s">
        <v>5069</v>
      </c>
      <c r="E3242" s="3">
        <v>-3226</v>
      </c>
      <c r="F3242" s="3" t="s">
        <v>5444</v>
      </c>
      <c r="G3242" s="3" t="s">
        <v>1844</v>
      </c>
    </row>
    <row r="3243" spans="1:7">
      <c r="A3243" s="3" t="s">
        <v>100</v>
      </c>
      <c r="B3243" s="3" t="s">
        <v>1841</v>
      </c>
      <c r="C3243" s="3" t="s">
        <v>1842</v>
      </c>
      <c r="D3243" s="3" t="s">
        <v>5070</v>
      </c>
      <c r="E3243" s="3">
        <v>-3227</v>
      </c>
      <c r="F3243" s="3" t="s">
        <v>5444</v>
      </c>
      <c r="G3243" s="3" t="s">
        <v>1844</v>
      </c>
    </row>
    <row r="3244" spans="1:7">
      <c r="A3244" s="3" t="s">
        <v>100</v>
      </c>
      <c r="B3244" s="3" t="s">
        <v>1841</v>
      </c>
      <c r="C3244" s="3" t="s">
        <v>1842</v>
      </c>
      <c r="D3244" s="3" t="s">
        <v>5071</v>
      </c>
      <c r="E3244" s="3">
        <v>-3228</v>
      </c>
      <c r="F3244" s="3" t="s">
        <v>5444</v>
      </c>
      <c r="G3244" s="3" t="s">
        <v>1844</v>
      </c>
    </row>
    <row r="3245" spans="1:7">
      <c r="A3245" s="3" t="s">
        <v>100</v>
      </c>
      <c r="B3245" s="3" t="s">
        <v>1841</v>
      </c>
      <c r="C3245" s="3" t="s">
        <v>1842</v>
      </c>
      <c r="D3245" s="3" t="s">
        <v>5072</v>
      </c>
      <c r="E3245" s="3">
        <v>-3229</v>
      </c>
      <c r="F3245" s="3" t="s">
        <v>5444</v>
      </c>
      <c r="G3245" s="3" t="s">
        <v>1844</v>
      </c>
    </row>
    <row r="3246" spans="1:7">
      <c r="A3246" s="3" t="s">
        <v>100</v>
      </c>
      <c r="B3246" s="3" t="s">
        <v>1841</v>
      </c>
      <c r="C3246" s="3" t="s">
        <v>1842</v>
      </c>
      <c r="D3246" s="3" t="s">
        <v>5073</v>
      </c>
      <c r="E3246" s="3">
        <v>-3230</v>
      </c>
      <c r="F3246" s="3" t="s">
        <v>5444</v>
      </c>
      <c r="G3246" s="3" t="s">
        <v>1844</v>
      </c>
    </row>
    <row r="3247" spans="1:7">
      <c r="A3247" s="3" t="s">
        <v>100</v>
      </c>
      <c r="B3247" s="3" t="s">
        <v>1841</v>
      </c>
      <c r="C3247" s="3" t="s">
        <v>1842</v>
      </c>
      <c r="D3247" s="3" t="s">
        <v>5074</v>
      </c>
      <c r="E3247" s="3">
        <v>-3231</v>
      </c>
      <c r="F3247" s="3" t="s">
        <v>5444</v>
      </c>
      <c r="G3247" s="3" t="s">
        <v>1844</v>
      </c>
    </row>
    <row r="3248" spans="1:7">
      <c r="A3248" s="3" t="s">
        <v>100</v>
      </c>
      <c r="B3248" s="3" t="s">
        <v>1841</v>
      </c>
      <c r="C3248" s="3" t="s">
        <v>1842</v>
      </c>
      <c r="D3248" s="3" t="s">
        <v>5075</v>
      </c>
      <c r="E3248" s="3">
        <v>-3232</v>
      </c>
      <c r="F3248" s="3" t="s">
        <v>5444</v>
      </c>
      <c r="G3248" s="3" t="s">
        <v>1844</v>
      </c>
    </row>
    <row r="3249" spans="1:7">
      <c r="A3249" s="3" t="s">
        <v>100</v>
      </c>
      <c r="B3249" s="3" t="s">
        <v>1841</v>
      </c>
      <c r="C3249" s="3" t="s">
        <v>1842</v>
      </c>
      <c r="D3249" s="3" t="s">
        <v>5076</v>
      </c>
      <c r="E3249" s="3">
        <v>-3233</v>
      </c>
      <c r="F3249" s="3" t="s">
        <v>5444</v>
      </c>
      <c r="G3249" s="3" t="s">
        <v>1844</v>
      </c>
    </row>
    <row r="3250" spans="1:7">
      <c r="A3250" s="3" t="s">
        <v>100</v>
      </c>
      <c r="B3250" s="3" t="s">
        <v>1841</v>
      </c>
      <c r="C3250" s="3" t="s">
        <v>1842</v>
      </c>
      <c r="D3250" s="3" t="s">
        <v>5077</v>
      </c>
      <c r="E3250" s="3">
        <v>-3234</v>
      </c>
      <c r="F3250" s="3" t="s">
        <v>5444</v>
      </c>
      <c r="G3250" s="3" t="s">
        <v>1844</v>
      </c>
    </row>
    <row r="3251" spans="1:7">
      <c r="A3251" s="3" t="s">
        <v>100</v>
      </c>
      <c r="B3251" s="3" t="s">
        <v>1841</v>
      </c>
      <c r="C3251" s="3" t="s">
        <v>1842</v>
      </c>
      <c r="D3251" s="3" t="s">
        <v>5078</v>
      </c>
      <c r="E3251" s="3">
        <v>-3235</v>
      </c>
      <c r="F3251" s="3" t="s">
        <v>5444</v>
      </c>
      <c r="G3251" s="3" t="s">
        <v>1844</v>
      </c>
    </row>
    <row r="3252" spans="1:7">
      <c r="A3252" s="3" t="s">
        <v>100</v>
      </c>
      <c r="B3252" s="3" t="s">
        <v>1841</v>
      </c>
      <c r="C3252" s="3" t="s">
        <v>1842</v>
      </c>
      <c r="D3252" s="3" t="s">
        <v>5079</v>
      </c>
      <c r="E3252" s="3">
        <v>-3236</v>
      </c>
      <c r="F3252" s="3" t="s">
        <v>5444</v>
      </c>
      <c r="G3252" s="3" t="s">
        <v>1844</v>
      </c>
    </row>
    <row r="3253" spans="1:7">
      <c r="A3253" s="3" t="s">
        <v>100</v>
      </c>
      <c r="B3253" s="3" t="s">
        <v>1841</v>
      </c>
      <c r="C3253" s="3" t="s">
        <v>1842</v>
      </c>
      <c r="D3253" s="3" t="s">
        <v>5080</v>
      </c>
      <c r="E3253" s="3">
        <v>-3237</v>
      </c>
      <c r="F3253" s="3" t="s">
        <v>5444</v>
      </c>
      <c r="G3253" s="3" t="s">
        <v>1844</v>
      </c>
    </row>
    <row r="3254" spans="1:7">
      <c r="A3254" s="3" t="s">
        <v>100</v>
      </c>
      <c r="B3254" s="3" t="s">
        <v>1841</v>
      </c>
      <c r="C3254" s="3" t="s">
        <v>1842</v>
      </c>
      <c r="D3254" s="3" t="s">
        <v>5081</v>
      </c>
      <c r="E3254" s="3">
        <v>-3238</v>
      </c>
      <c r="F3254" s="3" t="s">
        <v>5444</v>
      </c>
      <c r="G3254" s="3" t="s">
        <v>1844</v>
      </c>
    </row>
    <row r="3255" spans="1:7">
      <c r="A3255" s="3" t="s">
        <v>100</v>
      </c>
      <c r="B3255" s="3" t="s">
        <v>1841</v>
      </c>
      <c r="C3255" s="3" t="s">
        <v>1842</v>
      </c>
      <c r="D3255" s="3" t="s">
        <v>5082</v>
      </c>
      <c r="E3255" s="3">
        <v>-3239</v>
      </c>
      <c r="F3255" s="3" t="s">
        <v>5444</v>
      </c>
      <c r="G3255" s="3" t="s">
        <v>1844</v>
      </c>
    </row>
    <row r="3256" spans="1:7">
      <c r="A3256" s="3" t="s">
        <v>100</v>
      </c>
      <c r="B3256" s="3" t="s">
        <v>1841</v>
      </c>
      <c r="C3256" s="3" t="s">
        <v>1842</v>
      </c>
      <c r="D3256" s="3" t="s">
        <v>5083</v>
      </c>
      <c r="E3256" s="3">
        <v>-3240</v>
      </c>
      <c r="F3256" s="3" t="s">
        <v>5444</v>
      </c>
      <c r="G3256" s="3" t="s">
        <v>1844</v>
      </c>
    </row>
    <row r="3257" spans="1:7">
      <c r="A3257" s="3" t="s">
        <v>100</v>
      </c>
      <c r="B3257" s="3" t="s">
        <v>1841</v>
      </c>
      <c r="C3257" s="3" t="s">
        <v>1842</v>
      </c>
      <c r="D3257" s="3" t="s">
        <v>5084</v>
      </c>
      <c r="E3257" s="3">
        <v>-3241</v>
      </c>
      <c r="F3257" s="3" t="s">
        <v>5444</v>
      </c>
      <c r="G3257" s="3" t="s">
        <v>1844</v>
      </c>
    </row>
    <row r="3258" spans="1:7">
      <c r="A3258" s="3" t="s">
        <v>100</v>
      </c>
      <c r="B3258" s="3" t="s">
        <v>1841</v>
      </c>
      <c r="C3258" s="3" t="s">
        <v>1842</v>
      </c>
      <c r="D3258" s="3" t="s">
        <v>5085</v>
      </c>
      <c r="E3258" s="3">
        <v>-3242</v>
      </c>
      <c r="F3258" s="3" t="s">
        <v>5444</v>
      </c>
      <c r="G3258" s="3" t="s">
        <v>1844</v>
      </c>
    </row>
    <row r="3259" spans="1:7">
      <c r="A3259" s="3" t="s">
        <v>100</v>
      </c>
      <c r="B3259" s="3" t="s">
        <v>1841</v>
      </c>
      <c r="C3259" s="3" t="s">
        <v>1842</v>
      </c>
      <c r="D3259" s="3" t="s">
        <v>5086</v>
      </c>
      <c r="E3259" s="3">
        <v>-3243</v>
      </c>
      <c r="F3259" s="3" t="s">
        <v>5444</v>
      </c>
      <c r="G3259" s="3" t="s">
        <v>1844</v>
      </c>
    </row>
    <row r="3260" spans="1:7">
      <c r="A3260" s="3" t="s">
        <v>100</v>
      </c>
      <c r="B3260" s="3" t="s">
        <v>1841</v>
      </c>
      <c r="C3260" s="3" t="s">
        <v>1842</v>
      </c>
      <c r="D3260" s="3" t="s">
        <v>5087</v>
      </c>
      <c r="E3260" s="3">
        <v>-3244</v>
      </c>
      <c r="F3260" s="3" t="s">
        <v>5444</v>
      </c>
      <c r="G3260" s="3" t="s">
        <v>1844</v>
      </c>
    </row>
    <row r="3261" spans="1:7">
      <c r="A3261" s="3" t="s">
        <v>100</v>
      </c>
      <c r="B3261" s="3" t="s">
        <v>1841</v>
      </c>
      <c r="C3261" s="3" t="s">
        <v>1842</v>
      </c>
      <c r="D3261" s="3" t="s">
        <v>5088</v>
      </c>
      <c r="E3261" s="3">
        <v>-3245</v>
      </c>
      <c r="F3261" s="3" t="s">
        <v>5444</v>
      </c>
      <c r="G3261" s="3" t="s">
        <v>1844</v>
      </c>
    </row>
    <row r="3262" spans="1:7">
      <c r="A3262" s="3" t="s">
        <v>100</v>
      </c>
      <c r="B3262" s="3" t="s">
        <v>1841</v>
      </c>
      <c r="C3262" s="3" t="s">
        <v>1842</v>
      </c>
      <c r="D3262" s="3" t="s">
        <v>5089</v>
      </c>
      <c r="E3262" s="3">
        <v>-3246</v>
      </c>
      <c r="F3262" s="3" t="s">
        <v>5444</v>
      </c>
      <c r="G3262" s="3" t="s">
        <v>1844</v>
      </c>
    </row>
    <row r="3263" spans="1:7">
      <c r="A3263" s="3" t="s">
        <v>100</v>
      </c>
      <c r="B3263" s="3" t="s">
        <v>1841</v>
      </c>
      <c r="C3263" s="3" t="s">
        <v>1842</v>
      </c>
      <c r="D3263" s="3" t="s">
        <v>5090</v>
      </c>
      <c r="E3263" s="3">
        <v>-3247</v>
      </c>
      <c r="F3263" s="3" t="s">
        <v>5444</v>
      </c>
      <c r="G3263" s="3" t="s">
        <v>1844</v>
      </c>
    </row>
    <row r="3264" spans="1:7">
      <c r="A3264" s="3" t="s">
        <v>100</v>
      </c>
      <c r="B3264" s="3" t="s">
        <v>1841</v>
      </c>
      <c r="C3264" s="3" t="s">
        <v>1842</v>
      </c>
      <c r="D3264" s="3" t="s">
        <v>5091</v>
      </c>
      <c r="E3264" s="3">
        <v>-3248</v>
      </c>
      <c r="F3264" s="3" t="s">
        <v>5444</v>
      </c>
      <c r="G3264" s="3" t="s">
        <v>1844</v>
      </c>
    </row>
    <row r="3265" spans="1:7">
      <c r="A3265" s="3" t="s">
        <v>100</v>
      </c>
      <c r="B3265" s="3" t="s">
        <v>1841</v>
      </c>
      <c r="C3265" s="3" t="s">
        <v>1842</v>
      </c>
      <c r="D3265" s="3" t="s">
        <v>5092</v>
      </c>
      <c r="E3265" s="3">
        <v>-3249</v>
      </c>
      <c r="F3265" s="3" t="s">
        <v>5444</v>
      </c>
      <c r="G3265" s="3" t="s">
        <v>1844</v>
      </c>
    </row>
    <row r="3266" spans="1:7">
      <c r="A3266" s="3" t="s">
        <v>100</v>
      </c>
      <c r="B3266" s="3" t="s">
        <v>1841</v>
      </c>
      <c r="C3266" s="3" t="s">
        <v>1842</v>
      </c>
      <c r="D3266" s="3" t="s">
        <v>5093</v>
      </c>
      <c r="E3266" s="3">
        <v>-3250</v>
      </c>
      <c r="F3266" s="3" t="s">
        <v>5444</v>
      </c>
      <c r="G3266" s="3" t="s">
        <v>1844</v>
      </c>
    </row>
    <row r="3267" spans="1:7">
      <c r="A3267" s="3" t="s">
        <v>100</v>
      </c>
      <c r="B3267" s="3" t="s">
        <v>1841</v>
      </c>
      <c r="C3267" s="3" t="s">
        <v>1842</v>
      </c>
      <c r="D3267" s="3" t="s">
        <v>5094</v>
      </c>
      <c r="E3267" s="3">
        <v>-3251</v>
      </c>
      <c r="F3267" s="3" t="s">
        <v>5444</v>
      </c>
      <c r="G3267" s="3" t="s">
        <v>1844</v>
      </c>
    </row>
    <row r="3268" spans="1:7">
      <c r="A3268" s="3" t="s">
        <v>100</v>
      </c>
      <c r="B3268" s="3" t="s">
        <v>1841</v>
      </c>
      <c r="C3268" s="3" t="s">
        <v>1842</v>
      </c>
      <c r="D3268" s="3" t="s">
        <v>5095</v>
      </c>
      <c r="E3268" s="3">
        <v>-3252</v>
      </c>
      <c r="F3268" s="3" t="s">
        <v>5444</v>
      </c>
      <c r="G3268" s="3" t="s">
        <v>1844</v>
      </c>
    </row>
    <row r="3269" spans="1:7">
      <c r="A3269" s="3" t="s">
        <v>100</v>
      </c>
      <c r="B3269" s="3" t="s">
        <v>1841</v>
      </c>
      <c r="C3269" s="3" t="s">
        <v>1842</v>
      </c>
      <c r="D3269" s="3" t="s">
        <v>5096</v>
      </c>
      <c r="E3269" s="3">
        <v>-3253</v>
      </c>
      <c r="F3269" s="3" t="s">
        <v>5444</v>
      </c>
      <c r="G3269" s="3" t="s">
        <v>1844</v>
      </c>
    </row>
    <row r="3270" spans="1:7">
      <c r="A3270" s="3" t="s">
        <v>100</v>
      </c>
      <c r="B3270" s="3" t="s">
        <v>1841</v>
      </c>
      <c r="C3270" s="3" t="s">
        <v>1842</v>
      </c>
      <c r="D3270" s="3" t="s">
        <v>5097</v>
      </c>
      <c r="E3270" s="3">
        <v>-3254</v>
      </c>
      <c r="F3270" s="3" t="s">
        <v>5444</v>
      </c>
      <c r="G3270" s="3" t="s">
        <v>1844</v>
      </c>
    </row>
    <row r="3271" spans="1:7">
      <c r="A3271" s="3" t="s">
        <v>100</v>
      </c>
      <c r="B3271" s="3" t="s">
        <v>1841</v>
      </c>
      <c r="C3271" s="3" t="s">
        <v>1842</v>
      </c>
      <c r="D3271" s="3" t="s">
        <v>5098</v>
      </c>
      <c r="E3271" s="3">
        <v>-3255</v>
      </c>
      <c r="F3271" s="3" t="s">
        <v>5444</v>
      </c>
      <c r="G3271" s="3" t="s">
        <v>1844</v>
      </c>
    </row>
    <row r="3272" spans="1:7">
      <c r="A3272" s="3" t="s">
        <v>100</v>
      </c>
      <c r="B3272" s="3" t="s">
        <v>1841</v>
      </c>
      <c r="C3272" s="3" t="s">
        <v>1842</v>
      </c>
      <c r="D3272" s="3" t="s">
        <v>5099</v>
      </c>
      <c r="E3272" s="3">
        <v>-3256</v>
      </c>
      <c r="F3272" s="3" t="s">
        <v>5444</v>
      </c>
      <c r="G3272" s="3" t="s">
        <v>1844</v>
      </c>
    </row>
    <row r="3273" spans="1:7">
      <c r="A3273" s="3" t="s">
        <v>100</v>
      </c>
      <c r="B3273" s="3" t="s">
        <v>1841</v>
      </c>
      <c r="C3273" s="3" t="s">
        <v>1842</v>
      </c>
      <c r="D3273" s="3" t="s">
        <v>5100</v>
      </c>
      <c r="E3273" s="3">
        <v>-3257</v>
      </c>
      <c r="F3273" s="3" t="s">
        <v>5444</v>
      </c>
      <c r="G3273" s="3" t="s">
        <v>1844</v>
      </c>
    </row>
    <row r="3274" spans="1:7">
      <c r="A3274" s="3" t="s">
        <v>100</v>
      </c>
      <c r="B3274" s="3" t="s">
        <v>1841</v>
      </c>
      <c r="C3274" s="3" t="s">
        <v>1842</v>
      </c>
      <c r="D3274" s="3" t="s">
        <v>5101</v>
      </c>
      <c r="E3274" s="3">
        <v>-3258</v>
      </c>
      <c r="F3274" s="3" t="s">
        <v>5444</v>
      </c>
      <c r="G3274" s="3" t="s">
        <v>1844</v>
      </c>
    </row>
    <row r="3275" spans="1:7">
      <c r="A3275" s="3" t="s">
        <v>100</v>
      </c>
      <c r="B3275" s="3" t="s">
        <v>1841</v>
      </c>
      <c r="C3275" s="3" t="s">
        <v>1842</v>
      </c>
      <c r="D3275" s="3" t="s">
        <v>5102</v>
      </c>
      <c r="E3275" s="3">
        <v>-3259</v>
      </c>
      <c r="F3275" s="3" t="s">
        <v>5444</v>
      </c>
      <c r="G3275" s="3" t="s">
        <v>1844</v>
      </c>
    </row>
    <row r="3276" spans="1:7">
      <c r="A3276" s="3" t="s">
        <v>100</v>
      </c>
      <c r="B3276" s="3" t="s">
        <v>1841</v>
      </c>
      <c r="C3276" s="3" t="s">
        <v>1842</v>
      </c>
      <c r="D3276" s="3" t="s">
        <v>5103</v>
      </c>
      <c r="E3276" s="3">
        <v>-3260</v>
      </c>
      <c r="F3276" s="3" t="s">
        <v>5444</v>
      </c>
      <c r="G3276" s="3" t="s">
        <v>1844</v>
      </c>
    </row>
    <row r="3277" spans="1:7">
      <c r="A3277" s="3" t="s">
        <v>100</v>
      </c>
      <c r="B3277" s="3" t="s">
        <v>1841</v>
      </c>
      <c r="C3277" s="3" t="s">
        <v>1842</v>
      </c>
      <c r="D3277" s="3" t="s">
        <v>5104</v>
      </c>
      <c r="E3277" s="3">
        <v>-3261</v>
      </c>
      <c r="F3277" s="3" t="s">
        <v>5444</v>
      </c>
      <c r="G3277" s="3" t="s">
        <v>1844</v>
      </c>
    </row>
    <row r="3278" spans="1:7">
      <c r="A3278" s="3" t="s">
        <v>100</v>
      </c>
      <c r="B3278" s="3" t="s">
        <v>1841</v>
      </c>
      <c r="C3278" s="3" t="s">
        <v>1842</v>
      </c>
      <c r="D3278" s="3" t="s">
        <v>5105</v>
      </c>
      <c r="E3278" s="3">
        <v>-3262</v>
      </c>
      <c r="F3278" s="3" t="s">
        <v>5444</v>
      </c>
      <c r="G3278" s="3" t="s">
        <v>1844</v>
      </c>
    </row>
    <row r="3279" spans="1:7">
      <c r="A3279" s="3" t="s">
        <v>100</v>
      </c>
      <c r="B3279" s="3" t="s">
        <v>1841</v>
      </c>
      <c r="C3279" s="3" t="s">
        <v>1842</v>
      </c>
      <c r="D3279" s="3" t="s">
        <v>5106</v>
      </c>
      <c r="E3279" s="3">
        <v>-3263</v>
      </c>
      <c r="F3279" s="3" t="s">
        <v>5444</v>
      </c>
      <c r="G3279" s="3" t="s">
        <v>1844</v>
      </c>
    </row>
    <row r="3280" spans="1:7">
      <c r="A3280" s="3" t="s">
        <v>100</v>
      </c>
      <c r="B3280" s="3" t="s">
        <v>1841</v>
      </c>
      <c r="C3280" s="3" t="s">
        <v>1842</v>
      </c>
      <c r="D3280" s="3" t="s">
        <v>5107</v>
      </c>
      <c r="E3280" s="3">
        <v>-3264</v>
      </c>
      <c r="F3280" s="3" t="s">
        <v>5444</v>
      </c>
      <c r="G3280" s="3" t="s">
        <v>1844</v>
      </c>
    </row>
    <row r="3281" spans="1:7">
      <c r="A3281" s="3" t="s">
        <v>100</v>
      </c>
      <c r="B3281" s="3" t="s">
        <v>1841</v>
      </c>
      <c r="C3281" s="3" t="s">
        <v>1842</v>
      </c>
      <c r="D3281" s="3" t="s">
        <v>5108</v>
      </c>
      <c r="E3281" s="3">
        <v>-3265</v>
      </c>
      <c r="F3281" s="3" t="s">
        <v>5444</v>
      </c>
      <c r="G3281" s="3" t="s">
        <v>1844</v>
      </c>
    </row>
    <row r="3282" spans="1:7">
      <c r="A3282" s="3" t="s">
        <v>100</v>
      </c>
      <c r="B3282" s="3" t="s">
        <v>1841</v>
      </c>
      <c r="C3282" s="3" t="s">
        <v>1842</v>
      </c>
      <c r="D3282" s="3" t="s">
        <v>5109</v>
      </c>
      <c r="E3282" s="3">
        <v>-3266</v>
      </c>
      <c r="F3282" s="3" t="s">
        <v>5444</v>
      </c>
      <c r="G3282" s="3" t="s">
        <v>1844</v>
      </c>
    </row>
    <row r="3283" spans="1:7">
      <c r="A3283" s="3" t="s">
        <v>100</v>
      </c>
      <c r="B3283" s="3" t="s">
        <v>1841</v>
      </c>
      <c r="C3283" s="3" t="s">
        <v>1842</v>
      </c>
      <c r="D3283" s="3" t="s">
        <v>5110</v>
      </c>
      <c r="E3283" s="3">
        <v>-3267</v>
      </c>
      <c r="F3283" s="3" t="s">
        <v>5444</v>
      </c>
      <c r="G3283" s="3" t="s">
        <v>1844</v>
      </c>
    </row>
    <row r="3284" spans="1:7">
      <c r="A3284" s="3" t="s">
        <v>100</v>
      </c>
      <c r="B3284" s="3" t="s">
        <v>1841</v>
      </c>
      <c r="C3284" s="3" t="s">
        <v>1842</v>
      </c>
      <c r="D3284" s="3" t="s">
        <v>5111</v>
      </c>
      <c r="E3284" s="3">
        <v>-3268</v>
      </c>
      <c r="F3284" s="3" t="s">
        <v>5444</v>
      </c>
      <c r="G3284" s="3" t="s">
        <v>1844</v>
      </c>
    </row>
    <row r="3285" spans="1:7">
      <c r="A3285" s="3" t="s">
        <v>100</v>
      </c>
      <c r="B3285" s="3" t="s">
        <v>1841</v>
      </c>
      <c r="C3285" s="3" t="s">
        <v>1842</v>
      </c>
      <c r="D3285" s="3" t="s">
        <v>5112</v>
      </c>
      <c r="E3285" s="3">
        <v>-3269</v>
      </c>
      <c r="F3285" s="3" t="s">
        <v>5444</v>
      </c>
      <c r="G3285" s="3" t="s">
        <v>1844</v>
      </c>
    </row>
    <row r="3286" spans="1:7">
      <c r="A3286" s="3" t="s">
        <v>100</v>
      </c>
      <c r="B3286" s="3" t="s">
        <v>1841</v>
      </c>
      <c r="C3286" s="3" t="s">
        <v>1842</v>
      </c>
      <c r="D3286" s="3" t="s">
        <v>5113</v>
      </c>
      <c r="E3286" s="3">
        <v>-3270</v>
      </c>
      <c r="F3286" s="3" t="s">
        <v>5444</v>
      </c>
      <c r="G3286" s="3" t="s">
        <v>1844</v>
      </c>
    </row>
    <row r="3287" spans="1:7">
      <c r="A3287" s="3" t="s">
        <v>100</v>
      </c>
      <c r="B3287" s="3" t="s">
        <v>1841</v>
      </c>
      <c r="C3287" s="3" t="s">
        <v>1842</v>
      </c>
      <c r="D3287" s="3" t="s">
        <v>5114</v>
      </c>
      <c r="E3287" s="3">
        <v>-3271</v>
      </c>
      <c r="F3287" s="3" t="s">
        <v>5444</v>
      </c>
      <c r="G3287" s="3" t="s">
        <v>1844</v>
      </c>
    </row>
    <row r="3288" spans="1:7">
      <c r="A3288" s="3" t="s">
        <v>100</v>
      </c>
      <c r="B3288" s="3" t="s">
        <v>1841</v>
      </c>
      <c r="C3288" s="3" t="s">
        <v>1842</v>
      </c>
      <c r="D3288" s="3" t="s">
        <v>5115</v>
      </c>
      <c r="E3288" s="3">
        <v>-3272</v>
      </c>
      <c r="F3288" s="3" t="s">
        <v>5444</v>
      </c>
      <c r="G3288" s="3" t="s">
        <v>1844</v>
      </c>
    </row>
    <row r="3289" spans="1:7">
      <c r="A3289" s="3" t="s">
        <v>100</v>
      </c>
      <c r="B3289" s="3" t="s">
        <v>1841</v>
      </c>
      <c r="C3289" s="3" t="s">
        <v>1842</v>
      </c>
      <c r="D3289" s="3" t="s">
        <v>5116</v>
      </c>
      <c r="E3289" s="3">
        <v>-3273</v>
      </c>
      <c r="F3289" s="3" t="s">
        <v>5444</v>
      </c>
      <c r="G3289" s="3" t="s">
        <v>1844</v>
      </c>
    </row>
    <row r="3290" spans="1:7">
      <c r="A3290" s="3" t="s">
        <v>100</v>
      </c>
      <c r="B3290" s="3" t="s">
        <v>1841</v>
      </c>
      <c r="C3290" s="3" t="s">
        <v>1842</v>
      </c>
      <c r="D3290" s="3" t="s">
        <v>5117</v>
      </c>
      <c r="E3290" s="3">
        <v>-3274</v>
      </c>
      <c r="F3290" s="3" t="s">
        <v>5444</v>
      </c>
      <c r="G3290" s="3" t="s">
        <v>1844</v>
      </c>
    </row>
    <row r="3291" spans="1:7">
      <c r="A3291" s="3" t="s">
        <v>100</v>
      </c>
      <c r="B3291" s="3" t="s">
        <v>1841</v>
      </c>
      <c r="C3291" s="3" t="s">
        <v>1842</v>
      </c>
      <c r="D3291" s="3" t="s">
        <v>5118</v>
      </c>
      <c r="E3291" s="3">
        <v>-3275</v>
      </c>
      <c r="F3291" s="3" t="s">
        <v>5444</v>
      </c>
      <c r="G3291" s="3" t="s">
        <v>1844</v>
      </c>
    </row>
    <row r="3292" spans="1:7">
      <c r="A3292" s="3" t="s">
        <v>100</v>
      </c>
      <c r="B3292" s="3" t="s">
        <v>1841</v>
      </c>
      <c r="C3292" s="3" t="s">
        <v>1842</v>
      </c>
      <c r="D3292" s="3" t="s">
        <v>5119</v>
      </c>
      <c r="E3292" s="3">
        <v>-3276</v>
      </c>
      <c r="F3292" s="3" t="s">
        <v>5444</v>
      </c>
      <c r="G3292" s="3" t="s">
        <v>1844</v>
      </c>
    </row>
    <row r="3293" spans="1:7">
      <c r="A3293" s="3" t="s">
        <v>100</v>
      </c>
      <c r="B3293" s="3" t="s">
        <v>1841</v>
      </c>
      <c r="C3293" s="3" t="s">
        <v>1842</v>
      </c>
      <c r="D3293" s="3" t="s">
        <v>5120</v>
      </c>
      <c r="E3293" s="3">
        <v>-3277</v>
      </c>
      <c r="F3293" s="3" t="s">
        <v>5444</v>
      </c>
      <c r="G3293" s="3" t="s">
        <v>1844</v>
      </c>
    </row>
    <row r="3294" spans="1:7">
      <c r="A3294" s="3" t="s">
        <v>100</v>
      </c>
      <c r="B3294" s="3" t="s">
        <v>1841</v>
      </c>
      <c r="C3294" s="3" t="s">
        <v>1842</v>
      </c>
      <c r="D3294" s="3" t="s">
        <v>5121</v>
      </c>
      <c r="E3294" s="3">
        <v>-3278</v>
      </c>
      <c r="F3294" s="3" t="s">
        <v>5444</v>
      </c>
      <c r="G3294" s="3" t="s">
        <v>1844</v>
      </c>
    </row>
    <row r="3295" spans="1:7">
      <c r="A3295" s="3" t="s">
        <v>100</v>
      </c>
      <c r="B3295" s="3" t="s">
        <v>1841</v>
      </c>
      <c r="C3295" s="3" t="s">
        <v>1842</v>
      </c>
      <c r="D3295" s="3" t="s">
        <v>5122</v>
      </c>
      <c r="E3295" s="3">
        <v>-3279</v>
      </c>
      <c r="F3295" s="3" t="s">
        <v>5444</v>
      </c>
      <c r="G3295" s="3" t="s">
        <v>1844</v>
      </c>
    </row>
    <row r="3296" spans="1:7">
      <c r="A3296" s="3" t="s">
        <v>100</v>
      </c>
      <c r="B3296" s="3" t="s">
        <v>1841</v>
      </c>
      <c r="C3296" s="3" t="s">
        <v>1842</v>
      </c>
      <c r="D3296" s="3" t="s">
        <v>5123</v>
      </c>
      <c r="E3296" s="3">
        <v>-3280</v>
      </c>
      <c r="F3296" s="3" t="s">
        <v>5444</v>
      </c>
      <c r="G3296" s="3" t="s">
        <v>1844</v>
      </c>
    </row>
    <row r="3297" spans="1:7">
      <c r="A3297" s="3" t="s">
        <v>100</v>
      </c>
      <c r="B3297" s="3" t="s">
        <v>1841</v>
      </c>
      <c r="C3297" s="3" t="s">
        <v>1842</v>
      </c>
      <c r="D3297" s="3" t="s">
        <v>5124</v>
      </c>
      <c r="E3297" s="3">
        <v>-3281</v>
      </c>
      <c r="F3297" s="3" t="s">
        <v>5444</v>
      </c>
      <c r="G3297" s="3" t="s">
        <v>1844</v>
      </c>
    </row>
    <row r="3298" spans="1:7">
      <c r="A3298" s="3" t="s">
        <v>100</v>
      </c>
      <c r="B3298" s="3" t="s">
        <v>1841</v>
      </c>
      <c r="C3298" s="3" t="s">
        <v>1842</v>
      </c>
      <c r="D3298" s="3" t="s">
        <v>5125</v>
      </c>
      <c r="E3298" s="3">
        <v>-3282</v>
      </c>
      <c r="F3298" s="3" t="s">
        <v>5444</v>
      </c>
      <c r="G3298" s="3" t="s">
        <v>1844</v>
      </c>
    </row>
    <row r="3299" spans="1:7">
      <c r="A3299" s="3" t="s">
        <v>100</v>
      </c>
      <c r="B3299" s="3" t="s">
        <v>1841</v>
      </c>
      <c r="C3299" s="3" t="s">
        <v>1842</v>
      </c>
      <c r="D3299" s="3" t="s">
        <v>5126</v>
      </c>
      <c r="E3299" s="3">
        <v>-3283</v>
      </c>
      <c r="F3299" s="3" t="s">
        <v>5444</v>
      </c>
      <c r="G3299" s="3" t="s">
        <v>1844</v>
      </c>
    </row>
    <row r="3300" spans="1:7">
      <c r="A3300" s="3" t="s">
        <v>100</v>
      </c>
      <c r="B3300" s="3" t="s">
        <v>1841</v>
      </c>
      <c r="C3300" s="3" t="s">
        <v>1842</v>
      </c>
      <c r="D3300" s="3" t="s">
        <v>5127</v>
      </c>
      <c r="E3300" s="3">
        <v>-3284</v>
      </c>
      <c r="F3300" s="3" t="s">
        <v>5444</v>
      </c>
      <c r="G3300" s="3" t="s">
        <v>1844</v>
      </c>
    </row>
    <row r="3301" spans="1:7">
      <c r="A3301" s="3" t="s">
        <v>100</v>
      </c>
      <c r="B3301" s="3" t="s">
        <v>1841</v>
      </c>
      <c r="C3301" s="3" t="s">
        <v>1842</v>
      </c>
      <c r="D3301" s="3" t="s">
        <v>5128</v>
      </c>
      <c r="E3301" s="3">
        <v>-3285</v>
      </c>
      <c r="F3301" s="3" t="s">
        <v>5444</v>
      </c>
      <c r="G3301" s="3" t="s">
        <v>1844</v>
      </c>
    </row>
    <row r="3302" spans="1:7">
      <c r="A3302" s="3" t="s">
        <v>100</v>
      </c>
      <c r="B3302" s="3" t="s">
        <v>1841</v>
      </c>
      <c r="C3302" s="3" t="s">
        <v>1842</v>
      </c>
      <c r="D3302" s="3" t="s">
        <v>5129</v>
      </c>
      <c r="E3302" s="3">
        <v>-3286</v>
      </c>
      <c r="F3302" s="3" t="s">
        <v>5444</v>
      </c>
      <c r="G3302" s="3" t="s">
        <v>1844</v>
      </c>
    </row>
    <row r="3303" spans="1:7">
      <c r="A3303" s="3" t="s">
        <v>100</v>
      </c>
      <c r="B3303" s="3" t="s">
        <v>1841</v>
      </c>
      <c r="C3303" s="3" t="s">
        <v>1842</v>
      </c>
      <c r="D3303" s="3" t="s">
        <v>5130</v>
      </c>
      <c r="E3303" s="3">
        <v>-3287</v>
      </c>
      <c r="F3303" s="3" t="s">
        <v>5444</v>
      </c>
      <c r="G3303" s="3" t="s">
        <v>1844</v>
      </c>
    </row>
    <row r="3304" spans="1:7">
      <c r="A3304" s="3" t="s">
        <v>100</v>
      </c>
      <c r="B3304" s="3" t="s">
        <v>1841</v>
      </c>
      <c r="C3304" s="3" t="s">
        <v>1842</v>
      </c>
      <c r="D3304" s="3" t="s">
        <v>5131</v>
      </c>
      <c r="E3304" s="3">
        <v>-3288</v>
      </c>
      <c r="F3304" s="3" t="s">
        <v>5444</v>
      </c>
      <c r="G3304" s="3" t="s">
        <v>1844</v>
      </c>
    </row>
    <row r="3305" spans="1:7">
      <c r="A3305" s="3" t="s">
        <v>100</v>
      </c>
      <c r="B3305" s="3" t="s">
        <v>1841</v>
      </c>
      <c r="C3305" s="3" t="s">
        <v>1842</v>
      </c>
      <c r="D3305" s="3" t="s">
        <v>5132</v>
      </c>
      <c r="E3305" s="3">
        <v>-3289</v>
      </c>
      <c r="F3305" s="3" t="s">
        <v>5444</v>
      </c>
      <c r="G3305" s="3" t="s">
        <v>1844</v>
      </c>
    </row>
    <row r="3306" spans="1:7">
      <c r="A3306" s="3" t="s">
        <v>100</v>
      </c>
      <c r="B3306" s="3" t="s">
        <v>1841</v>
      </c>
      <c r="C3306" s="3" t="s">
        <v>1842</v>
      </c>
      <c r="D3306" s="3" t="s">
        <v>5133</v>
      </c>
      <c r="E3306" s="3">
        <v>-3290</v>
      </c>
      <c r="F3306" s="3" t="s">
        <v>5444</v>
      </c>
      <c r="G3306" s="3" t="s">
        <v>1844</v>
      </c>
    </row>
    <row r="3307" spans="1:7">
      <c r="A3307" s="3" t="s">
        <v>100</v>
      </c>
      <c r="B3307" s="3" t="s">
        <v>1841</v>
      </c>
      <c r="C3307" s="3" t="s">
        <v>1842</v>
      </c>
      <c r="D3307" s="3" t="s">
        <v>5134</v>
      </c>
      <c r="E3307" s="3">
        <v>-3291</v>
      </c>
      <c r="F3307" s="3" t="s">
        <v>5444</v>
      </c>
      <c r="G3307" s="3" t="s">
        <v>1844</v>
      </c>
    </row>
    <row r="3308" spans="1:7">
      <c r="A3308" s="3" t="s">
        <v>100</v>
      </c>
      <c r="B3308" s="3" t="s">
        <v>1841</v>
      </c>
      <c r="C3308" s="3" t="s">
        <v>1842</v>
      </c>
      <c r="D3308" s="3" t="s">
        <v>5135</v>
      </c>
      <c r="E3308" s="3">
        <v>-3292</v>
      </c>
      <c r="F3308" s="3" t="s">
        <v>5444</v>
      </c>
      <c r="G3308" s="3" t="s">
        <v>1844</v>
      </c>
    </row>
    <row r="3309" spans="1:7">
      <c r="A3309" s="3" t="s">
        <v>100</v>
      </c>
      <c r="B3309" s="3" t="s">
        <v>1841</v>
      </c>
      <c r="C3309" s="3" t="s">
        <v>1842</v>
      </c>
      <c r="D3309" s="3" t="s">
        <v>5136</v>
      </c>
      <c r="E3309" s="3">
        <v>-3293</v>
      </c>
      <c r="F3309" s="3" t="s">
        <v>5444</v>
      </c>
      <c r="G3309" s="3" t="s">
        <v>1844</v>
      </c>
    </row>
    <row r="3310" spans="1:7">
      <c r="A3310" s="3" t="s">
        <v>100</v>
      </c>
      <c r="B3310" s="3" t="s">
        <v>1841</v>
      </c>
      <c r="C3310" s="3" t="s">
        <v>1842</v>
      </c>
      <c r="D3310" s="3" t="s">
        <v>5137</v>
      </c>
      <c r="E3310" s="3">
        <v>-3294</v>
      </c>
      <c r="F3310" s="3" t="s">
        <v>5444</v>
      </c>
      <c r="G3310" s="3" t="s">
        <v>1844</v>
      </c>
    </row>
    <row r="3311" spans="1:7">
      <c r="A3311" s="3" t="s">
        <v>100</v>
      </c>
      <c r="B3311" s="3" t="s">
        <v>1841</v>
      </c>
      <c r="C3311" s="3" t="s">
        <v>1842</v>
      </c>
      <c r="D3311" s="3" t="s">
        <v>5138</v>
      </c>
      <c r="E3311" s="3">
        <v>-3295</v>
      </c>
      <c r="F3311" s="3" t="s">
        <v>5444</v>
      </c>
      <c r="G3311" s="3" t="s">
        <v>1844</v>
      </c>
    </row>
    <row r="3312" spans="1:7">
      <c r="A3312" s="3" t="s">
        <v>100</v>
      </c>
      <c r="B3312" s="3" t="s">
        <v>1841</v>
      </c>
      <c r="C3312" s="3" t="s">
        <v>1842</v>
      </c>
      <c r="D3312" s="3" t="s">
        <v>5139</v>
      </c>
      <c r="E3312" s="3">
        <v>-3296</v>
      </c>
      <c r="F3312" s="3" t="s">
        <v>5444</v>
      </c>
      <c r="G3312" s="3" t="s">
        <v>1844</v>
      </c>
    </row>
    <row r="3313" spans="1:7">
      <c r="A3313" s="3" t="s">
        <v>100</v>
      </c>
      <c r="B3313" s="3" t="s">
        <v>1841</v>
      </c>
      <c r="C3313" s="3" t="s">
        <v>1842</v>
      </c>
      <c r="D3313" s="3" t="s">
        <v>5140</v>
      </c>
      <c r="E3313" s="3">
        <v>-3297</v>
      </c>
      <c r="F3313" s="3" t="s">
        <v>5444</v>
      </c>
      <c r="G3313" s="3" t="s">
        <v>1844</v>
      </c>
    </row>
    <row r="3314" spans="1:7">
      <c r="A3314" s="3" t="s">
        <v>100</v>
      </c>
      <c r="B3314" s="3" t="s">
        <v>1841</v>
      </c>
      <c r="C3314" s="3" t="s">
        <v>1842</v>
      </c>
      <c r="D3314" s="3" t="s">
        <v>5141</v>
      </c>
      <c r="E3314" s="3">
        <v>-3298</v>
      </c>
      <c r="F3314" s="3" t="s">
        <v>5444</v>
      </c>
      <c r="G3314" s="3" t="s">
        <v>1844</v>
      </c>
    </row>
    <row r="3315" spans="1:7">
      <c r="A3315" s="3" t="s">
        <v>100</v>
      </c>
      <c r="B3315" s="3" t="s">
        <v>1841</v>
      </c>
      <c r="C3315" s="3" t="s">
        <v>1842</v>
      </c>
      <c r="D3315" s="3" t="s">
        <v>5142</v>
      </c>
      <c r="E3315" s="3">
        <v>-3299</v>
      </c>
      <c r="F3315" s="3" t="s">
        <v>5444</v>
      </c>
      <c r="G3315" s="3" t="s">
        <v>1844</v>
      </c>
    </row>
    <row r="3316" spans="1:7">
      <c r="A3316" s="3" t="s">
        <v>100</v>
      </c>
      <c r="B3316" s="3" t="s">
        <v>1841</v>
      </c>
      <c r="C3316" s="3" t="s">
        <v>1842</v>
      </c>
      <c r="D3316" s="3" t="s">
        <v>5143</v>
      </c>
      <c r="E3316" s="3">
        <v>-3300</v>
      </c>
      <c r="F3316" s="3" t="s">
        <v>5444</v>
      </c>
      <c r="G3316" s="3" t="s">
        <v>1844</v>
      </c>
    </row>
    <row r="3317" spans="1:7">
      <c r="A3317" s="3" t="s">
        <v>100</v>
      </c>
      <c r="B3317" s="3" t="s">
        <v>1841</v>
      </c>
      <c r="C3317" s="3" t="s">
        <v>1842</v>
      </c>
      <c r="D3317" s="3" t="s">
        <v>5144</v>
      </c>
      <c r="E3317" s="3">
        <v>-3301</v>
      </c>
      <c r="F3317" s="3" t="s">
        <v>5444</v>
      </c>
      <c r="G3317" s="3" t="s">
        <v>1844</v>
      </c>
    </row>
    <row r="3318" spans="1:7">
      <c r="A3318" s="3" t="s">
        <v>100</v>
      </c>
      <c r="B3318" s="3" t="s">
        <v>1841</v>
      </c>
      <c r="C3318" s="3" t="s">
        <v>1842</v>
      </c>
      <c r="D3318" s="3" t="s">
        <v>5145</v>
      </c>
      <c r="E3318" s="3">
        <v>-3302</v>
      </c>
      <c r="F3318" s="3" t="s">
        <v>5444</v>
      </c>
      <c r="G3318" s="3" t="s">
        <v>1844</v>
      </c>
    </row>
    <row r="3319" spans="1:7">
      <c r="A3319" s="3" t="s">
        <v>100</v>
      </c>
      <c r="B3319" s="3" t="s">
        <v>1841</v>
      </c>
      <c r="C3319" s="3" t="s">
        <v>1842</v>
      </c>
      <c r="D3319" s="3" t="s">
        <v>5146</v>
      </c>
      <c r="E3319" s="3">
        <v>-3303</v>
      </c>
      <c r="F3319" s="3" t="s">
        <v>5444</v>
      </c>
      <c r="G3319" s="3" t="s">
        <v>1844</v>
      </c>
    </row>
    <row r="3320" spans="1:7">
      <c r="A3320" s="3" t="s">
        <v>100</v>
      </c>
      <c r="B3320" s="3" t="s">
        <v>1841</v>
      </c>
      <c r="C3320" s="3" t="s">
        <v>1842</v>
      </c>
      <c r="D3320" s="3" t="s">
        <v>5147</v>
      </c>
      <c r="E3320" s="3">
        <v>-3304</v>
      </c>
      <c r="F3320" s="3" t="s">
        <v>5444</v>
      </c>
      <c r="G3320" s="3" t="s">
        <v>1844</v>
      </c>
    </row>
    <row r="3321" spans="1:7">
      <c r="A3321" s="3" t="s">
        <v>100</v>
      </c>
      <c r="B3321" s="3" t="s">
        <v>1841</v>
      </c>
      <c r="C3321" s="3" t="s">
        <v>1842</v>
      </c>
      <c r="D3321" s="3" t="s">
        <v>5148</v>
      </c>
      <c r="E3321" s="3">
        <v>-3305</v>
      </c>
      <c r="F3321" s="3" t="s">
        <v>5444</v>
      </c>
      <c r="G3321" s="3" t="s">
        <v>1844</v>
      </c>
    </row>
    <row r="3322" spans="1:7">
      <c r="A3322" s="3" t="s">
        <v>100</v>
      </c>
      <c r="B3322" s="3" t="s">
        <v>1841</v>
      </c>
      <c r="C3322" s="3" t="s">
        <v>1842</v>
      </c>
      <c r="D3322" s="3" t="s">
        <v>5149</v>
      </c>
      <c r="E3322" s="3">
        <v>-3306</v>
      </c>
      <c r="F3322" s="3" t="s">
        <v>5444</v>
      </c>
      <c r="G3322" s="3" t="s">
        <v>1844</v>
      </c>
    </row>
    <row r="3323" spans="1:7">
      <c r="A3323" s="3" t="s">
        <v>100</v>
      </c>
      <c r="B3323" s="3" t="s">
        <v>1841</v>
      </c>
      <c r="C3323" s="3" t="s">
        <v>1842</v>
      </c>
      <c r="D3323" s="3" t="s">
        <v>5150</v>
      </c>
      <c r="E3323" s="3">
        <v>-3307</v>
      </c>
      <c r="F3323" s="3" t="s">
        <v>5444</v>
      </c>
      <c r="G3323" s="3" t="s">
        <v>1844</v>
      </c>
    </row>
    <row r="3324" spans="1:7">
      <c r="A3324" s="3" t="s">
        <v>100</v>
      </c>
      <c r="B3324" s="3" t="s">
        <v>1841</v>
      </c>
      <c r="C3324" s="3" t="s">
        <v>1842</v>
      </c>
      <c r="D3324" s="3" t="s">
        <v>5151</v>
      </c>
      <c r="E3324" s="3">
        <v>-3308</v>
      </c>
      <c r="F3324" s="3" t="s">
        <v>5444</v>
      </c>
      <c r="G3324" s="3" t="s">
        <v>1844</v>
      </c>
    </row>
    <row r="3325" spans="1:7">
      <c r="A3325" s="3" t="s">
        <v>100</v>
      </c>
      <c r="B3325" s="3" t="s">
        <v>1841</v>
      </c>
      <c r="C3325" s="3" t="s">
        <v>1842</v>
      </c>
      <c r="D3325" s="3" t="s">
        <v>5152</v>
      </c>
      <c r="E3325" s="3">
        <v>-3309</v>
      </c>
      <c r="F3325" s="3" t="s">
        <v>5444</v>
      </c>
      <c r="G3325" s="3" t="s">
        <v>1844</v>
      </c>
    </row>
    <row r="3326" spans="1:7">
      <c r="A3326" s="3" t="s">
        <v>100</v>
      </c>
      <c r="B3326" s="3" t="s">
        <v>1841</v>
      </c>
      <c r="C3326" s="3" t="s">
        <v>1842</v>
      </c>
      <c r="D3326" s="3" t="s">
        <v>5153</v>
      </c>
      <c r="E3326" s="3">
        <v>-3310</v>
      </c>
      <c r="F3326" s="3" t="s">
        <v>5444</v>
      </c>
      <c r="G3326" s="3" t="s">
        <v>1844</v>
      </c>
    </row>
    <row r="3327" spans="1:7">
      <c r="A3327" s="3" t="s">
        <v>100</v>
      </c>
      <c r="B3327" s="3" t="s">
        <v>1841</v>
      </c>
      <c r="C3327" s="3" t="s">
        <v>1842</v>
      </c>
      <c r="D3327" s="3" t="s">
        <v>5154</v>
      </c>
      <c r="E3327" s="3">
        <v>-3311</v>
      </c>
      <c r="F3327" s="3" t="s">
        <v>5444</v>
      </c>
      <c r="G3327" s="3" t="s">
        <v>1844</v>
      </c>
    </row>
    <row r="3328" spans="1:7">
      <c r="A3328" s="3" t="s">
        <v>100</v>
      </c>
      <c r="B3328" s="3" t="s">
        <v>1841</v>
      </c>
      <c r="C3328" s="3" t="s">
        <v>1842</v>
      </c>
      <c r="D3328" s="3" t="s">
        <v>5155</v>
      </c>
      <c r="E3328" s="3">
        <v>-3312</v>
      </c>
      <c r="F3328" s="3" t="s">
        <v>5444</v>
      </c>
      <c r="G3328" s="3" t="s">
        <v>1844</v>
      </c>
    </row>
    <row r="3329" spans="1:7">
      <c r="A3329" s="3" t="s">
        <v>100</v>
      </c>
      <c r="B3329" s="3" t="s">
        <v>1841</v>
      </c>
      <c r="C3329" s="3" t="s">
        <v>1842</v>
      </c>
      <c r="D3329" s="3" t="s">
        <v>5156</v>
      </c>
      <c r="E3329" s="3">
        <v>-3313</v>
      </c>
      <c r="F3329" s="3" t="s">
        <v>5444</v>
      </c>
      <c r="G3329" s="3" t="s">
        <v>1844</v>
      </c>
    </row>
    <row r="3330" spans="1:7">
      <c r="A3330" s="3" t="s">
        <v>100</v>
      </c>
      <c r="B3330" s="3" t="s">
        <v>1841</v>
      </c>
      <c r="C3330" s="3" t="s">
        <v>1842</v>
      </c>
      <c r="D3330" s="3" t="s">
        <v>5157</v>
      </c>
      <c r="E3330" s="3">
        <v>-3314</v>
      </c>
      <c r="F3330" s="3" t="s">
        <v>5444</v>
      </c>
      <c r="G3330" s="3" t="s">
        <v>1844</v>
      </c>
    </row>
    <row r="3331" spans="1:7">
      <c r="A3331" s="3" t="s">
        <v>100</v>
      </c>
      <c r="B3331" s="3" t="s">
        <v>1841</v>
      </c>
      <c r="C3331" s="3" t="s">
        <v>1842</v>
      </c>
      <c r="D3331" s="3" t="s">
        <v>5158</v>
      </c>
      <c r="E3331" s="3">
        <v>-3315</v>
      </c>
      <c r="F3331" s="3" t="s">
        <v>5444</v>
      </c>
      <c r="G3331" s="3" t="s">
        <v>1844</v>
      </c>
    </row>
    <row r="3332" spans="1:7">
      <c r="A3332" s="3" t="s">
        <v>100</v>
      </c>
      <c r="B3332" s="3" t="s">
        <v>1841</v>
      </c>
      <c r="C3332" s="3" t="s">
        <v>1842</v>
      </c>
      <c r="D3332" s="3" t="s">
        <v>5159</v>
      </c>
      <c r="E3332" s="3">
        <v>-3316</v>
      </c>
      <c r="F3332" s="3" t="s">
        <v>5444</v>
      </c>
      <c r="G3332" s="3" t="s">
        <v>1844</v>
      </c>
    </row>
    <row r="3333" spans="1:7">
      <c r="A3333" s="3" t="s">
        <v>100</v>
      </c>
      <c r="B3333" s="3" t="s">
        <v>1841</v>
      </c>
      <c r="C3333" s="3" t="s">
        <v>1842</v>
      </c>
      <c r="D3333" s="3" t="s">
        <v>5160</v>
      </c>
      <c r="E3333" s="3">
        <v>-3317</v>
      </c>
      <c r="F3333" s="3" t="s">
        <v>5444</v>
      </c>
      <c r="G3333" s="3" t="s">
        <v>1844</v>
      </c>
    </row>
    <row r="3334" spans="1:7">
      <c r="A3334" s="3" t="s">
        <v>100</v>
      </c>
      <c r="B3334" s="3" t="s">
        <v>1841</v>
      </c>
      <c r="C3334" s="3" t="s">
        <v>1842</v>
      </c>
      <c r="D3334" s="3" t="s">
        <v>5161</v>
      </c>
      <c r="E3334" s="3">
        <v>-3318</v>
      </c>
      <c r="F3334" s="3" t="s">
        <v>5444</v>
      </c>
      <c r="G3334" s="3" t="s">
        <v>1844</v>
      </c>
    </row>
    <row r="3335" spans="1:7">
      <c r="A3335" s="3" t="s">
        <v>100</v>
      </c>
      <c r="B3335" s="3" t="s">
        <v>1841</v>
      </c>
      <c r="C3335" s="3" t="s">
        <v>1842</v>
      </c>
      <c r="D3335" s="3" t="s">
        <v>5162</v>
      </c>
      <c r="E3335" s="3">
        <v>-3319</v>
      </c>
      <c r="F3335" s="3" t="s">
        <v>5444</v>
      </c>
      <c r="G3335" s="3" t="s">
        <v>1844</v>
      </c>
    </row>
    <row r="3336" spans="1:7">
      <c r="A3336" s="3" t="s">
        <v>100</v>
      </c>
      <c r="B3336" s="3" t="s">
        <v>1841</v>
      </c>
      <c r="C3336" s="3" t="s">
        <v>1842</v>
      </c>
      <c r="D3336" s="3" t="s">
        <v>5163</v>
      </c>
      <c r="E3336" s="3">
        <v>-3320</v>
      </c>
      <c r="F3336" s="3" t="s">
        <v>5444</v>
      </c>
      <c r="G3336" s="3" t="s">
        <v>1844</v>
      </c>
    </row>
    <row r="3337" spans="1:7">
      <c r="A3337" s="3" t="s">
        <v>100</v>
      </c>
      <c r="B3337" s="3" t="s">
        <v>1841</v>
      </c>
      <c r="C3337" s="3" t="s">
        <v>1842</v>
      </c>
      <c r="D3337" s="3" t="s">
        <v>5164</v>
      </c>
      <c r="E3337" s="3">
        <v>-3321</v>
      </c>
      <c r="F3337" s="3" t="s">
        <v>5444</v>
      </c>
      <c r="G3337" s="3" t="s">
        <v>1844</v>
      </c>
    </row>
    <row r="3338" spans="1:7">
      <c r="A3338" s="3" t="s">
        <v>100</v>
      </c>
      <c r="B3338" s="3" t="s">
        <v>1841</v>
      </c>
      <c r="C3338" s="3" t="s">
        <v>1842</v>
      </c>
      <c r="D3338" s="3" t="s">
        <v>5165</v>
      </c>
      <c r="E3338" s="3">
        <v>-3322</v>
      </c>
      <c r="F3338" s="3" t="s">
        <v>5444</v>
      </c>
      <c r="G3338" s="3" t="s">
        <v>1844</v>
      </c>
    </row>
    <row r="3339" spans="1:7">
      <c r="A3339" s="3" t="s">
        <v>100</v>
      </c>
      <c r="B3339" s="3" t="s">
        <v>1841</v>
      </c>
      <c r="C3339" s="3" t="s">
        <v>1842</v>
      </c>
      <c r="D3339" s="3" t="s">
        <v>5166</v>
      </c>
      <c r="E3339" s="3">
        <v>-3323</v>
      </c>
      <c r="F3339" s="3" t="s">
        <v>5444</v>
      </c>
      <c r="G3339" s="3" t="s">
        <v>1844</v>
      </c>
    </row>
    <row r="3340" spans="1:7">
      <c r="A3340" s="3" t="s">
        <v>100</v>
      </c>
      <c r="B3340" s="3" t="s">
        <v>1841</v>
      </c>
      <c r="C3340" s="3" t="s">
        <v>1842</v>
      </c>
      <c r="D3340" s="3" t="s">
        <v>5167</v>
      </c>
      <c r="E3340" s="3">
        <v>-3324</v>
      </c>
      <c r="F3340" s="3" t="s">
        <v>5444</v>
      </c>
      <c r="G3340" s="3" t="s">
        <v>1844</v>
      </c>
    </row>
    <row r="3341" spans="1:7">
      <c r="A3341" s="3" t="s">
        <v>100</v>
      </c>
      <c r="B3341" s="3" t="s">
        <v>1841</v>
      </c>
      <c r="C3341" s="3" t="s">
        <v>1842</v>
      </c>
      <c r="D3341" s="3" t="s">
        <v>5168</v>
      </c>
      <c r="E3341" s="3">
        <v>-3325</v>
      </c>
      <c r="F3341" s="3" t="s">
        <v>5444</v>
      </c>
      <c r="G3341" s="3" t="s">
        <v>1844</v>
      </c>
    </row>
    <row r="3342" spans="1:7">
      <c r="A3342" s="3" t="s">
        <v>100</v>
      </c>
      <c r="B3342" s="3" t="s">
        <v>1841</v>
      </c>
      <c r="C3342" s="3" t="s">
        <v>1842</v>
      </c>
      <c r="D3342" s="3" t="s">
        <v>5169</v>
      </c>
      <c r="E3342" s="3">
        <v>-3326</v>
      </c>
      <c r="F3342" s="3" t="s">
        <v>5444</v>
      </c>
      <c r="G3342" s="3" t="s">
        <v>1844</v>
      </c>
    </row>
    <row r="3343" spans="1:7">
      <c r="A3343" s="3" t="s">
        <v>100</v>
      </c>
      <c r="B3343" s="3" t="s">
        <v>1841</v>
      </c>
      <c r="C3343" s="3" t="s">
        <v>1842</v>
      </c>
      <c r="D3343" s="3" t="s">
        <v>5170</v>
      </c>
      <c r="E3343" s="3">
        <v>-3327</v>
      </c>
      <c r="F3343" s="3" t="s">
        <v>5444</v>
      </c>
      <c r="G3343" s="3" t="s">
        <v>1844</v>
      </c>
    </row>
    <row r="3344" spans="1:7">
      <c r="A3344" s="3" t="s">
        <v>100</v>
      </c>
      <c r="B3344" s="3" t="s">
        <v>1841</v>
      </c>
      <c r="C3344" s="3" t="s">
        <v>1842</v>
      </c>
      <c r="D3344" s="3" t="s">
        <v>5171</v>
      </c>
      <c r="E3344" s="3">
        <v>-3328</v>
      </c>
      <c r="F3344" s="3" t="s">
        <v>5444</v>
      </c>
      <c r="G3344" s="3" t="s">
        <v>1844</v>
      </c>
    </row>
    <row r="3345" spans="1:7">
      <c r="A3345" s="3" t="s">
        <v>100</v>
      </c>
      <c r="B3345" s="3" t="s">
        <v>1841</v>
      </c>
      <c r="C3345" s="3" t="s">
        <v>1842</v>
      </c>
      <c r="D3345" s="3" t="s">
        <v>5172</v>
      </c>
      <c r="E3345" s="3">
        <v>-3329</v>
      </c>
      <c r="F3345" s="3" t="s">
        <v>5444</v>
      </c>
      <c r="G3345" s="3" t="s">
        <v>1844</v>
      </c>
    </row>
    <row r="3346" spans="1:7">
      <c r="A3346" s="3" t="s">
        <v>100</v>
      </c>
      <c r="B3346" s="3" t="s">
        <v>1841</v>
      </c>
      <c r="C3346" s="3" t="s">
        <v>1842</v>
      </c>
      <c r="D3346" s="3" t="s">
        <v>5173</v>
      </c>
      <c r="E3346" s="3">
        <v>-3330</v>
      </c>
      <c r="F3346" s="3" t="s">
        <v>5444</v>
      </c>
      <c r="G3346" s="3" t="s">
        <v>1844</v>
      </c>
    </row>
    <row r="3347" spans="1:7">
      <c r="A3347" s="3" t="s">
        <v>100</v>
      </c>
      <c r="B3347" s="3" t="s">
        <v>1841</v>
      </c>
      <c r="C3347" s="3" t="s">
        <v>1842</v>
      </c>
      <c r="D3347" s="3" t="s">
        <v>5174</v>
      </c>
      <c r="E3347" s="3">
        <v>-3331</v>
      </c>
      <c r="F3347" s="3" t="s">
        <v>5444</v>
      </c>
      <c r="G3347" s="3" t="s">
        <v>1844</v>
      </c>
    </row>
    <row r="3348" spans="1:7">
      <c r="A3348" s="3" t="s">
        <v>100</v>
      </c>
      <c r="B3348" s="3" t="s">
        <v>1841</v>
      </c>
      <c r="C3348" s="3" t="s">
        <v>1842</v>
      </c>
      <c r="D3348" s="3" t="s">
        <v>5175</v>
      </c>
      <c r="E3348" s="3">
        <v>-3332</v>
      </c>
      <c r="F3348" s="3" t="s">
        <v>5444</v>
      </c>
      <c r="G3348" s="3" t="s">
        <v>1844</v>
      </c>
    </row>
    <row r="3349" spans="1:7">
      <c r="A3349" s="3" t="s">
        <v>100</v>
      </c>
      <c r="B3349" s="3" t="s">
        <v>1841</v>
      </c>
      <c r="C3349" s="3" t="s">
        <v>1842</v>
      </c>
      <c r="D3349" s="3" t="s">
        <v>5176</v>
      </c>
      <c r="E3349" s="3">
        <v>-3333</v>
      </c>
      <c r="F3349" s="3" t="s">
        <v>5444</v>
      </c>
      <c r="G3349" s="3" t="s">
        <v>1844</v>
      </c>
    </row>
    <row r="3350" spans="1:7">
      <c r="A3350" s="3" t="s">
        <v>100</v>
      </c>
      <c r="B3350" s="3" t="s">
        <v>1841</v>
      </c>
      <c r="C3350" s="3" t="s">
        <v>1842</v>
      </c>
      <c r="D3350" s="3" t="s">
        <v>5177</v>
      </c>
      <c r="E3350" s="3">
        <v>-3334</v>
      </c>
      <c r="F3350" s="3" t="s">
        <v>5444</v>
      </c>
      <c r="G3350" s="3" t="s">
        <v>1844</v>
      </c>
    </row>
    <row r="3351" spans="1:7">
      <c r="A3351" s="3" t="s">
        <v>100</v>
      </c>
      <c r="B3351" s="3" t="s">
        <v>1841</v>
      </c>
      <c r="C3351" s="3" t="s">
        <v>1842</v>
      </c>
      <c r="D3351" s="3" t="s">
        <v>5178</v>
      </c>
      <c r="E3351" s="3">
        <v>-3335</v>
      </c>
      <c r="F3351" s="3" t="s">
        <v>5444</v>
      </c>
      <c r="G3351" s="3" t="s">
        <v>1844</v>
      </c>
    </row>
    <row r="3352" spans="1:7">
      <c r="A3352" s="3" t="s">
        <v>100</v>
      </c>
      <c r="B3352" s="3" t="s">
        <v>1841</v>
      </c>
      <c r="C3352" s="3" t="s">
        <v>1842</v>
      </c>
      <c r="D3352" s="3" t="s">
        <v>5179</v>
      </c>
      <c r="E3352" s="3">
        <v>-3336</v>
      </c>
      <c r="F3352" s="3" t="s">
        <v>5444</v>
      </c>
      <c r="G3352" s="3" t="s">
        <v>1844</v>
      </c>
    </row>
    <row r="3353" spans="1:7">
      <c r="A3353" s="3" t="s">
        <v>100</v>
      </c>
      <c r="B3353" s="3" t="s">
        <v>1841</v>
      </c>
      <c r="C3353" s="3" t="s">
        <v>1842</v>
      </c>
      <c r="D3353" s="3" t="s">
        <v>5180</v>
      </c>
      <c r="E3353" s="3">
        <v>-3337</v>
      </c>
      <c r="F3353" s="3" t="s">
        <v>5444</v>
      </c>
      <c r="G3353" s="3" t="s">
        <v>1844</v>
      </c>
    </row>
    <row r="3354" spans="1:7">
      <c r="A3354" s="3" t="s">
        <v>100</v>
      </c>
      <c r="B3354" s="3" t="s">
        <v>1841</v>
      </c>
      <c r="C3354" s="3" t="s">
        <v>1842</v>
      </c>
      <c r="D3354" s="3" t="s">
        <v>5181</v>
      </c>
      <c r="E3354" s="3">
        <v>-3338</v>
      </c>
      <c r="F3354" s="3" t="s">
        <v>5444</v>
      </c>
      <c r="G3354" s="3" t="s">
        <v>1844</v>
      </c>
    </row>
    <row r="3355" spans="1:7">
      <c r="A3355" s="3" t="s">
        <v>100</v>
      </c>
      <c r="B3355" s="3" t="s">
        <v>1841</v>
      </c>
      <c r="C3355" s="3" t="s">
        <v>1842</v>
      </c>
      <c r="D3355" s="3" t="s">
        <v>5182</v>
      </c>
      <c r="E3355" s="3">
        <v>-3339</v>
      </c>
      <c r="F3355" s="3" t="s">
        <v>5444</v>
      </c>
      <c r="G3355" s="3" t="s">
        <v>1844</v>
      </c>
    </row>
    <row r="3356" spans="1:7">
      <c r="A3356" s="3" t="s">
        <v>100</v>
      </c>
      <c r="B3356" s="3" t="s">
        <v>1841</v>
      </c>
      <c r="C3356" s="3" t="s">
        <v>1842</v>
      </c>
      <c r="D3356" s="3" t="s">
        <v>5183</v>
      </c>
      <c r="E3356" s="3">
        <v>-3340</v>
      </c>
      <c r="F3356" s="3" t="s">
        <v>5444</v>
      </c>
      <c r="G3356" s="3" t="s">
        <v>1844</v>
      </c>
    </row>
    <row r="3357" spans="1:7">
      <c r="A3357" s="3" t="s">
        <v>100</v>
      </c>
      <c r="B3357" s="3" t="s">
        <v>1841</v>
      </c>
      <c r="C3357" s="3" t="s">
        <v>1842</v>
      </c>
      <c r="D3357" s="3" t="s">
        <v>5184</v>
      </c>
      <c r="E3357" s="3">
        <v>-3341</v>
      </c>
      <c r="F3357" s="3" t="s">
        <v>5444</v>
      </c>
      <c r="G3357" s="3" t="s">
        <v>1844</v>
      </c>
    </row>
    <row r="3358" spans="1:7">
      <c r="A3358" s="3" t="s">
        <v>100</v>
      </c>
      <c r="B3358" s="3" t="s">
        <v>1841</v>
      </c>
      <c r="C3358" s="3" t="s">
        <v>1842</v>
      </c>
      <c r="D3358" s="3" t="s">
        <v>5185</v>
      </c>
      <c r="E3358" s="3">
        <v>-3342</v>
      </c>
      <c r="F3358" s="3" t="s">
        <v>5444</v>
      </c>
      <c r="G3358" s="3" t="s">
        <v>1844</v>
      </c>
    </row>
    <row r="3359" spans="1:7">
      <c r="A3359" s="3" t="s">
        <v>100</v>
      </c>
      <c r="B3359" s="3" t="s">
        <v>1841</v>
      </c>
      <c r="C3359" s="3" t="s">
        <v>1842</v>
      </c>
      <c r="D3359" s="3" t="s">
        <v>5186</v>
      </c>
      <c r="E3359" s="3">
        <v>-3343</v>
      </c>
      <c r="F3359" s="3" t="s">
        <v>5444</v>
      </c>
      <c r="G3359" s="3" t="s">
        <v>1844</v>
      </c>
    </row>
    <row r="3360" spans="1:7">
      <c r="A3360" s="3" t="s">
        <v>100</v>
      </c>
      <c r="B3360" s="3" t="s">
        <v>1841</v>
      </c>
      <c r="C3360" s="3" t="s">
        <v>1842</v>
      </c>
      <c r="D3360" s="3" t="s">
        <v>5187</v>
      </c>
      <c r="E3360" s="3">
        <v>-3344</v>
      </c>
      <c r="F3360" s="3" t="s">
        <v>5444</v>
      </c>
      <c r="G3360" s="3" t="s">
        <v>1844</v>
      </c>
    </row>
    <row r="3361" spans="1:7">
      <c r="A3361" s="3" t="s">
        <v>100</v>
      </c>
      <c r="B3361" s="3" t="s">
        <v>1841</v>
      </c>
      <c r="C3361" s="3" t="s">
        <v>1842</v>
      </c>
      <c r="D3361" s="3" t="s">
        <v>5188</v>
      </c>
      <c r="E3361" s="3">
        <v>-3345</v>
      </c>
      <c r="F3361" s="3" t="s">
        <v>5444</v>
      </c>
      <c r="G3361" s="3" t="s">
        <v>1844</v>
      </c>
    </row>
    <row r="3362" spans="1:7">
      <c r="A3362" s="3" t="s">
        <v>100</v>
      </c>
      <c r="B3362" s="3" t="s">
        <v>1841</v>
      </c>
      <c r="C3362" s="3" t="s">
        <v>1842</v>
      </c>
      <c r="D3362" s="3" t="s">
        <v>5189</v>
      </c>
      <c r="E3362" s="3">
        <v>-3346</v>
      </c>
      <c r="F3362" s="3" t="s">
        <v>5444</v>
      </c>
      <c r="G3362" s="3" t="s">
        <v>1844</v>
      </c>
    </row>
    <row r="3363" spans="1:7">
      <c r="A3363" s="3" t="s">
        <v>100</v>
      </c>
      <c r="B3363" s="3" t="s">
        <v>1841</v>
      </c>
      <c r="C3363" s="3" t="s">
        <v>1842</v>
      </c>
      <c r="D3363" s="3" t="s">
        <v>5190</v>
      </c>
      <c r="E3363" s="3">
        <v>-3347</v>
      </c>
      <c r="F3363" s="3" t="s">
        <v>5444</v>
      </c>
      <c r="G3363" s="3" t="s">
        <v>1844</v>
      </c>
    </row>
    <row r="3364" spans="1:7">
      <c r="A3364" s="3" t="s">
        <v>100</v>
      </c>
      <c r="B3364" s="3" t="s">
        <v>1841</v>
      </c>
      <c r="C3364" s="3" t="s">
        <v>1842</v>
      </c>
      <c r="D3364" s="3" t="s">
        <v>5191</v>
      </c>
      <c r="E3364" s="3">
        <v>-3348</v>
      </c>
      <c r="F3364" s="3" t="s">
        <v>5444</v>
      </c>
      <c r="G3364" s="3" t="s">
        <v>1844</v>
      </c>
    </row>
    <row r="3365" spans="1:7">
      <c r="A3365" s="3" t="s">
        <v>100</v>
      </c>
      <c r="B3365" s="3" t="s">
        <v>1841</v>
      </c>
      <c r="C3365" s="3" t="s">
        <v>1842</v>
      </c>
      <c r="D3365" s="3" t="s">
        <v>5192</v>
      </c>
      <c r="E3365" s="3">
        <v>-3349</v>
      </c>
      <c r="F3365" s="3" t="s">
        <v>5444</v>
      </c>
      <c r="G3365" s="3" t="s">
        <v>1844</v>
      </c>
    </row>
    <row r="3366" spans="1:7">
      <c r="A3366" s="3" t="s">
        <v>100</v>
      </c>
      <c r="B3366" s="3" t="s">
        <v>1841</v>
      </c>
      <c r="C3366" s="3" t="s">
        <v>1842</v>
      </c>
      <c r="D3366" s="3" t="s">
        <v>5193</v>
      </c>
      <c r="E3366" s="3">
        <v>-3350</v>
      </c>
      <c r="F3366" s="3" t="s">
        <v>5444</v>
      </c>
      <c r="G3366" s="3" t="s">
        <v>1844</v>
      </c>
    </row>
    <row r="3367" spans="1:7">
      <c r="A3367" s="3" t="s">
        <v>100</v>
      </c>
      <c r="B3367" s="3" t="s">
        <v>1841</v>
      </c>
      <c r="C3367" s="3" t="s">
        <v>1842</v>
      </c>
      <c r="D3367" s="3" t="s">
        <v>5194</v>
      </c>
      <c r="E3367" s="3">
        <v>-3351</v>
      </c>
      <c r="F3367" s="3" t="s">
        <v>5444</v>
      </c>
      <c r="G3367" s="3" t="s">
        <v>1844</v>
      </c>
    </row>
    <row r="3368" spans="1:7">
      <c r="A3368" s="3" t="s">
        <v>100</v>
      </c>
      <c r="B3368" s="3" t="s">
        <v>1841</v>
      </c>
      <c r="C3368" s="3" t="s">
        <v>1842</v>
      </c>
      <c r="D3368" s="3" t="s">
        <v>5195</v>
      </c>
      <c r="E3368" s="3">
        <v>-3352</v>
      </c>
      <c r="F3368" s="3" t="s">
        <v>5444</v>
      </c>
      <c r="G3368" s="3" t="s">
        <v>1844</v>
      </c>
    </row>
    <row r="3369" spans="1:7">
      <c r="A3369" s="3" t="s">
        <v>100</v>
      </c>
      <c r="B3369" s="3" t="s">
        <v>1841</v>
      </c>
      <c r="C3369" s="3" t="s">
        <v>1842</v>
      </c>
      <c r="D3369" s="3" t="s">
        <v>5196</v>
      </c>
      <c r="E3369" s="3">
        <v>-3353</v>
      </c>
      <c r="F3369" s="3" t="s">
        <v>5444</v>
      </c>
      <c r="G3369" s="3" t="s">
        <v>1844</v>
      </c>
    </row>
    <row r="3370" spans="1:7">
      <c r="A3370" s="3" t="s">
        <v>100</v>
      </c>
      <c r="B3370" s="3" t="s">
        <v>1841</v>
      </c>
      <c r="C3370" s="3" t="s">
        <v>1842</v>
      </c>
      <c r="D3370" s="3" t="s">
        <v>5197</v>
      </c>
      <c r="E3370" s="3">
        <v>-3354</v>
      </c>
      <c r="F3370" s="3" t="s">
        <v>5444</v>
      </c>
      <c r="G3370" s="3" t="s">
        <v>1844</v>
      </c>
    </row>
    <row r="3371" spans="1:7">
      <c r="A3371" s="3" t="s">
        <v>100</v>
      </c>
      <c r="B3371" s="3" t="s">
        <v>1841</v>
      </c>
      <c r="C3371" s="3" t="s">
        <v>1842</v>
      </c>
      <c r="D3371" s="3" t="s">
        <v>5198</v>
      </c>
      <c r="E3371" s="3">
        <v>-3355</v>
      </c>
      <c r="F3371" s="3" t="s">
        <v>5444</v>
      </c>
      <c r="G3371" s="3" t="s">
        <v>1844</v>
      </c>
    </row>
    <row r="3372" spans="1:7">
      <c r="A3372" s="3" t="s">
        <v>100</v>
      </c>
      <c r="B3372" s="3" t="s">
        <v>1841</v>
      </c>
      <c r="C3372" s="3" t="s">
        <v>1842</v>
      </c>
      <c r="D3372" s="3" t="s">
        <v>5199</v>
      </c>
      <c r="E3372" s="3">
        <v>-3356</v>
      </c>
      <c r="F3372" s="3" t="s">
        <v>5444</v>
      </c>
      <c r="G3372" s="3" t="s">
        <v>1844</v>
      </c>
    </row>
    <row r="3373" spans="1:7">
      <c r="A3373" s="3" t="s">
        <v>100</v>
      </c>
      <c r="B3373" s="3" t="s">
        <v>1841</v>
      </c>
      <c r="C3373" s="3" t="s">
        <v>1842</v>
      </c>
      <c r="D3373" s="3" t="s">
        <v>5200</v>
      </c>
      <c r="E3373" s="3">
        <v>-3357</v>
      </c>
      <c r="F3373" s="3" t="s">
        <v>5444</v>
      </c>
      <c r="G3373" s="3" t="s">
        <v>1844</v>
      </c>
    </row>
    <row r="3374" spans="1:7">
      <c r="A3374" s="3" t="s">
        <v>100</v>
      </c>
      <c r="B3374" s="3" t="s">
        <v>1841</v>
      </c>
      <c r="C3374" s="3" t="s">
        <v>1842</v>
      </c>
      <c r="D3374" s="3" t="s">
        <v>5201</v>
      </c>
      <c r="E3374" s="3">
        <v>-3358</v>
      </c>
      <c r="F3374" s="3" t="s">
        <v>5444</v>
      </c>
      <c r="G3374" s="3" t="s">
        <v>1844</v>
      </c>
    </row>
    <row r="3375" spans="1:7">
      <c r="A3375" s="3" t="s">
        <v>100</v>
      </c>
      <c r="B3375" s="3" t="s">
        <v>1841</v>
      </c>
      <c r="C3375" s="3" t="s">
        <v>1842</v>
      </c>
      <c r="D3375" s="3" t="s">
        <v>5202</v>
      </c>
      <c r="E3375" s="3">
        <v>-3359</v>
      </c>
      <c r="F3375" s="3" t="s">
        <v>5444</v>
      </c>
      <c r="G3375" s="3" t="s">
        <v>1844</v>
      </c>
    </row>
    <row r="3376" spans="1:7">
      <c r="A3376" s="3" t="s">
        <v>100</v>
      </c>
      <c r="B3376" s="3" t="s">
        <v>1841</v>
      </c>
      <c r="C3376" s="3" t="s">
        <v>1842</v>
      </c>
      <c r="D3376" s="3" t="s">
        <v>5203</v>
      </c>
      <c r="E3376" s="3">
        <v>-3360</v>
      </c>
      <c r="F3376" s="3" t="s">
        <v>5444</v>
      </c>
      <c r="G3376" s="3" t="s">
        <v>1844</v>
      </c>
    </row>
    <row r="3377" spans="1:7">
      <c r="A3377" s="3" t="s">
        <v>100</v>
      </c>
      <c r="B3377" s="3" t="s">
        <v>1841</v>
      </c>
      <c r="C3377" s="3" t="s">
        <v>1842</v>
      </c>
      <c r="D3377" s="3" t="s">
        <v>5204</v>
      </c>
      <c r="E3377" s="3">
        <v>-3361</v>
      </c>
      <c r="F3377" s="3" t="s">
        <v>5444</v>
      </c>
      <c r="G3377" s="3" t="s">
        <v>1844</v>
      </c>
    </row>
    <row r="3378" spans="1:7">
      <c r="A3378" s="3" t="s">
        <v>100</v>
      </c>
      <c r="B3378" s="3" t="s">
        <v>1841</v>
      </c>
      <c r="C3378" s="3" t="s">
        <v>1842</v>
      </c>
      <c r="D3378" s="3" t="s">
        <v>5205</v>
      </c>
      <c r="E3378" s="3">
        <v>-3362</v>
      </c>
      <c r="F3378" s="3" t="s">
        <v>5444</v>
      </c>
      <c r="G3378" s="3" t="s">
        <v>1844</v>
      </c>
    </row>
    <row r="3379" spans="1:7">
      <c r="A3379" s="3" t="s">
        <v>100</v>
      </c>
      <c r="B3379" s="3" t="s">
        <v>1841</v>
      </c>
      <c r="C3379" s="3" t="s">
        <v>1842</v>
      </c>
      <c r="D3379" s="3" t="s">
        <v>5206</v>
      </c>
      <c r="E3379" s="3">
        <v>-3363</v>
      </c>
      <c r="F3379" s="3" t="s">
        <v>5444</v>
      </c>
      <c r="G3379" s="3" t="s">
        <v>1844</v>
      </c>
    </row>
    <row r="3380" spans="1:7">
      <c r="A3380" s="3" t="s">
        <v>100</v>
      </c>
      <c r="B3380" s="3" t="s">
        <v>1841</v>
      </c>
      <c r="C3380" s="3" t="s">
        <v>1842</v>
      </c>
      <c r="D3380" s="3" t="s">
        <v>5207</v>
      </c>
      <c r="E3380" s="3">
        <v>-3364</v>
      </c>
      <c r="F3380" s="3" t="s">
        <v>5444</v>
      </c>
      <c r="G3380" s="3" t="s">
        <v>1844</v>
      </c>
    </row>
    <row r="3381" spans="1:7">
      <c r="A3381" s="3" t="s">
        <v>100</v>
      </c>
      <c r="B3381" s="3" t="s">
        <v>1841</v>
      </c>
      <c r="C3381" s="3" t="s">
        <v>1842</v>
      </c>
      <c r="D3381" s="3" t="s">
        <v>5208</v>
      </c>
      <c r="E3381" s="3">
        <v>-3365</v>
      </c>
      <c r="F3381" s="3" t="s">
        <v>5444</v>
      </c>
      <c r="G3381" s="3" t="s">
        <v>1844</v>
      </c>
    </row>
    <row r="3382" spans="1:7">
      <c r="A3382" s="3" t="s">
        <v>100</v>
      </c>
      <c r="B3382" s="3" t="s">
        <v>1841</v>
      </c>
      <c r="C3382" s="3" t="s">
        <v>1842</v>
      </c>
      <c r="D3382" s="3" t="s">
        <v>5209</v>
      </c>
      <c r="E3382" s="3">
        <v>-3366</v>
      </c>
      <c r="F3382" s="3" t="s">
        <v>5444</v>
      </c>
      <c r="G3382" s="3" t="s">
        <v>1844</v>
      </c>
    </row>
    <row r="3383" spans="1:7">
      <c r="A3383" s="3" t="s">
        <v>100</v>
      </c>
      <c r="B3383" s="3" t="s">
        <v>1841</v>
      </c>
      <c r="C3383" s="3" t="s">
        <v>1842</v>
      </c>
      <c r="D3383" s="3" t="s">
        <v>5210</v>
      </c>
      <c r="E3383" s="3">
        <v>-3367</v>
      </c>
      <c r="F3383" s="3" t="s">
        <v>5444</v>
      </c>
      <c r="G3383" s="3" t="s">
        <v>1844</v>
      </c>
    </row>
    <row r="3384" spans="1:7">
      <c r="A3384" s="3" t="s">
        <v>100</v>
      </c>
      <c r="B3384" s="3" t="s">
        <v>1841</v>
      </c>
      <c r="C3384" s="3" t="s">
        <v>1842</v>
      </c>
      <c r="D3384" s="3" t="s">
        <v>5211</v>
      </c>
      <c r="E3384" s="3">
        <v>-3368</v>
      </c>
      <c r="F3384" s="3" t="s">
        <v>5444</v>
      </c>
      <c r="G3384" s="3" t="s">
        <v>1844</v>
      </c>
    </row>
    <row r="3385" spans="1:7">
      <c r="A3385" s="3" t="s">
        <v>100</v>
      </c>
      <c r="B3385" s="3" t="s">
        <v>1841</v>
      </c>
      <c r="C3385" s="3" t="s">
        <v>1842</v>
      </c>
      <c r="D3385" s="3" t="s">
        <v>5212</v>
      </c>
      <c r="E3385" s="3">
        <v>-3369</v>
      </c>
      <c r="F3385" s="3" t="s">
        <v>5444</v>
      </c>
      <c r="G3385" s="3" t="s">
        <v>1844</v>
      </c>
    </row>
    <row r="3386" spans="1:7">
      <c r="A3386" s="3" t="s">
        <v>100</v>
      </c>
      <c r="B3386" s="3" t="s">
        <v>1841</v>
      </c>
      <c r="C3386" s="3" t="s">
        <v>1842</v>
      </c>
      <c r="D3386" s="3" t="s">
        <v>5213</v>
      </c>
      <c r="E3386" s="3">
        <v>-3370</v>
      </c>
      <c r="F3386" s="3" t="s">
        <v>5444</v>
      </c>
      <c r="G3386" s="3" t="s">
        <v>1844</v>
      </c>
    </row>
    <row r="3387" spans="1:7">
      <c r="A3387" s="3" t="s">
        <v>100</v>
      </c>
      <c r="B3387" s="3" t="s">
        <v>1841</v>
      </c>
      <c r="C3387" s="3" t="s">
        <v>1842</v>
      </c>
      <c r="D3387" s="3" t="s">
        <v>5214</v>
      </c>
      <c r="E3387" s="3">
        <v>-3371</v>
      </c>
      <c r="F3387" s="3" t="s">
        <v>5444</v>
      </c>
      <c r="G3387" s="3" t="s">
        <v>1844</v>
      </c>
    </row>
    <row r="3388" spans="1:7">
      <c r="A3388" s="3" t="s">
        <v>100</v>
      </c>
      <c r="B3388" s="3" t="s">
        <v>1841</v>
      </c>
      <c r="C3388" s="3" t="s">
        <v>1842</v>
      </c>
      <c r="D3388" s="3" t="s">
        <v>5215</v>
      </c>
      <c r="E3388" s="3">
        <v>-3372</v>
      </c>
      <c r="F3388" s="3" t="s">
        <v>5444</v>
      </c>
      <c r="G3388" s="3" t="s">
        <v>1844</v>
      </c>
    </row>
    <row r="3389" spans="1:7">
      <c r="A3389" s="3" t="s">
        <v>100</v>
      </c>
      <c r="B3389" s="3" t="s">
        <v>1841</v>
      </c>
      <c r="C3389" s="3" t="s">
        <v>1842</v>
      </c>
      <c r="D3389" s="3" t="s">
        <v>5216</v>
      </c>
      <c r="E3389" s="3">
        <v>-3373</v>
      </c>
      <c r="F3389" s="3" t="s">
        <v>5444</v>
      </c>
      <c r="G3389" s="3" t="s">
        <v>1844</v>
      </c>
    </row>
    <row r="3390" spans="1:7">
      <c r="A3390" s="3" t="s">
        <v>100</v>
      </c>
      <c r="B3390" s="3" t="s">
        <v>1841</v>
      </c>
      <c r="C3390" s="3" t="s">
        <v>1842</v>
      </c>
      <c r="D3390" s="3" t="s">
        <v>5217</v>
      </c>
      <c r="E3390" s="3">
        <v>-3374</v>
      </c>
      <c r="F3390" s="3" t="s">
        <v>5444</v>
      </c>
      <c r="G3390" s="3" t="s">
        <v>1844</v>
      </c>
    </row>
    <row r="3391" spans="1:7">
      <c r="A3391" s="3" t="s">
        <v>100</v>
      </c>
      <c r="B3391" s="3" t="s">
        <v>1841</v>
      </c>
      <c r="C3391" s="3" t="s">
        <v>1842</v>
      </c>
      <c r="D3391" s="3" t="s">
        <v>5218</v>
      </c>
      <c r="E3391" s="3">
        <v>-3375</v>
      </c>
      <c r="F3391" s="3" t="s">
        <v>5444</v>
      </c>
      <c r="G3391" s="3" t="s">
        <v>1844</v>
      </c>
    </row>
    <row r="3392" spans="1:7">
      <c r="A3392" s="3" t="s">
        <v>100</v>
      </c>
      <c r="B3392" s="3" t="s">
        <v>1841</v>
      </c>
      <c r="C3392" s="3" t="s">
        <v>1842</v>
      </c>
      <c r="D3392" s="3" t="s">
        <v>5219</v>
      </c>
      <c r="E3392" s="3">
        <v>-3376</v>
      </c>
      <c r="F3392" s="3" t="s">
        <v>5444</v>
      </c>
      <c r="G3392" s="3" t="s">
        <v>1844</v>
      </c>
    </row>
    <row r="3393" spans="1:7">
      <c r="A3393" s="3" t="s">
        <v>100</v>
      </c>
      <c r="B3393" s="3" t="s">
        <v>1841</v>
      </c>
      <c r="C3393" s="3" t="s">
        <v>1842</v>
      </c>
      <c r="D3393" s="3" t="s">
        <v>5220</v>
      </c>
      <c r="E3393" s="3">
        <v>-3377</v>
      </c>
      <c r="F3393" s="3" t="s">
        <v>5444</v>
      </c>
      <c r="G3393" s="3" t="s">
        <v>1844</v>
      </c>
    </row>
    <row r="3394" spans="1:7">
      <c r="A3394" s="3" t="s">
        <v>100</v>
      </c>
      <c r="B3394" s="3" t="s">
        <v>1841</v>
      </c>
      <c r="C3394" s="3" t="s">
        <v>1842</v>
      </c>
      <c r="D3394" s="3" t="s">
        <v>5221</v>
      </c>
      <c r="E3394" s="3">
        <v>-3378</v>
      </c>
      <c r="F3394" s="3" t="s">
        <v>5444</v>
      </c>
      <c r="G3394" s="3" t="s">
        <v>1844</v>
      </c>
    </row>
    <row r="3395" spans="1:7">
      <c r="A3395" s="3" t="s">
        <v>100</v>
      </c>
      <c r="B3395" s="3" t="s">
        <v>1841</v>
      </c>
      <c r="C3395" s="3" t="s">
        <v>1842</v>
      </c>
      <c r="D3395" s="3" t="s">
        <v>5222</v>
      </c>
      <c r="E3395" s="3">
        <v>-3379</v>
      </c>
      <c r="F3395" s="3" t="s">
        <v>5444</v>
      </c>
      <c r="G3395" s="3" t="s">
        <v>1844</v>
      </c>
    </row>
    <row r="3396" spans="1:7">
      <c r="A3396" s="3" t="s">
        <v>100</v>
      </c>
      <c r="B3396" s="3" t="s">
        <v>1841</v>
      </c>
      <c r="C3396" s="3" t="s">
        <v>1842</v>
      </c>
      <c r="D3396" s="3" t="s">
        <v>5223</v>
      </c>
      <c r="E3396" s="3">
        <v>-3380</v>
      </c>
      <c r="F3396" s="3" t="s">
        <v>5444</v>
      </c>
      <c r="G3396" s="3" t="s">
        <v>1844</v>
      </c>
    </row>
    <row r="3397" spans="1:7">
      <c r="A3397" s="3" t="s">
        <v>100</v>
      </c>
      <c r="B3397" s="3" t="s">
        <v>1841</v>
      </c>
      <c r="C3397" s="3" t="s">
        <v>1842</v>
      </c>
      <c r="D3397" s="3" t="s">
        <v>5224</v>
      </c>
      <c r="E3397" s="3">
        <v>-3381</v>
      </c>
      <c r="F3397" s="3" t="s">
        <v>5444</v>
      </c>
      <c r="G3397" s="3" t="s">
        <v>1844</v>
      </c>
    </row>
    <row r="3398" spans="1:7">
      <c r="A3398" s="3" t="s">
        <v>100</v>
      </c>
      <c r="B3398" s="3" t="s">
        <v>1841</v>
      </c>
      <c r="C3398" s="3" t="s">
        <v>1842</v>
      </c>
      <c r="D3398" s="3" t="s">
        <v>5225</v>
      </c>
      <c r="E3398" s="3">
        <v>-3382</v>
      </c>
      <c r="F3398" s="3" t="s">
        <v>5444</v>
      </c>
      <c r="G3398" s="3" t="s">
        <v>1844</v>
      </c>
    </row>
    <row r="3399" spans="1:7">
      <c r="A3399" s="3" t="s">
        <v>100</v>
      </c>
      <c r="B3399" s="3" t="s">
        <v>1841</v>
      </c>
      <c r="C3399" s="3" t="s">
        <v>1842</v>
      </c>
      <c r="D3399" s="3" t="s">
        <v>5226</v>
      </c>
      <c r="E3399" s="3">
        <v>-3383</v>
      </c>
      <c r="F3399" s="3" t="s">
        <v>5444</v>
      </c>
      <c r="G3399" s="3" t="s">
        <v>1844</v>
      </c>
    </row>
    <row r="3400" spans="1:7">
      <c r="A3400" s="3" t="s">
        <v>100</v>
      </c>
      <c r="B3400" s="3" t="s">
        <v>1841</v>
      </c>
      <c r="C3400" s="3" t="s">
        <v>1842</v>
      </c>
      <c r="D3400" s="3" t="s">
        <v>5227</v>
      </c>
      <c r="E3400" s="3">
        <v>-3384</v>
      </c>
      <c r="F3400" s="3" t="s">
        <v>5444</v>
      </c>
      <c r="G3400" s="3" t="s">
        <v>1844</v>
      </c>
    </row>
    <row r="3401" spans="1:7">
      <c r="A3401" s="3" t="s">
        <v>100</v>
      </c>
      <c r="B3401" s="3" t="s">
        <v>1841</v>
      </c>
      <c r="C3401" s="3" t="s">
        <v>1842</v>
      </c>
      <c r="D3401" s="3" t="s">
        <v>5228</v>
      </c>
      <c r="E3401" s="3">
        <v>-3385</v>
      </c>
      <c r="F3401" s="3" t="s">
        <v>5444</v>
      </c>
      <c r="G3401" s="3" t="s">
        <v>1844</v>
      </c>
    </row>
    <row r="3402" spans="1:7">
      <c r="A3402" s="3" t="s">
        <v>100</v>
      </c>
      <c r="B3402" s="3" t="s">
        <v>1841</v>
      </c>
      <c r="C3402" s="3" t="s">
        <v>1842</v>
      </c>
      <c r="D3402" s="3" t="s">
        <v>5229</v>
      </c>
      <c r="E3402" s="3">
        <v>-3386</v>
      </c>
      <c r="F3402" s="3" t="s">
        <v>5444</v>
      </c>
      <c r="G3402" s="3" t="s">
        <v>1844</v>
      </c>
    </row>
    <row r="3403" spans="1:7">
      <c r="A3403" s="3" t="s">
        <v>100</v>
      </c>
      <c r="B3403" s="3" t="s">
        <v>1841</v>
      </c>
      <c r="C3403" s="3" t="s">
        <v>1842</v>
      </c>
      <c r="D3403" s="3" t="s">
        <v>5230</v>
      </c>
      <c r="E3403" s="3">
        <v>-3387</v>
      </c>
      <c r="F3403" s="3" t="s">
        <v>5444</v>
      </c>
      <c r="G3403" s="3" t="s">
        <v>1844</v>
      </c>
    </row>
    <row r="3404" spans="1:7">
      <c r="A3404" s="3" t="s">
        <v>100</v>
      </c>
      <c r="B3404" s="3" t="s">
        <v>1841</v>
      </c>
      <c r="C3404" s="3" t="s">
        <v>1842</v>
      </c>
      <c r="D3404" s="3" t="s">
        <v>5231</v>
      </c>
      <c r="E3404" s="3">
        <v>-3388</v>
      </c>
      <c r="F3404" s="3" t="s">
        <v>5444</v>
      </c>
      <c r="G3404" s="3" t="s">
        <v>1844</v>
      </c>
    </row>
    <row r="3405" spans="1:7">
      <c r="A3405" s="3" t="s">
        <v>100</v>
      </c>
      <c r="B3405" s="3" t="s">
        <v>1841</v>
      </c>
      <c r="C3405" s="3" t="s">
        <v>1842</v>
      </c>
      <c r="D3405" s="3" t="s">
        <v>5232</v>
      </c>
      <c r="E3405" s="3">
        <v>-3389</v>
      </c>
      <c r="F3405" s="3" t="s">
        <v>5444</v>
      </c>
      <c r="G3405" s="3" t="s">
        <v>1844</v>
      </c>
    </row>
    <row r="3406" spans="1:7">
      <c r="A3406" s="3" t="s">
        <v>100</v>
      </c>
      <c r="B3406" s="3" t="s">
        <v>1841</v>
      </c>
      <c r="C3406" s="3" t="s">
        <v>1842</v>
      </c>
      <c r="D3406" s="3" t="s">
        <v>5233</v>
      </c>
      <c r="E3406" s="3">
        <v>-3390</v>
      </c>
      <c r="F3406" s="3" t="s">
        <v>5444</v>
      </c>
      <c r="G3406" s="3" t="s">
        <v>1844</v>
      </c>
    </row>
    <row r="3407" spans="1:7">
      <c r="A3407" s="3" t="s">
        <v>100</v>
      </c>
      <c r="B3407" s="3" t="s">
        <v>1841</v>
      </c>
      <c r="C3407" s="3" t="s">
        <v>1842</v>
      </c>
      <c r="D3407" s="3" t="s">
        <v>5234</v>
      </c>
      <c r="E3407" s="3">
        <v>-3391</v>
      </c>
      <c r="F3407" s="3" t="s">
        <v>5444</v>
      </c>
      <c r="G3407" s="3" t="s">
        <v>1844</v>
      </c>
    </row>
    <row r="3408" spans="1:7">
      <c r="A3408" s="3" t="s">
        <v>100</v>
      </c>
      <c r="B3408" s="3" t="s">
        <v>1841</v>
      </c>
      <c r="C3408" s="3" t="s">
        <v>1842</v>
      </c>
      <c r="D3408" s="3" t="s">
        <v>5235</v>
      </c>
      <c r="E3408" s="3">
        <v>-3392</v>
      </c>
      <c r="F3408" s="3" t="s">
        <v>5444</v>
      </c>
      <c r="G3408" s="3" t="s">
        <v>1844</v>
      </c>
    </row>
    <row r="3409" spans="1:7">
      <c r="A3409" s="3" t="s">
        <v>100</v>
      </c>
      <c r="B3409" s="3" t="s">
        <v>1841</v>
      </c>
      <c r="C3409" s="3" t="s">
        <v>1842</v>
      </c>
      <c r="D3409" s="3" t="s">
        <v>5236</v>
      </c>
      <c r="E3409" s="3">
        <v>-3393</v>
      </c>
      <c r="F3409" s="3" t="s">
        <v>5444</v>
      </c>
      <c r="G3409" s="3" t="s">
        <v>1844</v>
      </c>
    </row>
    <row r="3410" spans="1:7">
      <c r="A3410" s="3" t="s">
        <v>100</v>
      </c>
      <c r="B3410" s="3" t="s">
        <v>1841</v>
      </c>
      <c r="C3410" s="3" t="s">
        <v>1842</v>
      </c>
      <c r="D3410" s="3" t="s">
        <v>5237</v>
      </c>
      <c r="E3410" s="3">
        <v>-3394</v>
      </c>
      <c r="F3410" s="3" t="s">
        <v>5444</v>
      </c>
      <c r="G3410" s="3" t="s">
        <v>1844</v>
      </c>
    </row>
    <row r="3411" spans="1:7">
      <c r="A3411" s="3" t="s">
        <v>100</v>
      </c>
      <c r="B3411" s="3" t="s">
        <v>1841</v>
      </c>
      <c r="C3411" s="3" t="s">
        <v>1842</v>
      </c>
      <c r="D3411" s="3" t="s">
        <v>5238</v>
      </c>
      <c r="E3411" s="3">
        <v>-3395</v>
      </c>
      <c r="F3411" s="3" t="s">
        <v>5444</v>
      </c>
      <c r="G3411" s="3" t="s">
        <v>1844</v>
      </c>
    </row>
    <row r="3412" spans="1:7">
      <c r="A3412" s="3" t="s">
        <v>100</v>
      </c>
      <c r="B3412" s="3" t="s">
        <v>1841</v>
      </c>
      <c r="C3412" s="3" t="s">
        <v>1842</v>
      </c>
      <c r="D3412" s="3" t="s">
        <v>5239</v>
      </c>
      <c r="E3412" s="3">
        <v>-3396</v>
      </c>
      <c r="F3412" s="3" t="s">
        <v>5444</v>
      </c>
      <c r="G3412" s="3" t="s">
        <v>1844</v>
      </c>
    </row>
    <row r="3413" spans="1:7">
      <c r="A3413" s="3" t="s">
        <v>100</v>
      </c>
      <c r="B3413" s="3" t="s">
        <v>1841</v>
      </c>
      <c r="C3413" s="3" t="s">
        <v>1842</v>
      </c>
      <c r="D3413" s="3" t="s">
        <v>5240</v>
      </c>
      <c r="E3413" s="3">
        <v>-3397</v>
      </c>
      <c r="F3413" s="3" t="s">
        <v>5444</v>
      </c>
      <c r="G3413" s="3" t="s">
        <v>1844</v>
      </c>
    </row>
    <row r="3414" spans="1:7">
      <c r="A3414" s="3" t="s">
        <v>100</v>
      </c>
      <c r="B3414" s="3" t="s">
        <v>1841</v>
      </c>
      <c r="C3414" s="3" t="s">
        <v>1842</v>
      </c>
      <c r="D3414" s="3" t="s">
        <v>5241</v>
      </c>
      <c r="E3414" s="3">
        <v>-3398</v>
      </c>
      <c r="F3414" s="3" t="s">
        <v>5444</v>
      </c>
      <c r="G3414" s="3" t="s">
        <v>1844</v>
      </c>
    </row>
    <row r="3415" spans="1:7">
      <c r="A3415" s="3" t="s">
        <v>100</v>
      </c>
      <c r="B3415" s="3" t="s">
        <v>1841</v>
      </c>
      <c r="C3415" s="3" t="s">
        <v>1842</v>
      </c>
      <c r="D3415" s="3" t="s">
        <v>5242</v>
      </c>
      <c r="E3415" s="3">
        <v>-3399</v>
      </c>
      <c r="F3415" s="3" t="s">
        <v>5444</v>
      </c>
      <c r="G3415" s="3" t="s">
        <v>1844</v>
      </c>
    </row>
    <row r="3416" spans="1:7">
      <c r="A3416" s="3" t="s">
        <v>100</v>
      </c>
      <c r="B3416" s="3" t="s">
        <v>1841</v>
      </c>
      <c r="C3416" s="3" t="s">
        <v>1842</v>
      </c>
      <c r="D3416" s="3" t="s">
        <v>5243</v>
      </c>
      <c r="E3416" s="3">
        <v>-3400</v>
      </c>
      <c r="F3416" s="3" t="s">
        <v>5444</v>
      </c>
      <c r="G3416" s="3" t="s">
        <v>1844</v>
      </c>
    </row>
    <row r="3417" spans="1:7">
      <c r="A3417" s="3" t="s">
        <v>100</v>
      </c>
      <c r="B3417" s="3" t="s">
        <v>1841</v>
      </c>
      <c r="C3417" s="3" t="s">
        <v>1842</v>
      </c>
      <c r="D3417" s="3" t="s">
        <v>5244</v>
      </c>
      <c r="E3417" s="3">
        <v>-3401</v>
      </c>
      <c r="F3417" s="3" t="s">
        <v>5444</v>
      </c>
      <c r="G3417" s="3" t="s">
        <v>1844</v>
      </c>
    </row>
    <row r="3418" spans="1:7">
      <c r="A3418" s="3" t="s">
        <v>100</v>
      </c>
      <c r="B3418" s="3" t="s">
        <v>1841</v>
      </c>
      <c r="C3418" s="3" t="s">
        <v>1842</v>
      </c>
      <c r="D3418" s="3" t="s">
        <v>5245</v>
      </c>
      <c r="E3418" s="3">
        <v>-3402</v>
      </c>
      <c r="F3418" s="3" t="s">
        <v>5444</v>
      </c>
      <c r="G3418" s="3" t="s">
        <v>1844</v>
      </c>
    </row>
    <row r="3419" spans="1:7">
      <c r="A3419" s="3" t="s">
        <v>100</v>
      </c>
      <c r="B3419" s="3" t="s">
        <v>1841</v>
      </c>
      <c r="C3419" s="3" t="s">
        <v>1842</v>
      </c>
      <c r="D3419" s="3" t="s">
        <v>5246</v>
      </c>
      <c r="E3419" s="3">
        <v>-3403</v>
      </c>
      <c r="F3419" s="3" t="s">
        <v>5444</v>
      </c>
      <c r="G3419" s="3" t="s">
        <v>1844</v>
      </c>
    </row>
    <row r="3420" spans="1:7">
      <c r="A3420" s="3" t="s">
        <v>100</v>
      </c>
      <c r="B3420" s="3" t="s">
        <v>1841</v>
      </c>
      <c r="C3420" s="3" t="s">
        <v>1842</v>
      </c>
      <c r="D3420" s="3" t="s">
        <v>5247</v>
      </c>
      <c r="E3420" s="3">
        <v>-3404</v>
      </c>
      <c r="F3420" s="3" t="s">
        <v>5444</v>
      </c>
      <c r="G3420" s="3" t="s">
        <v>1844</v>
      </c>
    </row>
    <row r="3421" spans="1:7">
      <c r="A3421" s="3" t="s">
        <v>100</v>
      </c>
      <c r="B3421" s="3" t="s">
        <v>1841</v>
      </c>
      <c r="C3421" s="3" t="s">
        <v>1842</v>
      </c>
      <c r="D3421" s="3" t="s">
        <v>5248</v>
      </c>
      <c r="E3421" s="3">
        <v>-3405</v>
      </c>
      <c r="F3421" s="3" t="s">
        <v>5444</v>
      </c>
      <c r="G3421" s="3" t="s">
        <v>1844</v>
      </c>
    </row>
    <row r="3422" spans="1:7">
      <c r="A3422" s="3" t="s">
        <v>100</v>
      </c>
      <c r="B3422" s="3" t="s">
        <v>1841</v>
      </c>
      <c r="C3422" s="3" t="s">
        <v>1842</v>
      </c>
      <c r="D3422" s="3" t="s">
        <v>5249</v>
      </c>
      <c r="E3422" s="3">
        <v>-3406</v>
      </c>
      <c r="F3422" s="3" t="s">
        <v>5444</v>
      </c>
      <c r="G3422" s="3" t="s">
        <v>1844</v>
      </c>
    </row>
    <row r="3423" spans="1:7">
      <c r="A3423" s="3" t="s">
        <v>100</v>
      </c>
      <c r="B3423" s="3" t="s">
        <v>1841</v>
      </c>
      <c r="C3423" s="3" t="s">
        <v>1842</v>
      </c>
      <c r="D3423" s="3" t="s">
        <v>5250</v>
      </c>
      <c r="E3423" s="3">
        <v>-3407</v>
      </c>
      <c r="F3423" s="3" t="s">
        <v>5444</v>
      </c>
      <c r="G3423" s="3" t="s">
        <v>1844</v>
      </c>
    </row>
    <row r="3424" spans="1:7">
      <c r="A3424" s="3" t="s">
        <v>100</v>
      </c>
      <c r="B3424" s="3" t="s">
        <v>1841</v>
      </c>
      <c r="C3424" s="3" t="s">
        <v>1842</v>
      </c>
      <c r="D3424" s="3" t="s">
        <v>5251</v>
      </c>
      <c r="E3424" s="3">
        <v>-3408</v>
      </c>
      <c r="F3424" s="3" t="s">
        <v>5444</v>
      </c>
      <c r="G3424" s="3" t="s">
        <v>1844</v>
      </c>
    </row>
    <row r="3425" spans="1:7">
      <c r="A3425" s="3" t="s">
        <v>100</v>
      </c>
      <c r="B3425" s="3" t="s">
        <v>1841</v>
      </c>
      <c r="C3425" s="3" t="s">
        <v>1842</v>
      </c>
      <c r="D3425" s="3" t="s">
        <v>5252</v>
      </c>
      <c r="E3425" s="3">
        <v>-3409</v>
      </c>
      <c r="F3425" s="3" t="s">
        <v>5444</v>
      </c>
      <c r="G3425" s="3" t="s">
        <v>1844</v>
      </c>
    </row>
    <row r="3426" spans="1:7">
      <c r="A3426" s="3" t="s">
        <v>100</v>
      </c>
      <c r="B3426" s="3" t="s">
        <v>1841</v>
      </c>
      <c r="C3426" s="3" t="s">
        <v>1842</v>
      </c>
      <c r="D3426" s="3" t="s">
        <v>5253</v>
      </c>
      <c r="E3426" s="3">
        <v>-3410</v>
      </c>
      <c r="F3426" s="3" t="s">
        <v>5444</v>
      </c>
      <c r="G3426" s="3" t="s">
        <v>1844</v>
      </c>
    </row>
    <row r="3427" spans="1:7">
      <c r="A3427" s="3" t="s">
        <v>100</v>
      </c>
      <c r="B3427" s="3" t="s">
        <v>1841</v>
      </c>
      <c r="C3427" s="3" t="s">
        <v>1842</v>
      </c>
      <c r="D3427" s="3" t="s">
        <v>5254</v>
      </c>
      <c r="E3427" s="3">
        <v>-3411</v>
      </c>
      <c r="F3427" s="3" t="s">
        <v>5444</v>
      </c>
      <c r="G3427" s="3" t="s">
        <v>1844</v>
      </c>
    </row>
    <row r="3428" spans="1:7">
      <c r="A3428" s="3" t="s">
        <v>100</v>
      </c>
      <c r="B3428" s="3" t="s">
        <v>1841</v>
      </c>
      <c r="C3428" s="3" t="s">
        <v>1842</v>
      </c>
      <c r="D3428" s="3" t="s">
        <v>5255</v>
      </c>
      <c r="E3428" s="3">
        <v>-3412</v>
      </c>
      <c r="F3428" s="3" t="s">
        <v>5444</v>
      </c>
      <c r="G3428" s="3" t="s">
        <v>1844</v>
      </c>
    </row>
    <row r="3429" spans="1:7">
      <c r="A3429" s="3" t="s">
        <v>100</v>
      </c>
      <c r="B3429" s="3" t="s">
        <v>1841</v>
      </c>
      <c r="C3429" s="3" t="s">
        <v>1842</v>
      </c>
      <c r="D3429" s="3" t="s">
        <v>5256</v>
      </c>
      <c r="E3429" s="3">
        <v>-3413</v>
      </c>
      <c r="F3429" s="3" t="s">
        <v>5444</v>
      </c>
      <c r="G3429" s="3" t="s">
        <v>1844</v>
      </c>
    </row>
    <row r="3430" spans="1:7">
      <c r="A3430" s="3" t="s">
        <v>100</v>
      </c>
      <c r="B3430" s="3" t="s">
        <v>1841</v>
      </c>
      <c r="C3430" s="3" t="s">
        <v>1842</v>
      </c>
      <c r="D3430" s="3" t="s">
        <v>5257</v>
      </c>
      <c r="E3430" s="3">
        <v>-3414</v>
      </c>
      <c r="F3430" s="3" t="s">
        <v>5444</v>
      </c>
      <c r="G3430" s="3" t="s">
        <v>1844</v>
      </c>
    </row>
    <row r="3431" spans="1:7">
      <c r="A3431" s="3" t="s">
        <v>100</v>
      </c>
      <c r="B3431" s="3" t="s">
        <v>1841</v>
      </c>
      <c r="C3431" s="3" t="s">
        <v>1842</v>
      </c>
      <c r="D3431" s="3" t="s">
        <v>5258</v>
      </c>
      <c r="E3431" s="3">
        <v>-3415</v>
      </c>
      <c r="F3431" s="3" t="s">
        <v>5444</v>
      </c>
      <c r="G3431" s="3" t="s">
        <v>1844</v>
      </c>
    </row>
    <row r="3432" spans="1:7">
      <c r="A3432" s="3" t="s">
        <v>100</v>
      </c>
      <c r="B3432" s="3" t="s">
        <v>1841</v>
      </c>
      <c r="C3432" s="3" t="s">
        <v>1842</v>
      </c>
      <c r="D3432" s="3" t="s">
        <v>5259</v>
      </c>
      <c r="E3432" s="3">
        <v>-3416</v>
      </c>
      <c r="F3432" s="3" t="s">
        <v>5444</v>
      </c>
      <c r="G3432" s="3" t="s">
        <v>1844</v>
      </c>
    </row>
    <row r="3433" spans="1:7">
      <c r="A3433" s="3" t="s">
        <v>100</v>
      </c>
      <c r="B3433" s="3" t="s">
        <v>1841</v>
      </c>
      <c r="C3433" s="3" t="s">
        <v>1842</v>
      </c>
      <c r="D3433" s="3" t="s">
        <v>5260</v>
      </c>
      <c r="E3433" s="3">
        <v>-3417</v>
      </c>
      <c r="F3433" s="3" t="s">
        <v>5444</v>
      </c>
      <c r="G3433" s="3" t="s">
        <v>1844</v>
      </c>
    </row>
    <row r="3434" spans="1:7">
      <c r="A3434" s="3" t="s">
        <v>100</v>
      </c>
      <c r="B3434" s="3" t="s">
        <v>1841</v>
      </c>
      <c r="C3434" s="3" t="s">
        <v>1842</v>
      </c>
      <c r="D3434" s="3" t="s">
        <v>5261</v>
      </c>
      <c r="E3434" s="3">
        <v>-3418</v>
      </c>
      <c r="F3434" s="3" t="s">
        <v>5444</v>
      </c>
      <c r="G3434" s="3" t="s">
        <v>1844</v>
      </c>
    </row>
    <row r="3435" spans="1:7">
      <c r="A3435" s="3" t="s">
        <v>100</v>
      </c>
      <c r="B3435" s="3" t="s">
        <v>1841</v>
      </c>
      <c r="C3435" s="3" t="s">
        <v>1842</v>
      </c>
      <c r="D3435" s="3" t="s">
        <v>5262</v>
      </c>
      <c r="E3435" s="3">
        <v>-3419</v>
      </c>
      <c r="F3435" s="3" t="s">
        <v>5444</v>
      </c>
      <c r="G3435" s="3" t="s">
        <v>1844</v>
      </c>
    </row>
    <row r="3436" spans="1:7">
      <c r="A3436" s="3" t="s">
        <v>100</v>
      </c>
      <c r="B3436" s="3" t="s">
        <v>1841</v>
      </c>
      <c r="C3436" s="3" t="s">
        <v>1842</v>
      </c>
      <c r="D3436" s="3" t="s">
        <v>5263</v>
      </c>
      <c r="E3436" s="3">
        <v>-3420</v>
      </c>
      <c r="F3436" s="3" t="s">
        <v>5444</v>
      </c>
      <c r="G3436" s="3" t="s">
        <v>1844</v>
      </c>
    </row>
    <row r="3437" spans="1:7">
      <c r="A3437" s="3" t="s">
        <v>100</v>
      </c>
      <c r="B3437" s="3" t="s">
        <v>1841</v>
      </c>
      <c r="C3437" s="3" t="s">
        <v>1842</v>
      </c>
      <c r="D3437" s="3" t="s">
        <v>5264</v>
      </c>
      <c r="E3437" s="3">
        <v>-3421</v>
      </c>
      <c r="F3437" s="3" t="s">
        <v>5444</v>
      </c>
      <c r="G3437" s="3" t="s">
        <v>1844</v>
      </c>
    </row>
    <row r="3438" spans="1:7">
      <c r="A3438" s="3" t="s">
        <v>100</v>
      </c>
      <c r="B3438" s="3" t="s">
        <v>1841</v>
      </c>
      <c r="C3438" s="3" t="s">
        <v>1842</v>
      </c>
      <c r="D3438" s="3" t="s">
        <v>5265</v>
      </c>
      <c r="E3438" s="3">
        <v>-3422</v>
      </c>
      <c r="F3438" s="3" t="s">
        <v>5444</v>
      </c>
      <c r="G3438" s="3" t="s">
        <v>1844</v>
      </c>
    </row>
    <row r="3439" spans="1:7">
      <c r="A3439" s="3" t="s">
        <v>100</v>
      </c>
      <c r="B3439" s="3" t="s">
        <v>1841</v>
      </c>
      <c r="C3439" s="3" t="s">
        <v>1842</v>
      </c>
      <c r="D3439" s="3" t="s">
        <v>5266</v>
      </c>
      <c r="E3439" s="3">
        <v>-3423</v>
      </c>
      <c r="F3439" s="3" t="s">
        <v>5444</v>
      </c>
      <c r="G3439" s="3" t="s">
        <v>1844</v>
      </c>
    </row>
    <row r="3440" spans="1:7">
      <c r="A3440" s="3" t="s">
        <v>100</v>
      </c>
      <c r="B3440" s="3" t="s">
        <v>1841</v>
      </c>
      <c r="C3440" s="3" t="s">
        <v>1842</v>
      </c>
      <c r="D3440" s="3" t="s">
        <v>5267</v>
      </c>
      <c r="E3440" s="3">
        <v>-3424</v>
      </c>
      <c r="F3440" s="3" t="s">
        <v>5444</v>
      </c>
      <c r="G3440" s="3" t="s">
        <v>1844</v>
      </c>
    </row>
    <row r="3441" spans="1:7">
      <c r="A3441" s="3" t="s">
        <v>100</v>
      </c>
      <c r="B3441" s="3" t="s">
        <v>1841</v>
      </c>
      <c r="C3441" s="3" t="s">
        <v>1842</v>
      </c>
      <c r="D3441" s="3" t="s">
        <v>5268</v>
      </c>
      <c r="E3441" s="3">
        <v>-3425</v>
      </c>
      <c r="F3441" s="3" t="s">
        <v>5444</v>
      </c>
      <c r="G3441" s="3" t="s">
        <v>1844</v>
      </c>
    </row>
    <row r="3442" spans="1:7">
      <c r="A3442" s="3" t="s">
        <v>100</v>
      </c>
      <c r="B3442" s="3" t="s">
        <v>1841</v>
      </c>
      <c r="C3442" s="3" t="s">
        <v>1842</v>
      </c>
      <c r="D3442" s="3" t="s">
        <v>5269</v>
      </c>
      <c r="E3442" s="3">
        <v>-3426</v>
      </c>
      <c r="F3442" s="3" t="s">
        <v>5444</v>
      </c>
      <c r="G3442" s="3" t="s">
        <v>1844</v>
      </c>
    </row>
    <row r="3443" spans="1:7">
      <c r="A3443" s="3" t="s">
        <v>100</v>
      </c>
      <c r="B3443" s="3" t="s">
        <v>1841</v>
      </c>
      <c r="C3443" s="3" t="s">
        <v>1842</v>
      </c>
      <c r="D3443" s="3" t="s">
        <v>5270</v>
      </c>
      <c r="E3443" s="3">
        <v>-3427</v>
      </c>
      <c r="F3443" s="3" t="s">
        <v>5444</v>
      </c>
      <c r="G3443" s="3" t="s">
        <v>1844</v>
      </c>
    </row>
    <row r="3444" spans="1:7">
      <c r="A3444" s="3" t="s">
        <v>100</v>
      </c>
      <c r="B3444" s="3" t="s">
        <v>1841</v>
      </c>
      <c r="C3444" s="3" t="s">
        <v>1842</v>
      </c>
      <c r="D3444" s="3" t="s">
        <v>5271</v>
      </c>
      <c r="E3444" s="3">
        <v>-3428</v>
      </c>
      <c r="F3444" s="3" t="s">
        <v>5444</v>
      </c>
      <c r="G3444" s="3" t="s">
        <v>1844</v>
      </c>
    </row>
    <row r="3445" spans="1:7">
      <c r="A3445" s="3" t="s">
        <v>100</v>
      </c>
      <c r="B3445" s="3" t="s">
        <v>1841</v>
      </c>
      <c r="C3445" s="3" t="s">
        <v>1842</v>
      </c>
      <c r="D3445" s="3" t="s">
        <v>5272</v>
      </c>
      <c r="E3445" s="3">
        <v>-3429</v>
      </c>
      <c r="F3445" s="3" t="s">
        <v>5444</v>
      </c>
      <c r="G3445" s="3" t="s">
        <v>1844</v>
      </c>
    </row>
    <row r="3446" spans="1:7">
      <c r="A3446" s="3" t="s">
        <v>100</v>
      </c>
      <c r="B3446" s="3" t="s">
        <v>1841</v>
      </c>
      <c r="C3446" s="3" t="s">
        <v>1842</v>
      </c>
      <c r="D3446" s="3" t="s">
        <v>5273</v>
      </c>
      <c r="E3446" s="3">
        <v>-3430</v>
      </c>
      <c r="F3446" s="3" t="s">
        <v>5444</v>
      </c>
      <c r="G3446" s="3" t="s">
        <v>1844</v>
      </c>
    </row>
    <row r="3447" spans="1:7">
      <c r="A3447" s="3" t="s">
        <v>100</v>
      </c>
      <c r="B3447" s="3" t="s">
        <v>1841</v>
      </c>
      <c r="C3447" s="3" t="s">
        <v>1842</v>
      </c>
      <c r="D3447" s="3" t="s">
        <v>5274</v>
      </c>
      <c r="E3447" s="3">
        <v>-3431</v>
      </c>
      <c r="F3447" s="3" t="s">
        <v>5444</v>
      </c>
      <c r="G3447" s="3" t="s">
        <v>1844</v>
      </c>
    </row>
    <row r="3448" spans="1:7">
      <c r="A3448" s="3" t="s">
        <v>100</v>
      </c>
      <c r="B3448" s="3" t="s">
        <v>1841</v>
      </c>
      <c r="C3448" s="3" t="s">
        <v>1842</v>
      </c>
      <c r="D3448" s="3" t="s">
        <v>5275</v>
      </c>
      <c r="E3448" s="3">
        <v>-3432</v>
      </c>
      <c r="F3448" s="3" t="s">
        <v>5444</v>
      </c>
      <c r="G3448" s="3" t="s">
        <v>1844</v>
      </c>
    </row>
    <row r="3449" spans="1:7">
      <c r="A3449" s="3" t="s">
        <v>100</v>
      </c>
      <c r="B3449" s="3" t="s">
        <v>1841</v>
      </c>
      <c r="C3449" s="3" t="s">
        <v>1842</v>
      </c>
      <c r="D3449" s="3" t="s">
        <v>5276</v>
      </c>
      <c r="E3449" s="3">
        <v>-3433</v>
      </c>
      <c r="F3449" s="3" t="s">
        <v>5444</v>
      </c>
      <c r="G3449" s="3" t="s">
        <v>1844</v>
      </c>
    </row>
    <row r="3450" spans="1:7">
      <c r="A3450" s="3" t="s">
        <v>100</v>
      </c>
      <c r="B3450" s="3" t="s">
        <v>1841</v>
      </c>
      <c r="C3450" s="3" t="s">
        <v>1842</v>
      </c>
      <c r="D3450" s="3" t="s">
        <v>5277</v>
      </c>
      <c r="E3450" s="3">
        <v>-3434</v>
      </c>
      <c r="F3450" s="3" t="s">
        <v>5444</v>
      </c>
      <c r="G3450" s="3" t="s">
        <v>1844</v>
      </c>
    </row>
    <row r="3451" spans="1:7">
      <c r="A3451" s="3" t="s">
        <v>100</v>
      </c>
      <c r="B3451" s="3" t="s">
        <v>1841</v>
      </c>
      <c r="C3451" s="3" t="s">
        <v>1842</v>
      </c>
      <c r="D3451" s="3" t="s">
        <v>5278</v>
      </c>
      <c r="E3451" s="3">
        <v>-3435</v>
      </c>
      <c r="F3451" s="3" t="s">
        <v>5444</v>
      </c>
      <c r="G3451" s="3" t="s">
        <v>1844</v>
      </c>
    </row>
    <row r="3452" spans="1:7">
      <c r="A3452" s="3" t="s">
        <v>100</v>
      </c>
      <c r="B3452" s="3" t="s">
        <v>1841</v>
      </c>
      <c r="C3452" s="3" t="s">
        <v>1842</v>
      </c>
      <c r="D3452" s="3" t="s">
        <v>5279</v>
      </c>
      <c r="E3452" s="3">
        <v>-3436</v>
      </c>
      <c r="F3452" s="3" t="s">
        <v>5444</v>
      </c>
      <c r="G3452" s="3" t="s">
        <v>1844</v>
      </c>
    </row>
    <row r="3453" spans="1:7">
      <c r="A3453" s="3" t="s">
        <v>100</v>
      </c>
      <c r="B3453" s="3" t="s">
        <v>1841</v>
      </c>
      <c r="C3453" s="3" t="s">
        <v>1842</v>
      </c>
      <c r="D3453" s="3" t="s">
        <v>5280</v>
      </c>
      <c r="E3453" s="3">
        <v>-3437</v>
      </c>
      <c r="F3453" s="3" t="s">
        <v>5444</v>
      </c>
      <c r="G3453" s="3" t="s">
        <v>1844</v>
      </c>
    </row>
    <row r="3454" spans="1:7">
      <c r="A3454" s="3" t="s">
        <v>100</v>
      </c>
      <c r="B3454" s="3" t="s">
        <v>1841</v>
      </c>
      <c r="C3454" s="3" t="s">
        <v>1842</v>
      </c>
      <c r="D3454" s="3" t="s">
        <v>5281</v>
      </c>
      <c r="E3454" s="3">
        <v>-3438</v>
      </c>
      <c r="F3454" s="3" t="s">
        <v>5444</v>
      </c>
      <c r="G3454" s="3" t="s">
        <v>1844</v>
      </c>
    </row>
    <row r="3455" spans="1:7">
      <c r="A3455" s="3" t="s">
        <v>100</v>
      </c>
      <c r="B3455" s="3" t="s">
        <v>1841</v>
      </c>
      <c r="C3455" s="3" t="s">
        <v>1842</v>
      </c>
      <c r="D3455" s="3" t="s">
        <v>5282</v>
      </c>
      <c r="E3455" s="3">
        <v>-3439</v>
      </c>
      <c r="F3455" s="3" t="s">
        <v>5444</v>
      </c>
      <c r="G3455" s="3" t="s">
        <v>1844</v>
      </c>
    </row>
    <row r="3456" spans="1:7">
      <c r="A3456" s="3" t="s">
        <v>100</v>
      </c>
      <c r="B3456" s="3" t="s">
        <v>1841</v>
      </c>
      <c r="C3456" s="3" t="s">
        <v>1842</v>
      </c>
      <c r="D3456" s="3" t="s">
        <v>5283</v>
      </c>
      <c r="E3456" s="3">
        <v>-3440</v>
      </c>
      <c r="F3456" s="3" t="s">
        <v>5444</v>
      </c>
      <c r="G3456" s="3" t="s">
        <v>1844</v>
      </c>
    </row>
    <row r="3457" spans="1:7">
      <c r="A3457" s="3" t="s">
        <v>100</v>
      </c>
      <c r="B3457" s="3" t="s">
        <v>1841</v>
      </c>
      <c r="C3457" s="3" t="s">
        <v>1842</v>
      </c>
      <c r="D3457" s="3" t="s">
        <v>5284</v>
      </c>
      <c r="E3457" s="3">
        <v>-3441</v>
      </c>
      <c r="F3457" s="3" t="s">
        <v>5444</v>
      </c>
      <c r="G3457" s="3" t="s">
        <v>1844</v>
      </c>
    </row>
    <row r="3458" spans="1:7">
      <c r="A3458" s="3" t="s">
        <v>100</v>
      </c>
      <c r="B3458" s="3" t="s">
        <v>1841</v>
      </c>
      <c r="C3458" s="3" t="s">
        <v>1842</v>
      </c>
      <c r="D3458" s="3" t="s">
        <v>5285</v>
      </c>
      <c r="E3458" s="3">
        <v>-3442</v>
      </c>
      <c r="F3458" s="3" t="s">
        <v>5444</v>
      </c>
      <c r="G3458" s="3" t="s">
        <v>1844</v>
      </c>
    </row>
    <row r="3459" spans="1:7">
      <c r="A3459" s="3" t="s">
        <v>100</v>
      </c>
      <c r="B3459" s="3" t="s">
        <v>1841</v>
      </c>
      <c r="C3459" s="3" t="s">
        <v>1842</v>
      </c>
      <c r="D3459" s="3" t="s">
        <v>5286</v>
      </c>
      <c r="E3459" s="3">
        <v>-3443</v>
      </c>
      <c r="F3459" s="3" t="s">
        <v>5444</v>
      </c>
      <c r="G3459" s="3" t="s">
        <v>1844</v>
      </c>
    </row>
    <row r="3460" spans="1:7">
      <c r="A3460" s="3" t="s">
        <v>100</v>
      </c>
      <c r="B3460" s="3" t="s">
        <v>1841</v>
      </c>
      <c r="C3460" s="3" t="s">
        <v>1842</v>
      </c>
      <c r="D3460" s="3" t="s">
        <v>5287</v>
      </c>
      <c r="E3460" s="3">
        <v>-3444</v>
      </c>
      <c r="F3460" s="3" t="s">
        <v>5444</v>
      </c>
      <c r="G3460" s="3" t="s">
        <v>1844</v>
      </c>
    </row>
    <row r="3461" spans="1:7">
      <c r="A3461" s="3" t="s">
        <v>100</v>
      </c>
      <c r="B3461" s="3" t="s">
        <v>1841</v>
      </c>
      <c r="C3461" s="3" t="s">
        <v>1842</v>
      </c>
      <c r="D3461" s="3" t="s">
        <v>5288</v>
      </c>
      <c r="E3461" s="3">
        <v>-3445</v>
      </c>
      <c r="F3461" s="3" t="s">
        <v>5444</v>
      </c>
      <c r="G3461" s="3" t="s">
        <v>1844</v>
      </c>
    </row>
    <row r="3462" spans="1:7">
      <c r="A3462" s="3" t="s">
        <v>100</v>
      </c>
      <c r="B3462" s="3" t="s">
        <v>1841</v>
      </c>
      <c r="C3462" s="3" t="s">
        <v>1842</v>
      </c>
      <c r="D3462" s="3" t="s">
        <v>5289</v>
      </c>
      <c r="E3462" s="3">
        <v>-3446</v>
      </c>
      <c r="F3462" s="3" t="s">
        <v>5444</v>
      </c>
      <c r="G3462" s="3" t="s">
        <v>1844</v>
      </c>
    </row>
    <row r="3463" spans="1:7">
      <c r="A3463" s="3" t="s">
        <v>100</v>
      </c>
      <c r="B3463" s="3" t="s">
        <v>1841</v>
      </c>
      <c r="C3463" s="3" t="s">
        <v>1842</v>
      </c>
      <c r="D3463" s="3" t="s">
        <v>5290</v>
      </c>
      <c r="E3463" s="3">
        <v>-3447</v>
      </c>
      <c r="F3463" s="3" t="s">
        <v>5444</v>
      </c>
      <c r="G3463" s="3" t="s">
        <v>1844</v>
      </c>
    </row>
    <row r="3464" spans="1:7">
      <c r="A3464" s="3" t="s">
        <v>100</v>
      </c>
      <c r="B3464" s="3" t="s">
        <v>1841</v>
      </c>
      <c r="C3464" s="3" t="s">
        <v>1842</v>
      </c>
      <c r="D3464" s="3" t="s">
        <v>5291</v>
      </c>
      <c r="E3464" s="3">
        <v>-3448</v>
      </c>
      <c r="F3464" s="3" t="s">
        <v>5444</v>
      </c>
      <c r="G3464" s="3" t="s">
        <v>1844</v>
      </c>
    </row>
    <row r="3465" spans="1:7">
      <c r="A3465" s="3" t="s">
        <v>100</v>
      </c>
      <c r="B3465" s="3" t="s">
        <v>1841</v>
      </c>
      <c r="C3465" s="3" t="s">
        <v>1842</v>
      </c>
      <c r="D3465" s="3" t="s">
        <v>5292</v>
      </c>
      <c r="E3465" s="3">
        <v>-3449</v>
      </c>
      <c r="F3465" s="3" t="s">
        <v>5444</v>
      </c>
      <c r="G3465" s="3" t="s">
        <v>1844</v>
      </c>
    </row>
    <row r="3466" spans="1:7">
      <c r="A3466" s="3" t="s">
        <v>100</v>
      </c>
      <c r="B3466" s="3" t="s">
        <v>1841</v>
      </c>
      <c r="C3466" s="3" t="s">
        <v>1842</v>
      </c>
      <c r="D3466" s="3" t="s">
        <v>5293</v>
      </c>
      <c r="E3466" s="3">
        <v>-3450</v>
      </c>
      <c r="F3466" s="3" t="s">
        <v>5444</v>
      </c>
      <c r="G3466" s="3" t="s">
        <v>1844</v>
      </c>
    </row>
    <row r="3467" spans="1:7">
      <c r="A3467" s="3" t="s">
        <v>100</v>
      </c>
      <c r="B3467" s="3" t="s">
        <v>1841</v>
      </c>
      <c r="C3467" s="3" t="s">
        <v>1842</v>
      </c>
      <c r="D3467" s="3" t="s">
        <v>5294</v>
      </c>
      <c r="E3467" s="3">
        <v>-3451</v>
      </c>
      <c r="F3467" s="3" t="s">
        <v>5444</v>
      </c>
      <c r="G3467" s="3" t="s">
        <v>1844</v>
      </c>
    </row>
    <row r="3468" spans="1:7">
      <c r="A3468" s="3" t="s">
        <v>100</v>
      </c>
      <c r="B3468" s="3" t="s">
        <v>1841</v>
      </c>
      <c r="C3468" s="3" t="s">
        <v>1842</v>
      </c>
      <c r="D3468" s="3" t="s">
        <v>5295</v>
      </c>
      <c r="E3468" s="3">
        <v>-3452</v>
      </c>
      <c r="F3468" s="3" t="s">
        <v>5444</v>
      </c>
      <c r="G3468" s="3" t="s">
        <v>1844</v>
      </c>
    </row>
    <row r="3469" spans="1:7">
      <c r="A3469" s="3" t="s">
        <v>100</v>
      </c>
      <c r="B3469" s="3" t="s">
        <v>1841</v>
      </c>
      <c r="C3469" s="3" t="s">
        <v>1842</v>
      </c>
      <c r="D3469" s="3" t="s">
        <v>5296</v>
      </c>
      <c r="E3469" s="3">
        <v>-3453</v>
      </c>
      <c r="F3469" s="3" t="s">
        <v>5444</v>
      </c>
      <c r="G3469" s="3" t="s">
        <v>1844</v>
      </c>
    </row>
    <row r="3470" spans="1:7">
      <c r="A3470" s="3" t="s">
        <v>100</v>
      </c>
      <c r="B3470" s="3" t="s">
        <v>1841</v>
      </c>
      <c r="C3470" s="3" t="s">
        <v>1842</v>
      </c>
      <c r="D3470" s="3" t="s">
        <v>5297</v>
      </c>
      <c r="E3470" s="3">
        <v>-3454</v>
      </c>
      <c r="F3470" s="3" t="s">
        <v>5444</v>
      </c>
      <c r="G3470" s="3" t="s">
        <v>1844</v>
      </c>
    </row>
    <row r="3471" spans="1:7">
      <c r="A3471" s="3" t="s">
        <v>100</v>
      </c>
      <c r="B3471" s="3" t="s">
        <v>1841</v>
      </c>
      <c r="C3471" s="3" t="s">
        <v>1842</v>
      </c>
      <c r="D3471" s="3" t="s">
        <v>5298</v>
      </c>
      <c r="E3471" s="3">
        <v>-3455</v>
      </c>
      <c r="F3471" s="3" t="s">
        <v>5444</v>
      </c>
      <c r="G3471" s="3" t="s">
        <v>1844</v>
      </c>
    </row>
    <row r="3472" spans="1:7">
      <c r="A3472" s="3" t="s">
        <v>100</v>
      </c>
      <c r="B3472" s="3" t="s">
        <v>1841</v>
      </c>
      <c r="C3472" s="3" t="s">
        <v>1842</v>
      </c>
      <c r="D3472" s="3" t="s">
        <v>5299</v>
      </c>
      <c r="E3472" s="3">
        <v>-3456</v>
      </c>
      <c r="F3472" s="3" t="s">
        <v>5444</v>
      </c>
      <c r="G3472" s="3" t="s">
        <v>1844</v>
      </c>
    </row>
    <row r="3473" spans="1:7">
      <c r="A3473" s="3" t="s">
        <v>100</v>
      </c>
      <c r="B3473" s="3" t="s">
        <v>1841</v>
      </c>
      <c r="C3473" s="3" t="s">
        <v>1842</v>
      </c>
      <c r="D3473" s="3" t="s">
        <v>5300</v>
      </c>
      <c r="E3473" s="3">
        <v>-3457</v>
      </c>
      <c r="F3473" s="3" t="s">
        <v>5444</v>
      </c>
      <c r="G3473" s="3" t="s">
        <v>1844</v>
      </c>
    </row>
    <row r="3474" spans="1:7">
      <c r="A3474" s="3" t="s">
        <v>100</v>
      </c>
      <c r="B3474" s="3" t="s">
        <v>1841</v>
      </c>
      <c r="C3474" s="3" t="s">
        <v>1842</v>
      </c>
      <c r="D3474" s="3" t="s">
        <v>5301</v>
      </c>
      <c r="E3474" s="3">
        <v>-3458</v>
      </c>
      <c r="F3474" s="3" t="s">
        <v>5444</v>
      </c>
      <c r="G3474" s="3" t="s">
        <v>1844</v>
      </c>
    </row>
    <row r="3475" spans="1:7">
      <c r="A3475" s="3" t="s">
        <v>100</v>
      </c>
      <c r="B3475" s="3" t="s">
        <v>1841</v>
      </c>
      <c r="C3475" s="3" t="s">
        <v>1842</v>
      </c>
      <c r="D3475" s="3" t="s">
        <v>5302</v>
      </c>
      <c r="E3475" s="3">
        <v>-3459</v>
      </c>
      <c r="F3475" s="3" t="s">
        <v>5444</v>
      </c>
      <c r="G3475" s="3" t="s">
        <v>1844</v>
      </c>
    </row>
    <row r="3476" spans="1:7">
      <c r="A3476" s="3" t="s">
        <v>100</v>
      </c>
      <c r="B3476" s="3" t="s">
        <v>1841</v>
      </c>
      <c r="C3476" s="3" t="s">
        <v>1842</v>
      </c>
      <c r="D3476" s="3" t="s">
        <v>5303</v>
      </c>
      <c r="E3476" s="3">
        <v>-3460</v>
      </c>
      <c r="F3476" s="3" t="s">
        <v>5444</v>
      </c>
      <c r="G3476" s="3" t="s">
        <v>1844</v>
      </c>
    </row>
    <row r="3477" spans="1:7">
      <c r="A3477" s="3" t="s">
        <v>100</v>
      </c>
      <c r="B3477" s="3" t="s">
        <v>1841</v>
      </c>
      <c r="C3477" s="3" t="s">
        <v>1842</v>
      </c>
      <c r="D3477" s="3" t="s">
        <v>5304</v>
      </c>
      <c r="E3477" s="3">
        <v>-3461</v>
      </c>
      <c r="F3477" s="3" t="s">
        <v>5444</v>
      </c>
      <c r="G3477" s="3" t="s">
        <v>1844</v>
      </c>
    </row>
    <row r="3478" spans="1:7">
      <c r="A3478" s="3" t="s">
        <v>100</v>
      </c>
      <c r="B3478" s="3" t="s">
        <v>1841</v>
      </c>
      <c r="C3478" s="3" t="s">
        <v>1842</v>
      </c>
      <c r="D3478" s="3" t="s">
        <v>5305</v>
      </c>
      <c r="E3478" s="3">
        <v>-3462</v>
      </c>
      <c r="F3478" s="3" t="s">
        <v>5444</v>
      </c>
      <c r="G3478" s="3" t="s">
        <v>1844</v>
      </c>
    </row>
    <row r="3479" spans="1:7">
      <c r="A3479" s="3" t="s">
        <v>100</v>
      </c>
      <c r="B3479" s="3" t="s">
        <v>1841</v>
      </c>
      <c r="C3479" s="3" t="s">
        <v>1842</v>
      </c>
      <c r="D3479" s="3" t="s">
        <v>5306</v>
      </c>
      <c r="E3479" s="3">
        <v>-3463</v>
      </c>
      <c r="F3479" s="3" t="s">
        <v>5444</v>
      </c>
      <c r="G3479" s="3" t="s">
        <v>1844</v>
      </c>
    </row>
    <row r="3480" spans="1:7">
      <c r="A3480" s="3" t="s">
        <v>100</v>
      </c>
      <c r="B3480" s="3" t="s">
        <v>1841</v>
      </c>
      <c r="C3480" s="3" t="s">
        <v>1842</v>
      </c>
      <c r="D3480" s="3" t="s">
        <v>5307</v>
      </c>
      <c r="E3480" s="3">
        <v>-3464</v>
      </c>
      <c r="F3480" s="3" t="s">
        <v>5444</v>
      </c>
      <c r="G3480" s="3" t="s">
        <v>1844</v>
      </c>
    </row>
    <row r="3481" spans="1:7">
      <c r="A3481" s="3" t="s">
        <v>100</v>
      </c>
      <c r="B3481" s="3" t="s">
        <v>1841</v>
      </c>
      <c r="C3481" s="3" t="s">
        <v>1842</v>
      </c>
      <c r="D3481" s="3" t="s">
        <v>5308</v>
      </c>
      <c r="E3481" s="3">
        <v>-3465</v>
      </c>
      <c r="F3481" s="3" t="s">
        <v>5444</v>
      </c>
      <c r="G3481" s="3" t="s">
        <v>1844</v>
      </c>
    </row>
    <row r="3482" spans="1:7">
      <c r="A3482" s="3" t="s">
        <v>100</v>
      </c>
      <c r="B3482" s="3" t="s">
        <v>1841</v>
      </c>
      <c r="C3482" s="3" t="s">
        <v>1842</v>
      </c>
      <c r="D3482" s="3" t="s">
        <v>5309</v>
      </c>
      <c r="E3482" s="3">
        <v>-3466</v>
      </c>
      <c r="F3482" s="3" t="s">
        <v>5444</v>
      </c>
      <c r="G3482" s="3" t="s">
        <v>1844</v>
      </c>
    </row>
    <row r="3483" spans="1:7">
      <c r="A3483" s="3" t="s">
        <v>100</v>
      </c>
      <c r="B3483" s="3" t="s">
        <v>1841</v>
      </c>
      <c r="C3483" s="3" t="s">
        <v>1842</v>
      </c>
      <c r="D3483" s="3" t="s">
        <v>5310</v>
      </c>
      <c r="E3483" s="3">
        <v>-3467</v>
      </c>
      <c r="F3483" s="3" t="s">
        <v>5444</v>
      </c>
      <c r="G3483" s="3" t="s">
        <v>1844</v>
      </c>
    </row>
    <row r="3484" spans="1:7">
      <c r="A3484" s="3" t="s">
        <v>100</v>
      </c>
      <c r="B3484" s="3" t="s">
        <v>1841</v>
      </c>
      <c r="C3484" s="3" t="s">
        <v>1842</v>
      </c>
      <c r="D3484" s="3" t="s">
        <v>5311</v>
      </c>
      <c r="E3484" s="3">
        <v>-3468</v>
      </c>
      <c r="F3484" s="3" t="s">
        <v>5444</v>
      </c>
      <c r="G3484" s="3" t="s">
        <v>1844</v>
      </c>
    </row>
    <row r="3485" spans="1:7">
      <c r="A3485" s="3" t="s">
        <v>100</v>
      </c>
      <c r="B3485" s="3" t="s">
        <v>1841</v>
      </c>
      <c r="C3485" s="3" t="s">
        <v>1842</v>
      </c>
      <c r="D3485" s="3" t="s">
        <v>5312</v>
      </c>
      <c r="E3485" s="3">
        <v>-3469</v>
      </c>
      <c r="F3485" s="3" t="s">
        <v>5444</v>
      </c>
      <c r="G3485" s="3" t="s">
        <v>1844</v>
      </c>
    </row>
    <row r="3486" spans="1:7">
      <c r="A3486" s="3" t="s">
        <v>100</v>
      </c>
      <c r="B3486" s="3" t="s">
        <v>1841</v>
      </c>
      <c r="C3486" s="3" t="s">
        <v>1842</v>
      </c>
      <c r="D3486" s="3" t="s">
        <v>5313</v>
      </c>
      <c r="E3486" s="3">
        <v>-3470</v>
      </c>
      <c r="F3486" s="3" t="s">
        <v>5444</v>
      </c>
      <c r="G3486" s="3" t="s">
        <v>1844</v>
      </c>
    </row>
    <row r="3487" spans="1:7">
      <c r="A3487" s="3" t="s">
        <v>100</v>
      </c>
      <c r="B3487" s="3" t="s">
        <v>1841</v>
      </c>
      <c r="C3487" s="3" t="s">
        <v>1842</v>
      </c>
      <c r="D3487" s="3" t="s">
        <v>5314</v>
      </c>
      <c r="E3487" s="3">
        <v>-3471</v>
      </c>
      <c r="F3487" s="3" t="s">
        <v>5444</v>
      </c>
      <c r="G3487" s="3" t="s">
        <v>1844</v>
      </c>
    </row>
    <row r="3488" spans="1:7">
      <c r="A3488" s="3" t="s">
        <v>100</v>
      </c>
      <c r="B3488" s="3" t="s">
        <v>1841</v>
      </c>
      <c r="C3488" s="3" t="s">
        <v>1842</v>
      </c>
      <c r="D3488" s="3" t="s">
        <v>5315</v>
      </c>
      <c r="E3488" s="3">
        <v>-3472</v>
      </c>
      <c r="F3488" s="3" t="s">
        <v>5444</v>
      </c>
      <c r="G3488" s="3" t="s">
        <v>1844</v>
      </c>
    </row>
    <row r="3489" spans="1:7">
      <c r="A3489" s="3" t="s">
        <v>100</v>
      </c>
      <c r="B3489" s="3" t="s">
        <v>1841</v>
      </c>
      <c r="C3489" s="3" t="s">
        <v>1842</v>
      </c>
      <c r="D3489" s="3" t="s">
        <v>5316</v>
      </c>
      <c r="E3489" s="3">
        <v>-3473</v>
      </c>
      <c r="F3489" s="3" t="s">
        <v>5444</v>
      </c>
      <c r="G3489" s="3" t="s">
        <v>1844</v>
      </c>
    </row>
    <row r="3490" spans="1:7">
      <c r="A3490" s="3" t="s">
        <v>100</v>
      </c>
      <c r="B3490" s="3" t="s">
        <v>1841</v>
      </c>
      <c r="C3490" s="3" t="s">
        <v>1842</v>
      </c>
      <c r="D3490" s="3" t="s">
        <v>5317</v>
      </c>
      <c r="E3490" s="3">
        <v>-3474</v>
      </c>
      <c r="F3490" s="3" t="s">
        <v>5444</v>
      </c>
      <c r="G3490" s="3" t="s">
        <v>1844</v>
      </c>
    </row>
    <row r="3491" spans="1:7">
      <c r="A3491" s="3" t="s">
        <v>100</v>
      </c>
      <c r="B3491" s="3" t="s">
        <v>1841</v>
      </c>
      <c r="C3491" s="3" t="s">
        <v>1842</v>
      </c>
      <c r="D3491" s="3" t="s">
        <v>5318</v>
      </c>
      <c r="E3491" s="3">
        <v>-3475</v>
      </c>
      <c r="F3491" s="3" t="s">
        <v>5444</v>
      </c>
      <c r="G3491" s="3" t="s">
        <v>1844</v>
      </c>
    </row>
    <row r="3492" spans="1:7">
      <c r="A3492" s="3" t="s">
        <v>100</v>
      </c>
      <c r="B3492" s="3" t="s">
        <v>1841</v>
      </c>
      <c r="C3492" s="3" t="s">
        <v>1842</v>
      </c>
      <c r="D3492" s="3" t="s">
        <v>5319</v>
      </c>
      <c r="E3492" s="3">
        <v>-3476</v>
      </c>
      <c r="F3492" s="3" t="s">
        <v>5444</v>
      </c>
      <c r="G3492" s="3" t="s">
        <v>1844</v>
      </c>
    </row>
    <row r="3493" spans="1:7">
      <c r="A3493" s="3" t="s">
        <v>100</v>
      </c>
      <c r="B3493" s="3" t="s">
        <v>1841</v>
      </c>
      <c r="C3493" s="3" t="s">
        <v>1842</v>
      </c>
      <c r="D3493" s="3" t="s">
        <v>5320</v>
      </c>
      <c r="E3493" s="3">
        <v>-3477</v>
      </c>
      <c r="F3493" s="3" t="s">
        <v>5444</v>
      </c>
      <c r="G3493" s="3" t="s">
        <v>1844</v>
      </c>
    </row>
    <row r="3494" spans="1:7">
      <c r="A3494" s="3" t="s">
        <v>100</v>
      </c>
      <c r="B3494" s="3" t="s">
        <v>1841</v>
      </c>
      <c r="C3494" s="3" t="s">
        <v>1842</v>
      </c>
      <c r="D3494" s="3" t="s">
        <v>5321</v>
      </c>
      <c r="E3494" s="3">
        <v>-3478</v>
      </c>
      <c r="F3494" s="3" t="s">
        <v>5444</v>
      </c>
      <c r="G3494" s="3" t="s">
        <v>1844</v>
      </c>
    </row>
    <row r="3495" spans="1:7">
      <c r="A3495" s="3" t="s">
        <v>100</v>
      </c>
      <c r="B3495" s="3" t="s">
        <v>1841</v>
      </c>
      <c r="C3495" s="3" t="s">
        <v>1842</v>
      </c>
      <c r="D3495" s="3" t="s">
        <v>5322</v>
      </c>
      <c r="E3495" s="3">
        <v>-3479</v>
      </c>
      <c r="F3495" s="3" t="s">
        <v>5444</v>
      </c>
      <c r="G3495" s="3" t="s">
        <v>1844</v>
      </c>
    </row>
    <row r="3496" spans="1:7">
      <c r="A3496" s="3" t="s">
        <v>100</v>
      </c>
      <c r="B3496" s="3" t="s">
        <v>1841</v>
      </c>
      <c r="C3496" s="3" t="s">
        <v>1842</v>
      </c>
      <c r="D3496" s="3" t="s">
        <v>5323</v>
      </c>
      <c r="E3496" s="3">
        <v>-3480</v>
      </c>
      <c r="F3496" s="3" t="s">
        <v>5444</v>
      </c>
      <c r="G3496" s="3" t="s">
        <v>1844</v>
      </c>
    </row>
    <row r="3497" spans="1:7">
      <c r="A3497" s="3" t="s">
        <v>100</v>
      </c>
      <c r="B3497" s="3" t="s">
        <v>1841</v>
      </c>
      <c r="C3497" s="3" t="s">
        <v>1842</v>
      </c>
      <c r="D3497" s="3" t="s">
        <v>5324</v>
      </c>
      <c r="E3497" s="3">
        <v>-3481</v>
      </c>
      <c r="F3497" s="3" t="s">
        <v>5444</v>
      </c>
      <c r="G3497" s="3" t="s">
        <v>1844</v>
      </c>
    </row>
    <row r="3498" spans="1:7">
      <c r="A3498" s="3" t="s">
        <v>100</v>
      </c>
      <c r="B3498" s="3" t="s">
        <v>1841</v>
      </c>
      <c r="C3498" s="3" t="s">
        <v>1842</v>
      </c>
      <c r="D3498" s="3" t="s">
        <v>5325</v>
      </c>
      <c r="E3498" s="3">
        <v>-3482</v>
      </c>
      <c r="F3498" s="3" t="s">
        <v>5444</v>
      </c>
      <c r="G3498" s="3" t="s">
        <v>1844</v>
      </c>
    </row>
    <row r="3499" spans="1:7">
      <c r="A3499" s="3" t="s">
        <v>100</v>
      </c>
      <c r="B3499" s="3" t="s">
        <v>1841</v>
      </c>
      <c r="C3499" s="3" t="s">
        <v>1842</v>
      </c>
      <c r="D3499" s="3" t="s">
        <v>5326</v>
      </c>
      <c r="E3499" s="3">
        <v>-3483</v>
      </c>
      <c r="F3499" s="3" t="s">
        <v>5444</v>
      </c>
      <c r="G3499" s="3" t="s">
        <v>1844</v>
      </c>
    </row>
    <row r="3500" spans="1:7">
      <c r="A3500" s="3" t="s">
        <v>100</v>
      </c>
      <c r="B3500" s="3" t="s">
        <v>1841</v>
      </c>
      <c r="C3500" s="3" t="s">
        <v>1842</v>
      </c>
      <c r="D3500" s="3" t="s">
        <v>5327</v>
      </c>
      <c r="E3500" s="3">
        <v>-3484</v>
      </c>
      <c r="F3500" s="3" t="s">
        <v>5444</v>
      </c>
      <c r="G3500" s="3" t="s">
        <v>1844</v>
      </c>
    </row>
    <row r="3501" spans="1:7">
      <c r="A3501" s="3" t="s">
        <v>100</v>
      </c>
      <c r="B3501" s="3" t="s">
        <v>1841</v>
      </c>
      <c r="C3501" s="3" t="s">
        <v>1842</v>
      </c>
      <c r="D3501" s="3" t="s">
        <v>5328</v>
      </c>
      <c r="E3501" s="3">
        <v>-3485</v>
      </c>
      <c r="F3501" s="3" t="s">
        <v>5444</v>
      </c>
      <c r="G3501" s="3" t="s">
        <v>1844</v>
      </c>
    </row>
    <row r="3502" spans="1:7">
      <c r="A3502" s="3" t="s">
        <v>100</v>
      </c>
      <c r="B3502" s="3" t="s">
        <v>1841</v>
      </c>
      <c r="C3502" s="3" t="s">
        <v>1842</v>
      </c>
      <c r="D3502" s="3" t="s">
        <v>5329</v>
      </c>
      <c r="E3502" s="3">
        <v>-3486</v>
      </c>
      <c r="F3502" s="3" t="s">
        <v>5444</v>
      </c>
      <c r="G3502" s="3" t="s">
        <v>1844</v>
      </c>
    </row>
    <row r="3503" spans="1:7">
      <c r="A3503" s="3" t="s">
        <v>100</v>
      </c>
      <c r="B3503" s="3" t="s">
        <v>1841</v>
      </c>
      <c r="C3503" s="3" t="s">
        <v>1842</v>
      </c>
      <c r="D3503" s="3" t="s">
        <v>5330</v>
      </c>
      <c r="E3503" s="3">
        <v>-3487</v>
      </c>
      <c r="F3503" s="3" t="s">
        <v>5444</v>
      </c>
      <c r="G3503" s="3" t="s">
        <v>1844</v>
      </c>
    </row>
    <row r="3504" spans="1:7">
      <c r="A3504" s="3" t="s">
        <v>100</v>
      </c>
      <c r="B3504" s="3" t="s">
        <v>1841</v>
      </c>
      <c r="C3504" s="3" t="s">
        <v>1842</v>
      </c>
      <c r="D3504" s="3" t="s">
        <v>5331</v>
      </c>
      <c r="E3504" s="3">
        <v>-3488</v>
      </c>
      <c r="F3504" s="3" t="s">
        <v>5444</v>
      </c>
      <c r="G3504" s="3" t="s">
        <v>1844</v>
      </c>
    </row>
    <row r="3505" spans="1:7">
      <c r="A3505" s="3" t="s">
        <v>100</v>
      </c>
      <c r="B3505" s="3" t="s">
        <v>1841</v>
      </c>
      <c r="C3505" s="3" t="s">
        <v>1842</v>
      </c>
      <c r="D3505" s="3" t="s">
        <v>5332</v>
      </c>
      <c r="E3505" s="3">
        <v>-3489</v>
      </c>
      <c r="F3505" s="3" t="s">
        <v>5444</v>
      </c>
      <c r="G3505" s="3" t="s">
        <v>1844</v>
      </c>
    </row>
    <row r="3506" spans="1:7">
      <c r="A3506" s="3" t="s">
        <v>100</v>
      </c>
      <c r="B3506" s="3" t="s">
        <v>1841</v>
      </c>
      <c r="C3506" s="3" t="s">
        <v>1842</v>
      </c>
      <c r="D3506" s="3" t="s">
        <v>5333</v>
      </c>
      <c r="E3506" s="3">
        <v>-3490</v>
      </c>
      <c r="F3506" s="3" t="s">
        <v>5444</v>
      </c>
      <c r="G3506" s="3" t="s">
        <v>1844</v>
      </c>
    </row>
    <row r="3507" spans="1:7">
      <c r="A3507" s="3" t="s">
        <v>100</v>
      </c>
      <c r="B3507" s="3" t="s">
        <v>1841</v>
      </c>
      <c r="C3507" s="3" t="s">
        <v>1842</v>
      </c>
      <c r="D3507" s="3" t="s">
        <v>5334</v>
      </c>
      <c r="E3507" s="3">
        <v>-3491</v>
      </c>
      <c r="F3507" s="3" t="s">
        <v>5444</v>
      </c>
      <c r="G3507" s="3" t="s">
        <v>1844</v>
      </c>
    </row>
    <row r="3508" spans="1:7">
      <c r="A3508" s="3" t="s">
        <v>100</v>
      </c>
      <c r="B3508" s="3" t="s">
        <v>1841</v>
      </c>
      <c r="C3508" s="3" t="s">
        <v>1842</v>
      </c>
      <c r="D3508" s="3" t="s">
        <v>5335</v>
      </c>
      <c r="E3508" s="3">
        <v>-3492</v>
      </c>
      <c r="F3508" s="3" t="s">
        <v>5444</v>
      </c>
      <c r="G3508" s="3" t="s">
        <v>1844</v>
      </c>
    </row>
    <row r="3509" spans="1:7">
      <c r="A3509" s="3" t="s">
        <v>100</v>
      </c>
      <c r="B3509" s="3" t="s">
        <v>1841</v>
      </c>
      <c r="C3509" s="3" t="s">
        <v>1842</v>
      </c>
      <c r="D3509" s="3" t="s">
        <v>5336</v>
      </c>
      <c r="E3509" s="3">
        <v>-3493</v>
      </c>
      <c r="F3509" s="3" t="s">
        <v>5444</v>
      </c>
      <c r="G3509" s="3" t="s">
        <v>1844</v>
      </c>
    </row>
    <row r="3510" spans="1:7">
      <c r="A3510" s="3" t="s">
        <v>100</v>
      </c>
      <c r="B3510" s="3" t="s">
        <v>1841</v>
      </c>
      <c r="C3510" s="3" t="s">
        <v>1842</v>
      </c>
      <c r="D3510" s="3" t="s">
        <v>5337</v>
      </c>
      <c r="E3510" s="3">
        <v>-3494</v>
      </c>
      <c r="F3510" s="3" t="s">
        <v>5444</v>
      </c>
      <c r="G3510" s="3" t="s">
        <v>1844</v>
      </c>
    </row>
    <row r="3511" spans="1:7">
      <c r="A3511" s="3" t="s">
        <v>100</v>
      </c>
      <c r="B3511" s="3" t="s">
        <v>1841</v>
      </c>
      <c r="C3511" s="3" t="s">
        <v>1842</v>
      </c>
      <c r="D3511" s="3" t="s">
        <v>5338</v>
      </c>
      <c r="E3511" s="3">
        <v>-3495</v>
      </c>
      <c r="F3511" s="3" t="s">
        <v>5444</v>
      </c>
      <c r="G3511" s="3" t="s">
        <v>1844</v>
      </c>
    </row>
    <row r="3512" spans="1:7">
      <c r="A3512" s="3" t="s">
        <v>100</v>
      </c>
      <c r="B3512" s="3" t="s">
        <v>1841</v>
      </c>
      <c r="C3512" s="3" t="s">
        <v>1842</v>
      </c>
      <c r="D3512" s="3" t="s">
        <v>5339</v>
      </c>
      <c r="E3512" s="3">
        <v>-3496</v>
      </c>
      <c r="F3512" s="3" t="s">
        <v>5444</v>
      </c>
      <c r="G3512" s="3" t="s">
        <v>1844</v>
      </c>
    </row>
    <row r="3513" spans="1:7">
      <c r="A3513" s="3" t="s">
        <v>100</v>
      </c>
      <c r="B3513" s="3" t="s">
        <v>1841</v>
      </c>
      <c r="C3513" s="3" t="s">
        <v>1842</v>
      </c>
      <c r="D3513" s="3" t="s">
        <v>5340</v>
      </c>
      <c r="E3513" s="3">
        <v>-3497</v>
      </c>
      <c r="F3513" s="3" t="s">
        <v>5444</v>
      </c>
      <c r="G3513" s="3" t="s">
        <v>1844</v>
      </c>
    </row>
    <row r="3514" spans="1:7">
      <c r="A3514" s="3" t="s">
        <v>100</v>
      </c>
      <c r="B3514" s="3" t="s">
        <v>1841</v>
      </c>
      <c r="C3514" s="3" t="s">
        <v>1842</v>
      </c>
      <c r="D3514" s="3" t="s">
        <v>5341</v>
      </c>
      <c r="E3514" s="3">
        <v>-3498</v>
      </c>
      <c r="F3514" s="3" t="s">
        <v>5444</v>
      </c>
      <c r="G3514" s="3" t="s">
        <v>1844</v>
      </c>
    </row>
    <row r="3515" spans="1:7">
      <c r="A3515" s="3" t="s">
        <v>100</v>
      </c>
      <c r="B3515" s="3" t="s">
        <v>1841</v>
      </c>
      <c r="C3515" s="3" t="s">
        <v>1842</v>
      </c>
      <c r="D3515" s="3" t="s">
        <v>5342</v>
      </c>
      <c r="E3515" s="3">
        <v>-3499</v>
      </c>
      <c r="F3515" s="3" t="s">
        <v>5444</v>
      </c>
      <c r="G3515" s="3" t="s">
        <v>1844</v>
      </c>
    </row>
    <row r="3516" spans="1:7">
      <c r="A3516" s="3" t="s">
        <v>100</v>
      </c>
      <c r="B3516" s="3" t="s">
        <v>1841</v>
      </c>
      <c r="C3516" s="3" t="s">
        <v>1842</v>
      </c>
      <c r="D3516" s="3" t="s">
        <v>5343</v>
      </c>
      <c r="E3516" s="3">
        <v>-3500</v>
      </c>
      <c r="F3516" s="3" t="s">
        <v>5444</v>
      </c>
      <c r="G3516" s="3" t="s">
        <v>1844</v>
      </c>
    </row>
    <row r="3517" spans="1:7">
      <c r="A3517" s="3" t="s">
        <v>100</v>
      </c>
      <c r="B3517" s="3" t="s">
        <v>1841</v>
      </c>
      <c r="C3517" s="3" t="s">
        <v>1842</v>
      </c>
      <c r="D3517" s="3" t="s">
        <v>5344</v>
      </c>
      <c r="E3517" s="3">
        <v>-3501</v>
      </c>
      <c r="F3517" s="3" t="s">
        <v>5444</v>
      </c>
      <c r="G3517" s="3" t="s">
        <v>1844</v>
      </c>
    </row>
    <row r="3518" spans="1:7">
      <c r="A3518" s="3" t="s">
        <v>100</v>
      </c>
      <c r="B3518" s="3" t="s">
        <v>1841</v>
      </c>
      <c r="C3518" s="3" t="s">
        <v>1842</v>
      </c>
      <c r="D3518" s="3" t="s">
        <v>5345</v>
      </c>
      <c r="E3518" s="3">
        <v>-3502</v>
      </c>
      <c r="F3518" s="3" t="s">
        <v>5444</v>
      </c>
      <c r="G3518" s="3" t="s">
        <v>1844</v>
      </c>
    </row>
    <row r="3519" spans="1:7">
      <c r="A3519" s="3" t="s">
        <v>100</v>
      </c>
      <c r="B3519" s="3" t="s">
        <v>1841</v>
      </c>
      <c r="C3519" s="3" t="s">
        <v>1842</v>
      </c>
      <c r="D3519" s="3" t="s">
        <v>5346</v>
      </c>
      <c r="E3519" s="3">
        <v>-3503</v>
      </c>
      <c r="F3519" s="3" t="s">
        <v>5444</v>
      </c>
      <c r="G3519" s="3" t="s">
        <v>1844</v>
      </c>
    </row>
    <row r="3520" spans="1:7">
      <c r="A3520" s="3" t="s">
        <v>100</v>
      </c>
      <c r="B3520" s="3" t="s">
        <v>1841</v>
      </c>
      <c r="C3520" s="3" t="s">
        <v>1842</v>
      </c>
      <c r="D3520" s="3" t="s">
        <v>5347</v>
      </c>
      <c r="E3520" s="3">
        <v>-3504</v>
      </c>
      <c r="F3520" s="3" t="s">
        <v>5444</v>
      </c>
      <c r="G3520" s="3" t="s">
        <v>1844</v>
      </c>
    </row>
    <row r="3521" spans="1:7">
      <c r="A3521" s="3" t="s">
        <v>100</v>
      </c>
      <c r="B3521" s="3" t="s">
        <v>1841</v>
      </c>
      <c r="C3521" s="3" t="s">
        <v>1842</v>
      </c>
      <c r="D3521" s="3" t="s">
        <v>5348</v>
      </c>
      <c r="E3521" s="3">
        <v>-3505</v>
      </c>
      <c r="F3521" s="3" t="s">
        <v>5444</v>
      </c>
      <c r="G3521" s="3" t="s">
        <v>1844</v>
      </c>
    </row>
    <row r="3522" spans="1:7">
      <c r="A3522" s="3" t="s">
        <v>100</v>
      </c>
      <c r="B3522" s="3" t="s">
        <v>1841</v>
      </c>
      <c r="C3522" s="3" t="s">
        <v>1842</v>
      </c>
      <c r="D3522" s="3" t="s">
        <v>5349</v>
      </c>
      <c r="E3522" s="3">
        <v>-3506</v>
      </c>
      <c r="F3522" s="3" t="s">
        <v>5444</v>
      </c>
      <c r="G3522" s="3" t="s">
        <v>1844</v>
      </c>
    </row>
    <row r="3523" spans="1:7">
      <c r="A3523" s="3" t="s">
        <v>100</v>
      </c>
      <c r="B3523" s="3" t="s">
        <v>1841</v>
      </c>
      <c r="C3523" s="3" t="s">
        <v>1842</v>
      </c>
      <c r="D3523" s="3" t="s">
        <v>5350</v>
      </c>
      <c r="E3523" s="3">
        <v>-3507</v>
      </c>
      <c r="F3523" s="3" t="s">
        <v>5444</v>
      </c>
      <c r="G3523" s="3" t="s">
        <v>1844</v>
      </c>
    </row>
    <row r="3524" spans="1:7">
      <c r="A3524" s="3" t="s">
        <v>100</v>
      </c>
      <c r="B3524" s="3" t="s">
        <v>1841</v>
      </c>
      <c r="C3524" s="3" t="s">
        <v>1842</v>
      </c>
      <c r="D3524" s="3" t="s">
        <v>5351</v>
      </c>
      <c r="E3524" s="3">
        <v>-3508</v>
      </c>
      <c r="F3524" s="3" t="s">
        <v>5444</v>
      </c>
      <c r="G3524" s="3" t="s">
        <v>1844</v>
      </c>
    </row>
    <row r="3525" spans="1:7">
      <c r="A3525" s="3" t="s">
        <v>100</v>
      </c>
      <c r="B3525" s="3" t="s">
        <v>1841</v>
      </c>
      <c r="C3525" s="3" t="s">
        <v>1842</v>
      </c>
      <c r="D3525" s="3" t="s">
        <v>5352</v>
      </c>
      <c r="E3525" s="3">
        <v>-3509</v>
      </c>
      <c r="F3525" s="3" t="s">
        <v>5444</v>
      </c>
      <c r="G3525" s="3" t="s">
        <v>1844</v>
      </c>
    </row>
    <row r="3526" spans="1:7">
      <c r="A3526" s="3" t="s">
        <v>100</v>
      </c>
      <c r="B3526" s="3" t="s">
        <v>1841</v>
      </c>
      <c r="C3526" s="3" t="s">
        <v>1842</v>
      </c>
      <c r="D3526" s="3" t="s">
        <v>5353</v>
      </c>
      <c r="E3526" s="3">
        <v>-3510</v>
      </c>
      <c r="F3526" s="3" t="s">
        <v>5444</v>
      </c>
      <c r="G3526" s="3" t="s">
        <v>1844</v>
      </c>
    </row>
    <row r="3527" spans="1:7">
      <c r="A3527" s="3" t="s">
        <v>100</v>
      </c>
      <c r="B3527" s="3" t="s">
        <v>1841</v>
      </c>
      <c r="C3527" s="3" t="s">
        <v>1842</v>
      </c>
      <c r="D3527" s="3" t="s">
        <v>5354</v>
      </c>
      <c r="E3527" s="3">
        <v>-3511</v>
      </c>
      <c r="F3527" s="3" t="s">
        <v>5444</v>
      </c>
      <c r="G3527" s="3" t="s">
        <v>1844</v>
      </c>
    </row>
    <row r="3528" spans="1:7">
      <c r="A3528" s="3" t="s">
        <v>100</v>
      </c>
      <c r="B3528" s="3" t="s">
        <v>1841</v>
      </c>
      <c r="C3528" s="3" t="s">
        <v>1842</v>
      </c>
      <c r="D3528" s="3" t="s">
        <v>5355</v>
      </c>
      <c r="E3528" s="3">
        <v>-3512</v>
      </c>
      <c r="F3528" s="3" t="s">
        <v>5444</v>
      </c>
      <c r="G3528" s="3" t="s">
        <v>1844</v>
      </c>
    </row>
    <row r="3529" spans="1:7">
      <c r="A3529" s="3" t="s">
        <v>100</v>
      </c>
      <c r="B3529" s="3" t="s">
        <v>1841</v>
      </c>
      <c r="C3529" s="3" t="s">
        <v>1842</v>
      </c>
      <c r="D3529" s="3" t="s">
        <v>5356</v>
      </c>
      <c r="E3529" s="3">
        <v>-3513</v>
      </c>
      <c r="F3529" s="3" t="s">
        <v>5444</v>
      </c>
      <c r="G3529" s="3" t="s">
        <v>1844</v>
      </c>
    </row>
    <row r="3530" spans="1:7">
      <c r="A3530" s="3" t="s">
        <v>100</v>
      </c>
      <c r="B3530" s="3" t="s">
        <v>1841</v>
      </c>
      <c r="C3530" s="3" t="s">
        <v>1842</v>
      </c>
      <c r="D3530" s="3" t="s">
        <v>5357</v>
      </c>
      <c r="E3530" s="3">
        <v>-3514</v>
      </c>
      <c r="F3530" s="3" t="s">
        <v>5444</v>
      </c>
      <c r="G3530" s="3" t="s">
        <v>1844</v>
      </c>
    </row>
    <row r="3531" spans="1:7">
      <c r="A3531" s="3" t="s">
        <v>100</v>
      </c>
      <c r="B3531" s="3" t="s">
        <v>1841</v>
      </c>
      <c r="C3531" s="3" t="s">
        <v>1842</v>
      </c>
      <c r="D3531" s="3" t="s">
        <v>5358</v>
      </c>
      <c r="E3531" s="3">
        <v>-3515</v>
      </c>
      <c r="F3531" s="3" t="s">
        <v>5444</v>
      </c>
      <c r="G3531" s="3" t="s">
        <v>1844</v>
      </c>
    </row>
    <row r="3532" spans="1:7">
      <c r="A3532" s="3" t="s">
        <v>100</v>
      </c>
      <c r="B3532" s="3" t="s">
        <v>1841</v>
      </c>
      <c r="C3532" s="3" t="s">
        <v>1842</v>
      </c>
      <c r="D3532" s="3" t="s">
        <v>5359</v>
      </c>
      <c r="E3532" s="3">
        <v>-3516</v>
      </c>
      <c r="F3532" s="3" t="s">
        <v>5444</v>
      </c>
      <c r="G3532" s="3" t="s">
        <v>1844</v>
      </c>
    </row>
    <row r="3533" spans="1:7">
      <c r="A3533" s="3" t="s">
        <v>100</v>
      </c>
      <c r="B3533" s="3" t="s">
        <v>1841</v>
      </c>
      <c r="C3533" s="3" t="s">
        <v>1842</v>
      </c>
      <c r="D3533" s="3" t="s">
        <v>5360</v>
      </c>
      <c r="E3533" s="3">
        <v>-3517</v>
      </c>
      <c r="F3533" s="3" t="s">
        <v>5444</v>
      </c>
      <c r="G3533" s="3" t="s">
        <v>1844</v>
      </c>
    </row>
    <row r="3534" spans="1:7">
      <c r="A3534" s="3" t="s">
        <v>100</v>
      </c>
      <c r="B3534" s="3" t="s">
        <v>1841</v>
      </c>
      <c r="C3534" s="3" t="s">
        <v>1842</v>
      </c>
      <c r="D3534" s="3" t="s">
        <v>5361</v>
      </c>
      <c r="E3534" s="3">
        <v>-3518</v>
      </c>
      <c r="F3534" s="3" t="s">
        <v>5444</v>
      </c>
      <c r="G3534" s="3" t="s">
        <v>1844</v>
      </c>
    </row>
    <row r="3535" spans="1:7">
      <c r="A3535" s="3" t="s">
        <v>100</v>
      </c>
      <c r="B3535" s="3" t="s">
        <v>1841</v>
      </c>
      <c r="C3535" s="3" t="s">
        <v>1842</v>
      </c>
      <c r="D3535" s="3" t="s">
        <v>5362</v>
      </c>
      <c r="E3535" s="3">
        <v>-3519</v>
      </c>
      <c r="F3535" s="3" t="s">
        <v>5444</v>
      </c>
      <c r="G3535" s="3" t="s">
        <v>1844</v>
      </c>
    </row>
    <row r="3536" spans="1:7">
      <c r="A3536" s="3" t="s">
        <v>100</v>
      </c>
      <c r="B3536" s="3" t="s">
        <v>1841</v>
      </c>
      <c r="C3536" s="3" t="s">
        <v>1842</v>
      </c>
      <c r="D3536" s="3" t="s">
        <v>5363</v>
      </c>
      <c r="E3536" s="3">
        <v>-3520</v>
      </c>
      <c r="F3536" s="3" t="s">
        <v>5444</v>
      </c>
      <c r="G3536" s="3" t="s">
        <v>1844</v>
      </c>
    </row>
    <row r="3537" spans="1:7">
      <c r="A3537" s="3" t="s">
        <v>100</v>
      </c>
      <c r="B3537" s="3" t="s">
        <v>1841</v>
      </c>
      <c r="C3537" s="3" t="s">
        <v>1842</v>
      </c>
      <c r="D3537" s="3" t="s">
        <v>5364</v>
      </c>
      <c r="E3537" s="3">
        <v>-3521</v>
      </c>
      <c r="F3537" s="3" t="s">
        <v>5444</v>
      </c>
      <c r="G3537" s="3" t="s">
        <v>1844</v>
      </c>
    </row>
    <row r="3538" spans="1:7">
      <c r="A3538" s="3" t="s">
        <v>100</v>
      </c>
      <c r="B3538" s="3" t="s">
        <v>1841</v>
      </c>
      <c r="C3538" s="3" t="s">
        <v>1842</v>
      </c>
      <c r="D3538" s="3" t="s">
        <v>5365</v>
      </c>
      <c r="E3538" s="3">
        <v>-3522</v>
      </c>
      <c r="F3538" s="3" t="s">
        <v>5444</v>
      </c>
      <c r="G3538" s="3" t="s">
        <v>1844</v>
      </c>
    </row>
    <row r="3539" spans="1:7">
      <c r="A3539" s="3" t="s">
        <v>100</v>
      </c>
      <c r="B3539" s="3" t="s">
        <v>1841</v>
      </c>
      <c r="C3539" s="3" t="s">
        <v>1842</v>
      </c>
      <c r="D3539" s="3" t="s">
        <v>5366</v>
      </c>
      <c r="E3539" s="3">
        <v>-3523</v>
      </c>
      <c r="F3539" s="3" t="s">
        <v>5444</v>
      </c>
      <c r="G3539" s="3" t="s">
        <v>1844</v>
      </c>
    </row>
    <row r="3540" spans="1:7">
      <c r="A3540" s="3" t="s">
        <v>100</v>
      </c>
      <c r="B3540" s="3" t="s">
        <v>1841</v>
      </c>
      <c r="C3540" s="3" t="s">
        <v>1842</v>
      </c>
      <c r="D3540" s="3" t="s">
        <v>5367</v>
      </c>
      <c r="E3540" s="3">
        <v>-3524</v>
      </c>
      <c r="F3540" s="3" t="s">
        <v>5444</v>
      </c>
      <c r="G3540" s="3" t="s">
        <v>1844</v>
      </c>
    </row>
    <row r="3541" spans="1:7">
      <c r="A3541" s="3" t="s">
        <v>100</v>
      </c>
      <c r="B3541" s="3" t="s">
        <v>1841</v>
      </c>
      <c r="C3541" s="3" t="s">
        <v>1842</v>
      </c>
      <c r="D3541" s="3" t="s">
        <v>5368</v>
      </c>
      <c r="E3541" s="3">
        <v>-3525</v>
      </c>
      <c r="F3541" s="3" t="s">
        <v>5444</v>
      </c>
      <c r="G3541" s="3" t="s">
        <v>1844</v>
      </c>
    </row>
    <row r="3542" spans="1:7">
      <c r="A3542" s="3" t="s">
        <v>100</v>
      </c>
      <c r="B3542" s="3" t="s">
        <v>1841</v>
      </c>
      <c r="C3542" s="3" t="s">
        <v>1842</v>
      </c>
      <c r="D3542" s="3" t="s">
        <v>5369</v>
      </c>
      <c r="E3542" s="3">
        <v>-3526</v>
      </c>
      <c r="F3542" s="3" t="s">
        <v>5444</v>
      </c>
      <c r="G3542" s="3" t="s">
        <v>1844</v>
      </c>
    </row>
    <row r="3543" spans="1:7">
      <c r="A3543" s="3" t="s">
        <v>100</v>
      </c>
      <c r="B3543" s="3" t="s">
        <v>1841</v>
      </c>
      <c r="C3543" s="3" t="s">
        <v>1842</v>
      </c>
      <c r="D3543" s="3" t="s">
        <v>5370</v>
      </c>
      <c r="E3543" s="3">
        <v>-3527</v>
      </c>
      <c r="F3543" s="3" t="s">
        <v>5444</v>
      </c>
      <c r="G3543" s="3" t="s">
        <v>1844</v>
      </c>
    </row>
    <row r="3544" spans="1:7">
      <c r="A3544" s="3" t="s">
        <v>100</v>
      </c>
      <c r="B3544" s="3" t="s">
        <v>1841</v>
      </c>
      <c r="C3544" s="3" t="s">
        <v>1842</v>
      </c>
      <c r="D3544" s="3" t="s">
        <v>5371</v>
      </c>
      <c r="E3544" s="3">
        <v>-3528</v>
      </c>
      <c r="F3544" s="3" t="s">
        <v>5444</v>
      </c>
      <c r="G3544" s="3" t="s">
        <v>1844</v>
      </c>
    </row>
    <row r="3545" spans="1:7">
      <c r="A3545" s="3" t="s">
        <v>100</v>
      </c>
      <c r="B3545" s="3" t="s">
        <v>1841</v>
      </c>
      <c r="C3545" s="3" t="s">
        <v>1842</v>
      </c>
      <c r="D3545" s="3" t="s">
        <v>5372</v>
      </c>
      <c r="E3545" s="3">
        <v>-3529</v>
      </c>
      <c r="F3545" s="3" t="s">
        <v>5444</v>
      </c>
      <c r="G3545" s="3" t="s">
        <v>1844</v>
      </c>
    </row>
    <row r="3546" spans="1:7">
      <c r="A3546" s="3" t="s">
        <v>100</v>
      </c>
      <c r="B3546" s="3" t="s">
        <v>1841</v>
      </c>
      <c r="C3546" s="3" t="s">
        <v>1842</v>
      </c>
      <c r="D3546" s="3" t="s">
        <v>5373</v>
      </c>
      <c r="E3546" s="3">
        <v>-3530</v>
      </c>
      <c r="F3546" s="3" t="s">
        <v>5444</v>
      </c>
      <c r="G3546" s="3" t="s">
        <v>1844</v>
      </c>
    </row>
    <row r="3547" spans="1:7">
      <c r="A3547" s="3" t="s">
        <v>100</v>
      </c>
      <c r="B3547" s="3" t="s">
        <v>1841</v>
      </c>
      <c r="C3547" s="3" t="s">
        <v>1842</v>
      </c>
      <c r="D3547" s="3" t="s">
        <v>5374</v>
      </c>
      <c r="E3547" s="3">
        <v>-3531</v>
      </c>
      <c r="F3547" s="3" t="s">
        <v>5444</v>
      </c>
      <c r="G3547" s="3" t="s">
        <v>1844</v>
      </c>
    </row>
    <row r="3548" spans="1:7">
      <c r="A3548" s="3" t="s">
        <v>100</v>
      </c>
      <c r="B3548" s="3" t="s">
        <v>1841</v>
      </c>
      <c r="C3548" s="3" t="s">
        <v>1842</v>
      </c>
      <c r="D3548" s="3" t="s">
        <v>5375</v>
      </c>
      <c r="E3548" s="3">
        <v>-3532</v>
      </c>
      <c r="F3548" s="3" t="s">
        <v>5444</v>
      </c>
      <c r="G3548" s="3" t="s">
        <v>1844</v>
      </c>
    </row>
    <row r="3549" spans="1:7">
      <c r="A3549" s="3" t="s">
        <v>100</v>
      </c>
      <c r="B3549" s="3" t="s">
        <v>1841</v>
      </c>
      <c r="C3549" s="3" t="s">
        <v>1842</v>
      </c>
      <c r="D3549" s="3" t="s">
        <v>5376</v>
      </c>
      <c r="E3549" s="3">
        <v>-3533</v>
      </c>
      <c r="F3549" s="3" t="s">
        <v>5444</v>
      </c>
      <c r="G3549" s="3" t="s">
        <v>1844</v>
      </c>
    </row>
    <row r="3550" spans="1:7">
      <c r="A3550" s="3" t="s">
        <v>100</v>
      </c>
      <c r="B3550" s="3" t="s">
        <v>1841</v>
      </c>
      <c r="C3550" s="3" t="s">
        <v>1842</v>
      </c>
      <c r="D3550" s="3" t="s">
        <v>5377</v>
      </c>
      <c r="E3550" s="3">
        <v>-3534</v>
      </c>
      <c r="F3550" s="3" t="s">
        <v>5444</v>
      </c>
      <c r="G3550" s="3" t="s">
        <v>1844</v>
      </c>
    </row>
    <row r="3551" spans="1:7">
      <c r="A3551" s="3" t="s">
        <v>100</v>
      </c>
      <c r="B3551" s="3" t="s">
        <v>1841</v>
      </c>
      <c r="C3551" s="3" t="s">
        <v>1842</v>
      </c>
      <c r="D3551" s="3" t="s">
        <v>5378</v>
      </c>
      <c r="E3551" s="3">
        <v>-3535</v>
      </c>
      <c r="F3551" s="3" t="s">
        <v>5444</v>
      </c>
      <c r="G3551" s="3" t="s">
        <v>1844</v>
      </c>
    </row>
    <row r="3552" spans="1:7">
      <c r="A3552" s="3" t="s">
        <v>100</v>
      </c>
      <c r="B3552" s="3" t="s">
        <v>1841</v>
      </c>
      <c r="C3552" s="3" t="s">
        <v>1842</v>
      </c>
      <c r="D3552" s="3" t="s">
        <v>5379</v>
      </c>
      <c r="E3552" s="3">
        <v>-3536</v>
      </c>
      <c r="F3552" s="3" t="s">
        <v>5444</v>
      </c>
      <c r="G3552" s="3" t="s">
        <v>1844</v>
      </c>
    </row>
    <row r="3553" spans="1:7">
      <c r="A3553" s="3" t="s">
        <v>100</v>
      </c>
      <c r="B3553" s="3" t="s">
        <v>1841</v>
      </c>
      <c r="C3553" s="3" t="s">
        <v>1842</v>
      </c>
      <c r="D3553" s="3" t="s">
        <v>5380</v>
      </c>
      <c r="E3553" s="3">
        <v>-3537</v>
      </c>
      <c r="F3553" s="3" t="s">
        <v>5444</v>
      </c>
      <c r="G3553" s="3" t="s">
        <v>1844</v>
      </c>
    </row>
    <row r="3554" spans="1:7">
      <c r="A3554" s="3" t="s">
        <v>100</v>
      </c>
      <c r="B3554" s="3" t="s">
        <v>1841</v>
      </c>
      <c r="C3554" s="3" t="s">
        <v>1842</v>
      </c>
      <c r="D3554" s="3" t="s">
        <v>5381</v>
      </c>
      <c r="E3554" s="3">
        <v>-3538</v>
      </c>
      <c r="F3554" s="3" t="s">
        <v>5444</v>
      </c>
      <c r="G3554" s="3" t="s">
        <v>1844</v>
      </c>
    </row>
    <row r="3555" spans="1:7">
      <c r="A3555" s="3" t="s">
        <v>100</v>
      </c>
      <c r="B3555" s="3" t="s">
        <v>1841</v>
      </c>
      <c r="C3555" s="3" t="s">
        <v>1842</v>
      </c>
      <c r="D3555" s="3" t="s">
        <v>5382</v>
      </c>
      <c r="E3555" s="3">
        <v>-3539</v>
      </c>
      <c r="F3555" s="3" t="s">
        <v>5444</v>
      </c>
      <c r="G3555" s="3" t="s">
        <v>1844</v>
      </c>
    </row>
    <row r="3556" spans="1:7">
      <c r="A3556" s="3" t="s">
        <v>100</v>
      </c>
      <c r="B3556" s="3" t="s">
        <v>1841</v>
      </c>
      <c r="C3556" s="3" t="s">
        <v>1842</v>
      </c>
      <c r="D3556" s="3" t="s">
        <v>5383</v>
      </c>
      <c r="E3556" s="3">
        <v>-3540</v>
      </c>
      <c r="F3556" s="3" t="s">
        <v>5444</v>
      </c>
      <c r="G3556" s="3" t="s">
        <v>1844</v>
      </c>
    </row>
    <row r="3557" spans="1:7">
      <c r="A3557" s="3" t="s">
        <v>100</v>
      </c>
      <c r="B3557" s="3" t="s">
        <v>1841</v>
      </c>
      <c r="C3557" s="3" t="s">
        <v>1842</v>
      </c>
      <c r="D3557" s="3" t="s">
        <v>5384</v>
      </c>
      <c r="E3557" s="3">
        <v>-3541</v>
      </c>
      <c r="F3557" s="3" t="s">
        <v>5444</v>
      </c>
      <c r="G3557" s="3" t="s">
        <v>1844</v>
      </c>
    </row>
    <row r="3558" spans="1:7">
      <c r="A3558" s="3" t="s">
        <v>100</v>
      </c>
      <c r="B3558" s="3" t="s">
        <v>1841</v>
      </c>
      <c r="C3558" s="3" t="s">
        <v>1842</v>
      </c>
      <c r="D3558" s="3" t="s">
        <v>5385</v>
      </c>
      <c r="E3558" s="3">
        <v>-3542</v>
      </c>
      <c r="F3558" s="3" t="s">
        <v>5444</v>
      </c>
      <c r="G3558" s="3" t="s">
        <v>1844</v>
      </c>
    </row>
    <row r="3559" spans="1:7">
      <c r="A3559" s="3" t="s">
        <v>100</v>
      </c>
      <c r="B3559" s="3" t="s">
        <v>1841</v>
      </c>
      <c r="C3559" s="3" t="s">
        <v>1842</v>
      </c>
      <c r="D3559" s="3" t="s">
        <v>5386</v>
      </c>
      <c r="E3559" s="3">
        <v>-3543</v>
      </c>
      <c r="F3559" s="3" t="s">
        <v>5444</v>
      </c>
      <c r="G3559" s="3" t="s">
        <v>1844</v>
      </c>
    </row>
    <row r="3560" spans="1:7">
      <c r="A3560" s="3" t="s">
        <v>100</v>
      </c>
      <c r="B3560" s="3" t="s">
        <v>1841</v>
      </c>
      <c r="C3560" s="3" t="s">
        <v>1842</v>
      </c>
      <c r="D3560" s="3" t="s">
        <v>5387</v>
      </c>
      <c r="E3560" s="3">
        <v>-3544</v>
      </c>
      <c r="F3560" s="3" t="s">
        <v>5444</v>
      </c>
      <c r="G3560" s="3" t="s">
        <v>1844</v>
      </c>
    </row>
    <row r="3561" spans="1:7">
      <c r="A3561" s="3" t="s">
        <v>100</v>
      </c>
      <c r="B3561" s="3" t="s">
        <v>1841</v>
      </c>
      <c r="C3561" s="3" t="s">
        <v>1842</v>
      </c>
      <c r="D3561" s="3" t="s">
        <v>5388</v>
      </c>
      <c r="E3561" s="3">
        <v>-3545</v>
      </c>
      <c r="F3561" s="3" t="s">
        <v>5444</v>
      </c>
      <c r="G3561" s="3" t="s">
        <v>1844</v>
      </c>
    </row>
    <row r="3562" spans="1:7">
      <c r="A3562" s="3" t="s">
        <v>100</v>
      </c>
      <c r="B3562" s="3" t="s">
        <v>1841</v>
      </c>
      <c r="C3562" s="3" t="s">
        <v>1842</v>
      </c>
      <c r="D3562" s="3" t="s">
        <v>5389</v>
      </c>
      <c r="E3562" s="3">
        <v>-3546</v>
      </c>
      <c r="F3562" s="3" t="s">
        <v>5444</v>
      </c>
      <c r="G3562" s="3" t="s">
        <v>1844</v>
      </c>
    </row>
    <row r="3563" spans="1:7">
      <c r="A3563" s="3" t="s">
        <v>100</v>
      </c>
      <c r="B3563" s="3" t="s">
        <v>1841</v>
      </c>
      <c r="C3563" s="3" t="s">
        <v>1842</v>
      </c>
      <c r="D3563" s="3" t="s">
        <v>5390</v>
      </c>
      <c r="E3563" s="3">
        <v>-3547</v>
      </c>
      <c r="F3563" s="3" t="s">
        <v>5444</v>
      </c>
      <c r="G3563" s="3" t="s">
        <v>1844</v>
      </c>
    </row>
    <row r="3564" spans="1:7">
      <c r="A3564" s="3" t="s">
        <v>100</v>
      </c>
      <c r="B3564" s="3" t="s">
        <v>1841</v>
      </c>
      <c r="C3564" s="3" t="s">
        <v>1842</v>
      </c>
      <c r="D3564" s="3" t="s">
        <v>5391</v>
      </c>
      <c r="E3564" s="3">
        <v>-3548</v>
      </c>
      <c r="F3564" s="3" t="s">
        <v>5444</v>
      </c>
      <c r="G3564" s="3" t="s">
        <v>1844</v>
      </c>
    </row>
    <row r="3565" spans="1:7">
      <c r="A3565" s="3" t="s">
        <v>100</v>
      </c>
      <c r="B3565" s="3" t="s">
        <v>1841</v>
      </c>
      <c r="C3565" s="3" t="s">
        <v>1842</v>
      </c>
      <c r="D3565" s="3" t="s">
        <v>5392</v>
      </c>
      <c r="E3565" s="3">
        <v>-3549</v>
      </c>
      <c r="F3565" s="3" t="s">
        <v>5444</v>
      </c>
      <c r="G3565" s="3" t="s">
        <v>1844</v>
      </c>
    </row>
    <row r="3566" spans="1:7">
      <c r="A3566" s="3" t="s">
        <v>100</v>
      </c>
      <c r="B3566" s="3" t="s">
        <v>1841</v>
      </c>
      <c r="C3566" s="3" t="s">
        <v>1842</v>
      </c>
      <c r="D3566" s="3" t="s">
        <v>5393</v>
      </c>
      <c r="E3566" s="3">
        <v>-3550</v>
      </c>
      <c r="F3566" s="3" t="s">
        <v>5444</v>
      </c>
      <c r="G3566" s="3" t="s">
        <v>1844</v>
      </c>
    </row>
    <row r="3567" spans="1:7">
      <c r="A3567" s="3" t="s">
        <v>100</v>
      </c>
      <c r="B3567" s="3" t="s">
        <v>1841</v>
      </c>
      <c r="C3567" s="3" t="s">
        <v>1842</v>
      </c>
      <c r="D3567" s="3" t="s">
        <v>5394</v>
      </c>
      <c r="E3567" s="3">
        <v>-3551</v>
      </c>
      <c r="F3567" s="3" t="s">
        <v>5444</v>
      </c>
      <c r="G3567" s="3" t="s">
        <v>1844</v>
      </c>
    </row>
    <row r="3568" spans="1:7">
      <c r="A3568" s="3" t="s">
        <v>100</v>
      </c>
      <c r="B3568" s="3" t="s">
        <v>1841</v>
      </c>
      <c r="C3568" s="3" t="s">
        <v>1842</v>
      </c>
      <c r="D3568" s="3" t="s">
        <v>5395</v>
      </c>
      <c r="E3568" s="3">
        <v>-3552</v>
      </c>
      <c r="F3568" s="3" t="s">
        <v>5444</v>
      </c>
      <c r="G3568" s="3" t="s">
        <v>1844</v>
      </c>
    </row>
    <row r="3569" spans="1:7">
      <c r="A3569" s="3" t="s">
        <v>100</v>
      </c>
      <c r="B3569" s="3" t="s">
        <v>1841</v>
      </c>
      <c r="C3569" s="3" t="s">
        <v>1842</v>
      </c>
      <c r="D3569" s="3" t="s">
        <v>5396</v>
      </c>
      <c r="E3569" s="3">
        <v>-3553</v>
      </c>
      <c r="F3569" s="3" t="s">
        <v>5444</v>
      </c>
      <c r="G3569" s="3" t="s">
        <v>1844</v>
      </c>
    </row>
    <row r="3570" spans="1:7">
      <c r="A3570" s="3" t="s">
        <v>100</v>
      </c>
      <c r="B3570" s="3" t="s">
        <v>1841</v>
      </c>
      <c r="C3570" s="3" t="s">
        <v>1842</v>
      </c>
      <c r="D3570" s="3" t="s">
        <v>5397</v>
      </c>
      <c r="E3570" s="3">
        <v>-3554</v>
      </c>
      <c r="F3570" s="3" t="s">
        <v>5444</v>
      </c>
      <c r="G3570" s="3" t="s">
        <v>1844</v>
      </c>
    </row>
    <row r="3571" spans="1:7">
      <c r="A3571" s="3" t="s">
        <v>100</v>
      </c>
      <c r="B3571" s="3" t="s">
        <v>1841</v>
      </c>
      <c r="C3571" s="3" t="s">
        <v>1842</v>
      </c>
      <c r="D3571" s="3" t="s">
        <v>5398</v>
      </c>
      <c r="E3571" s="3">
        <v>-3555</v>
      </c>
      <c r="F3571" s="3" t="s">
        <v>5444</v>
      </c>
      <c r="G3571" s="3" t="s">
        <v>1844</v>
      </c>
    </row>
    <row r="3572" spans="1:7">
      <c r="A3572" s="3" t="s">
        <v>100</v>
      </c>
      <c r="B3572" s="3" t="s">
        <v>1841</v>
      </c>
      <c r="C3572" s="3" t="s">
        <v>1842</v>
      </c>
      <c r="D3572" s="3" t="s">
        <v>5399</v>
      </c>
      <c r="E3572" s="3">
        <v>-3556</v>
      </c>
      <c r="F3572" s="3" t="s">
        <v>5444</v>
      </c>
      <c r="G3572" s="3" t="s">
        <v>1844</v>
      </c>
    </row>
    <row r="3573" spans="1:7">
      <c r="A3573" s="3" t="s">
        <v>100</v>
      </c>
      <c r="B3573" s="3" t="s">
        <v>1841</v>
      </c>
      <c r="C3573" s="3" t="s">
        <v>1842</v>
      </c>
      <c r="D3573" s="3" t="s">
        <v>5400</v>
      </c>
      <c r="E3573" s="3">
        <v>-3557</v>
      </c>
      <c r="F3573" s="3" t="s">
        <v>5444</v>
      </c>
      <c r="G3573" s="3" t="s">
        <v>1844</v>
      </c>
    </row>
    <row r="3574" spans="1:7">
      <c r="A3574" s="3" t="s">
        <v>100</v>
      </c>
      <c r="B3574" s="3" t="s">
        <v>1841</v>
      </c>
      <c r="C3574" s="3" t="s">
        <v>1842</v>
      </c>
      <c r="D3574" s="3" t="s">
        <v>5401</v>
      </c>
      <c r="E3574" s="3">
        <v>-3558</v>
      </c>
      <c r="F3574" s="3" t="s">
        <v>5444</v>
      </c>
      <c r="G3574" s="3" t="s">
        <v>1844</v>
      </c>
    </row>
    <row r="3575" spans="1:7">
      <c r="A3575" s="3" t="s">
        <v>100</v>
      </c>
      <c r="B3575" s="3" t="s">
        <v>1841</v>
      </c>
      <c r="C3575" s="3" t="s">
        <v>1842</v>
      </c>
      <c r="D3575" s="3" t="s">
        <v>5402</v>
      </c>
      <c r="E3575" s="3">
        <v>-3559</v>
      </c>
      <c r="F3575" s="3" t="s">
        <v>5444</v>
      </c>
      <c r="G3575" s="3" t="s">
        <v>1844</v>
      </c>
    </row>
    <row r="3576" spans="1:7">
      <c r="A3576" s="3" t="s">
        <v>100</v>
      </c>
      <c r="B3576" s="3" t="s">
        <v>1841</v>
      </c>
      <c r="C3576" s="3" t="s">
        <v>1842</v>
      </c>
      <c r="D3576" s="3" t="s">
        <v>5403</v>
      </c>
      <c r="E3576" s="3">
        <v>-3560</v>
      </c>
      <c r="F3576" s="3" t="s">
        <v>5444</v>
      </c>
      <c r="G3576" s="3" t="s">
        <v>1844</v>
      </c>
    </row>
    <row r="3577" spans="1:7">
      <c r="A3577" s="3" t="s">
        <v>100</v>
      </c>
      <c r="B3577" s="3" t="s">
        <v>1841</v>
      </c>
      <c r="C3577" s="3" t="s">
        <v>1842</v>
      </c>
      <c r="D3577" s="3" t="s">
        <v>5404</v>
      </c>
      <c r="E3577" s="3">
        <v>-3561</v>
      </c>
      <c r="F3577" s="3" t="s">
        <v>5444</v>
      </c>
      <c r="G3577" s="3" t="s">
        <v>1844</v>
      </c>
    </row>
    <row r="3578" spans="1:7">
      <c r="A3578" s="3" t="s">
        <v>100</v>
      </c>
      <c r="B3578" s="3" t="s">
        <v>1841</v>
      </c>
      <c r="C3578" s="3" t="s">
        <v>1842</v>
      </c>
      <c r="D3578" s="3" t="s">
        <v>5405</v>
      </c>
      <c r="E3578" s="3">
        <v>-3562</v>
      </c>
      <c r="F3578" s="3" t="s">
        <v>5444</v>
      </c>
      <c r="G3578" s="3" t="s">
        <v>1844</v>
      </c>
    </row>
    <row r="3579" spans="1:7">
      <c r="A3579" s="3" t="s">
        <v>100</v>
      </c>
      <c r="B3579" s="3" t="s">
        <v>1841</v>
      </c>
      <c r="C3579" s="3" t="s">
        <v>1842</v>
      </c>
      <c r="D3579" s="3" t="s">
        <v>5406</v>
      </c>
      <c r="E3579" s="3">
        <v>-3563</v>
      </c>
      <c r="F3579" s="3" t="s">
        <v>5444</v>
      </c>
      <c r="G3579" s="3" t="s">
        <v>1844</v>
      </c>
    </row>
    <row r="3580" spans="1:7">
      <c r="A3580" s="3" t="s">
        <v>100</v>
      </c>
      <c r="B3580" s="3" t="s">
        <v>1841</v>
      </c>
      <c r="C3580" s="3" t="s">
        <v>1842</v>
      </c>
      <c r="D3580" s="3" t="s">
        <v>5407</v>
      </c>
      <c r="E3580" s="3">
        <v>-3564</v>
      </c>
      <c r="F3580" s="3" t="s">
        <v>5444</v>
      </c>
      <c r="G3580" s="3" t="s">
        <v>1844</v>
      </c>
    </row>
    <row r="3581" spans="1:7">
      <c r="A3581" s="3" t="s">
        <v>100</v>
      </c>
      <c r="B3581" s="3" t="s">
        <v>1841</v>
      </c>
      <c r="C3581" s="3" t="s">
        <v>1842</v>
      </c>
      <c r="D3581" s="3" t="s">
        <v>5408</v>
      </c>
      <c r="E3581" s="3">
        <v>-3565</v>
      </c>
      <c r="F3581" s="3" t="s">
        <v>5444</v>
      </c>
      <c r="G3581" s="3" t="s">
        <v>1844</v>
      </c>
    </row>
    <row r="3582" spans="1:7">
      <c r="A3582" s="3" t="s">
        <v>100</v>
      </c>
      <c r="B3582" s="3" t="s">
        <v>1841</v>
      </c>
      <c r="C3582" s="3" t="s">
        <v>1842</v>
      </c>
      <c r="D3582" s="3" t="s">
        <v>5409</v>
      </c>
      <c r="E3582" s="3">
        <v>-3566</v>
      </c>
      <c r="F3582" s="3" t="s">
        <v>5444</v>
      </c>
      <c r="G3582" s="3" t="s">
        <v>1844</v>
      </c>
    </row>
    <row r="3583" spans="1:7">
      <c r="A3583" s="3" t="s">
        <v>100</v>
      </c>
      <c r="B3583" s="3" t="s">
        <v>1841</v>
      </c>
      <c r="C3583" s="3" t="s">
        <v>1842</v>
      </c>
      <c r="D3583" s="3" t="s">
        <v>5410</v>
      </c>
      <c r="E3583" s="3">
        <v>-3567</v>
      </c>
      <c r="F3583" s="3" t="s">
        <v>5444</v>
      </c>
      <c r="G3583" s="3" t="s">
        <v>1844</v>
      </c>
    </row>
    <row r="3584" spans="1:7">
      <c r="A3584" s="3" t="s">
        <v>100</v>
      </c>
      <c r="B3584" s="3" t="s">
        <v>1841</v>
      </c>
      <c r="C3584" s="3" t="s">
        <v>1842</v>
      </c>
      <c r="D3584" s="3" t="s">
        <v>5411</v>
      </c>
      <c r="E3584" s="3">
        <v>-3568</v>
      </c>
      <c r="F3584" s="3" t="s">
        <v>5444</v>
      </c>
      <c r="G3584" s="3" t="s">
        <v>1844</v>
      </c>
    </row>
    <row r="3585" spans="1:7">
      <c r="A3585" s="3" t="s">
        <v>100</v>
      </c>
      <c r="B3585" s="3" t="s">
        <v>1841</v>
      </c>
      <c r="C3585" s="3" t="s">
        <v>1842</v>
      </c>
      <c r="D3585" s="3" t="s">
        <v>5412</v>
      </c>
      <c r="E3585" s="3">
        <v>-3569</v>
      </c>
      <c r="F3585" s="3" t="s">
        <v>5444</v>
      </c>
      <c r="G3585" s="3" t="s">
        <v>1844</v>
      </c>
    </row>
    <row r="3586" spans="1:7">
      <c r="A3586" s="3" t="s">
        <v>100</v>
      </c>
      <c r="B3586" s="3" t="s">
        <v>1841</v>
      </c>
      <c r="C3586" s="3" t="s">
        <v>1842</v>
      </c>
      <c r="D3586" s="3" t="s">
        <v>5413</v>
      </c>
      <c r="E3586" s="3">
        <v>-3570</v>
      </c>
      <c r="F3586" s="3" t="s">
        <v>5444</v>
      </c>
      <c r="G3586" s="3" t="s">
        <v>1844</v>
      </c>
    </row>
    <row r="3587" spans="1:7">
      <c r="A3587" s="3" t="s">
        <v>100</v>
      </c>
      <c r="B3587" s="3" t="s">
        <v>1841</v>
      </c>
      <c r="C3587" s="3" t="s">
        <v>1842</v>
      </c>
      <c r="D3587" s="3" t="s">
        <v>5414</v>
      </c>
      <c r="E3587" s="3">
        <v>-3571</v>
      </c>
      <c r="F3587" s="3" t="s">
        <v>5444</v>
      </c>
      <c r="G3587" s="3" t="s">
        <v>1844</v>
      </c>
    </row>
    <row r="3588" spans="1:7">
      <c r="A3588" s="3" t="s">
        <v>100</v>
      </c>
      <c r="B3588" s="3" t="s">
        <v>1841</v>
      </c>
      <c r="C3588" s="3" t="s">
        <v>1842</v>
      </c>
      <c r="D3588" s="3" t="s">
        <v>5415</v>
      </c>
      <c r="E3588" s="3">
        <v>-3572</v>
      </c>
      <c r="F3588" s="3" t="s">
        <v>5444</v>
      </c>
      <c r="G3588" s="3" t="s">
        <v>1844</v>
      </c>
    </row>
    <row r="3589" spans="1:7">
      <c r="A3589" s="3" t="s">
        <v>100</v>
      </c>
      <c r="B3589" s="3" t="s">
        <v>1841</v>
      </c>
      <c r="C3589" s="3" t="s">
        <v>1842</v>
      </c>
      <c r="D3589" s="3" t="s">
        <v>5416</v>
      </c>
      <c r="E3589" s="3">
        <v>-3573</v>
      </c>
      <c r="F3589" s="3" t="s">
        <v>5444</v>
      </c>
      <c r="G3589" s="3" t="s">
        <v>1844</v>
      </c>
    </row>
    <row r="3590" spans="1:7">
      <c r="A3590" s="3" t="s">
        <v>100</v>
      </c>
      <c r="B3590" s="3" t="s">
        <v>1841</v>
      </c>
      <c r="C3590" s="3" t="s">
        <v>1842</v>
      </c>
      <c r="D3590" s="3" t="s">
        <v>5417</v>
      </c>
      <c r="E3590" s="3">
        <v>-3574</v>
      </c>
      <c r="F3590" s="3" t="s">
        <v>5444</v>
      </c>
      <c r="G3590" s="3" t="s">
        <v>1844</v>
      </c>
    </row>
    <row r="3591" spans="1:7">
      <c r="A3591" s="3" t="s">
        <v>100</v>
      </c>
      <c r="B3591" s="3" t="s">
        <v>1841</v>
      </c>
      <c r="C3591" s="3" t="s">
        <v>1842</v>
      </c>
      <c r="D3591" s="3" t="s">
        <v>5418</v>
      </c>
      <c r="E3591" s="3">
        <v>-3575</v>
      </c>
      <c r="F3591" s="3" t="s">
        <v>5444</v>
      </c>
      <c r="G3591" s="3" t="s">
        <v>1844</v>
      </c>
    </row>
    <row r="3592" spans="1:7">
      <c r="A3592" s="3" t="s">
        <v>100</v>
      </c>
      <c r="B3592" s="3" t="s">
        <v>1841</v>
      </c>
      <c r="C3592" s="3" t="s">
        <v>1842</v>
      </c>
      <c r="D3592" s="3" t="s">
        <v>5419</v>
      </c>
      <c r="E3592" s="3">
        <v>-3576</v>
      </c>
      <c r="F3592" s="3" t="s">
        <v>5444</v>
      </c>
      <c r="G3592" s="3" t="s">
        <v>1844</v>
      </c>
    </row>
    <row r="3593" spans="1:7">
      <c r="A3593" s="3" t="s">
        <v>100</v>
      </c>
      <c r="B3593" s="3" t="s">
        <v>1841</v>
      </c>
      <c r="C3593" s="3" t="s">
        <v>1842</v>
      </c>
      <c r="D3593" s="3" t="s">
        <v>5420</v>
      </c>
      <c r="E3593" s="3">
        <v>-3577</v>
      </c>
      <c r="F3593" s="3" t="s">
        <v>5444</v>
      </c>
      <c r="G3593" s="3" t="s">
        <v>1844</v>
      </c>
    </row>
    <row r="3594" spans="1:7">
      <c r="A3594" s="3" t="s">
        <v>100</v>
      </c>
      <c r="B3594" s="3" t="s">
        <v>1841</v>
      </c>
      <c r="C3594" s="3" t="s">
        <v>1842</v>
      </c>
      <c r="D3594" s="3" t="s">
        <v>5421</v>
      </c>
      <c r="E3594" s="3">
        <v>-3578</v>
      </c>
      <c r="F3594" s="3" t="s">
        <v>5444</v>
      </c>
      <c r="G3594" s="3" t="s">
        <v>1844</v>
      </c>
    </row>
    <row r="3595" spans="1:7">
      <c r="A3595" s="3" t="s">
        <v>100</v>
      </c>
      <c r="B3595" s="3" t="s">
        <v>1841</v>
      </c>
      <c r="C3595" s="3" t="s">
        <v>1842</v>
      </c>
      <c r="D3595" s="3" t="s">
        <v>5422</v>
      </c>
      <c r="E3595" s="3">
        <v>-3579</v>
      </c>
      <c r="F3595" s="3" t="s">
        <v>5444</v>
      </c>
      <c r="G3595" s="3" t="s">
        <v>1844</v>
      </c>
    </row>
    <row r="3596" spans="1:7">
      <c r="A3596" s="3" t="s">
        <v>100</v>
      </c>
      <c r="B3596" s="3" t="s">
        <v>1841</v>
      </c>
      <c r="C3596" s="3" t="s">
        <v>1842</v>
      </c>
      <c r="D3596" s="3" t="s">
        <v>5423</v>
      </c>
      <c r="E3596" s="3">
        <v>-3580</v>
      </c>
      <c r="F3596" s="3" t="s">
        <v>5444</v>
      </c>
      <c r="G3596" s="3" t="s">
        <v>1844</v>
      </c>
    </row>
    <row r="3597" spans="1:7">
      <c r="A3597" s="3" t="s">
        <v>100</v>
      </c>
      <c r="B3597" s="3" t="s">
        <v>1841</v>
      </c>
      <c r="C3597" s="3" t="s">
        <v>1842</v>
      </c>
      <c r="D3597" s="3" t="s">
        <v>5424</v>
      </c>
      <c r="E3597" s="3">
        <v>-3581</v>
      </c>
      <c r="F3597" s="3" t="s">
        <v>5444</v>
      </c>
      <c r="G3597" s="3" t="s">
        <v>1844</v>
      </c>
    </row>
    <row r="3598" spans="1:7">
      <c r="A3598" s="3" t="s">
        <v>100</v>
      </c>
      <c r="B3598" s="3" t="s">
        <v>1841</v>
      </c>
      <c r="C3598" s="3" t="s">
        <v>1842</v>
      </c>
      <c r="D3598" s="3" t="s">
        <v>5425</v>
      </c>
      <c r="E3598" s="3">
        <v>-3582</v>
      </c>
      <c r="F3598" s="3" t="s">
        <v>5444</v>
      </c>
      <c r="G3598" s="3" t="s">
        <v>1844</v>
      </c>
    </row>
    <row r="3599" spans="1:7">
      <c r="A3599" s="3" t="s">
        <v>100</v>
      </c>
      <c r="B3599" s="3" t="s">
        <v>1841</v>
      </c>
      <c r="C3599" s="3" t="s">
        <v>1842</v>
      </c>
      <c r="D3599" s="3" t="s">
        <v>5426</v>
      </c>
      <c r="E3599" s="3">
        <v>-3583</v>
      </c>
      <c r="F3599" s="3" t="s">
        <v>5444</v>
      </c>
      <c r="G3599" s="3" t="s">
        <v>1844</v>
      </c>
    </row>
    <row r="3600" spans="1:7">
      <c r="A3600" s="3" t="s">
        <v>100</v>
      </c>
      <c r="B3600" s="3" t="s">
        <v>1841</v>
      </c>
      <c r="C3600" s="3" t="s">
        <v>1842</v>
      </c>
      <c r="D3600" s="3" t="s">
        <v>5427</v>
      </c>
      <c r="E3600" s="3">
        <v>-3584</v>
      </c>
      <c r="F3600" s="3" t="s">
        <v>5444</v>
      </c>
      <c r="G3600" s="3" t="s">
        <v>1844</v>
      </c>
    </row>
    <row r="3601" spans="1:7">
      <c r="A3601" s="3" t="s">
        <v>100</v>
      </c>
      <c r="B3601" s="3" t="s">
        <v>1841</v>
      </c>
      <c r="C3601" s="3" t="s">
        <v>1842</v>
      </c>
      <c r="D3601" s="3" t="s">
        <v>5428</v>
      </c>
      <c r="E3601" s="3">
        <v>-3585</v>
      </c>
      <c r="F3601" s="3" t="s">
        <v>5444</v>
      </c>
      <c r="G3601" s="3" t="s">
        <v>1844</v>
      </c>
    </row>
    <row r="3602" spans="1:7">
      <c r="A3602" s="3" t="s">
        <v>100</v>
      </c>
      <c r="B3602" s="3" t="s">
        <v>1841</v>
      </c>
      <c r="C3602" s="3" t="s">
        <v>1842</v>
      </c>
      <c r="D3602" s="3" t="s">
        <v>5429</v>
      </c>
      <c r="E3602" s="3">
        <v>-3586</v>
      </c>
      <c r="F3602" s="3" t="s">
        <v>5444</v>
      </c>
      <c r="G3602" s="3" t="s">
        <v>1844</v>
      </c>
    </row>
    <row r="3603" spans="1:7">
      <c r="A3603" s="3" t="s">
        <v>100</v>
      </c>
      <c r="B3603" s="3" t="s">
        <v>1841</v>
      </c>
      <c r="C3603" s="3" t="s">
        <v>1842</v>
      </c>
      <c r="D3603" s="3" t="s">
        <v>5430</v>
      </c>
      <c r="E3603" s="3">
        <v>-3587</v>
      </c>
      <c r="F3603" s="3" t="s">
        <v>5444</v>
      </c>
      <c r="G3603" s="3" t="s">
        <v>1844</v>
      </c>
    </row>
    <row r="3604" spans="1:7">
      <c r="A3604" s="3" t="s">
        <v>100</v>
      </c>
      <c r="B3604" s="3" t="s">
        <v>1841</v>
      </c>
      <c r="C3604" s="3" t="s">
        <v>1842</v>
      </c>
      <c r="D3604" s="3" t="s">
        <v>5431</v>
      </c>
      <c r="E3604" s="3">
        <v>-3588</v>
      </c>
      <c r="F3604" s="3" t="s">
        <v>5444</v>
      </c>
      <c r="G3604" s="3" t="s">
        <v>1844</v>
      </c>
    </row>
    <row r="3605" spans="1:7">
      <c r="A3605" s="3" t="s">
        <v>100</v>
      </c>
      <c r="B3605" s="3" t="s">
        <v>1841</v>
      </c>
      <c r="C3605" s="3" t="s">
        <v>1842</v>
      </c>
      <c r="D3605" s="3" t="s">
        <v>5432</v>
      </c>
      <c r="E3605" s="3">
        <v>-3589</v>
      </c>
      <c r="F3605" s="3" t="s">
        <v>5444</v>
      </c>
      <c r="G3605" s="3" t="s">
        <v>1844</v>
      </c>
    </row>
    <row r="3606" spans="1:7">
      <c r="A3606" s="3" t="s">
        <v>100</v>
      </c>
      <c r="B3606" s="3" t="s">
        <v>1841</v>
      </c>
      <c r="C3606" s="3" t="s">
        <v>1842</v>
      </c>
      <c r="D3606" s="3" t="s">
        <v>5433</v>
      </c>
      <c r="E3606" s="3">
        <v>-3590</v>
      </c>
      <c r="F3606" s="3" t="s">
        <v>5444</v>
      </c>
      <c r="G3606" s="3" t="s">
        <v>1844</v>
      </c>
    </row>
    <row r="3607" spans="1:7">
      <c r="A3607" s="3" t="s">
        <v>100</v>
      </c>
      <c r="B3607" s="3" t="s">
        <v>1841</v>
      </c>
      <c r="C3607" s="3" t="s">
        <v>1842</v>
      </c>
      <c r="D3607" s="3" t="s">
        <v>5434</v>
      </c>
      <c r="E3607" s="3">
        <v>-3591</v>
      </c>
      <c r="F3607" s="3" t="s">
        <v>5444</v>
      </c>
      <c r="G3607" s="3" t="s">
        <v>1844</v>
      </c>
    </row>
    <row r="3608" spans="1:7">
      <c r="A3608" s="3" t="s">
        <v>100</v>
      </c>
      <c r="B3608" s="3" t="s">
        <v>1841</v>
      </c>
      <c r="C3608" s="3" t="s">
        <v>1842</v>
      </c>
      <c r="D3608" s="3" t="s">
        <v>5435</v>
      </c>
      <c r="E3608" s="3">
        <v>-3592</v>
      </c>
      <c r="F3608" s="3" t="s">
        <v>5444</v>
      </c>
      <c r="G3608" s="3" t="s">
        <v>1844</v>
      </c>
    </row>
    <row r="3609" spans="1:7">
      <c r="A3609" s="3" t="s">
        <v>100</v>
      </c>
      <c r="B3609" s="3" t="s">
        <v>1841</v>
      </c>
      <c r="C3609" s="3" t="s">
        <v>1842</v>
      </c>
      <c r="D3609" s="3" t="s">
        <v>5436</v>
      </c>
      <c r="E3609" s="3">
        <v>-3593</v>
      </c>
      <c r="F3609" s="3" t="s">
        <v>5444</v>
      </c>
      <c r="G3609" s="3" t="s">
        <v>1844</v>
      </c>
    </row>
    <row r="3610" spans="1:7">
      <c r="A3610" s="3" t="s">
        <v>100</v>
      </c>
      <c r="B3610" s="3" t="s">
        <v>1841</v>
      </c>
      <c r="C3610" s="3" t="s">
        <v>1842</v>
      </c>
      <c r="D3610" s="3" t="s">
        <v>5437</v>
      </c>
      <c r="E3610" s="3">
        <v>-3594</v>
      </c>
      <c r="F3610" s="3" t="s">
        <v>5444</v>
      </c>
      <c r="G3610" s="3" t="s">
        <v>1844</v>
      </c>
    </row>
    <row r="3611" spans="1:7">
      <c r="A3611" s="3" t="s">
        <v>100</v>
      </c>
      <c r="B3611" s="3" t="s">
        <v>1841</v>
      </c>
      <c r="C3611" s="3" t="s">
        <v>1842</v>
      </c>
      <c r="D3611" s="3" t="s">
        <v>5438</v>
      </c>
      <c r="E3611" s="3">
        <v>-3595</v>
      </c>
      <c r="F3611" s="3" t="s">
        <v>5444</v>
      </c>
      <c r="G3611" s="3" t="s">
        <v>1844</v>
      </c>
    </row>
    <row r="3612" spans="1:7">
      <c r="A3612" s="3" t="s">
        <v>100</v>
      </c>
      <c r="B3612" s="3" t="s">
        <v>1841</v>
      </c>
      <c r="C3612" s="3" t="s">
        <v>1842</v>
      </c>
      <c r="D3612" s="3" t="s">
        <v>5439</v>
      </c>
      <c r="E3612" s="3">
        <v>-3596</v>
      </c>
      <c r="F3612" s="3" t="s">
        <v>5444</v>
      </c>
      <c r="G3612" s="3" t="s">
        <v>1844</v>
      </c>
    </row>
    <row r="3613" spans="1:7">
      <c r="A3613" s="3" t="s">
        <v>100</v>
      </c>
      <c r="B3613" s="3" t="s">
        <v>1841</v>
      </c>
      <c r="C3613" s="3" t="s">
        <v>1842</v>
      </c>
      <c r="D3613" s="3" t="s">
        <v>5440</v>
      </c>
      <c r="E3613" s="3">
        <v>-3597</v>
      </c>
      <c r="F3613" s="3" t="s">
        <v>5444</v>
      </c>
      <c r="G3613" s="3" t="s">
        <v>1844</v>
      </c>
    </row>
    <row r="3614" spans="1:7">
      <c r="A3614" s="3" t="s">
        <v>100</v>
      </c>
      <c r="B3614" s="3" t="s">
        <v>1841</v>
      </c>
      <c r="C3614" s="3" t="s">
        <v>1842</v>
      </c>
      <c r="D3614" s="3" t="s">
        <v>5441</v>
      </c>
      <c r="E3614" s="3">
        <v>-3598</v>
      </c>
      <c r="F3614" s="3" t="s">
        <v>5444</v>
      </c>
      <c r="G3614" s="3" t="s">
        <v>1844</v>
      </c>
    </row>
    <row r="3615" spans="1:7">
      <c r="A3615" s="3" t="s">
        <v>100</v>
      </c>
      <c r="B3615" s="3" t="s">
        <v>1841</v>
      </c>
      <c r="C3615" s="3" t="s">
        <v>1842</v>
      </c>
      <c r="D3615" s="3" t="s">
        <v>5442</v>
      </c>
      <c r="E3615" s="3">
        <v>-3599</v>
      </c>
      <c r="F3615" s="3" t="s">
        <v>5444</v>
      </c>
      <c r="G3615" s="3" t="s">
        <v>1844</v>
      </c>
    </row>
    <row r="3616" spans="1:7">
      <c r="A3616" s="3" t="s">
        <v>100</v>
      </c>
      <c r="B3616" s="3" t="s">
        <v>1841</v>
      </c>
      <c r="C3616" s="3" t="s">
        <v>1842</v>
      </c>
      <c r="D3616" s="3" t="s">
        <v>5443</v>
      </c>
      <c r="E3616" s="3">
        <v>-3600</v>
      </c>
      <c r="F3616" s="3" t="s">
        <v>5444</v>
      </c>
      <c r="G3616" s="3" t="s">
        <v>1844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026A253F9D34418D92E89FCD085A69" ma:contentTypeVersion="2" ma:contentTypeDescription="Create a new document." ma:contentTypeScope="" ma:versionID="077ff3975ed1236d1dc02c54ce8f1bde">
  <xsd:schema xmlns:xsd="http://www.w3.org/2001/XMLSchema" xmlns:xs="http://www.w3.org/2001/XMLSchema" xmlns:p="http://schemas.microsoft.com/office/2006/metadata/properties" xmlns:ns3="53472db5-b091-4940-916c-b6d0a452e361" targetNamespace="http://schemas.microsoft.com/office/2006/metadata/properties" ma:root="true" ma:fieldsID="e12b66e40a6a95a9b2c2f7b1ef847540" ns3:_="">
    <xsd:import namespace="53472db5-b091-4940-916c-b6d0a452e361"/>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472db5-b091-4940-916c-b6d0a452e3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27744A-843E-4B2C-839B-A9FB46A0F7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472db5-b091-4940-916c-b6d0a452e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8BB0FD-ED66-4DBA-BE0D-F534C3067123}">
  <ds:schemaRefs>
    <ds:schemaRef ds:uri="http://schemas.microsoft.com/sharepoint/v3/contenttype/forms"/>
  </ds:schemaRefs>
</ds:datastoreItem>
</file>

<file path=customXml/itemProps3.xml><?xml version="1.0" encoding="utf-8"?>
<ds:datastoreItem xmlns:ds="http://schemas.openxmlformats.org/officeDocument/2006/customXml" ds:itemID="{3B8CCBBC-73F1-477A-9F49-D95099D43D73}">
  <ds:schemaRefs>
    <ds:schemaRef ds:uri="http://purl.org/dc/elements/1.1/"/>
    <ds:schemaRef ds:uri="http://schemas.microsoft.com/office/2006/documentManagement/types"/>
    <ds:schemaRef ds:uri="http://schemas.microsoft.com/office/infopath/2007/PartnerControls"/>
    <ds:schemaRef ds:uri="http://purl.org/dc/terms/"/>
    <ds:schemaRef ds:uri="http://www.w3.org/XML/1998/namespace"/>
    <ds:schemaRef ds:uri="http://schemas.microsoft.com/office/2006/metadata/properties"/>
    <ds:schemaRef ds:uri="http://schemas.openxmlformats.org/package/2006/metadata/core-properties"/>
    <ds:schemaRef ds:uri="53472db5-b091-4940-916c-b6d0a452e36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7</vt:i4>
      </vt:variant>
      <vt:variant>
        <vt:lpstr>Nazwane zakresy</vt:lpstr>
      </vt:variant>
      <vt:variant>
        <vt:i4>36</vt:i4>
      </vt:variant>
    </vt:vector>
  </HeadingPairs>
  <TitlesOfParts>
    <vt:vector size="43" baseType="lpstr">
      <vt:lpstr>Cover</vt:lpstr>
      <vt:lpstr>Instructions</vt:lpstr>
      <vt:lpstr>Unblock Guide</vt:lpstr>
      <vt:lpstr>Case</vt:lpstr>
      <vt:lpstr>Question Results</vt:lpstr>
      <vt:lpstr>Timed Results</vt:lpstr>
      <vt:lpstr>Time Grading</vt:lpstr>
      <vt:lpstr>activateCount</vt:lpstr>
      <vt:lpstr>AllCorrect</vt:lpstr>
      <vt:lpstr>Answer1</vt:lpstr>
      <vt:lpstr>Answer2</vt:lpstr>
      <vt:lpstr>Answer3</vt:lpstr>
      <vt:lpstr>Answer4</vt:lpstr>
      <vt:lpstr>Answer5</vt:lpstr>
      <vt:lpstr>Answer6</vt:lpstr>
      <vt:lpstr>Category</vt:lpstr>
      <vt:lpstr>CurrentScore</vt:lpstr>
      <vt:lpstr>Customer_Phone_Number</vt:lpstr>
      <vt:lpstr>elapsedTime</vt:lpstr>
      <vt:lpstr>endTime</vt:lpstr>
      <vt:lpstr>FileName</vt:lpstr>
      <vt:lpstr>isGameOn</vt:lpstr>
      <vt:lpstr>Item_Codes</vt:lpstr>
      <vt:lpstr>lastTime</vt:lpstr>
      <vt:lpstr>liveVersion</vt:lpstr>
      <vt:lpstr>mouseMovements</vt:lpstr>
      <vt:lpstr>NumAnswers</vt:lpstr>
      <vt:lpstr>NumberExercises</vt:lpstr>
      <vt:lpstr>numRandomValues</vt:lpstr>
      <vt:lpstr>NumScenarios</vt:lpstr>
      <vt:lpstr>numToProtect</vt:lpstr>
      <vt:lpstr>Order_Date___Time</vt:lpstr>
      <vt:lpstr>Price_per_Unit</vt:lpstr>
      <vt:lpstr>RandomMethod</vt:lpstr>
      <vt:lpstr>RandomScenarioNumber</vt:lpstr>
      <vt:lpstr>ScenarioUpdate</vt:lpstr>
      <vt:lpstr>startTime</vt:lpstr>
      <vt:lpstr>totalTime</vt:lpstr>
      <vt:lpstr>Transaction</vt:lpstr>
      <vt:lpstr>Units</vt:lpstr>
      <vt:lpstr>value</vt:lpstr>
      <vt:lpstr>xPosition</vt:lpstr>
      <vt:lpstr>yPosition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Maciej Kopczyński</cp:lastModifiedBy>
  <dcterms:created xsi:type="dcterms:W3CDTF">2020-11-11T17:31:16Z</dcterms:created>
  <dcterms:modified xsi:type="dcterms:W3CDTF">2026-03-02T22:12:31Z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0x010100AA026A253F9D34418D92E89FCD085A69</vt:lpwstr>
  </property>
</Properties>
</file>