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audk-my.sharepoint.com/personal/mlanga17_student_aau_dk/Documents/Uni/9+10. semester - Speciale/Model/MMS_model/MMS_model/"/>
    </mc:Choice>
  </mc:AlternateContent>
  <xr:revisionPtr revIDLastSave="362" documentId="14_{9D2DD20B-2779-4E94-AD9D-257C771C948E}" xr6:coauthVersionLast="47" xr6:coauthVersionMax="47" xr10:uidLastSave="{1CE9773D-7BAC-4905-B080-8E8827644D9D}"/>
  <bookViews>
    <workbookView xWindow="-120" yWindow="-120" windowWidth="29040" windowHeight="15840" activeTab="1" xr2:uid="{00000000-000D-0000-FFFF-FFFF00000000}"/>
  </bookViews>
  <sheets>
    <sheet name="box_data" sheetId="1" r:id="rId1"/>
    <sheet name="soil_data" sheetId="2" r:id="rId2"/>
  </sheets>
  <definedNames>
    <definedName name="solver_adj" localSheetId="1" hidden="1">soil_data!$C$8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soil_data!$C$9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-100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3" i="1"/>
  <c r="E10" i="1"/>
  <c r="E11" i="1"/>
  <c r="E12" i="1"/>
  <c r="E13" i="1"/>
  <c r="E16" i="1"/>
  <c r="E20" i="1"/>
  <c r="C12" i="1"/>
  <c r="D12" i="1"/>
  <c r="F12" i="1"/>
  <c r="G12" i="1"/>
  <c r="C13" i="1"/>
  <c r="D13" i="1"/>
  <c r="F13" i="1"/>
  <c r="G13" i="1"/>
  <c r="C14" i="1"/>
  <c r="D14" i="1"/>
  <c r="F14" i="1"/>
  <c r="G14" i="1"/>
  <c r="C15" i="1"/>
  <c r="D15" i="1"/>
  <c r="F15" i="1"/>
  <c r="G15" i="1"/>
  <c r="C16" i="1"/>
  <c r="D16" i="1"/>
  <c r="F16" i="1"/>
  <c r="G16" i="1"/>
  <c r="C17" i="1"/>
  <c r="D17" i="1"/>
  <c r="F17" i="1"/>
  <c r="G17" i="1"/>
  <c r="C18" i="1"/>
  <c r="D18" i="1"/>
  <c r="F18" i="1"/>
  <c r="G18" i="1"/>
  <c r="C19" i="1"/>
  <c r="D19" i="1"/>
  <c r="F19" i="1"/>
  <c r="G19" i="1"/>
  <c r="C20" i="1"/>
  <c r="D20" i="1"/>
  <c r="F20" i="1"/>
  <c r="G20" i="1"/>
  <c r="C21" i="1"/>
  <c r="D21" i="1"/>
  <c r="F21" i="1"/>
  <c r="G21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F10" i="1"/>
  <c r="G10" i="1"/>
  <c r="C11" i="1"/>
  <c r="D11" i="1"/>
  <c r="F11" i="1"/>
  <c r="G11" i="1"/>
  <c r="E14" i="1"/>
  <c r="F3" i="1"/>
  <c r="F4" i="1"/>
  <c r="E3" i="1"/>
  <c r="E4" i="1"/>
  <c r="F2" i="1"/>
  <c r="E2" i="1"/>
  <c r="D3" i="1"/>
  <c r="D4" i="1"/>
  <c r="D2" i="1"/>
  <c r="C2" i="1"/>
  <c r="C3" i="1"/>
  <c r="C4" i="1"/>
  <c r="E21" i="1" l="1"/>
  <c r="E19" i="1"/>
  <c r="E18" i="1"/>
  <c r="E17" i="1"/>
  <c r="E15" i="1"/>
</calcChain>
</file>

<file path=xl/sharedStrings.xml><?xml version="1.0" encoding="utf-8"?>
<sst xmlns="http://schemas.openxmlformats.org/spreadsheetml/2006/main" count="15" uniqueCount="9">
  <si>
    <t>type</t>
  </si>
  <si>
    <t>theta_fc</t>
  </si>
  <si>
    <t>dz</t>
  </si>
  <si>
    <t>b</t>
  </si>
  <si>
    <t>Ks</t>
  </si>
  <si>
    <t>psi_e</t>
  </si>
  <si>
    <t>theta_s</t>
  </si>
  <si>
    <t>dybde</t>
  </si>
  <si>
    <t>dybde_v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</si>
</sst>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A5" sqref="A5"/>
    </sheetView>
  </sheetViews>
  <sheetFormatPr defaultRowHeight="15" x14ac:dyDescent="0.25"/>
  <cols>
    <col min="10" max="10" width="10.5703125" bestFit="1" customWidth="1"/>
  </cols>
  <sheetData>
    <row r="1" spans="1:9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2.5</v>
      </c>
      <c r="B2">
        <v>0</v>
      </c>
      <c r="C2">
        <f>VLOOKUP($B2,soil_data!$A$2:$F$4,2,FALSE)</f>
        <v>0.21</v>
      </c>
      <c r="D2">
        <f>VLOOKUP($B2,soil_data!$A$2:$F$4,3,FALSE)</f>
        <v>5.2</v>
      </c>
      <c r="E2">
        <f>VLOOKUP($B2,soil_data!$A$2:$F$4,4,FALSE)</f>
        <v>0.8</v>
      </c>
      <c r="F2">
        <f>VLOOKUP($B2,soil_data!$A$2:$F$4,5,FALSE)</f>
        <v>-2.4</v>
      </c>
      <c r="G2">
        <f>VLOOKUP($B2,soil_data!$A$2:$F$4,6,FALSE)</f>
        <v>0.43</v>
      </c>
      <c r="H2">
        <v>1.25</v>
      </c>
      <c r="I2">
        <v>2.5</v>
      </c>
    </row>
    <row r="3" spans="1:9" x14ac:dyDescent="0.25">
      <c r="A3">
        <v>2.5</v>
      </c>
      <c r="B3">
        <v>0</v>
      </c>
      <c r="C3">
        <f>VLOOKUP(B3,soil_data!$A$2:$F$4,2,FALSE)</f>
        <v>0.21</v>
      </c>
      <c r="D3">
        <f>VLOOKUP($B3,soil_data!$A$2:$F$4,3,FALSE)</f>
        <v>5.2</v>
      </c>
      <c r="E3">
        <f>VLOOKUP($B3,soil_data!$A$2:$F$4,4,FALSE)</f>
        <v>0.8</v>
      </c>
      <c r="F3">
        <f>VLOOKUP($B3,soil_data!$A$2:$F$4,5,FALSE)</f>
        <v>-2.4</v>
      </c>
      <c r="G3">
        <f>VLOOKUP($B3,soil_data!$A$2:$F$4,6,FALSE)</f>
        <v>0.43</v>
      </c>
      <c r="H3">
        <f>H2+2.5</f>
        <v>3.75</v>
      </c>
      <c r="I3">
        <v>5</v>
      </c>
    </row>
    <row r="4" spans="1:9" x14ac:dyDescent="0.25">
      <c r="A4">
        <v>2.5</v>
      </c>
      <c r="B4">
        <v>1</v>
      </c>
      <c r="C4">
        <f>VLOOKUP(B4,soil_data!$A$2:$F$4,2,FALSE)</f>
        <v>0.31</v>
      </c>
      <c r="D4">
        <f>VLOOKUP($B4,soil_data!$A$2:$F$4,3,FALSE)</f>
        <v>12.69</v>
      </c>
      <c r="E4">
        <f>VLOOKUP($B4,soil_data!$A$2:$F$4,4,FALSE)</f>
        <v>3.0000000000000001E-3</v>
      </c>
      <c r="F4">
        <f>VLOOKUP($B4,soil_data!$A$2:$F$4,5,FALSE)</f>
        <v>-15</v>
      </c>
      <c r="G4">
        <f>VLOOKUP($B4,soil_data!$A$2:$F$4,6,FALSE)</f>
        <v>0.36</v>
      </c>
      <c r="H4">
        <f t="shared" ref="H4:H21" si="0">H3+2.5</f>
        <v>6.25</v>
      </c>
      <c r="I4">
        <v>7.5</v>
      </c>
    </row>
    <row r="5" spans="1:9" x14ac:dyDescent="0.25">
      <c r="A5">
        <v>2.5</v>
      </c>
      <c r="B5">
        <v>1</v>
      </c>
      <c r="C5">
        <f>VLOOKUP(B5,soil_data!$A$2:$F$4,2,FALSE)</f>
        <v>0.31</v>
      </c>
      <c r="D5">
        <f>VLOOKUP($B5,soil_data!$A$2:$F$4,3,FALSE)</f>
        <v>12.69</v>
      </c>
      <c r="E5">
        <f>VLOOKUP($B5,soil_data!$A$2:$F$4,4,FALSE)</f>
        <v>3.0000000000000001E-3</v>
      </c>
      <c r="F5">
        <f>VLOOKUP($B5,soil_data!$A$2:$F$4,5,FALSE)</f>
        <v>-15</v>
      </c>
      <c r="G5">
        <f>VLOOKUP($B5,soil_data!$A$2:$F$4,6,FALSE)</f>
        <v>0.36</v>
      </c>
      <c r="H5">
        <f t="shared" si="0"/>
        <v>8.75</v>
      </c>
      <c r="I5">
        <v>10</v>
      </c>
    </row>
    <row r="6" spans="1:9" x14ac:dyDescent="0.25">
      <c r="A6">
        <v>2.5</v>
      </c>
      <c r="B6">
        <v>1</v>
      </c>
      <c r="C6">
        <f>VLOOKUP(B6,soil_data!$A$2:$F$4,2,FALSE)</f>
        <v>0.31</v>
      </c>
      <c r="D6">
        <f>VLOOKUP($B6,soil_data!$A$2:$F$4,3,FALSE)</f>
        <v>12.69</v>
      </c>
      <c r="E6">
        <f>VLOOKUP($B6,soil_data!$A$2:$F$4,4,FALSE)</f>
        <v>3.0000000000000001E-3</v>
      </c>
      <c r="F6">
        <f>VLOOKUP($B6,soil_data!$A$2:$F$4,5,FALSE)</f>
        <v>-15</v>
      </c>
      <c r="G6">
        <f>VLOOKUP($B6,soil_data!$A$2:$F$4,6,FALSE)</f>
        <v>0.36</v>
      </c>
      <c r="H6">
        <f t="shared" si="0"/>
        <v>11.25</v>
      </c>
      <c r="I6">
        <v>12.5</v>
      </c>
    </row>
    <row r="7" spans="1:9" x14ac:dyDescent="0.25">
      <c r="A7">
        <v>2.5</v>
      </c>
      <c r="B7">
        <v>1</v>
      </c>
      <c r="C7">
        <f>VLOOKUP(B7,soil_data!$A$2:$F$4,2,FALSE)</f>
        <v>0.31</v>
      </c>
      <c r="D7">
        <f>VLOOKUP($B7,soil_data!$A$2:$F$4,3,FALSE)</f>
        <v>12.69</v>
      </c>
      <c r="E7">
        <f>VLOOKUP($B7,soil_data!$A$2:$F$4,4,FALSE)</f>
        <v>3.0000000000000001E-3</v>
      </c>
      <c r="F7">
        <f>VLOOKUP($B7,soil_data!$A$2:$F$4,5,FALSE)</f>
        <v>-15</v>
      </c>
      <c r="G7">
        <f>VLOOKUP($B7,soil_data!$A$2:$F$4,6,FALSE)</f>
        <v>0.36</v>
      </c>
      <c r="H7">
        <f t="shared" si="0"/>
        <v>13.75</v>
      </c>
      <c r="I7">
        <v>15</v>
      </c>
    </row>
    <row r="8" spans="1:9" x14ac:dyDescent="0.25">
      <c r="A8">
        <v>2.5</v>
      </c>
      <c r="B8">
        <v>2</v>
      </c>
      <c r="C8">
        <f>VLOOKUP(B8,soil_data!$A$2:$F$4,2,FALSE)</f>
        <v>0.31</v>
      </c>
      <c r="D8">
        <f>VLOOKUP($B8,soil_data!$A$2:$F$4,3,FALSE)</f>
        <v>11.75</v>
      </c>
      <c r="E8">
        <f>VLOOKUP($B8,soil_data!$A$2:$F$4,4,FALSE)</f>
        <v>0.02</v>
      </c>
      <c r="F8">
        <f>VLOOKUP($B8,soil_data!$A$2:$F$4,5,FALSE)</f>
        <v>-5</v>
      </c>
      <c r="G8">
        <f>VLOOKUP($B8,soil_data!$A$2:$F$4,6,FALSE)</f>
        <v>0.4</v>
      </c>
      <c r="H8">
        <f t="shared" si="0"/>
        <v>16.25</v>
      </c>
      <c r="I8">
        <v>17.5</v>
      </c>
    </row>
    <row r="9" spans="1:9" x14ac:dyDescent="0.25">
      <c r="A9">
        <v>2.5</v>
      </c>
      <c r="B9">
        <v>2</v>
      </c>
      <c r="C9">
        <f>VLOOKUP(B9,soil_data!$A$2:$F$4,2,FALSE)</f>
        <v>0.31</v>
      </c>
      <c r="D9">
        <f>VLOOKUP($B9,soil_data!$A$2:$F$4,3,FALSE)</f>
        <v>11.75</v>
      </c>
      <c r="E9">
        <f>VLOOKUP($B9,soil_data!$A$2:$F$4,4,FALSE)</f>
        <v>0.02</v>
      </c>
      <c r="F9">
        <f>VLOOKUP($B9,soil_data!$A$2:$F$4,5,FALSE)</f>
        <v>-5</v>
      </c>
      <c r="G9">
        <f>VLOOKUP($B9,soil_data!$A$2:$F$4,6,FALSE)</f>
        <v>0.4</v>
      </c>
      <c r="H9">
        <f t="shared" si="0"/>
        <v>18.75</v>
      </c>
      <c r="I9">
        <v>20</v>
      </c>
    </row>
    <row r="10" spans="1:9" x14ac:dyDescent="0.25">
      <c r="A10">
        <v>2.5</v>
      </c>
      <c r="B10">
        <v>2</v>
      </c>
      <c r="C10">
        <f>VLOOKUP(B10,soil_data!$A$2:$F$4,2,FALSE)</f>
        <v>0.31</v>
      </c>
      <c r="D10">
        <f>VLOOKUP($B10,soil_data!$A$2:$F$4,3,FALSE)</f>
        <v>11.75</v>
      </c>
      <c r="E10">
        <f>VLOOKUP($B10,soil_data!$A$2:$F$4,4,FALSE)</f>
        <v>0.02</v>
      </c>
      <c r="F10">
        <f>VLOOKUP($B10,soil_data!$A$2:$F$4,5,FALSE)</f>
        <v>-5</v>
      </c>
      <c r="G10">
        <f>VLOOKUP($B10,soil_data!$A$2:$F$4,6,FALSE)</f>
        <v>0.4</v>
      </c>
      <c r="H10">
        <f t="shared" si="0"/>
        <v>21.25</v>
      </c>
      <c r="I10">
        <v>22.5</v>
      </c>
    </row>
    <row r="11" spans="1:9" x14ac:dyDescent="0.25">
      <c r="A11">
        <v>2.5</v>
      </c>
      <c r="B11">
        <v>2</v>
      </c>
      <c r="C11">
        <f>VLOOKUP(B11,soil_data!$A$2:$F$4,2,FALSE)</f>
        <v>0.31</v>
      </c>
      <c r="D11">
        <f>VLOOKUP($B11,soil_data!$A$2:$F$4,3,FALSE)</f>
        <v>11.75</v>
      </c>
      <c r="E11">
        <f>VLOOKUP($B11,soil_data!$A$2:$F$4,4,FALSE)</f>
        <v>0.02</v>
      </c>
      <c r="F11">
        <f>VLOOKUP($B11,soil_data!$A$2:$F$4,5,FALSE)</f>
        <v>-5</v>
      </c>
      <c r="G11">
        <f>VLOOKUP($B11,soil_data!$A$2:$F$4,6,FALSE)</f>
        <v>0.4</v>
      </c>
      <c r="H11">
        <f t="shared" si="0"/>
        <v>23.75</v>
      </c>
      <c r="I11">
        <v>25</v>
      </c>
    </row>
    <row r="12" spans="1:9" x14ac:dyDescent="0.25">
      <c r="A12">
        <v>2.5</v>
      </c>
      <c r="B12">
        <v>2</v>
      </c>
      <c r="C12">
        <f>VLOOKUP(B12,soil_data!$A$2:$F$4,2,FALSE)</f>
        <v>0.31</v>
      </c>
      <c r="D12">
        <f>VLOOKUP($B12,soil_data!$A$2:$F$4,3,FALSE)</f>
        <v>11.75</v>
      </c>
      <c r="E12">
        <f>VLOOKUP($B12,soil_data!$A$2:$F$4,4,FALSE)</f>
        <v>0.02</v>
      </c>
      <c r="F12">
        <f>VLOOKUP($B12,soil_data!$A$2:$F$4,5,FALSE)</f>
        <v>-5</v>
      </c>
      <c r="G12">
        <f>VLOOKUP($B12,soil_data!$A$2:$F$4,6,FALSE)</f>
        <v>0.4</v>
      </c>
      <c r="H12">
        <f t="shared" si="0"/>
        <v>26.25</v>
      </c>
      <c r="I12">
        <v>27.5</v>
      </c>
    </row>
    <row r="13" spans="1:9" x14ac:dyDescent="0.25">
      <c r="A13">
        <v>2.5</v>
      </c>
      <c r="B13">
        <v>2</v>
      </c>
      <c r="C13">
        <f>VLOOKUP(B13,soil_data!$A$2:$F$4,2,FALSE)</f>
        <v>0.31</v>
      </c>
      <c r="D13">
        <f>VLOOKUP($B13,soil_data!$A$2:$F$4,3,FALSE)</f>
        <v>11.75</v>
      </c>
      <c r="E13">
        <f>VLOOKUP($B13,soil_data!$A$2:$F$4,4,FALSE)</f>
        <v>0.02</v>
      </c>
      <c r="F13">
        <f>VLOOKUP($B13,soil_data!$A$2:$F$4,5,FALSE)</f>
        <v>-5</v>
      </c>
      <c r="G13">
        <f>VLOOKUP($B13,soil_data!$A$2:$F$4,6,FALSE)</f>
        <v>0.4</v>
      </c>
      <c r="H13">
        <f t="shared" si="0"/>
        <v>28.75</v>
      </c>
      <c r="I13">
        <v>30</v>
      </c>
    </row>
    <row r="14" spans="1:9" x14ac:dyDescent="0.25">
      <c r="A14">
        <v>2.5</v>
      </c>
      <c r="B14">
        <v>2</v>
      </c>
      <c r="C14">
        <f>VLOOKUP(B14,soil_data!$A$2:$F$4,2,FALSE)</f>
        <v>0.31</v>
      </c>
      <c r="D14">
        <f>VLOOKUP($B14,soil_data!$A$2:$F$4,3,FALSE)</f>
        <v>11.75</v>
      </c>
      <c r="E14">
        <f>VLOOKUP($B14,soil_data!$A$2:$F$4,4,FALSE)</f>
        <v>0.02</v>
      </c>
      <c r="F14">
        <f>VLOOKUP($B14,soil_data!$A$2:$F$4,5,FALSE)</f>
        <v>-5</v>
      </c>
      <c r="G14">
        <f>VLOOKUP($B14,soil_data!$A$2:$F$4,6,FALSE)</f>
        <v>0.4</v>
      </c>
      <c r="H14">
        <f t="shared" si="0"/>
        <v>31.25</v>
      </c>
      <c r="I14">
        <v>32.5</v>
      </c>
    </row>
    <row r="15" spans="1:9" x14ac:dyDescent="0.25">
      <c r="A15">
        <v>2.5</v>
      </c>
      <c r="B15">
        <v>2</v>
      </c>
      <c r="C15">
        <f>VLOOKUP(B15,soil_data!$A$2:$F$4,2,FALSE)</f>
        <v>0.31</v>
      </c>
      <c r="D15">
        <f>VLOOKUP($B15,soil_data!$A$2:$F$4,3,FALSE)</f>
        <v>11.75</v>
      </c>
      <c r="E15">
        <f>VLOOKUP($B15,soil_data!$A$2:$F$4,4,FALSE)</f>
        <v>0.02</v>
      </c>
      <c r="F15">
        <f>VLOOKUP($B15,soil_data!$A$2:$F$4,5,FALSE)</f>
        <v>-5</v>
      </c>
      <c r="G15">
        <f>VLOOKUP($B15,soil_data!$A$2:$F$4,6,FALSE)</f>
        <v>0.4</v>
      </c>
      <c r="H15">
        <f t="shared" si="0"/>
        <v>33.75</v>
      </c>
      <c r="I15">
        <v>35</v>
      </c>
    </row>
    <row r="16" spans="1:9" x14ac:dyDescent="0.25">
      <c r="A16">
        <v>2.5</v>
      </c>
      <c r="B16">
        <v>2</v>
      </c>
      <c r="C16">
        <f>VLOOKUP(B16,soil_data!$A$2:$F$4,2,FALSE)</f>
        <v>0.31</v>
      </c>
      <c r="D16">
        <f>VLOOKUP($B16,soil_data!$A$2:$F$4,3,FALSE)</f>
        <v>11.75</v>
      </c>
      <c r="E16">
        <f>VLOOKUP($B16,soil_data!$A$2:$F$4,4,FALSE)</f>
        <v>0.02</v>
      </c>
      <c r="F16">
        <f>VLOOKUP($B16,soil_data!$A$2:$F$4,5,FALSE)</f>
        <v>-5</v>
      </c>
      <c r="G16">
        <f>VLOOKUP($B16,soil_data!$A$2:$F$4,6,FALSE)</f>
        <v>0.4</v>
      </c>
      <c r="H16">
        <f t="shared" si="0"/>
        <v>36.25</v>
      </c>
      <c r="I16">
        <v>37.5</v>
      </c>
    </row>
    <row r="17" spans="1:9" x14ac:dyDescent="0.25">
      <c r="A17">
        <v>2.5</v>
      </c>
      <c r="B17">
        <v>2</v>
      </c>
      <c r="C17">
        <f>VLOOKUP(B17,soil_data!$A$2:$F$4,2,FALSE)</f>
        <v>0.31</v>
      </c>
      <c r="D17">
        <f>VLOOKUP($B17,soil_data!$A$2:$F$4,3,FALSE)</f>
        <v>11.75</v>
      </c>
      <c r="E17">
        <f>VLOOKUP($B17,soil_data!$A$2:$F$4,4,FALSE)</f>
        <v>0.02</v>
      </c>
      <c r="F17">
        <f>VLOOKUP($B17,soil_data!$A$2:$F$4,5,FALSE)</f>
        <v>-5</v>
      </c>
      <c r="G17">
        <f>VLOOKUP($B17,soil_data!$A$2:$F$4,6,FALSE)</f>
        <v>0.4</v>
      </c>
      <c r="H17">
        <f t="shared" si="0"/>
        <v>38.75</v>
      </c>
      <c r="I17">
        <v>40</v>
      </c>
    </row>
    <row r="18" spans="1:9" x14ac:dyDescent="0.25">
      <c r="A18">
        <v>2.5</v>
      </c>
      <c r="B18">
        <v>2</v>
      </c>
      <c r="C18">
        <f>VLOOKUP(B18,soil_data!$A$2:$F$4,2,FALSE)</f>
        <v>0.31</v>
      </c>
      <c r="D18">
        <f>VLOOKUP($B18,soil_data!$A$2:$F$4,3,FALSE)</f>
        <v>11.75</v>
      </c>
      <c r="E18">
        <f>VLOOKUP($B18,soil_data!$A$2:$F$4,4,FALSE)</f>
        <v>0.02</v>
      </c>
      <c r="F18">
        <f>VLOOKUP($B18,soil_data!$A$2:$F$4,5,FALSE)</f>
        <v>-5</v>
      </c>
      <c r="G18">
        <f>VLOOKUP($B18,soil_data!$A$2:$F$4,6,FALSE)</f>
        <v>0.4</v>
      </c>
      <c r="H18">
        <f t="shared" si="0"/>
        <v>41.25</v>
      </c>
      <c r="I18">
        <v>42.5</v>
      </c>
    </row>
    <row r="19" spans="1:9" x14ac:dyDescent="0.25">
      <c r="A19">
        <v>2.5</v>
      </c>
      <c r="B19">
        <v>2</v>
      </c>
      <c r="C19">
        <f>VLOOKUP(B19,soil_data!$A$2:$F$4,2,FALSE)</f>
        <v>0.31</v>
      </c>
      <c r="D19">
        <f>VLOOKUP($B19,soil_data!$A$2:$F$4,3,FALSE)</f>
        <v>11.75</v>
      </c>
      <c r="E19">
        <f>VLOOKUP($B19,soil_data!$A$2:$F$4,4,FALSE)</f>
        <v>0.02</v>
      </c>
      <c r="F19">
        <f>VLOOKUP($B19,soil_data!$A$2:$F$4,5,FALSE)</f>
        <v>-5</v>
      </c>
      <c r="G19">
        <f>VLOOKUP($B19,soil_data!$A$2:$F$4,6,FALSE)</f>
        <v>0.4</v>
      </c>
      <c r="H19">
        <f t="shared" si="0"/>
        <v>43.75</v>
      </c>
      <c r="I19">
        <v>45</v>
      </c>
    </row>
    <row r="20" spans="1:9" x14ac:dyDescent="0.25">
      <c r="A20">
        <v>2.5</v>
      </c>
      <c r="B20">
        <v>2</v>
      </c>
      <c r="C20">
        <f>VLOOKUP(B20,soil_data!$A$2:$F$4,2,FALSE)</f>
        <v>0.31</v>
      </c>
      <c r="D20">
        <f>VLOOKUP($B20,soil_data!$A$2:$F$4,3,FALSE)</f>
        <v>11.75</v>
      </c>
      <c r="E20">
        <f>VLOOKUP($B20,soil_data!$A$2:$F$4,4,FALSE)</f>
        <v>0.02</v>
      </c>
      <c r="F20">
        <f>VLOOKUP($B20,soil_data!$A$2:$F$4,5,FALSE)</f>
        <v>-5</v>
      </c>
      <c r="G20">
        <f>VLOOKUP($B20,soil_data!$A$2:$F$4,6,FALSE)</f>
        <v>0.4</v>
      </c>
      <c r="H20">
        <f t="shared" si="0"/>
        <v>46.25</v>
      </c>
      <c r="I20">
        <v>47.5</v>
      </c>
    </row>
    <row r="21" spans="1:9" x14ac:dyDescent="0.25">
      <c r="A21">
        <v>2.5</v>
      </c>
      <c r="B21">
        <v>2</v>
      </c>
      <c r="C21">
        <f>VLOOKUP(B21,soil_data!$A$2:$F$4,2,FALSE)</f>
        <v>0.31</v>
      </c>
      <c r="D21">
        <f>VLOOKUP($B21,soil_data!$A$2:$F$4,3,FALSE)</f>
        <v>11.75</v>
      </c>
      <c r="E21">
        <f>VLOOKUP($B21,soil_data!$A$2:$F$4,4,FALSE)</f>
        <v>0.02</v>
      </c>
      <c r="F21">
        <f>VLOOKUP($B21,soil_data!$A$2:$F$4,5,FALSE)</f>
        <v>-5</v>
      </c>
      <c r="G21">
        <f>VLOOKUP($B21,soil_data!$A$2:$F$4,6,FALSE)</f>
        <v>0.4</v>
      </c>
      <c r="H21">
        <f t="shared" si="0"/>
        <v>48.75</v>
      </c>
      <c r="I21">
        <v>50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B627-A960-4881-84D2-C9F8E9AC3EC0}">
  <dimension ref="A1:P6"/>
  <sheetViews>
    <sheetView tabSelected="1" workbookViewId="0">
      <selection activeCell="H6" sqref="H6"/>
    </sheetView>
  </sheetViews>
  <sheetFormatPr defaultRowHeight="15" x14ac:dyDescent="0.25"/>
  <cols>
    <col min="3" max="3" width="12.42578125" bestFit="1" customWidth="1"/>
  </cols>
  <sheetData>
    <row r="1" spans="1:16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s="1"/>
      <c r="P1" s="1"/>
    </row>
    <row r="2" spans="1:16" x14ac:dyDescent="0.25">
      <c r="A2">
        <v>0</v>
      </c>
      <c r="B2">
        <v>0.21</v>
      </c>
      <c r="C2">
        <v>5.2</v>
      </c>
      <c r="D2">
        <v>0.8</v>
      </c>
      <c r="E2">
        <v>-2.4</v>
      </c>
      <c r="F2">
        <v>0.43</v>
      </c>
    </row>
    <row r="3" spans="1:16" x14ac:dyDescent="0.25">
      <c r="A3">
        <v>1</v>
      </c>
      <c r="B3">
        <v>0.31</v>
      </c>
      <c r="C3">
        <v>12.69</v>
      </c>
      <c r="D3">
        <v>3.0000000000000001E-3</v>
      </c>
      <c r="E3">
        <v>-15</v>
      </c>
      <c r="F3">
        <v>0.36</v>
      </c>
    </row>
    <row r="4" spans="1:16" x14ac:dyDescent="0.25">
      <c r="A4">
        <v>2</v>
      </c>
      <c r="B4">
        <v>0.31</v>
      </c>
      <c r="C4">
        <v>11.75</v>
      </c>
      <c r="D4">
        <v>0.02</v>
      </c>
      <c r="E4">
        <v>-5</v>
      </c>
      <c r="F4">
        <v>0.4</v>
      </c>
    </row>
    <row r="6" spans="1:16" x14ac:dyDescent="0.25">
      <c r="P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box_data</vt:lpstr>
      <vt:lpstr>soil_data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Christoffer Bang Andersen</dc:creator>
  <cp:lastModifiedBy>Mikkel Solskov Langagergaard</cp:lastModifiedBy>
  <dcterms:created xsi:type="dcterms:W3CDTF">2015-06-05T18:19:34Z</dcterms:created>
  <dcterms:modified xsi:type="dcterms:W3CDTF">2022-10-27T07:54:13Z</dcterms:modified>
</cp:coreProperties>
</file>