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<sst xmlns="http://schemas.openxmlformats.org/spreadsheetml/2006/main" count="118" uniqueCount="103">
  <si>
    <t>Warlord?</t>
  </si>
  <si>
    <t>Data Prep</t>
  </si>
  <si>
    <t>Points</t>
  </si>
  <si>
    <t>Enhancements</t>
  </si>
  <si>
    <t>Details</t>
  </si>
  <si>
    <t>Warlord</t>
  </si>
  <si>
    <t/>
  </si>
  <si>
    <t xml:space="preserve"> </t>
  </si>
  <si>
    <t>Shield Captain</t>
  </si>
  <si>
    <t>Ceaseless Hunter</t>
  </si>
  <si>
    <t>Armiger Helverin</t>
  </si>
  <si>
    <t>Allarus Shield Captain</t>
  </si>
  <si>
    <t>Inspirational Exemplar</t>
  </si>
  <si>
    <t>Armiger Warglaive</t>
  </si>
  <si>
    <t>Dawneagle Shield Captain</t>
  </si>
  <si>
    <t>Unstoppable Destoryer</t>
  </si>
  <si>
    <t>Canis Rex</t>
  </si>
  <si>
    <t>Blade Champion</t>
  </si>
  <si>
    <t>Veiled Blade</t>
  </si>
  <si>
    <t>Knight Castellan</t>
  </si>
  <si>
    <t>Aleya</t>
  </si>
  <si>
    <t>Knight Crusader</t>
  </si>
  <si>
    <t>Knight Centura</t>
  </si>
  <si>
    <t>Knight Errant</t>
  </si>
  <si>
    <t>Trajann Valoris</t>
  </si>
  <si>
    <t>Knight Gallant</t>
  </si>
  <si>
    <t>Valenrian</t>
  </si>
  <si>
    <t>Knight Paladin</t>
  </si>
  <si>
    <t>4 Custodian Guard</t>
  </si>
  <si>
    <t>Knight Preceptor</t>
  </si>
  <si>
    <t>5 Custodian Guard</t>
  </si>
  <si>
    <t>Knight Valiant</t>
  </si>
  <si>
    <t>4 Custodian Wardens</t>
  </si>
  <si>
    <t>Knight Warden</t>
  </si>
  <si>
    <t>5 Custodian Wardens</t>
  </si>
  <si>
    <t>2 Allarus Custodians</t>
  </si>
  <si>
    <t>Callidus Assassin</t>
  </si>
  <si>
    <t>3 Allarus Custodians</t>
  </si>
  <si>
    <t>Culexus Assassin</t>
  </si>
  <si>
    <t>5 Allarus Custodians</t>
  </si>
  <si>
    <t>Eversor Assassin</t>
  </si>
  <si>
    <t>=][= Characters</t>
  </si>
  <si>
    <t>6 Allarus Custodians</t>
  </si>
  <si>
    <t>Vindicare Assassin</t>
  </si>
  <si>
    <t>2 Vertus Praetors</t>
  </si>
  <si>
    <t>Rogue Trader Entourage</t>
  </si>
  <si>
    <t>=][= Retinue</t>
  </si>
  <si>
    <t>3 Vertus Praetors</t>
  </si>
  <si>
    <t>Lord Inquisitor Kyria Draxus</t>
  </si>
  <si>
    <t>4 Prosecutors</t>
  </si>
  <si>
    <t>Inquisitor</t>
  </si>
  <si>
    <t>Freeblades</t>
  </si>
  <si>
    <t>5 Prosecutors</t>
  </si>
  <si>
    <t>Inquisitor Coteaz</t>
  </si>
  <si>
    <t>9 Prosecutors</t>
  </si>
  <si>
    <t>Inquisitor Eisenhorn</t>
  </si>
  <si>
    <t>10 Prosecutors</t>
  </si>
  <si>
    <t>Inquisitor Greyfax</t>
  </si>
  <si>
    <t>4 Vigilators</t>
  </si>
  <si>
    <t>Inquisitor Karamazov</t>
  </si>
  <si>
    <t>Total</t>
  </si>
  <si>
    <t>5 Vigilators</t>
  </si>
  <si>
    <t>9 Vigilators</t>
  </si>
  <si>
    <t>If you lose a pull down just copy one from the same column into the missing cell</t>
  </si>
  <si>
    <t>10 Vigilators</t>
  </si>
  <si>
    <t>4 Inquisitorial Acolytes</t>
  </si>
  <si>
    <t>4 Witchseekers</t>
  </si>
  <si>
    <t>4 Inquisitorial Acolytes, 1 Gun Servitor and 1 Mystic</t>
  </si>
  <si>
    <t>5 Witchseekers</t>
  </si>
  <si>
    <t>10 Inquisitorial Acolytes</t>
  </si>
  <si>
    <t>9 Witchseekers</t>
  </si>
  <si>
    <t>10 Inquisitorial Acolytes, 2 Gun Servitors and 2 Mystics</t>
  </si>
  <si>
    <t>10 Witchseekers</t>
  </si>
  <si>
    <t>Jokaero</t>
  </si>
  <si>
    <t>Venerable Contemptor Dreadnought</t>
  </si>
  <si>
    <t>Daemonhost</t>
  </si>
  <si>
    <t>Anathema Pykana Rhino</t>
  </si>
  <si>
    <t>Subductor Squad</t>
  </si>
  <si>
    <t>3 Agamatus Custodians</t>
  </si>
  <si>
    <t>Vigilant Squad</t>
  </si>
  <si>
    <t>6 Agamatus Custodians</t>
  </si>
  <si>
    <t>5 Voidsmen-at-Arms</t>
  </si>
  <si>
    <t>3 Aquilon Custodians</t>
  </si>
  <si>
    <t>10 Voidsmen-at-Arms</t>
  </si>
  <si>
    <t>6 Aquilon Custodians</t>
  </si>
  <si>
    <t>Ares Gunship</t>
  </si>
  <si>
    <t>Caladius Grav-tank</t>
  </si>
  <si>
    <t>Contemptor-Achillus Dreadnought</t>
  </si>
  <si>
    <t>Contemptor-Galatus Dreadnought</t>
  </si>
  <si>
    <t>10-11 Exaction Squad</t>
  </si>
  <si>
    <t>Coronus Grav-carrier</t>
  </si>
  <si>
    <t>Imperial Navy Breachers</t>
  </si>
  <si>
    <t>Custodian Guard with Adrasite and Pyrithite Spears</t>
  </si>
  <si>
    <t>Orion Assault Dropship</t>
  </si>
  <si>
    <t>Pallas Grav-attack</t>
  </si>
  <si>
    <t>Sagittarum Custodians</t>
  </si>
  <si>
    <t>Telemon Heavy Dreadnought</t>
  </si>
  <si>
    <t>3 Venatari Custodians</t>
  </si>
  <si>
    <t>6 Venatari Custodians</t>
  </si>
  <si>
    <t>Venerable Land Raider</t>
  </si>
  <si>
    <t>Unit</t>
  </si>
  <si>
    <t>Notes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</si>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</sst>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b/>
      <color theme="1"/>
      <name val="Arial"/>
      <scheme val="minor"/>
    </font>
    <font>
      <sz val="11.0"/>
      <color rgb="FF000000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quotePrefix="1"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quotePrefix="1" borderId="0" fillId="3" fontId="1" numFmtId="0" xfId="0" applyAlignment="1" applyFill="1" applyFont="1">
      <alignment readingOrder="0" shrinkToFit="0" vertical="center" wrapText="1"/>
    </xf>
    <xf borderId="0" fillId="3" fontId="1" numFmtId="0" xfId="0" applyAlignment="1" applyFont="1">
      <alignment readingOrder="0"/>
    </xf>
    <xf borderId="0" fillId="3" fontId="1" numFmtId="0" xfId="0" applyFont="1"/>
    <xf quotePrefix="1" borderId="0" fillId="4" fontId="1" numFmtId="0" xfId="0" applyAlignment="1" applyFill="1" applyFont="1">
      <alignment readingOrder="0" shrinkToFit="0" vertical="center" wrapText="1"/>
    </xf>
    <xf quotePrefix="1" borderId="0" fillId="4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5" fontId="4" numFmtId="0" xfId="0" applyAlignment="1" applyFill="1" applyFont="1">
      <alignment horizontal="center" readingOrder="0" textRotation="45" vertical="center"/>
    </xf>
    <xf quotePrefix="1" borderId="0" fillId="5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2" numFmtId="0" xfId="0" applyAlignment="1" applyFill="1" applyFont="1">
      <alignment shrinkToFit="0" vertical="bottom" wrapText="0"/>
    </xf>
    <xf borderId="0" fillId="7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2" fontId="6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6" fontId="6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8" fontId="1" numFmtId="0" xfId="0" applyFill="1" applyFont="1"/>
    <xf borderId="0" fillId="8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9" width="27.75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/>
      <c r="G1" s="1" t="s">
        <v>4</v>
      </c>
      <c r="H1" s="2" t="s">
        <v>5</v>
      </c>
      <c r="J1" s="2" t="s">
        <v>2</v>
      </c>
    </row>
    <row r="2">
      <c r="A2" s="2">
        <v>0.0</v>
      </c>
      <c r="B2" s="2"/>
      <c r="C2" s="2">
        <f>IFERROR(__xludf.DUMMYFUNCTION("filter($J$2:$J$51,$I$2:$I$51=B2)"),0.0)</f>
        <v>0</v>
      </c>
      <c r="D2" s="2">
        <f t="shared" ref="D2:D21" si="1">C2+F2</f>
        <v>0</v>
      </c>
      <c r="E2" s="2"/>
      <c r="F2" s="2">
        <f>IFERROR(__xludf.DUMMYFUNCTION("filter($L$2:$L$6,$K$2:$K$6=E2)"),0.0)</f>
        <v>0</v>
      </c>
      <c r="I2" s="3" t="s">
        <v>6</v>
      </c>
      <c r="J2" s="2">
        <v>0.0</v>
      </c>
      <c r="K2" s="3" t="s">
        <v>6</v>
      </c>
      <c r="L2" s="2">
        <v>0.0</v>
      </c>
      <c r="O2" s="4" t="s">
        <v>7</v>
      </c>
      <c r="P2" s="5">
        <v>0.0</v>
      </c>
    </row>
    <row r="3">
      <c r="A3" s="2">
        <v>0.0</v>
      </c>
      <c r="B3" s="2"/>
      <c r="C3" s="2">
        <f>IFERROR(__xludf.DUMMYFUNCTION("filter($J$2:$J$51,$I$2:$I$51=B3)"),0.0)</f>
        <v>0</v>
      </c>
      <c r="D3" s="2">
        <f t="shared" si="1"/>
        <v>0</v>
      </c>
      <c r="E3" s="2"/>
      <c r="F3" s="2">
        <f>IFERROR(__xludf.DUMMYFUNCTION("filter($L$2:$L$6,$K$2:$K$6=E3)"),0.0)</f>
        <v>0</v>
      </c>
      <c r="H3" s="2" t="str">
        <f t="shared" ref="H3:H25" si="2">if(A3=1, "Warlord"," ")</f>
        <v> </v>
      </c>
      <c r="I3" s="2" t="s">
        <v>8</v>
      </c>
      <c r="J3" s="2">
        <v>140.0</v>
      </c>
      <c r="K3" s="2" t="s">
        <v>9</v>
      </c>
      <c r="L3" s="2">
        <v>30.0</v>
      </c>
      <c r="O3" s="6" t="s">
        <v>10</v>
      </c>
      <c r="P3" s="7">
        <v>140.0</v>
      </c>
    </row>
    <row r="4">
      <c r="A4" s="2">
        <v>0.0</v>
      </c>
      <c r="B4" s="2"/>
      <c r="C4" s="2">
        <f>IFERROR(__xludf.DUMMYFUNCTION("filter($J$2:$J$51,$I$2:$I$51=B4)"),0.0)</f>
        <v>0</v>
      </c>
      <c r="D4" s="2">
        <f t="shared" si="1"/>
        <v>0</v>
      </c>
      <c r="E4" s="2"/>
      <c r="F4" s="2">
        <f>IFERROR(__xludf.DUMMYFUNCTION("filter($L$2:$L$6,$K$2:$K$6=E4)"),0.0)</f>
        <v>0</v>
      </c>
      <c r="H4" s="2" t="str">
        <f t="shared" si="2"/>
        <v> </v>
      </c>
      <c r="I4" s="2" t="s">
        <v>11</v>
      </c>
      <c r="J4" s="2">
        <v>140.0</v>
      </c>
      <c r="K4" s="2" t="s">
        <v>12</v>
      </c>
      <c r="L4" s="2">
        <v>10.0</v>
      </c>
      <c r="O4" s="6" t="s">
        <v>13</v>
      </c>
      <c r="P4" s="7">
        <v>150.0</v>
      </c>
    </row>
    <row r="5">
      <c r="A5" s="2">
        <v>0.0</v>
      </c>
      <c r="B5" s="2"/>
      <c r="C5" s="2">
        <f>IFERROR(__xludf.DUMMYFUNCTION("filter($J$2:$J$51,$I$2:$I$51=B5)"),0.0)</f>
        <v>0</v>
      </c>
      <c r="D5" s="2">
        <f t="shared" si="1"/>
        <v>0</v>
      </c>
      <c r="E5" s="2"/>
      <c r="F5" s="2">
        <f>IFERROR(__xludf.DUMMYFUNCTION("filter($L$2:$L$6,$K$2:$K$6=E5)"),0.0)</f>
        <v>0</v>
      </c>
      <c r="H5" s="2" t="str">
        <f t="shared" si="2"/>
        <v> </v>
      </c>
      <c r="I5" s="2" t="s">
        <v>14</v>
      </c>
      <c r="J5" s="2">
        <v>140.0</v>
      </c>
      <c r="K5" s="2" t="s">
        <v>15</v>
      </c>
      <c r="L5" s="2">
        <v>25.0</v>
      </c>
      <c r="O5" s="6" t="s">
        <v>16</v>
      </c>
      <c r="P5" s="7">
        <v>435.0</v>
      </c>
    </row>
    <row r="6">
      <c r="A6" s="2">
        <v>0.0</v>
      </c>
      <c r="B6" s="2"/>
      <c r="C6" s="2">
        <f>IFERROR(__xludf.DUMMYFUNCTION("filter($J$2:$J$51,$I$2:$I$51=B6)"),0.0)</f>
        <v>0</v>
      </c>
      <c r="D6" s="2">
        <f t="shared" si="1"/>
        <v>0</v>
      </c>
      <c r="E6" s="2"/>
      <c r="F6" s="2">
        <f>IFERROR(__xludf.DUMMYFUNCTION("filter($L$2:$L$6,$K$2:$K$6=E6)"),0.0)</f>
        <v>0</v>
      </c>
      <c r="H6" s="2" t="str">
        <f t="shared" si="2"/>
        <v> </v>
      </c>
      <c r="I6" s="2" t="s">
        <v>17</v>
      </c>
      <c r="J6" s="2">
        <v>120.0</v>
      </c>
      <c r="K6" s="2" t="s">
        <v>18</v>
      </c>
      <c r="L6" s="2">
        <v>25.0</v>
      </c>
      <c r="O6" s="6" t="s">
        <v>19</v>
      </c>
      <c r="P6" s="5">
        <v>525.0</v>
      </c>
    </row>
    <row r="7">
      <c r="A7" s="2">
        <v>0.0</v>
      </c>
      <c r="B7" s="2"/>
      <c r="C7" s="2">
        <f>IFERROR(__xludf.DUMMYFUNCTION("filter($J$2:$J$51,$I$2:$I$51=B7)"),0.0)</f>
        <v>0</v>
      </c>
      <c r="D7" s="2">
        <f t="shared" si="1"/>
        <v>0</v>
      </c>
      <c r="E7" s="2"/>
      <c r="F7" s="2">
        <f>IFERROR(__xludf.DUMMYFUNCTION("filter($L$2:$L$6,$K$2:$K$6=E7)"),0.0)</f>
        <v>0</v>
      </c>
      <c r="H7" s="2" t="str">
        <f t="shared" si="2"/>
        <v> </v>
      </c>
      <c r="I7" s="2" t="s">
        <v>20</v>
      </c>
      <c r="J7" s="2">
        <v>80.0</v>
      </c>
      <c r="O7" s="6" t="s">
        <v>21</v>
      </c>
      <c r="P7" s="5">
        <v>445.0</v>
      </c>
    </row>
    <row r="8">
      <c r="A8" s="2">
        <v>0.0</v>
      </c>
      <c r="B8" s="2"/>
      <c r="C8" s="2">
        <f>IFERROR(__xludf.DUMMYFUNCTION("filter($J$2:$J$51,$I$2:$I$51=B8)"),0.0)</f>
        <v>0</v>
      </c>
      <c r="D8" s="2">
        <f t="shared" si="1"/>
        <v>0</v>
      </c>
      <c r="E8" s="2"/>
      <c r="F8" s="2">
        <f>IFERROR(__xludf.DUMMYFUNCTION("filter($L$2:$L$6,$K$2:$K$6=E8)"),0.0)</f>
        <v>0</v>
      </c>
      <c r="H8" s="2" t="str">
        <f t="shared" si="2"/>
        <v> </v>
      </c>
      <c r="I8" s="2" t="s">
        <v>22</v>
      </c>
      <c r="J8" s="2">
        <v>75.0</v>
      </c>
      <c r="O8" s="6" t="s">
        <v>23</v>
      </c>
      <c r="P8" s="5">
        <v>405.0</v>
      </c>
    </row>
    <row r="9">
      <c r="A9" s="2">
        <v>0.0</v>
      </c>
      <c r="B9" s="2"/>
      <c r="C9" s="2">
        <f>IFERROR(__xludf.DUMMYFUNCTION("filter($J$2:$J$51,$I$2:$I$51=B9)"),0.0)</f>
        <v>0</v>
      </c>
      <c r="D9" s="2">
        <f t="shared" si="1"/>
        <v>0</v>
      </c>
      <c r="E9" s="2"/>
      <c r="F9" s="2">
        <f>IFERROR(__xludf.DUMMYFUNCTION("filter($L$2:$L$6,$K$2:$K$6=E9)"),0.0)</f>
        <v>0</v>
      </c>
      <c r="H9" s="2" t="str">
        <f t="shared" si="2"/>
        <v> </v>
      </c>
      <c r="I9" s="2" t="s">
        <v>24</v>
      </c>
      <c r="J9" s="2">
        <v>160.0</v>
      </c>
      <c r="O9" s="6" t="s">
        <v>25</v>
      </c>
      <c r="P9" s="5">
        <v>400.0</v>
      </c>
    </row>
    <row r="10">
      <c r="A10" s="2">
        <v>0.0</v>
      </c>
      <c r="B10" s="2"/>
      <c r="C10" s="2">
        <f>IFERROR(__xludf.DUMMYFUNCTION("filter($J$2:$J$51,$I$2:$I$51=B10)"),0.0)</f>
        <v>0</v>
      </c>
      <c r="D10" s="2">
        <f t="shared" si="1"/>
        <v>0</v>
      </c>
      <c r="E10" s="2"/>
      <c r="F10" s="2">
        <f>IFERROR(__xludf.DUMMYFUNCTION("filter($L$2:$L$6,$K$2:$K$6=E10)"),0.0)</f>
        <v>0</v>
      </c>
      <c r="H10" s="2" t="str">
        <f t="shared" si="2"/>
        <v> </v>
      </c>
      <c r="I10" s="2" t="s">
        <v>26</v>
      </c>
      <c r="J10" s="2">
        <v>115.0</v>
      </c>
      <c r="O10" s="6" t="s">
        <v>27</v>
      </c>
      <c r="P10" s="5">
        <v>425.0</v>
      </c>
    </row>
    <row r="11">
      <c r="A11" s="2">
        <v>0.0</v>
      </c>
      <c r="B11" s="2"/>
      <c r="C11" s="2">
        <f>IFERROR(__xludf.DUMMYFUNCTION("filter($J$2:$J$51,$I$2:$I$51=B11)"),0.0)</f>
        <v>0</v>
      </c>
      <c r="D11" s="2">
        <f t="shared" si="1"/>
        <v>0</v>
      </c>
      <c r="E11" s="2"/>
      <c r="F11" s="2">
        <f>IFERROR(__xludf.DUMMYFUNCTION("filter($L$2:$L$6,$K$2:$K$6=E11)"),0.0)</f>
        <v>0</v>
      </c>
      <c r="G11" s="2"/>
      <c r="H11" s="2" t="str">
        <f t="shared" si="2"/>
        <v> </v>
      </c>
      <c r="I11" s="2" t="s">
        <v>28</v>
      </c>
      <c r="J11" s="2">
        <v>180.0</v>
      </c>
      <c r="O11" s="6" t="s">
        <v>29</v>
      </c>
      <c r="P11" s="5">
        <v>405.0</v>
      </c>
    </row>
    <row r="12">
      <c r="A12" s="2">
        <v>0.0</v>
      </c>
      <c r="B12" s="2"/>
      <c r="C12" s="2">
        <f>IFERROR(__xludf.DUMMYFUNCTION("filter($J$2:$J$51,$I$2:$I$51=B12)"),0.0)</f>
        <v>0</v>
      </c>
      <c r="D12" s="2">
        <f t="shared" si="1"/>
        <v>0</v>
      </c>
      <c r="E12" s="2"/>
      <c r="F12" s="2">
        <f>IFERROR(__xludf.DUMMYFUNCTION("filter($L$2:$L$6,$K$2:$K$6=E12)"),0.0)</f>
        <v>0</v>
      </c>
      <c r="G12" s="2"/>
      <c r="H12" s="2" t="str">
        <f t="shared" si="2"/>
        <v> </v>
      </c>
      <c r="I12" s="2" t="s">
        <v>30</v>
      </c>
      <c r="J12" s="2">
        <v>225.0</v>
      </c>
      <c r="O12" s="6" t="s">
        <v>31</v>
      </c>
      <c r="P12" s="5">
        <v>530.0</v>
      </c>
    </row>
    <row r="13">
      <c r="A13" s="2">
        <v>0.0</v>
      </c>
      <c r="B13" s="2"/>
      <c r="C13" s="2">
        <f>IFERROR(__xludf.DUMMYFUNCTION("filter($J$2:$J$51,$I$2:$I$51=B13)"),0.0)</f>
        <v>0</v>
      </c>
      <c r="D13" s="2">
        <f t="shared" si="1"/>
        <v>0</v>
      </c>
      <c r="E13" s="2"/>
      <c r="F13" s="2">
        <f>IFERROR(__xludf.DUMMYFUNCTION("filter($L$2:$L$6,$K$2:$K$6=E13)"),0.0)</f>
        <v>0</v>
      </c>
      <c r="G13" s="2"/>
      <c r="H13" s="2" t="str">
        <f t="shared" si="2"/>
        <v> </v>
      </c>
      <c r="I13" s="2" t="s">
        <v>32</v>
      </c>
      <c r="J13" s="2">
        <v>200.0</v>
      </c>
      <c r="O13" s="6" t="s">
        <v>33</v>
      </c>
      <c r="P13" s="5">
        <v>450.0</v>
      </c>
    </row>
    <row r="14">
      <c r="A14" s="2">
        <v>0.0</v>
      </c>
      <c r="B14" s="2"/>
      <c r="C14" s="2">
        <f>IFERROR(__xludf.DUMMYFUNCTION("filter($J$2:$J$51,$I$2:$I$51=B14)"),0.0)</f>
        <v>0</v>
      </c>
      <c r="D14" s="2">
        <f t="shared" si="1"/>
        <v>0</v>
      </c>
      <c r="E14" s="2"/>
      <c r="F14" s="2">
        <f>IFERROR(__xludf.DUMMYFUNCTION("filter($L$2:$L$6,$K$2:$K$6=E14)"),0.0)</f>
        <v>0</v>
      </c>
      <c r="G14" s="2"/>
      <c r="H14" s="2" t="str">
        <f t="shared" si="2"/>
        <v> </v>
      </c>
      <c r="I14" s="2" t="s">
        <v>34</v>
      </c>
      <c r="J14" s="2">
        <v>250.0</v>
      </c>
      <c r="P14" s="2">
        <v>0.0</v>
      </c>
    </row>
    <row r="15">
      <c r="A15" s="2">
        <v>0.0</v>
      </c>
      <c r="B15" s="2"/>
      <c r="C15" s="2">
        <f>IFERROR(__xludf.DUMMYFUNCTION("filter($J$2:$J$51,$I$2:$I$51=B15)"),0.0)</f>
        <v>0</v>
      </c>
      <c r="D15" s="2">
        <f t="shared" si="1"/>
        <v>0</v>
      </c>
      <c r="E15" s="2"/>
      <c r="F15" s="2">
        <f>IFERROR(__xludf.DUMMYFUNCTION("filter($L$2:$L$6,$K$2:$K$6=E15)"),0.0)</f>
        <v>0</v>
      </c>
      <c r="G15" s="2"/>
      <c r="H15" s="2" t="str">
        <f t="shared" si="2"/>
        <v> </v>
      </c>
      <c r="I15" s="2" t="s">
        <v>35</v>
      </c>
      <c r="J15" s="2">
        <v>130.0</v>
      </c>
      <c r="O15" s="8" t="s">
        <v>36</v>
      </c>
      <c r="P15" s="9">
        <v>90.0</v>
      </c>
    </row>
    <row r="16">
      <c r="A16" s="2">
        <v>0.0</v>
      </c>
      <c r="B16" s="2"/>
      <c r="C16" s="2">
        <f>IFERROR(__xludf.DUMMYFUNCTION("filter($J$2:$J$51,$I$2:$I$51=B16)"),0.0)</f>
        <v>0</v>
      </c>
      <c r="D16" s="2">
        <f t="shared" si="1"/>
        <v>0</v>
      </c>
      <c r="E16" s="2"/>
      <c r="F16" s="2">
        <f>IFERROR(__xludf.DUMMYFUNCTION("filter($L$2:$L$6,$K$2:$K$6=E16)"),0.0)</f>
        <v>0</v>
      </c>
      <c r="G16" s="2"/>
      <c r="H16" s="2" t="str">
        <f t="shared" si="2"/>
        <v> </v>
      </c>
      <c r="I16" s="2" t="s">
        <v>37</v>
      </c>
      <c r="J16" s="2">
        <v>195.0</v>
      </c>
      <c r="K16" s="2" t="s">
        <v>7</v>
      </c>
      <c r="O16" s="8" t="s">
        <v>38</v>
      </c>
      <c r="P16" s="5">
        <v>85.0</v>
      </c>
    </row>
    <row r="17">
      <c r="A17" s="2">
        <v>0.0</v>
      </c>
      <c r="B17" s="2"/>
      <c r="C17" s="2">
        <f>IFERROR(__xludf.DUMMYFUNCTION("filter($J$2:$J$51,$I$2:$I$51=B17)"),0.0)</f>
        <v>0</v>
      </c>
      <c r="D17" s="2">
        <f t="shared" si="1"/>
        <v>0</v>
      </c>
      <c r="E17" s="2"/>
      <c r="F17" s="2">
        <f>IFERROR(__xludf.DUMMYFUNCTION("filter($L$2:$L$6,$K$2:$K$6=E17)"),0.0)</f>
        <v>0</v>
      </c>
      <c r="G17" s="2"/>
      <c r="H17" s="2" t="str">
        <f t="shared" si="2"/>
        <v> </v>
      </c>
      <c r="I17" s="2" t="s">
        <v>39</v>
      </c>
      <c r="J17" s="2">
        <v>325.0</v>
      </c>
      <c r="O17" s="8" t="s">
        <v>40</v>
      </c>
      <c r="P17" s="5">
        <v>75.0</v>
      </c>
    </row>
    <row r="18">
      <c r="A18" s="10" t="s">
        <v>41</v>
      </c>
      <c r="B18" s="11"/>
      <c r="C18" s="11">
        <f>IFERROR(__xludf.DUMMYFUNCTION("filter($P$14:$P$25,$O$14:$O$25=B18)"),0.0)</f>
        <v>0</v>
      </c>
      <c r="D18" s="11">
        <f t="shared" si="1"/>
        <v>0</v>
      </c>
      <c r="E18" s="12"/>
      <c r="F18" s="2">
        <f>IFERROR(__xludf.DUMMYFUNCTION("filter($L$2:$L$6,$K$2:$K$6=E18)"),0.0)</f>
        <v>0</v>
      </c>
      <c r="G18" s="2"/>
      <c r="H18" s="2" t="str">
        <f t="shared" si="2"/>
        <v> </v>
      </c>
      <c r="I18" s="2" t="s">
        <v>42</v>
      </c>
      <c r="J18" s="2">
        <v>390.0</v>
      </c>
      <c r="O18" s="8" t="s">
        <v>43</v>
      </c>
      <c r="P18" s="5">
        <v>80.0</v>
      </c>
    </row>
    <row r="19">
      <c r="B19" s="11"/>
      <c r="C19" s="11">
        <f>IFERROR(__xludf.DUMMYFUNCTION("filter($P$14:$P$25,$O$14:$O$25=B19)"),0.0)</f>
        <v>0</v>
      </c>
      <c r="D19" s="11">
        <f t="shared" si="1"/>
        <v>0</v>
      </c>
      <c r="E19" s="12"/>
      <c r="F19" s="2">
        <f>IFERROR(__xludf.DUMMYFUNCTION("filter($L$2:$L$6,$K$2:$K$6=E19)"),0.0)</f>
        <v>0</v>
      </c>
      <c r="G19" s="2"/>
      <c r="H19" s="2" t="str">
        <f t="shared" si="2"/>
        <v> </v>
      </c>
      <c r="I19" s="2" t="s">
        <v>44</v>
      </c>
      <c r="J19" s="2">
        <v>150.0</v>
      </c>
      <c r="O19" s="8" t="s">
        <v>45</v>
      </c>
      <c r="P19" s="5">
        <v>105.0</v>
      </c>
    </row>
    <row r="20">
      <c r="A20" s="13" t="s">
        <v>46</v>
      </c>
      <c r="B20" s="14" t="s">
        <v>7</v>
      </c>
      <c r="C20" s="15">
        <f>IFERROR(__xludf.DUMMYFUNCTION("filter($P$27:$P$43,$O$27:$O$43=B20)"),0.0)</f>
        <v>0</v>
      </c>
      <c r="D20" s="15">
        <f t="shared" si="1"/>
        <v>0</v>
      </c>
      <c r="E20" s="16"/>
      <c r="F20" s="2">
        <f>IFERROR(__xludf.DUMMYFUNCTION("filter($L$2:$L$6,$K$2:$K$6=E20)"),0.0)</f>
        <v>0</v>
      </c>
      <c r="G20" s="2"/>
      <c r="H20" s="2" t="str">
        <f t="shared" si="2"/>
        <v> </v>
      </c>
      <c r="I20" s="2" t="s">
        <v>47</v>
      </c>
      <c r="J20" s="2">
        <v>225.0</v>
      </c>
      <c r="O20" s="8" t="s">
        <v>48</v>
      </c>
      <c r="P20" s="5">
        <v>75.0</v>
      </c>
    </row>
    <row r="21">
      <c r="B21" s="14" t="s">
        <v>7</v>
      </c>
      <c r="C21" s="15">
        <f>IFERROR(__xludf.DUMMYFUNCTION("filter($P$27:$P$43,$O$27:$O$43=B21)"),0.0)</f>
        <v>0</v>
      </c>
      <c r="D21" s="15">
        <f t="shared" si="1"/>
        <v>0</v>
      </c>
      <c r="E21" s="16"/>
      <c r="F21" s="2">
        <f>IFERROR(__xludf.DUMMYFUNCTION("filter($L$2:$L$6,$K$2:$K$6=E21)"),0.0)</f>
        <v>0</v>
      </c>
      <c r="G21" s="2"/>
      <c r="H21" s="2" t="str">
        <f t="shared" si="2"/>
        <v> </v>
      </c>
      <c r="I21" s="2" t="s">
        <v>49</v>
      </c>
      <c r="J21" s="2">
        <v>40.0</v>
      </c>
      <c r="O21" s="8" t="s">
        <v>50</v>
      </c>
      <c r="P21" s="5">
        <v>55.0</v>
      </c>
    </row>
    <row r="22">
      <c r="A22" s="17" t="s">
        <v>51</v>
      </c>
      <c r="B22" s="18" t="s">
        <v>7</v>
      </c>
      <c r="C22" s="19">
        <f>IFERROR(__xludf.DUMMYFUNCTION("filter($P$2:$P$13,$O$2:$O$13=B22)"),0.0)</f>
        <v>0</v>
      </c>
      <c r="D22" s="19">
        <f t="shared" ref="D22:D24" si="3">C22</f>
        <v>0</v>
      </c>
      <c r="E22" s="19"/>
      <c r="G22" s="2"/>
      <c r="H22" s="2" t="str">
        <f t="shared" si="2"/>
        <v> </v>
      </c>
      <c r="I22" s="2" t="s">
        <v>52</v>
      </c>
      <c r="J22" s="2">
        <v>50.0</v>
      </c>
      <c r="O22" s="8" t="s">
        <v>53</v>
      </c>
      <c r="P22" s="5">
        <v>75.0</v>
      </c>
    </row>
    <row r="23">
      <c r="B23" s="18" t="s">
        <v>7</v>
      </c>
      <c r="C23" s="19">
        <f>IFERROR(__xludf.DUMMYFUNCTION("filter($P$2:$P$13,$O$2:$O$13=B23)"),0.0)</f>
        <v>0</v>
      </c>
      <c r="D23" s="19">
        <f t="shared" si="3"/>
        <v>0</v>
      </c>
      <c r="E23" s="19"/>
      <c r="G23" s="2"/>
      <c r="H23" s="2" t="str">
        <f t="shared" si="2"/>
        <v> </v>
      </c>
      <c r="I23" s="2" t="s">
        <v>54</v>
      </c>
      <c r="J23" s="2">
        <v>90.0</v>
      </c>
      <c r="O23" s="8" t="s">
        <v>55</v>
      </c>
      <c r="P23" s="5">
        <v>65.0</v>
      </c>
    </row>
    <row r="24">
      <c r="B24" s="18" t="s">
        <v>7</v>
      </c>
      <c r="C24" s="19">
        <f>IFERROR(__xludf.DUMMYFUNCTION("filter($P$2:$P$13,$O$2:$O$13=B24)"),0.0)</f>
        <v>0</v>
      </c>
      <c r="D24" s="19">
        <f t="shared" si="3"/>
        <v>0</v>
      </c>
      <c r="E24" s="19"/>
      <c r="H24" s="2" t="str">
        <f t="shared" si="2"/>
        <v> </v>
      </c>
      <c r="I24" s="2" t="s">
        <v>56</v>
      </c>
      <c r="J24" s="2">
        <v>100.0</v>
      </c>
      <c r="O24" s="8" t="s">
        <v>57</v>
      </c>
      <c r="P24" s="5">
        <v>65.0</v>
      </c>
    </row>
    <row r="25">
      <c r="H25" s="2" t="str">
        <f t="shared" si="2"/>
        <v> </v>
      </c>
      <c r="I25" s="2" t="s">
        <v>58</v>
      </c>
      <c r="J25" s="2">
        <v>50.0</v>
      </c>
      <c r="O25" s="8" t="s">
        <v>59</v>
      </c>
      <c r="P25" s="5">
        <v>130.0</v>
      </c>
    </row>
    <row r="26">
      <c r="B26" s="20" t="s">
        <v>60</v>
      </c>
      <c r="D26" s="21">
        <f>sum(D2:D24)</f>
        <v>0</v>
      </c>
      <c r="I26" s="2" t="s">
        <v>61</v>
      </c>
      <c r="J26" s="2">
        <v>65.0</v>
      </c>
    </row>
    <row r="27">
      <c r="I27" s="2" t="s">
        <v>62</v>
      </c>
      <c r="J27" s="2">
        <v>115.0</v>
      </c>
      <c r="O27" s="3" t="s">
        <v>7</v>
      </c>
      <c r="P27" s="2">
        <v>0.0</v>
      </c>
    </row>
    <row r="28">
      <c r="B28" s="22" t="s">
        <v>63</v>
      </c>
      <c r="C28" s="23"/>
      <c r="D28" s="23"/>
      <c r="E28" s="23"/>
      <c r="I28" s="2" t="s">
        <v>64</v>
      </c>
      <c r="J28" s="2">
        <v>130.0</v>
      </c>
      <c r="O28" s="8" t="s">
        <v>65</v>
      </c>
      <c r="P28" s="5">
        <v>40.0</v>
      </c>
    </row>
    <row r="29">
      <c r="B29" s="23"/>
      <c r="C29" s="23"/>
      <c r="D29" s="23"/>
      <c r="E29" s="23"/>
      <c r="I29" s="2" t="s">
        <v>66</v>
      </c>
      <c r="J29" s="2">
        <v>50.0</v>
      </c>
      <c r="O29" s="8" t="s">
        <v>67</v>
      </c>
      <c r="P29" s="5">
        <v>60.0</v>
      </c>
    </row>
    <row r="30">
      <c r="B30" s="23"/>
      <c r="C30" s="23"/>
      <c r="D30" s="23"/>
      <c r="E30" s="23"/>
      <c r="I30" s="2" t="s">
        <v>68</v>
      </c>
      <c r="J30" s="2">
        <v>65.0</v>
      </c>
      <c r="O30" s="8" t="s">
        <v>69</v>
      </c>
      <c r="P30" s="5">
        <v>100.0</v>
      </c>
    </row>
    <row r="31">
      <c r="I31" s="2" t="s">
        <v>70</v>
      </c>
      <c r="J31" s="2">
        <v>115.0</v>
      </c>
      <c r="O31" s="8" t="s">
        <v>71</v>
      </c>
      <c r="P31" s="5">
        <v>140.0</v>
      </c>
    </row>
    <row r="32">
      <c r="I32" s="2" t="s">
        <v>72</v>
      </c>
      <c r="J32" s="2">
        <v>125.0</v>
      </c>
      <c r="O32" s="8" t="s">
        <v>73</v>
      </c>
      <c r="P32" s="5">
        <v>10.0</v>
      </c>
    </row>
    <row r="33">
      <c r="I33" s="2" t="s">
        <v>74</v>
      </c>
      <c r="J33" s="2">
        <v>185.0</v>
      </c>
      <c r="O33" s="8" t="s">
        <v>75</v>
      </c>
      <c r="P33" s="5">
        <v>10.0</v>
      </c>
    </row>
    <row r="34">
      <c r="I34" s="2" t="s">
        <v>76</v>
      </c>
      <c r="J34" s="2">
        <v>75.0</v>
      </c>
      <c r="O34" s="8" t="s">
        <v>77</v>
      </c>
      <c r="P34" s="5">
        <v>110.0</v>
      </c>
    </row>
    <row r="35">
      <c r="I35" s="24" t="s">
        <v>78</v>
      </c>
      <c r="J35" s="2">
        <v>240.0</v>
      </c>
      <c r="O35" s="8" t="s">
        <v>79</v>
      </c>
      <c r="P35" s="5">
        <v>105.0</v>
      </c>
    </row>
    <row r="36">
      <c r="I36" s="24" t="s">
        <v>80</v>
      </c>
      <c r="J36" s="2">
        <v>480.0</v>
      </c>
      <c r="O36" s="8" t="s">
        <v>81</v>
      </c>
      <c r="P36" s="9">
        <v>50.0</v>
      </c>
    </row>
    <row r="37">
      <c r="I37" s="24" t="s">
        <v>82</v>
      </c>
      <c r="J37" s="2">
        <v>210.0</v>
      </c>
      <c r="O37" s="8" t="s">
        <v>83</v>
      </c>
      <c r="P37" s="9">
        <v>100.0</v>
      </c>
    </row>
    <row r="38">
      <c r="I38" s="24" t="s">
        <v>84</v>
      </c>
      <c r="J38" s="2">
        <v>420.0</v>
      </c>
      <c r="O38" s="8" t="s">
        <v>77</v>
      </c>
      <c r="P38" s="5">
        <v>110.0</v>
      </c>
    </row>
    <row r="39">
      <c r="I39" s="24" t="s">
        <v>85</v>
      </c>
      <c r="J39" s="2">
        <v>580.0</v>
      </c>
      <c r="O39" s="8" t="s">
        <v>79</v>
      </c>
      <c r="P39" s="5">
        <v>105.0</v>
      </c>
    </row>
    <row r="40">
      <c r="I40" s="24" t="s">
        <v>86</v>
      </c>
      <c r="J40" s="2">
        <v>215.0</v>
      </c>
      <c r="O40" s="8" t="s">
        <v>81</v>
      </c>
      <c r="P40" s="5">
        <v>40.0</v>
      </c>
    </row>
    <row r="41">
      <c r="I41" s="24" t="s">
        <v>87</v>
      </c>
      <c r="J41" s="2">
        <v>165.0</v>
      </c>
      <c r="O41" s="8" t="s">
        <v>83</v>
      </c>
      <c r="P41" s="5">
        <v>80.0</v>
      </c>
    </row>
    <row r="42">
      <c r="I42" s="24" t="s">
        <v>88</v>
      </c>
      <c r="J42" s="2">
        <v>175.0</v>
      </c>
      <c r="O42" s="8" t="s">
        <v>89</v>
      </c>
      <c r="P42" s="9">
        <v>110.0</v>
      </c>
    </row>
    <row r="43">
      <c r="I43" s="24" t="s">
        <v>90</v>
      </c>
      <c r="J43" s="2">
        <v>200.0</v>
      </c>
      <c r="O43" s="8" t="s">
        <v>91</v>
      </c>
      <c r="P43" s="5">
        <v>105.0</v>
      </c>
    </row>
    <row r="44">
      <c r="I44" s="24" t="s">
        <v>92</v>
      </c>
      <c r="J44" s="2">
        <v>300.0</v>
      </c>
    </row>
    <row r="45">
      <c r="I45" s="24" t="s">
        <v>93</v>
      </c>
      <c r="J45" s="2">
        <v>690.0</v>
      </c>
    </row>
    <row r="46">
      <c r="I46" s="24" t="s">
        <v>94</v>
      </c>
      <c r="J46" s="2">
        <v>120.0</v>
      </c>
    </row>
    <row r="47">
      <c r="I47" s="24" t="s">
        <v>95</v>
      </c>
      <c r="J47" s="2">
        <v>225.0</v>
      </c>
    </row>
    <row r="48">
      <c r="I48" s="24" t="s">
        <v>96</v>
      </c>
      <c r="J48" s="2">
        <v>235.0</v>
      </c>
    </row>
    <row r="49">
      <c r="I49" s="24" t="s">
        <v>97</v>
      </c>
      <c r="J49" s="2">
        <v>200.0</v>
      </c>
    </row>
    <row r="50">
      <c r="I50" s="24" t="s">
        <v>98</v>
      </c>
      <c r="J50" s="2">
        <v>400.0</v>
      </c>
    </row>
    <row r="51">
      <c r="I51" s="2" t="s">
        <v>99</v>
      </c>
      <c r="J51" s="2">
        <v>240.0</v>
      </c>
    </row>
    <row r="56">
      <c r="L56" s="25"/>
    </row>
  </sheetData>
  <mergeCells count="3">
    <mergeCell ref="A18:A19"/>
    <mergeCell ref="A20:A21"/>
    <mergeCell ref="A22:A24"/>
  </mergeCells>
  <dataValidations>
    <dataValidation type="list" allowBlank="1" showErrorMessage="1" sqref="E2:E17">
      <formula1>Builder!$K$2:$K$6</formula1>
    </dataValidation>
    <dataValidation type="list" allowBlank="1" showErrorMessage="1" sqref="B22:B24">
      <formula1>Builder!$O$2:$O$13</formula1>
    </dataValidation>
    <dataValidation type="list" allowBlank="1" showErrorMessage="1" sqref="B18:B19">
      <formula1>Builder!$O$14:$O$25</formula1>
    </dataValidation>
    <dataValidation type="list" allowBlank="1" showErrorMessage="1" sqref="B20:B21">
      <formula1>Builder!$O$27:$O$43</formula1>
    </dataValidation>
    <dataValidation type="list" allowBlank="1" showErrorMessage="1" sqref="B2:B17">
      <formula1>Builder!$I$2:$I$51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4.25"/>
    <col customWidth="1" min="4" max="4" width="26.88"/>
    <col customWidth="1" min="5" max="5" width="6.13"/>
    <col customWidth="1" min="6" max="6" width="8.13"/>
  </cols>
  <sheetData>
    <row r="1">
      <c r="A1" s="26" t="s">
        <v>100</v>
      </c>
      <c r="B1" s="26" t="s">
        <v>3</v>
      </c>
      <c r="C1" s="26"/>
      <c r="D1" s="26" t="s">
        <v>101</v>
      </c>
      <c r="E1" s="26" t="s">
        <v>2</v>
      </c>
      <c r="F1" s="27" t="str">
        <f>Builder!E26</f>
        <v/>
      </c>
      <c r="G1" s="28" t="s">
        <v>102</v>
      </c>
    </row>
    <row r="2">
      <c r="A2" s="29" t="str">
        <f>Builder!B2</f>
        <v/>
      </c>
      <c r="B2" s="29" t="str">
        <f>Builder!E2</f>
        <v/>
      </c>
      <c r="C2" s="29" t="str">
        <f>Builder!H2</f>
        <v/>
      </c>
      <c r="D2" s="30" t="str">
        <f>Builder!G2</f>
        <v/>
      </c>
      <c r="E2" s="29">
        <f>Builder!D2</f>
        <v>0</v>
      </c>
    </row>
    <row r="3">
      <c r="A3" s="31" t="str">
        <f>Builder!B3</f>
        <v/>
      </c>
      <c r="B3" s="31" t="str">
        <f>Builder!E3</f>
        <v/>
      </c>
      <c r="C3" s="31" t="str">
        <f>Builder!H3</f>
        <v> </v>
      </c>
      <c r="D3" s="32" t="str">
        <f>Builder!G3</f>
        <v/>
      </c>
      <c r="E3" s="31">
        <f>Builder!D3</f>
        <v>0</v>
      </c>
    </row>
    <row r="4">
      <c r="A4" s="29" t="str">
        <f>Builder!B4</f>
        <v/>
      </c>
      <c r="B4" s="29" t="str">
        <f>Builder!E4</f>
        <v/>
      </c>
      <c r="C4" s="29" t="str">
        <f>Builder!H4</f>
        <v> </v>
      </c>
      <c r="D4" s="30" t="str">
        <f>Builder!G4</f>
        <v/>
      </c>
      <c r="E4" s="29">
        <f>Builder!D4</f>
        <v>0</v>
      </c>
    </row>
    <row r="5">
      <c r="A5" s="31" t="str">
        <f>Builder!B5</f>
        <v/>
      </c>
      <c r="B5" s="31" t="str">
        <f>Builder!E5</f>
        <v/>
      </c>
      <c r="C5" s="31" t="str">
        <f>Builder!H5</f>
        <v> </v>
      </c>
      <c r="D5" s="32" t="str">
        <f>Builder!G5</f>
        <v/>
      </c>
      <c r="E5" s="31">
        <f>Builder!D5</f>
        <v>0</v>
      </c>
    </row>
    <row r="6">
      <c r="A6" s="29" t="str">
        <f>Builder!B6</f>
        <v/>
      </c>
      <c r="B6" s="29" t="str">
        <f>Builder!E6</f>
        <v/>
      </c>
      <c r="C6" s="29" t="str">
        <f>Builder!H6</f>
        <v> </v>
      </c>
      <c r="D6" s="30" t="str">
        <f>Builder!G6</f>
        <v/>
      </c>
      <c r="E6" s="29">
        <f>Builder!D6</f>
        <v>0</v>
      </c>
    </row>
    <row r="7">
      <c r="A7" s="31" t="str">
        <f>Builder!B7</f>
        <v/>
      </c>
      <c r="B7" s="31" t="str">
        <f>Builder!E7</f>
        <v/>
      </c>
      <c r="C7" s="31" t="str">
        <f>Builder!H7</f>
        <v> </v>
      </c>
      <c r="D7" s="32" t="str">
        <f>Builder!G7</f>
        <v/>
      </c>
      <c r="E7" s="31">
        <f>Builder!D7</f>
        <v>0</v>
      </c>
    </row>
    <row r="8">
      <c r="A8" s="29" t="str">
        <f>Builder!B8</f>
        <v/>
      </c>
      <c r="B8" s="29" t="str">
        <f>Builder!E8</f>
        <v/>
      </c>
      <c r="C8" s="29" t="str">
        <f>Builder!H8</f>
        <v> </v>
      </c>
      <c r="D8" s="30" t="str">
        <f>Builder!G8</f>
        <v/>
      </c>
      <c r="E8" s="29">
        <f>Builder!D8</f>
        <v>0</v>
      </c>
    </row>
    <row r="9">
      <c r="A9" s="31" t="str">
        <f>Builder!B9</f>
        <v/>
      </c>
      <c r="B9" s="31" t="str">
        <f>Builder!E9</f>
        <v/>
      </c>
      <c r="C9" s="31" t="str">
        <f>Builder!H9</f>
        <v> </v>
      </c>
      <c r="D9" s="32" t="str">
        <f>Builder!G9</f>
        <v/>
      </c>
      <c r="E9" s="31">
        <f>Builder!D9</f>
        <v>0</v>
      </c>
    </row>
    <row r="10">
      <c r="A10" s="29" t="str">
        <f>Builder!B10</f>
        <v/>
      </c>
      <c r="B10" s="29" t="str">
        <f>Builder!E10</f>
        <v/>
      </c>
      <c r="C10" s="29" t="str">
        <f>Builder!H10</f>
        <v> </v>
      </c>
      <c r="D10" s="30" t="str">
        <f>Builder!G10</f>
        <v/>
      </c>
      <c r="E10" s="29">
        <f>Builder!D10</f>
        <v>0</v>
      </c>
    </row>
    <row r="11">
      <c r="A11" s="31" t="str">
        <f>Builder!B11</f>
        <v/>
      </c>
      <c r="B11" s="31" t="str">
        <f>Builder!E11</f>
        <v/>
      </c>
      <c r="C11" s="31" t="str">
        <f>Builder!H11</f>
        <v> </v>
      </c>
      <c r="D11" s="32" t="str">
        <f>Builder!G11</f>
        <v/>
      </c>
      <c r="E11" s="31">
        <f>Builder!D11</f>
        <v>0</v>
      </c>
    </row>
    <row r="12">
      <c r="A12" s="29" t="str">
        <f>Builder!B12</f>
        <v/>
      </c>
      <c r="B12" s="29" t="str">
        <f>Builder!E12</f>
        <v/>
      </c>
      <c r="C12" s="29" t="str">
        <f>Builder!H12</f>
        <v> </v>
      </c>
      <c r="D12" s="30" t="str">
        <f>Builder!G12</f>
        <v/>
      </c>
      <c r="E12" s="29">
        <f>Builder!D12</f>
        <v>0</v>
      </c>
    </row>
    <row r="13">
      <c r="A13" s="31" t="str">
        <f>Builder!B13</f>
        <v/>
      </c>
      <c r="B13" s="31" t="str">
        <f>Builder!E13</f>
        <v/>
      </c>
      <c r="C13" s="31" t="str">
        <f>Builder!H13</f>
        <v> </v>
      </c>
      <c r="D13" s="32" t="str">
        <f>Builder!G13</f>
        <v/>
      </c>
      <c r="E13" s="31">
        <f>Builder!D13</f>
        <v>0</v>
      </c>
    </row>
    <row r="14">
      <c r="A14" s="29" t="str">
        <f>Builder!B14</f>
        <v/>
      </c>
      <c r="B14" s="29" t="str">
        <f>Builder!E14</f>
        <v/>
      </c>
      <c r="C14" s="29" t="str">
        <f>Builder!H14</f>
        <v> </v>
      </c>
      <c r="D14" s="30" t="str">
        <f>Builder!G14</f>
        <v/>
      </c>
      <c r="E14" s="29">
        <f>Builder!D14</f>
        <v>0</v>
      </c>
    </row>
    <row r="15">
      <c r="A15" s="31" t="str">
        <f>Builder!B15</f>
        <v/>
      </c>
      <c r="B15" s="31" t="str">
        <f>Builder!E15</f>
        <v/>
      </c>
      <c r="C15" s="31" t="str">
        <f>Builder!H15</f>
        <v> </v>
      </c>
      <c r="D15" s="32" t="str">
        <f>Builder!G15</f>
        <v/>
      </c>
      <c r="E15" s="31">
        <f>Builder!D15</f>
        <v>0</v>
      </c>
    </row>
    <row r="16">
      <c r="A16" s="29" t="str">
        <f>Builder!B16</f>
        <v/>
      </c>
      <c r="B16" s="29" t="str">
        <f>Builder!E16</f>
        <v/>
      </c>
      <c r="C16" s="29" t="str">
        <f>Builder!H16</f>
        <v> </v>
      </c>
      <c r="D16" s="30" t="str">
        <f>Builder!G16</f>
        <v/>
      </c>
      <c r="E16" s="29">
        <f>Builder!D16</f>
        <v>0</v>
      </c>
    </row>
    <row r="17">
      <c r="A17" s="31" t="str">
        <f>Builder!B17</f>
        <v/>
      </c>
      <c r="B17" s="31" t="str">
        <f>Builder!E17</f>
        <v/>
      </c>
      <c r="C17" s="31" t="str">
        <f>Builder!H17</f>
        <v> </v>
      </c>
      <c r="D17" s="32" t="str">
        <f>Builder!G17</f>
        <v/>
      </c>
      <c r="E17" s="31">
        <f>Builder!D17</f>
        <v>0</v>
      </c>
    </row>
    <row r="18">
      <c r="A18" s="29" t="str">
        <f>Builder!B18</f>
        <v/>
      </c>
      <c r="B18" s="29" t="str">
        <f>Builder!E18</f>
        <v/>
      </c>
      <c r="C18" s="29" t="str">
        <f>Builder!H18</f>
        <v> </v>
      </c>
      <c r="D18" s="30" t="str">
        <f>Builder!G18</f>
        <v/>
      </c>
      <c r="E18" s="29">
        <f>Builder!D18</f>
        <v>0</v>
      </c>
    </row>
    <row r="19">
      <c r="A19" s="31" t="str">
        <f>Builder!B19</f>
        <v/>
      </c>
      <c r="B19" s="31" t="str">
        <f>Builder!E19</f>
        <v/>
      </c>
      <c r="C19" s="31" t="str">
        <f>Builder!H19</f>
        <v> </v>
      </c>
      <c r="D19" s="32" t="str">
        <f>Builder!G19</f>
        <v/>
      </c>
      <c r="E19" s="31">
        <f>Builder!D19</f>
        <v>0</v>
      </c>
    </row>
    <row r="20">
      <c r="B20" s="29" t="str">
        <f>Builder!E20</f>
        <v/>
      </c>
      <c r="C20" s="29" t="str">
        <f>Builder!H20</f>
        <v> </v>
      </c>
      <c r="D20" s="30" t="str">
        <f>Builder!G20</f>
        <v/>
      </c>
      <c r="E20" s="29">
        <f>Builder!D20</f>
        <v>0</v>
      </c>
    </row>
    <row r="21">
      <c r="A21" s="31" t="str">
        <f>Builder!B21</f>
        <v> </v>
      </c>
      <c r="B21" s="31" t="str">
        <f>Builder!E21</f>
        <v/>
      </c>
      <c r="C21" s="31" t="str">
        <f>Builder!H21</f>
        <v> </v>
      </c>
      <c r="D21" s="32" t="str">
        <f>Builder!G21</f>
        <v/>
      </c>
      <c r="E21" s="31">
        <f>Builder!D21</f>
        <v>0</v>
      </c>
    </row>
    <row r="22">
      <c r="B22" s="29" t="str">
        <f>Builder!E22</f>
        <v/>
      </c>
      <c r="C22" s="29" t="str">
        <f>Builder!H22</f>
        <v> </v>
      </c>
      <c r="D22" s="30" t="str">
        <f>Builder!G22</f>
        <v/>
      </c>
      <c r="E22" s="29">
        <f>Builder!D22</f>
        <v>0</v>
      </c>
    </row>
  </sheetData>
  <drawing r:id="rId1"/>
</worksheet>
</file>