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<sst xmlns="http://schemas.openxmlformats.org/spreadsheetml/2006/main" count="222" uniqueCount="158">
  <si>
    <t>Warlord?</t>
  </si>
  <si>
    <t>Data Prep</t>
  </si>
  <si>
    <t>Points</t>
  </si>
  <si>
    <t>Enhancements</t>
  </si>
  <si>
    <t>Notes</t>
  </si>
  <si>
    <t>Warlord</t>
  </si>
  <si>
    <t xml:space="preserve"> </t>
  </si>
  <si>
    <t>Death Mask of Ollanius</t>
  </si>
  <si>
    <t>Aegis Defence Line</t>
  </si>
  <si>
    <t>Drill Commander</t>
  </si>
  <si>
    <t>Armiger Helverin</t>
  </si>
  <si>
    <t>1 Armoured Sentinels</t>
  </si>
  <si>
    <t>Grand Strategist</t>
  </si>
  <si>
    <t>Armiger Warglaive</t>
  </si>
  <si>
    <t>2 Armoured Sentinels</t>
  </si>
  <si>
    <t>Kurov’s Aquila</t>
  </si>
  <si>
    <t>Canis Rex</t>
  </si>
  <si>
    <t>3 Armoured Sentinels</t>
  </si>
  <si>
    <t>Knight Castellan</t>
  </si>
  <si>
    <t>5 Attilan Rough Riders</t>
  </si>
  <si>
    <t>Knight Crusader</t>
  </si>
  <si>
    <t>10 Attilan Rough Riders</t>
  </si>
  <si>
    <t>Knight Errant</t>
  </si>
  <si>
    <t>Baneblade</t>
  </si>
  <si>
    <t>Knight Gallant</t>
  </si>
  <si>
    <t>Banehammer</t>
  </si>
  <si>
    <t>Knight Paladin</t>
  </si>
  <si>
    <t>Banesword</t>
  </si>
  <si>
    <t>Knight Preceptor</t>
  </si>
  <si>
    <t>Basilisk</t>
  </si>
  <si>
    <t>Knight Valiant</t>
  </si>
  <si>
    <t>3 Bullgryn Squad</t>
  </si>
  <si>
    <t>Knight Warden</t>
  </si>
  <si>
    <t>6 Bullgryn Squad</t>
  </si>
  <si>
    <t>Cadian Castellan</t>
  </si>
  <si>
    <t>Callidus Assassin</t>
  </si>
  <si>
    <t>Cadian Command Squad</t>
  </si>
  <si>
    <t>Culexus Assassin</t>
  </si>
  <si>
    <t>10 Cadian Shock Troops</t>
  </si>
  <si>
    <t>Eversor Assassin</t>
  </si>
  <si>
    <t>20 Cadian Shock Troops</t>
  </si>
  <si>
    <t>Vindicare Assassin</t>
  </si>
  <si>
    <t>10 Catachan Jungle Fighters</t>
  </si>
  <si>
    <t>Rogue Trader Entourage</t>
  </si>
  <si>
    <t>20 Catachan Jungle Fighters</t>
  </si>
  <si>
    <t>Lord Inquisitor Kyria Draxus</t>
  </si>
  <si>
    <t>Chimera</t>
  </si>
  <si>
    <t>Inquisitor</t>
  </si>
  <si>
    <t>Commissar</t>
  </si>
  <si>
    <t>Inquisitor Coteaz</t>
  </si>
  <si>
    <t>10 Death Korps of Krieg</t>
  </si>
  <si>
    <t>Inquisitor Eisenhorn</t>
  </si>
  <si>
    <t>=][= Characters</t>
  </si>
  <si>
    <t>20 Death Korps of Krieg</t>
  </si>
  <si>
    <t>Inquisitor Greyfax</t>
  </si>
  <si>
    <t>Deathstrike</t>
  </si>
  <si>
    <t>Inquisitor Karamazov</t>
  </si>
  <si>
    <t>=][= Retinue</t>
  </si>
  <si>
    <t>Doomhammer</t>
  </si>
  <si>
    <t>Field Ordnance Battery</t>
  </si>
  <si>
    <t>Freeblades</t>
  </si>
  <si>
    <t>Gaunt’s Ghosts</t>
  </si>
  <si>
    <t>4 Inquisitorial Acolytes</t>
  </si>
  <si>
    <t>Heavy Weapons Squad</t>
  </si>
  <si>
    <t>4 Inquisitorial Acolytes, 1 Gun Servitor and 1 Mystic</t>
  </si>
  <si>
    <t>Hellhammer</t>
  </si>
  <si>
    <t>10 Inquisitorial Acolytes</t>
  </si>
  <si>
    <t>Hellhound</t>
  </si>
  <si>
    <t>10 Inquisitorial Acolytes, 2 Gun Servitors and 2 Mystics</t>
  </si>
  <si>
    <t>Total</t>
  </si>
  <si>
    <t>Hydra</t>
  </si>
  <si>
    <t>Jokaero</t>
  </si>
  <si>
    <t>9 -10 Infantry Squad</t>
  </si>
  <si>
    <t>Daemonhost</t>
  </si>
  <si>
    <t>If you lose a pull down just copy one from the same column into the missing cell</t>
  </si>
  <si>
    <t>18 - 20 Infantry Squad</t>
  </si>
  <si>
    <t>Subductor Squad</t>
  </si>
  <si>
    <t>‘Iron Hand’ Straken</t>
  </si>
  <si>
    <t>Vigilant Squad</t>
  </si>
  <si>
    <t>Kasrkin</t>
  </si>
  <si>
    <t>5 Voidsmen-at-Arms</t>
  </si>
  <si>
    <t>Leman Russ Battle Tank</t>
  </si>
  <si>
    <t>10 Voidsmen-at-Arms</t>
  </si>
  <si>
    <t>Leman Russ Demolisher</t>
  </si>
  <si>
    <t>Leman Russ Eradicator</t>
  </si>
  <si>
    <t>Leman Russ Executioner</t>
  </si>
  <si>
    <t>Leman Russ Exterminator</t>
  </si>
  <si>
    <t>Leman Russ Punisher</t>
  </si>
  <si>
    <t>10-11 Exaction Squad</t>
  </si>
  <si>
    <t>Leman Russ Vanquisher</t>
  </si>
  <si>
    <t>Imperial Navy Breachers</t>
  </si>
  <si>
    <t>Lord Solar Leontus</t>
  </si>
  <si>
    <t>Manticore</t>
  </si>
  <si>
    <t>Militarum Tempestus Command Squad</t>
  </si>
  <si>
    <t>Munitorum Servitors</t>
  </si>
  <si>
    <t>Nork Deddog</t>
  </si>
  <si>
    <t>Ogryn Bodyguard</t>
  </si>
  <si>
    <t>3 Ogryn Squad</t>
  </si>
  <si>
    <t>6 Ogryn Squad</t>
  </si>
  <si>
    <t>Platoon Command Squad</t>
  </si>
  <si>
    <t>Primaris Psyker</t>
  </si>
  <si>
    <t>Ratling Snipers</t>
  </si>
  <si>
    <t>Regimental Attachés</t>
  </si>
  <si>
    <t>Regimental Enginseer</t>
  </si>
  <si>
    <t>Regimental Preacher 1</t>
  </si>
  <si>
    <t>Rogal Dorn Battle Tank</t>
  </si>
  <si>
    <t>1 Scout Sentinels</t>
  </si>
  <si>
    <t>2 Scout Sentinels</t>
  </si>
  <si>
    <t>3 Scout Sentinels</t>
  </si>
  <si>
    <t>Sergeant Harker</t>
  </si>
  <si>
    <t>Shadowsword</t>
  </si>
  <si>
    <t>Sly Marbo</t>
  </si>
  <si>
    <t>Stormlord</t>
  </si>
  <si>
    <t>Stormsword</t>
  </si>
  <si>
    <t>Tank Commander</t>
  </si>
  <si>
    <t>Taurox</t>
  </si>
  <si>
    <t>Taurox Prime</t>
  </si>
  <si>
    <t>5 Tempestus Scions</t>
  </si>
  <si>
    <t>10 Tempestus Scions</t>
  </si>
  <si>
    <t>Ursula Creed</t>
  </si>
  <si>
    <t>Valkyrie</t>
  </si>
  <si>
    <t>Wyvern</t>
  </si>
  <si>
    <t>Avenger Strike Fighter</t>
  </si>
  <si>
    <t>Carnodon</t>
  </si>
  <si>
    <t>Colossus</t>
  </si>
  <si>
    <t>Crassus</t>
  </si>
  <si>
    <t>Cyclops Demolition Vehicle</t>
  </si>
  <si>
    <t>Death Korps Marshal</t>
  </si>
  <si>
    <t>5 Death Rider Squadron</t>
  </si>
  <si>
    <t>10 Death Rider Squadron</t>
  </si>
  <si>
    <t>Death Rider Squadron Commander</t>
  </si>
  <si>
    <t>Earthshaker Carriage Battery</t>
  </si>
  <si>
    <t>Hades Breaching Drill</t>
  </si>
  <si>
    <t>Macharius</t>
  </si>
  <si>
    <t>Macharius Vanquisher</t>
  </si>
  <si>
    <t>Macharius Vulcan</t>
  </si>
  <si>
    <t>Malcador</t>
  </si>
  <si>
    <t>Malcador Annihilator</t>
  </si>
  <si>
    <t>Malcador Defender</t>
  </si>
  <si>
    <t>Malcador Infernus</t>
  </si>
  <si>
    <t>Marauder Bomber</t>
  </si>
  <si>
    <t>Marauder Destroyer</t>
  </si>
  <si>
    <t>Medusa Carriage Battery</t>
  </si>
  <si>
    <t>Praetor</t>
  </si>
  <si>
    <t>1 Rapier Laser Destroyer Battery</t>
  </si>
  <si>
    <t>2 Rapier Laser Destroyer Battery</t>
  </si>
  <si>
    <t>3 Rapier Laser Destroyer Battery</t>
  </si>
  <si>
    <t>Stormblade</t>
  </si>
  <si>
    <t>1 Tarantula Battery</t>
  </si>
  <si>
    <t>2 Tarantula Battery</t>
  </si>
  <si>
    <t>3 Tarantula Battery</t>
  </si>
  <si>
    <t>Thunderbolt Heavy Fighter</t>
  </si>
  <si>
    <t>Trojan Support Vehicle</t>
  </si>
  <si>
    <t>Valdor</t>
  </si>
  <si>
    <t>Voss-pattern Lightning</t>
  </si>
  <si>
    <t>Vulture Gunship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</si>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</sst>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  <xf quotePrefix="1" borderId="0" fillId="3" fontId="1" numFmtId="0" xfId="0" applyAlignment="1" applyFill="1" applyFont="1">
      <alignment shrinkToFit="0" vertical="bottom" wrapText="1"/>
    </xf>
    <xf quotePrefix="1"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quotePrefix="1" borderId="0" fillId="4" fontId="1" numFmtId="0" xfId="0" applyAlignment="1" applyFill="1" applyFont="1">
      <alignment shrinkToFit="0" vertical="bottom" wrapText="1"/>
    </xf>
    <xf quotePrefix="1"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5" fontId="5" numFmtId="0" xfId="0" applyAlignment="1" applyFill="1" applyFont="1">
      <alignment horizontal="center" vertical="bottom"/>
    </xf>
    <xf quotePrefix="1"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2" numFmtId="0" xfId="0" applyFont="1"/>
    <xf borderId="0" fillId="0" fontId="3" numFmtId="0" xfId="0" applyFont="1"/>
    <xf borderId="0" fillId="2" fontId="5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6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/>
    </row>
    <row r="2">
      <c r="A2" s="6">
        <v>0.0</v>
      </c>
      <c r="B2" s="5" t="s">
        <v>6</v>
      </c>
      <c r="C2" s="4">
        <f>IFERROR(__xludf.DUMMYFUNCTION("filter($J$2:$J$170,$I$2:$I$170=B2)"),0.0)</f>
        <v>0</v>
      </c>
      <c r="D2" s="4">
        <f t="shared" ref="D2:D21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 t="s">
        <v>7</v>
      </c>
      <c r="M2" s="4">
        <v>10.0</v>
      </c>
      <c r="O2" s="9" t="s">
        <v>6</v>
      </c>
      <c r="P2" s="10">
        <v>0.0</v>
      </c>
    </row>
    <row r="3">
      <c r="A3" s="6">
        <v>0.0</v>
      </c>
      <c r="B3" s="5" t="s">
        <v>6</v>
      </c>
      <c r="C3" s="4">
        <f>IFERROR(__xludf.DUMMYFUNCTION("filter($J$2:$J$170,$I$2:$I$170=B3)"),0.0)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/>
      <c r="I3" s="8" t="s">
        <v>8</v>
      </c>
      <c r="J3" s="4">
        <v>145.0</v>
      </c>
      <c r="L3" s="8" t="s">
        <v>9</v>
      </c>
      <c r="M3" s="4">
        <v>20.0</v>
      </c>
      <c r="O3" s="3" t="s">
        <v>10</v>
      </c>
      <c r="P3" s="10">
        <v>150.0</v>
      </c>
    </row>
    <row r="4">
      <c r="A4" s="6">
        <v>0.0</v>
      </c>
      <c r="B4" s="5" t="s">
        <v>6</v>
      </c>
      <c r="C4" s="4">
        <f>IFERROR(__xludf.DUMMYFUNCTION("filter($J$2:$J$170,$I$2:$I$170=B4)"),0.0)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/>
      <c r="I4" s="8" t="s">
        <v>11</v>
      </c>
      <c r="J4" s="4">
        <v>70.0</v>
      </c>
      <c r="L4" s="8" t="s">
        <v>12</v>
      </c>
      <c r="M4" s="4">
        <v>15.0</v>
      </c>
      <c r="O4" s="3" t="s">
        <v>13</v>
      </c>
      <c r="P4" s="10">
        <v>150.0</v>
      </c>
    </row>
    <row r="5">
      <c r="A5" s="6">
        <v>0.0</v>
      </c>
      <c r="B5" s="5" t="s">
        <v>6</v>
      </c>
      <c r="C5" s="4">
        <f>IFERROR(__xludf.DUMMYFUNCTION("filter($J$2:$J$170,$I$2:$I$170=B5)"),0.0)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/>
      <c r="I5" s="8" t="s">
        <v>14</v>
      </c>
      <c r="J5" s="4">
        <v>140.0</v>
      </c>
      <c r="L5" s="8" t="s">
        <v>15</v>
      </c>
      <c r="M5" s="4">
        <v>40.0</v>
      </c>
      <c r="O5" s="3" t="s">
        <v>16</v>
      </c>
      <c r="P5" s="11">
        <v>460.0</v>
      </c>
    </row>
    <row r="6">
      <c r="A6" s="6">
        <v>0.0</v>
      </c>
      <c r="B6" s="5" t="s">
        <v>6</v>
      </c>
      <c r="C6" s="4">
        <f>IFERROR(__xludf.DUMMYFUNCTION("filter($J$2:$J$170,$I$2:$I$170=B6)"),0.0)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/>
      <c r="I6" s="8" t="s">
        <v>17</v>
      </c>
      <c r="J6" s="4">
        <v>210.0</v>
      </c>
      <c r="L6" s="12"/>
      <c r="O6" s="3" t="s">
        <v>18</v>
      </c>
      <c r="P6" s="11">
        <v>565.0</v>
      </c>
    </row>
    <row r="7">
      <c r="A7" s="6">
        <v>0.0</v>
      </c>
      <c r="B7" s="5" t="s">
        <v>6</v>
      </c>
      <c r="C7" s="4">
        <f>IFERROR(__xludf.DUMMYFUNCTION("filter($J$2:$J$170,$I$2:$I$170=B7)"),0.0)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/>
      <c r="I7" s="8" t="s">
        <v>19</v>
      </c>
      <c r="J7" s="4">
        <v>70.0</v>
      </c>
      <c r="O7" s="3" t="s">
        <v>20</v>
      </c>
      <c r="P7" s="11">
        <v>475.0</v>
      </c>
    </row>
    <row r="8">
      <c r="A8" s="6">
        <v>0.0</v>
      </c>
      <c r="B8" s="5" t="s">
        <v>6</v>
      </c>
      <c r="C8" s="4">
        <f>IFERROR(__xludf.DUMMYFUNCTION("filter($J$2:$J$170,$I$2:$I$170=B8)"),0.0)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/>
      <c r="I8" s="8" t="s">
        <v>21</v>
      </c>
      <c r="J8" s="4">
        <v>140.0</v>
      </c>
      <c r="O8" s="3" t="s">
        <v>22</v>
      </c>
      <c r="P8" s="11">
        <v>430.0</v>
      </c>
    </row>
    <row r="9">
      <c r="A9" s="6">
        <v>0.0</v>
      </c>
      <c r="B9" s="5" t="s">
        <v>6</v>
      </c>
      <c r="C9" s="4">
        <f>IFERROR(__xludf.DUMMYFUNCTION("filter($J$2:$J$170,$I$2:$I$170=B9)"),0.0)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/>
      <c r="I9" s="8" t="s">
        <v>23</v>
      </c>
      <c r="J9" s="4">
        <v>480.0</v>
      </c>
      <c r="O9" s="3" t="s">
        <v>24</v>
      </c>
      <c r="P9" s="11">
        <v>400.0</v>
      </c>
    </row>
    <row r="10">
      <c r="A10" s="6">
        <v>0.0</v>
      </c>
      <c r="B10" s="5" t="s">
        <v>6</v>
      </c>
      <c r="C10" s="4">
        <f>IFERROR(__xludf.DUMMYFUNCTION("filter($J$2:$J$170,$I$2:$I$170=B10)"),0.0)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/>
      <c r="I10" s="8" t="s">
        <v>25</v>
      </c>
      <c r="J10" s="4">
        <v>450.0</v>
      </c>
      <c r="O10" s="3" t="s">
        <v>26</v>
      </c>
      <c r="P10" s="11">
        <v>450.0</v>
      </c>
    </row>
    <row r="11">
      <c r="A11" s="6">
        <v>0.0</v>
      </c>
      <c r="B11" s="5" t="s">
        <v>6</v>
      </c>
      <c r="C11" s="4">
        <f>IFERROR(__xludf.DUMMYFUNCTION("filter($J$2:$J$170,$I$2:$I$170=B11)"),0.0)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/>
      <c r="I11" s="8" t="s">
        <v>27</v>
      </c>
      <c r="J11" s="4">
        <v>480.0</v>
      </c>
      <c r="O11" s="3" t="s">
        <v>28</v>
      </c>
      <c r="P11" s="11">
        <v>430.0</v>
      </c>
    </row>
    <row r="12">
      <c r="A12" s="6">
        <v>0.0</v>
      </c>
      <c r="B12" s="5" t="s">
        <v>6</v>
      </c>
      <c r="C12" s="4">
        <f>IFERROR(__xludf.DUMMYFUNCTION("filter($J$2:$J$170,$I$2:$I$170=B12)"),0.0)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/>
      <c r="I12" s="8" t="s">
        <v>29</v>
      </c>
      <c r="J12" s="4">
        <v>135.0</v>
      </c>
      <c r="O12" s="3" t="s">
        <v>30</v>
      </c>
      <c r="P12" s="11">
        <v>565.0</v>
      </c>
    </row>
    <row r="13">
      <c r="A13" s="6">
        <v>0.0</v>
      </c>
      <c r="B13" s="5" t="s">
        <v>6</v>
      </c>
      <c r="C13" s="4">
        <f>IFERROR(__xludf.DUMMYFUNCTION("filter($J$2:$J$170,$I$2:$I$170=B13)"),0.0)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/>
      <c r="I13" s="8" t="s">
        <v>31</v>
      </c>
      <c r="J13" s="4">
        <v>80.0</v>
      </c>
      <c r="O13" s="3" t="s">
        <v>32</v>
      </c>
      <c r="P13" s="11">
        <v>480.0</v>
      </c>
    </row>
    <row r="14">
      <c r="A14" s="6">
        <v>0.0</v>
      </c>
      <c r="B14" s="5" t="s">
        <v>6</v>
      </c>
      <c r="C14" s="4">
        <f>IFERROR(__xludf.DUMMYFUNCTION("filter($J$2:$J$170,$I$2:$I$170=B14)"),0.0)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/>
      <c r="I14" s="8" t="s">
        <v>33</v>
      </c>
      <c r="J14" s="4">
        <v>160.0</v>
      </c>
      <c r="O14" s="9" t="s">
        <v>6</v>
      </c>
      <c r="P14" s="10">
        <v>0.0</v>
      </c>
    </row>
    <row r="15">
      <c r="A15" s="6">
        <v>0.0</v>
      </c>
      <c r="B15" s="5" t="s">
        <v>6</v>
      </c>
      <c r="C15" s="4">
        <f>IFERROR(__xludf.DUMMYFUNCTION("filter($J$2:$J$170,$I$2:$I$170=B15)"),0.0)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/>
      <c r="I15" s="8" t="s">
        <v>34</v>
      </c>
      <c r="J15" s="4">
        <v>45.0</v>
      </c>
      <c r="O15" s="13" t="s">
        <v>35</v>
      </c>
      <c r="P15" s="10">
        <v>90.0</v>
      </c>
    </row>
    <row r="16">
      <c r="A16" s="6">
        <v>0.0</v>
      </c>
      <c r="B16" s="5" t="s">
        <v>6</v>
      </c>
      <c r="C16" s="4">
        <f>IFERROR(__xludf.DUMMYFUNCTION("filter($J$2:$J$170,$I$2:$I$170=B16)"),0.0)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/>
      <c r="I16" s="8" t="s">
        <v>36</v>
      </c>
      <c r="J16" s="4">
        <v>65.0</v>
      </c>
      <c r="K16" s="4" t="s">
        <v>6</v>
      </c>
      <c r="O16" s="13" t="s">
        <v>37</v>
      </c>
      <c r="P16" s="10">
        <v>85.0</v>
      </c>
    </row>
    <row r="17">
      <c r="A17" s="6">
        <v>0.0</v>
      </c>
      <c r="B17" s="5" t="s">
        <v>6</v>
      </c>
      <c r="C17" s="4">
        <f>IFERROR(__xludf.DUMMYFUNCTION("filter($J$2:$J$170,$I$2:$I$170=B17)"),0.0)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/>
      <c r="I17" s="8" t="s">
        <v>38</v>
      </c>
      <c r="J17" s="4">
        <v>60.0</v>
      </c>
      <c r="O17" s="13" t="s">
        <v>39</v>
      </c>
      <c r="P17" s="10">
        <v>75.0</v>
      </c>
    </row>
    <row r="18">
      <c r="A18" s="6">
        <v>0.0</v>
      </c>
      <c r="B18" s="5" t="s">
        <v>6</v>
      </c>
      <c r="C18" s="4">
        <f>IFERROR(__xludf.DUMMYFUNCTION("filter($J$2:$J$170,$I$2:$I$170=B18)"),0.0)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/>
      <c r="I18" s="8" t="s">
        <v>40</v>
      </c>
      <c r="J18" s="4">
        <v>120.0</v>
      </c>
      <c r="O18" s="13" t="s">
        <v>41</v>
      </c>
      <c r="P18" s="10">
        <v>80.0</v>
      </c>
    </row>
    <row r="19">
      <c r="A19" s="6">
        <v>0.0</v>
      </c>
      <c r="B19" s="5" t="s">
        <v>6</v>
      </c>
      <c r="C19" s="4">
        <f>IFERROR(__xludf.DUMMYFUNCTION("filter($J$2:$J$170,$I$2:$I$170=B19)"),0.0)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/>
      <c r="I19" s="8" t="s">
        <v>42</v>
      </c>
      <c r="J19" s="4">
        <v>55.0</v>
      </c>
      <c r="O19" s="13" t="s">
        <v>43</v>
      </c>
      <c r="P19" s="10">
        <v>105.0</v>
      </c>
    </row>
    <row r="20">
      <c r="A20" s="6">
        <v>0.0</v>
      </c>
      <c r="B20" s="5" t="s">
        <v>6</v>
      </c>
      <c r="C20" s="4">
        <f>IFERROR(__xludf.DUMMYFUNCTION("filter($J$2:$J$170,$I$2:$I$170=B20)"),0.0)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/>
      <c r="I20" s="8" t="s">
        <v>44</v>
      </c>
      <c r="J20" s="4">
        <v>110.0</v>
      </c>
      <c r="O20" s="13" t="s">
        <v>45</v>
      </c>
      <c r="P20" s="10">
        <v>75.0</v>
      </c>
    </row>
    <row r="21">
      <c r="A21" s="6">
        <v>0.0</v>
      </c>
      <c r="B21" s="5" t="s">
        <v>6</v>
      </c>
      <c r="C21" s="4">
        <f>IFERROR(__xludf.DUMMYFUNCTION("filter($J$2:$J$170,$I$2:$I$170=B21)"),0.0)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/>
      <c r="I21" s="8" t="s">
        <v>46</v>
      </c>
      <c r="J21" s="4">
        <v>70.0</v>
      </c>
      <c r="O21" s="13" t="s">
        <v>47</v>
      </c>
      <c r="P21" s="10">
        <v>55.0</v>
      </c>
    </row>
    <row r="22">
      <c r="A22" s="6">
        <v>0.0</v>
      </c>
      <c r="B22" s="5" t="s">
        <v>6</v>
      </c>
      <c r="C22" s="4">
        <f>IFERROR(__xludf.DUMMYFUNCTION("filter($J$2:$J$170,$I$2:$I$170=B22)"),0.0)</f>
        <v>0</v>
      </c>
      <c r="D22" s="4">
        <f t="shared" ref="D22:D27" si="2">C22+F16</f>
        <v>0</v>
      </c>
      <c r="E22" s="5" t="s">
        <v>6</v>
      </c>
      <c r="F22" s="7"/>
      <c r="G22" s="7"/>
      <c r="H22" s="7"/>
      <c r="I22" s="8" t="s">
        <v>48</v>
      </c>
      <c r="J22" s="4">
        <v>30.0</v>
      </c>
      <c r="O22" s="13" t="s">
        <v>49</v>
      </c>
      <c r="P22" s="10">
        <v>75.0</v>
      </c>
    </row>
    <row r="23">
      <c r="A23" s="6">
        <v>0.0</v>
      </c>
      <c r="B23" s="5" t="s">
        <v>6</v>
      </c>
      <c r="C23" s="4">
        <f>IFERROR(__xludf.DUMMYFUNCTION("filter($J$2:$J$170,$I$2:$I$170=B23)"),0.0)</f>
        <v>0</v>
      </c>
      <c r="D23" s="4">
        <f t="shared" si="2"/>
        <v>0</v>
      </c>
      <c r="E23" s="5" t="s">
        <v>6</v>
      </c>
      <c r="F23" s="7"/>
      <c r="G23" s="7"/>
      <c r="H23" s="7"/>
      <c r="I23" s="8" t="s">
        <v>50</v>
      </c>
      <c r="J23" s="4">
        <v>65.0</v>
      </c>
      <c r="O23" s="13" t="s">
        <v>51</v>
      </c>
      <c r="P23" s="10">
        <v>65.0</v>
      </c>
    </row>
    <row r="24">
      <c r="A24" s="14" t="s">
        <v>52</v>
      </c>
      <c r="B24" s="15" t="s">
        <v>6</v>
      </c>
      <c r="C24" s="16">
        <f>IFERROR(__xludf.DUMMYFUNCTION("filter($P$14:$P$25,$O$14:$O$25=B24)"),0.0)</f>
        <v>0</v>
      </c>
      <c r="D24" s="16">
        <f t="shared" si="2"/>
        <v>0</v>
      </c>
      <c r="E24" s="17"/>
      <c r="F24" s="7"/>
      <c r="G24" s="3"/>
      <c r="H24" s="7"/>
      <c r="I24" s="8" t="s">
        <v>53</v>
      </c>
      <c r="J24" s="4">
        <v>130.0</v>
      </c>
      <c r="O24" s="13" t="s">
        <v>54</v>
      </c>
      <c r="P24" s="10">
        <v>65.0</v>
      </c>
    </row>
    <row r="25">
      <c r="B25" s="15" t="s">
        <v>6</v>
      </c>
      <c r="C25" s="16">
        <f>IFERROR(__xludf.DUMMYFUNCTION("filter($P$14:$P$25,$O$14:$O$25=B25)"),0.0)</f>
        <v>0</v>
      </c>
      <c r="D25" s="16">
        <f t="shared" si="2"/>
        <v>0</v>
      </c>
      <c r="E25" s="17"/>
      <c r="H25" s="7"/>
      <c r="I25" s="8" t="s">
        <v>55</v>
      </c>
      <c r="J25" s="4">
        <v>160.0</v>
      </c>
      <c r="O25" s="13" t="s">
        <v>56</v>
      </c>
      <c r="P25" s="10">
        <v>130.0</v>
      </c>
    </row>
    <row r="26">
      <c r="A26" s="18" t="s">
        <v>57</v>
      </c>
      <c r="B26" s="19" t="s">
        <v>6</v>
      </c>
      <c r="C26" s="20">
        <f>IFERROR(__xludf.DUMMYFUNCTION("filter($P$27:$P$44,$O$27:$O$44=B26)"),0.0)</f>
        <v>0</v>
      </c>
      <c r="D26" s="20">
        <f t="shared" si="2"/>
        <v>0</v>
      </c>
      <c r="E26" s="21"/>
      <c r="H26" s="7"/>
      <c r="I26" s="8" t="s">
        <v>58</v>
      </c>
      <c r="J26" s="4">
        <v>455.0</v>
      </c>
      <c r="O26" s="3"/>
      <c r="P26" s="3"/>
    </row>
    <row r="27">
      <c r="B27" s="19" t="s">
        <v>6</v>
      </c>
      <c r="C27" s="20">
        <f>IFERROR(__xludf.DUMMYFUNCTION("filter($P$27:$P$44,$O$27:$O$44=B27)"),0.0)</f>
        <v>0</v>
      </c>
      <c r="D27" s="20">
        <f t="shared" si="2"/>
        <v>0</v>
      </c>
      <c r="E27" s="21"/>
      <c r="H27" s="7"/>
      <c r="I27" s="8" t="s">
        <v>59</v>
      </c>
      <c r="J27" s="4">
        <v>120.0</v>
      </c>
      <c r="O27" s="9" t="s">
        <v>6</v>
      </c>
      <c r="P27" s="10">
        <v>0.0</v>
      </c>
    </row>
    <row r="28">
      <c r="A28" s="22" t="s">
        <v>60</v>
      </c>
      <c r="B28" s="23" t="s">
        <v>6</v>
      </c>
      <c r="C28" s="24">
        <f>IFERROR(__xludf.DUMMYFUNCTION("filter($P$2:$P$13,$O$2:$O$13=B28)"),0.0)</f>
        <v>0</v>
      </c>
      <c r="D28" s="24">
        <f t="shared" ref="D28:D30" si="3">C28</f>
        <v>0</v>
      </c>
      <c r="E28" s="25"/>
      <c r="H28" s="7"/>
      <c r="I28" s="8" t="s">
        <v>61</v>
      </c>
      <c r="J28" s="4">
        <v>100.0</v>
      </c>
      <c r="O28" s="13" t="s">
        <v>62</v>
      </c>
      <c r="P28" s="10">
        <v>40.0</v>
      </c>
    </row>
    <row r="29">
      <c r="B29" s="23" t="s">
        <v>6</v>
      </c>
      <c r="C29" s="24">
        <f>IFERROR(__xludf.DUMMYFUNCTION("filter($P$2:$P$13,$O$2:$O$13=B29)"),0.0)</f>
        <v>0</v>
      </c>
      <c r="D29" s="24">
        <f t="shared" si="3"/>
        <v>0</v>
      </c>
      <c r="E29" s="25"/>
      <c r="H29" s="7"/>
      <c r="I29" s="8" t="s">
        <v>63</v>
      </c>
      <c r="J29" s="4">
        <v>60.0</v>
      </c>
      <c r="O29" s="13" t="s">
        <v>64</v>
      </c>
      <c r="P29" s="10">
        <v>60.0</v>
      </c>
    </row>
    <row r="30">
      <c r="B30" s="23" t="s">
        <v>6</v>
      </c>
      <c r="C30" s="24">
        <f>IFERROR(__xludf.DUMMYFUNCTION("filter($P$2:$P$13,$O$2:$O$13=B30)"),0.0)</f>
        <v>0</v>
      </c>
      <c r="D30" s="24">
        <f t="shared" si="3"/>
        <v>0</v>
      </c>
      <c r="E30" s="25"/>
      <c r="H30" s="7"/>
      <c r="I30" s="8" t="s">
        <v>65</v>
      </c>
      <c r="J30" s="4">
        <v>450.0</v>
      </c>
      <c r="O30" s="13" t="s">
        <v>66</v>
      </c>
      <c r="P30" s="10">
        <v>100.0</v>
      </c>
    </row>
    <row r="31">
      <c r="H31" s="3"/>
      <c r="I31" s="8" t="s">
        <v>67</v>
      </c>
      <c r="J31" s="4">
        <v>125.0</v>
      </c>
      <c r="O31" s="13" t="s">
        <v>68</v>
      </c>
      <c r="P31" s="10">
        <v>140.0</v>
      </c>
    </row>
    <row r="32">
      <c r="B32" s="26" t="s">
        <v>69</v>
      </c>
      <c r="D32" s="27">
        <f>sum(D2:D30)</f>
        <v>0</v>
      </c>
      <c r="H32" s="3"/>
      <c r="I32" s="8" t="s">
        <v>70</v>
      </c>
      <c r="J32" s="4">
        <v>95.0</v>
      </c>
      <c r="O32" s="13" t="s">
        <v>71</v>
      </c>
      <c r="P32" s="10">
        <v>10.0</v>
      </c>
    </row>
    <row r="33">
      <c r="H33" s="3"/>
      <c r="I33" s="8" t="s">
        <v>72</v>
      </c>
      <c r="J33" s="4">
        <v>60.0</v>
      </c>
      <c r="O33" s="13" t="s">
        <v>73</v>
      </c>
      <c r="P33" s="10">
        <v>10.0</v>
      </c>
    </row>
    <row r="34">
      <c r="B34" s="28" t="s">
        <v>74</v>
      </c>
      <c r="C34" s="29"/>
      <c r="D34" s="29"/>
      <c r="E34" s="29"/>
      <c r="H34" s="3"/>
      <c r="I34" s="8" t="s">
        <v>75</v>
      </c>
      <c r="J34" s="4">
        <v>120.0</v>
      </c>
      <c r="O34" s="13" t="s">
        <v>76</v>
      </c>
      <c r="P34" s="10">
        <v>110.0</v>
      </c>
    </row>
    <row r="35">
      <c r="B35" s="29"/>
      <c r="C35" s="29"/>
      <c r="D35" s="29"/>
      <c r="E35" s="29"/>
      <c r="H35" s="3"/>
      <c r="I35" s="8" t="s">
        <v>77</v>
      </c>
      <c r="J35" s="4">
        <v>55.0</v>
      </c>
      <c r="O35" s="13" t="s">
        <v>78</v>
      </c>
      <c r="P35" s="10">
        <v>105.0</v>
      </c>
    </row>
    <row r="36">
      <c r="B36" s="29"/>
      <c r="C36" s="29"/>
      <c r="D36" s="29"/>
      <c r="E36" s="29"/>
      <c r="H36" s="3"/>
      <c r="I36" s="8" t="s">
        <v>79</v>
      </c>
      <c r="J36" s="4">
        <v>100.0</v>
      </c>
      <c r="O36" s="13" t="s">
        <v>80</v>
      </c>
      <c r="P36" s="10">
        <v>50.0</v>
      </c>
    </row>
    <row r="37">
      <c r="H37" s="3"/>
      <c r="I37" s="8" t="s">
        <v>81</v>
      </c>
      <c r="J37" s="4">
        <v>180.0</v>
      </c>
      <c r="O37" s="13" t="s">
        <v>82</v>
      </c>
      <c r="P37" s="10">
        <v>100.0</v>
      </c>
    </row>
    <row r="38">
      <c r="H38" s="3"/>
      <c r="I38" s="8" t="s">
        <v>83</v>
      </c>
      <c r="J38" s="30">
        <v>200.0</v>
      </c>
      <c r="O38" s="13" t="s">
        <v>76</v>
      </c>
      <c r="P38" s="10">
        <v>110.0</v>
      </c>
    </row>
    <row r="39">
      <c r="H39" s="3"/>
      <c r="I39" s="8" t="s">
        <v>84</v>
      </c>
      <c r="J39" s="4">
        <v>160.0</v>
      </c>
      <c r="O39" s="13" t="s">
        <v>78</v>
      </c>
      <c r="P39" s="10">
        <v>105.0</v>
      </c>
    </row>
    <row r="40">
      <c r="H40" s="3"/>
      <c r="I40" s="8" t="s">
        <v>85</v>
      </c>
      <c r="J40" s="4">
        <v>180.0</v>
      </c>
      <c r="O40" s="13" t="s">
        <v>80</v>
      </c>
      <c r="P40" s="10">
        <v>40.0</v>
      </c>
    </row>
    <row r="41">
      <c r="H41" s="3"/>
      <c r="I41" s="8" t="s">
        <v>86</v>
      </c>
      <c r="J41" s="4">
        <v>180.0</v>
      </c>
      <c r="O41" s="13" t="s">
        <v>82</v>
      </c>
      <c r="P41" s="10">
        <v>80.0</v>
      </c>
    </row>
    <row r="42">
      <c r="H42" s="3"/>
      <c r="I42" s="8" t="s">
        <v>87</v>
      </c>
      <c r="J42" s="4">
        <v>160.0</v>
      </c>
      <c r="O42" s="13" t="s">
        <v>88</v>
      </c>
      <c r="P42" s="10">
        <v>110.0</v>
      </c>
    </row>
    <row r="43">
      <c r="H43" s="3"/>
      <c r="I43" s="8" t="s">
        <v>89</v>
      </c>
      <c r="J43" s="4">
        <v>155.0</v>
      </c>
      <c r="O43" s="13" t="s">
        <v>90</v>
      </c>
      <c r="P43" s="10">
        <v>105.0</v>
      </c>
    </row>
    <row r="44">
      <c r="H44" s="3"/>
      <c r="I44" s="8" t="s">
        <v>91</v>
      </c>
      <c r="J44" s="4">
        <v>125.0</v>
      </c>
      <c r="O44" s="13"/>
      <c r="P44" s="10"/>
    </row>
    <row r="45">
      <c r="H45" s="3"/>
      <c r="I45" s="8" t="s">
        <v>92</v>
      </c>
      <c r="J45" s="4">
        <v>150.0</v>
      </c>
      <c r="O45" s="3"/>
      <c r="P45" s="3"/>
    </row>
    <row r="46">
      <c r="H46" s="3"/>
      <c r="I46" s="8" t="s">
        <v>93</v>
      </c>
      <c r="J46" s="4">
        <v>80.0</v>
      </c>
      <c r="O46" s="3"/>
      <c r="P46" s="3"/>
    </row>
    <row r="47">
      <c r="H47" s="3"/>
      <c r="I47" s="8" t="s">
        <v>94</v>
      </c>
      <c r="J47" s="4">
        <v>35.0</v>
      </c>
      <c r="O47" s="3"/>
      <c r="P47" s="3"/>
    </row>
    <row r="48">
      <c r="H48" s="3"/>
      <c r="I48" s="8" t="s">
        <v>95</v>
      </c>
      <c r="J48" s="4">
        <v>60.0</v>
      </c>
      <c r="O48" s="3"/>
      <c r="P48" s="3"/>
    </row>
    <row r="49">
      <c r="H49" s="3"/>
      <c r="I49" s="8" t="s">
        <v>96</v>
      </c>
      <c r="J49" s="4">
        <v>40.0</v>
      </c>
      <c r="O49" s="3"/>
      <c r="P49" s="3"/>
    </row>
    <row r="50">
      <c r="H50" s="3"/>
      <c r="I50" s="8" t="s">
        <v>97</v>
      </c>
      <c r="J50" s="4">
        <v>65.0</v>
      </c>
      <c r="O50" s="3"/>
      <c r="P50" s="3"/>
    </row>
    <row r="51">
      <c r="H51" s="3"/>
      <c r="I51" s="8" t="s">
        <v>98</v>
      </c>
      <c r="J51" s="4">
        <v>130.0</v>
      </c>
      <c r="O51" s="3"/>
      <c r="P51" s="3"/>
    </row>
    <row r="52">
      <c r="H52" s="3"/>
      <c r="I52" s="8" t="s">
        <v>99</v>
      </c>
      <c r="J52" s="4">
        <v>60.0</v>
      </c>
      <c r="O52" s="3"/>
      <c r="P52" s="3"/>
    </row>
    <row r="53">
      <c r="H53" s="3"/>
      <c r="I53" s="8" t="s">
        <v>100</v>
      </c>
      <c r="J53" s="4">
        <v>60.0</v>
      </c>
      <c r="O53" s="3"/>
      <c r="P53" s="3"/>
    </row>
    <row r="54">
      <c r="H54" s="3"/>
      <c r="I54" s="8" t="s">
        <v>101</v>
      </c>
      <c r="J54" s="4">
        <v>60.0</v>
      </c>
      <c r="O54" s="3"/>
      <c r="P54" s="3"/>
    </row>
    <row r="55">
      <c r="H55" s="3"/>
      <c r="I55" s="8" t="s">
        <v>102</v>
      </c>
      <c r="J55" s="4">
        <v>40.0</v>
      </c>
      <c r="O55" s="3"/>
      <c r="P55" s="3"/>
    </row>
    <row r="56">
      <c r="H56" s="3"/>
      <c r="I56" s="8" t="s">
        <v>103</v>
      </c>
      <c r="J56" s="4">
        <v>45.0</v>
      </c>
      <c r="O56" s="3"/>
      <c r="P56" s="3"/>
    </row>
    <row r="57">
      <c r="H57" s="3"/>
      <c r="I57" s="8" t="s">
        <v>104</v>
      </c>
      <c r="J57" s="4">
        <v>35.0</v>
      </c>
      <c r="O57" s="3"/>
      <c r="P57" s="3"/>
    </row>
    <row r="58">
      <c r="H58" s="3"/>
      <c r="I58" s="8" t="s">
        <v>105</v>
      </c>
      <c r="J58" s="4">
        <v>260.0</v>
      </c>
      <c r="O58" s="3"/>
      <c r="P58" s="3"/>
    </row>
    <row r="59">
      <c r="H59" s="3"/>
      <c r="I59" s="8" t="s">
        <v>106</v>
      </c>
      <c r="J59" s="4">
        <v>60.0</v>
      </c>
      <c r="O59" s="3"/>
      <c r="P59" s="3"/>
    </row>
    <row r="60">
      <c r="H60" s="3"/>
      <c r="I60" s="8" t="s">
        <v>107</v>
      </c>
      <c r="J60" s="4">
        <v>120.0</v>
      </c>
      <c r="O60" s="3"/>
      <c r="P60" s="3"/>
    </row>
    <row r="61">
      <c r="H61" s="3"/>
      <c r="I61" s="8" t="s">
        <v>108</v>
      </c>
      <c r="J61" s="4">
        <v>180.0</v>
      </c>
      <c r="O61" s="3"/>
      <c r="P61" s="3"/>
    </row>
    <row r="62">
      <c r="H62" s="3"/>
      <c r="I62" s="8" t="s">
        <v>109</v>
      </c>
      <c r="J62" s="4">
        <v>40.0</v>
      </c>
      <c r="O62" s="3"/>
      <c r="P62" s="3"/>
    </row>
    <row r="63">
      <c r="H63" s="3"/>
      <c r="I63" s="8" t="s">
        <v>110</v>
      </c>
      <c r="J63" s="4">
        <v>440.0</v>
      </c>
      <c r="O63" s="3"/>
      <c r="P63" s="3"/>
    </row>
    <row r="64">
      <c r="H64" s="3"/>
      <c r="I64" s="8" t="s">
        <v>111</v>
      </c>
      <c r="J64" s="4">
        <v>65.0</v>
      </c>
      <c r="O64" s="3"/>
      <c r="P64" s="3"/>
    </row>
    <row r="65">
      <c r="H65" s="3"/>
      <c r="I65" s="8" t="s">
        <v>112</v>
      </c>
      <c r="J65" s="4">
        <v>460.0</v>
      </c>
      <c r="O65" s="3"/>
      <c r="P65" s="3"/>
    </row>
    <row r="66">
      <c r="H66" s="3"/>
      <c r="I66" s="8" t="s">
        <v>113</v>
      </c>
      <c r="J66" s="4">
        <v>495.0</v>
      </c>
      <c r="O66" s="3"/>
      <c r="P66" s="3"/>
    </row>
    <row r="67">
      <c r="H67" s="3"/>
      <c r="I67" s="8" t="s">
        <v>114</v>
      </c>
      <c r="J67" s="4">
        <v>205.0</v>
      </c>
      <c r="O67" s="3"/>
      <c r="P67" s="3"/>
    </row>
    <row r="68">
      <c r="H68" s="3"/>
      <c r="I68" s="8" t="s">
        <v>115</v>
      </c>
      <c r="J68" s="4">
        <v>65.0</v>
      </c>
      <c r="O68" s="3"/>
      <c r="P68" s="3"/>
    </row>
    <row r="69">
      <c r="H69" s="3"/>
      <c r="I69" s="8" t="s">
        <v>116</v>
      </c>
      <c r="J69" s="4">
        <v>90.0</v>
      </c>
      <c r="O69" s="3"/>
      <c r="P69" s="3"/>
    </row>
    <row r="70">
      <c r="H70" s="3"/>
      <c r="I70" s="8" t="s">
        <v>117</v>
      </c>
      <c r="J70" s="4">
        <v>55.0</v>
      </c>
      <c r="O70" s="3"/>
      <c r="P70" s="3"/>
    </row>
    <row r="71">
      <c r="H71" s="3"/>
      <c r="I71" s="8" t="s">
        <v>118</v>
      </c>
      <c r="J71" s="4">
        <v>110.0</v>
      </c>
      <c r="O71" s="3"/>
      <c r="P71" s="3"/>
    </row>
    <row r="72">
      <c r="H72" s="3"/>
      <c r="I72" s="8" t="s">
        <v>119</v>
      </c>
      <c r="J72" s="4">
        <v>55.0</v>
      </c>
      <c r="O72" s="3"/>
      <c r="P72" s="3"/>
    </row>
    <row r="73">
      <c r="H73" s="3"/>
      <c r="I73" s="8" t="s">
        <v>120</v>
      </c>
      <c r="J73" s="4">
        <v>190.0</v>
      </c>
      <c r="O73" s="3"/>
      <c r="P73" s="3"/>
    </row>
    <row r="74">
      <c r="H74" s="3"/>
      <c r="I74" s="8" t="s">
        <v>121</v>
      </c>
      <c r="J74" s="4">
        <v>110.0</v>
      </c>
      <c r="O74" s="3"/>
      <c r="P74" s="3"/>
    </row>
    <row r="75">
      <c r="H75" s="3"/>
      <c r="I75" s="8" t="s">
        <v>122</v>
      </c>
      <c r="J75" s="8">
        <v>130.0</v>
      </c>
      <c r="L75" s="8"/>
      <c r="O75" s="3"/>
      <c r="P75" s="3"/>
    </row>
    <row r="76">
      <c r="H76" s="3"/>
      <c r="I76" s="8" t="s">
        <v>123</v>
      </c>
      <c r="J76" s="8">
        <v>160.0</v>
      </c>
      <c r="L76" s="8"/>
      <c r="O76" s="3"/>
      <c r="P76" s="3"/>
    </row>
    <row r="77">
      <c r="H77" s="3"/>
      <c r="I77" s="8" t="s">
        <v>124</v>
      </c>
      <c r="J77" s="8">
        <v>160.0</v>
      </c>
      <c r="L77" s="8"/>
      <c r="O77" s="3"/>
      <c r="P77" s="3"/>
    </row>
    <row r="78">
      <c r="H78" s="3"/>
      <c r="I78" s="8" t="s">
        <v>125</v>
      </c>
      <c r="J78" s="8">
        <v>180.0</v>
      </c>
      <c r="L78" s="8"/>
      <c r="O78" s="3"/>
      <c r="P78" s="3"/>
    </row>
    <row r="79">
      <c r="H79" s="3"/>
      <c r="I79" s="8" t="s">
        <v>126</v>
      </c>
      <c r="J79" s="8">
        <v>25.0</v>
      </c>
      <c r="L79" s="8"/>
      <c r="O79" s="3"/>
      <c r="P79" s="3"/>
    </row>
    <row r="80">
      <c r="H80" s="3"/>
      <c r="I80" s="8" t="s">
        <v>127</v>
      </c>
      <c r="J80" s="8">
        <v>60.0</v>
      </c>
      <c r="L80" s="8"/>
      <c r="O80" s="3"/>
      <c r="P80" s="3"/>
    </row>
    <row r="81">
      <c r="H81" s="3"/>
      <c r="I81" s="8" t="s">
        <v>128</v>
      </c>
      <c r="J81" s="8">
        <v>70.0</v>
      </c>
      <c r="L81" s="8"/>
      <c r="O81" s="3"/>
      <c r="P81" s="3"/>
    </row>
    <row r="82">
      <c r="H82" s="3"/>
      <c r="I82" s="8" t="s">
        <v>129</v>
      </c>
      <c r="J82" s="8">
        <v>140.0</v>
      </c>
      <c r="L82" s="8"/>
      <c r="O82" s="3"/>
      <c r="P82" s="3"/>
    </row>
    <row r="83">
      <c r="H83" s="3"/>
      <c r="I83" s="8" t="s">
        <v>130</v>
      </c>
      <c r="J83" s="8">
        <v>60.0</v>
      </c>
      <c r="L83" s="8"/>
      <c r="O83" s="3"/>
      <c r="P83" s="3"/>
    </row>
    <row r="84">
      <c r="H84" s="3"/>
      <c r="I84" s="8" t="s">
        <v>131</v>
      </c>
      <c r="J84" s="8">
        <v>120.0</v>
      </c>
      <c r="L84" s="8"/>
      <c r="O84" s="3"/>
      <c r="P84" s="3"/>
    </row>
    <row r="85">
      <c r="H85" s="3"/>
      <c r="I85" s="8" t="s">
        <v>132</v>
      </c>
      <c r="J85" s="8">
        <v>110.0</v>
      </c>
      <c r="L85" s="8"/>
      <c r="O85" s="3"/>
      <c r="P85" s="3"/>
    </row>
    <row r="86">
      <c r="H86" s="3"/>
      <c r="I86" s="8" t="s">
        <v>133</v>
      </c>
      <c r="J86" s="8">
        <v>310.0</v>
      </c>
      <c r="L86" s="8"/>
      <c r="O86" s="3"/>
      <c r="P86" s="3"/>
    </row>
    <row r="87">
      <c r="H87" s="3"/>
      <c r="I87" s="8" t="s">
        <v>134</v>
      </c>
      <c r="J87" s="8">
        <v>385.0</v>
      </c>
      <c r="L87" s="8"/>
      <c r="O87" s="3"/>
      <c r="P87" s="3"/>
    </row>
    <row r="88">
      <c r="H88" s="3"/>
      <c r="I88" s="8" t="s">
        <v>135</v>
      </c>
      <c r="J88" s="8">
        <v>310.0</v>
      </c>
      <c r="L88" s="8"/>
      <c r="O88" s="3"/>
      <c r="P88" s="3"/>
    </row>
    <row r="89">
      <c r="H89" s="3"/>
      <c r="I89" s="8" t="s">
        <v>136</v>
      </c>
      <c r="J89" s="8">
        <v>250.0</v>
      </c>
      <c r="L89" s="8"/>
      <c r="O89" s="3"/>
      <c r="P89" s="3"/>
    </row>
    <row r="90">
      <c r="H90" s="3"/>
      <c r="I90" s="8" t="s">
        <v>137</v>
      </c>
      <c r="J90" s="8">
        <v>270.0</v>
      </c>
      <c r="L90" s="8"/>
      <c r="O90" s="3"/>
      <c r="P90" s="3"/>
    </row>
    <row r="91">
      <c r="H91" s="3"/>
      <c r="I91" s="8" t="s">
        <v>138</v>
      </c>
      <c r="J91" s="8">
        <v>310.0</v>
      </c>
      <c r="L91" s="8"/>
      <c r="O91" s="3"/>
      <c r="P91" s="3"/>
    </row>
    <row r="92">
      <c r="H92" s="3"/>
      <c r="I92" s="8" t="s">
        <v>139</v>
      </c>
      <c r="J92" s="8">
        <v>235.0</v>
      </c>
      <c r="L92" s="8"/>
      <c r="O92" s="3"/>
      <c r="P92" s="3"/>
    </row>
    <row r="93">
      <c r="H93" s="3"/>
      <c r="I93" s="8" t="s">
        <v>140</v>
      </c>
      <c r="J93" s="8">
        <v>345.0</v>
      </c>
      <c r="L93" s="8"/>
      <c r="O93" s="3"/>
      <c r="P93" s="3"/>
    </row>
    <row r="94">
      <c r="H94" s="3"/>
      <c r="I94" s="8" t="s">
        <v>141</v>
      </c>
      <c r="J94" s="8">
        <v>375.0</v>
      </c>
      <c r="L94" s="8"/>
      <c r="O94" s="3"/>
      <c r="P94" s="3"/>
    </row>
    <row r="95">
      <c r="H95" s="3"/>
      <c r="I95" s="8" t="s">
        <v>142</v>
      </c>
      <c r="J95" s="8">
        <v>110.0</v>
      </c>
      <c r="L95" s="8"/>
      <c r="O95" s="3"/>
      <c r="P95" s="3"/>
    </row>
    <row r="96">
      <c r="H96" s="3"/>
      <c r="I96" s="8" t="s">
        <v>143</v>
      </c>
      <c r="J96" s="8">
        <v>275.0</v>
      </c>
      <c r="L96" s="8"/>
      <c r="O96" s="3"/>
      <c r="P96" s="3"/>
    </row>
    <row r="97">
      <c r="H97" s="3"/>
      <c r="I97" s="8" t="s">
        <v>144</v>
      </c>
      <c r="J97" s="8">
        <v>35.0</v>
      </c>
      <c r="L97" s="8"/>
      <c r="O97" s="3"/>
      <c r="P97" s="3"/>
    </row>
    <row r="98">
      <c r="H98" s="3"/>
      <c r="I98" s="8" t="s">
        <v>145</v>
      </c>
      <c r="J98" s="8">
        <v>70.0</v>
      </c>
      <c r="L98" s="8"/>
      <c r="O98" s="3"/>
      <c r="P98" s="3"/>
    </row>
    <row r="99">
      <c r="H99" s="3"/>
      <c r="I99" s="8" t="s">
        <v>146</v>
      </c>
      <c r="J99" s="8">
        <v>105.0</v>
      </c>
      <c r="L99" s="8"/>
      <c r="O99" s="3"/>
      <c r="P99" s="3"/>
    </row>
    <row r="100">
      <c r="H100" s="3"/>
      <c r="I100" s="8" t="s">
        <v>147</v>
      </c>
      <c r="J100" s="8">
        <v>415.0</v>
      </c>
      <c r="L100" s="8"/>
      <c r="O100" s="3"/>
      <c r="P100" s="3"/>
    </row>
    <row r="101">
      <c r="H101" s="3"/>
      <c r="I101" s="8" t="s">
        <v>148</v>
      </c>
      <c r="J101" s="8">
        <v>40.0</v>
      </c>
      <c r="L101" s="8"/>
      <c r="O101" s="3"/>
      <c r="P101" s="3"/>
    </row>
    <row r="102">
      <c r="H102" s="3"/>
      <c r="I102" s="8" t="s">
        <v>149</v>
      </c>
      <c r="J102" s="8">
        <v>80.0</v>
      </c>
      <c r="L102" s="8"/>
      <c r="O102" s="3"/>
      <c r="P102" s="3"/>
    </row>
    <row r="103">
      <c r="H103" s="3"/>
      <c r="I103" s="8" t="s">
        <v>150</v>
      </c>
      <c r="J103" s="8">
        <v>120.0</v>
      </c>
      <c r="L103" s="8"/>
      <c r="O103" s="3"/>
      <c r="P103" s="3"/>
    </row>
    <row r="104">
      <c r="H104" s="3"/>
      <c r="I104" s="8" t="s">
        <v>151</v>
      </c>
      <c r="J104" s="8">
        <v>200.0</v>
      </c>
      <c r="L104" s="8"/>
      <c r="O104" s="3"/>
      <c r="P104" s="3"/>
    </row>
    <row r="105">
      <c r="H105" s="3"/>
      <c r="I105" s="8" t="s">
        <v>152</v>
      </c>
      <c r="J105" s="8">
        <v>80.0</v>
      </c>
      <c r="L105" s="8"/>
      <c r="O105" s="3"/>
      <c r="P105" s="3"/>
    </row>
    <row r="106">
      <c r="H106" s="3"/>
      <c r="I106" s="8" t="s">
        <v>153</v>
      </c>
      <c r="J106" s="8">
        <v>285.0</v>
      </c>
      <c r="L106" s="8"/>
      <c r="O106" s="3"/>
      <c r="P106" s="3"/>
    </row>
    <row r="107">
      <c r="H107" s="3"/>
      <c r="I107" s="8" t="s">
        <v>154</v>
      </c>
      <c r="J107" s="8">
        <v>130.0</v>
      </c>
      <c r="L107" s="8"/>
      <c r="O107" s="3"/>
      <c r="P107" s="3"/>
    </row>
    <row r="108">
      <c r="H108" s="3"/>
      <c r="I108" s="8" t="s">
        <v>155</v>
      </c>
      <c r="J108" s="8">
        <v>225.0</v>
      </c>
      <c r="L108" s="8"/>
      <c r="O108" s="3"/>
      <c r="P108" s="3"/>
    </row>
    <row r="109">
      <c r="H109" s="3"/>
      <c r="I109" s="8"/>
      <c r="J109" s="31"/>
      <c r="L109" s="12"/>
      <c r="O109" s="3"/>
      <c r="P109" s="3"/>
    </row>
    <row r="110">
      <c r="H110" s="3"/>
      <c r="O110" s="3"/>
      <c r="P110" s="3"/>
    </row>
    <row r="111">
      <c r="H111" s="3"/>
      <c r="O111" s="3"/>
      <c r="P111" s="3"/>
    </row>
    <row r="112">
      <c r="H112" s="3"/>
      <c r="O112" s="3"/>
      <c r="P112" s="3"/>
    </row>
    <row r="113">
      <c r="H113" s="3"/>
      <c r="O113" s="3"/>
      <c r="P113" s="3"/>
    </row>
    <row r="114">
      <c r="H114" s="3"/>
      <c r="O114" s="3"/>
      <c r="P114" s="3"/>
    </row>
    <row r="115">
      <c r="H115" s="3"/>
      <c r="O115" s="3"/>
      <c r="P115" s="3"/>
    </row>
    <row r="116">
      <c r="H116" s="3"/>
      <c r="O116" s="3"/>
      <c r="P116" s="3"/>
    </row>
    <row r="117">
      <c r="H117" s="3"/>
      <c r="O117" s="3"/>
      <c r="P117" s="3"/>
    </row>
    <row r="118">
      <c r="H118" s="3"/>
      <c r="O118" s="3"/>
      <c r="P118" s="3"/>
    </row>
    <row r="119">
      <c r="H119" s="3"/>
      <c r="O119" s="3"/>
      <c r="P119" s="3"/>
    </row>
    <row r="120">
      <c r="H120" s="3"/>
      <c r="O120" s="3"/>
      <c r="P120" s="3"/>
    </row>
    <row r="121">
      <c r="H121" s="3"/>
      <c r="O121" s="3"/>
      <c r="P121" s="3"/>
    </row>
    <row r="122">
      <c r="H122" s="3"/>
      <c r="O122" s="3"/>
      <c r="P122" s="3"/>
    </row>
    <row r="123">
      <c r="H123" s="3"/>
      <c r="O123" s="3"/>
      <c r="P123" s="3"/>
    </row>
    <row r="124">
      <c r="H124" s="3"/>
      <c r="O124" s="3"/>
      <c r="P124" s="3"/>
    </row>
    <row r="125">
      <c r="H125" s="3"/>
      <c r="O125" s="3"/>
      <c r="P125" s="3"/>
    </row>
    <row r="126">
      <c r="H126" s="3"/>
      <c r="O126" s="3"/>
      <c r="P126" s="3"/>
    </row>
    <row r="127">
      <c r="H127" s="3"/>
      <c r="O127" s="3"/>
      <c r="P127" s="3"/>
    </row>
    <row r="128">
      <c r="H128" s="3"/>
      <c r="O128" s="3"/>
      <c r="P128" s="3"/>
    </row>
    <row r="129">
      <c r="H129" s="3"/>
      <c r="O129" s="3"/>
      <c r="P129" s="3"/>
    </row>
    <row r="130">
      <c r="H130" s="3"/>
      <c r="O130" s="3"/>
      <c r="P130" s="3"/>
    </row>
    <row r="131">
      <c r="H131" s="3"/>
      <c r="O131" s="3"/>
      <c r="P131" s="3"/>
    </row>
    <row r="132">
      <c r="H132" s="3"/>
      <c r="O132" s="3"/>
      <c r="P132" s="3"/>
    </row>
    <row r="133">
      <c r="H133" s="3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  <row r="1005">
      <c r="H1005" s="3"/>
      <c r="O1005" s="3"/>
      <c r="P1005" s="3"/>
    </row>
  </sheetData>
  <mergeCells count="3">
    <mergeCell ref="A24:A25"/>
    <mergeCell ref="A26:A27"/>
    <mergeCell ref="A28:A30"/>
  </mergeCells>
  <dataValidations>
    <dataValidation type="list" allowBlank="1" showErrorMessage="1" sqref="E2:E23">
      <formula1>Builder!$L$1:$L$5</formula1>
    </dataValidation>
    <dataValidation type="list" allowBlank="1" showErrorMessage="1" sqref="B28:B30">
      <formula1>Builder!$O$2:$O$13</formula1>
    </dataValidation>
    <dataValidation type="list" allowBlank="1" showErrorMessage="1" sqref="B26:B27">
      <formula1>Builder!$O$27:$O$44</formula1>
    </dataValidation>
    <dataValidation type="list" allowBlank="1" showErrorMessage="1" sqref="B24:B25">
      <formula1>Builder!$O$14:$O$25</formula1>
    </dataValidation>
    <dataValidation type="list" allowBlank="1" showErrorMessage="1" sqref="B2:B23">
      <formula1>Builder!$I$2:$I$161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11.5"/>
    <col customWidth="1" min="4" max="4" width="29.38"/>
    <col customWidth="1" min="5" max="5" width="6.13"/>
  </cols>
  <sheetData>
    <row r="1">
      <c r="A1" s="32" t="s">
        <v>156</v>
      </c>
      <c r="B1" s="32" t="s">
        <v>3</v>
      </c>
      <c r="C1" s="32"/>
      <c r="D1" s="32" t="s">
        <v>4</v>
      </c>
      <c r="E1" s="32" t="s">
        <v>2</v>
      </c>
      <c r="F1" s="33" t="str">
        <f>Builder!E26</f>
        <v/>
      </c>
      <c r="G1" s="34" t="s">
        <v>157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0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5" t="str">
        <f>Builder!B3</f>
        <v> </v>
      </c>
      <c r="B3" s="35" t="str">
        <f>Builder!E3</f>
        <v> </v>
      </c>
      <c r="C3" s="35" t="str">
        <f>Builder!H3</f>
        <v/>
      </c>
      <c r="D3" s="35" t="str">
        <f>Builder!G3</f>
        <v/>
      </c>
      <c r="E3" s="36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/>
      </c>
      <c r="D4" s="3" t="str">
        <f>Builder!G4</f>
        <v/>
      </c>
      <c r="E4" s="10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5" t="str">
        <f>Builder!B5</f>
        <v> </v>
      </c>
      <c r="B5" s="35" t="str">
        <f>Builder!E5</f>
        <v> </v>
      </c>
      <c r="C5" s="35" t="str">
        <f>Builder!H5</f>
        <v/>
      </c>
      <c r="D5" s="35" t="str">
        <f>Builder!G5</f>
        <v/>
      </c>
      <c r="E5" s="36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/>
      </c>
      <c r="D6" s="3" t="str">
        <f>Builder!G6</f>
        <v/>
      </c>
      <c r="E6" s="10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5" t="str">
        <f>Builder!B7</f>
        <v> </v>
      </c>
      <c r="B7" s="35" t="str">
        <f>Builder!E7</f>
        <v> </v>
      </c>
      <c r="C7" s="35" t="str">
        <f>Builder!H7</f>
        <v/>
      </c>
      <c r="D7" s="35" t="str">
        <f>Builder!G7</f>
        <v/>
      </c>
      <c r="E7" s="36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/>
      </c>
      <c r="D8" s="3" t="str">
        <f>Builder!G8</f>
        <v/>
      </c>
      <c r="E8" s="10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5" t="str">
        <f>Builder!B9</f>
        <v> </v>
      </c>
      <c r="B9" s="35" t="str">
        <f>Builder!E9</f>
        <v> </v>
      </c>
      <c r="C9" s="35" t="str">
        <f>Builder!H9</f>
        <v/>
      </c>
      <c r="D9" s="35" t="str">
        <f>Builder!G9</f>
        <v/>
      </c>
      <c r="E9" s="36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/>
      </c>
      <c r="D10" s="3" t="str">
        <f>Builder!G10</f>
        <v/>
      </c>
      <c r="E10" s="10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5" t="str">
        <f>Builder!B11</f>
        <v> </v>
      </c>
      <c r="B11" s="35" t="str">
        <f>Builder!E11</f>
        <v> </v>
      </c>
      <c r="C11" s="35" t="str">
        <f>Builder!H11</f>
        <v/>
      </c>
      <c r="D11" s="35" t="str">
        <f>Builder!G11</f>
        <v/>
      </c>
      <c r="E11" s="36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/>
      </c>
      <c r="D12" s="3" t="str">
        <f>Builder!G12</f>
        <v/>
      </c>
      <c r="E12" s="10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5" t="str">
        <f>Builder!B13</f>
        <v> </v>
      </c>
      <c r="B13" s="35" t="str">
        <f>Builder!E13</f>
        <v> </v>
      </c>
      <c r="C13" s="35" t="str">
        <f>Builder!H13</f>
        <v/>
      </c>
      <c r="D13" s="35" t="str">
        <f>Builder!G13</f>
        <v/>
      </c>
      <c r="E13" s="36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/>
      </c>
      <c r="D14" s="3" t="str">
        <f>Builder!G14</f>
        <v/>
      </c>
      <c r="E14" s="10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5" t="str">
        <f>Builder!B15</f>
        <v> </v>
      </c>
      <c r="B15" s="35" t="str">
        <f>Builder!E15</f>
        <v> </v>
      </c>
      <c r="C15" s="35" t="str">
        <f>Builder!H15</f>
        <v/>
      </c>
      <c r="D15" s="35" t="str">
        <f>Builder!G15</f>
        <v/>
      </c>
      <c r="E15" s="36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/>
      </c>
      <c r="D16" s="3" t="str">
        <f>Builder!G16</f>
        <v/>
      </c>
      <c r="E16" s="10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5" t="str">
        <f>Builder!B17</f>
        <v> </v>
      </c>
      <c r="B17" s="35" t="str">
        <f>Builder!E17</f>
        <v> </v>
      </c>
      <c r="C17" s="35" t="str">
        <f>Builder!H17</f>
        <v/>
      </c>
      <c r="D17" s="35" t="str">
        <f>Builder!G17</f>
        <v/>
      </c>
      <c r="E17" s="36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/>
      </c>
      <c r="D18" s="3" t="str">
        <f>Builder!G18</f>
        <v/>
      </c>
      <c r="E18" s="10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5" t="str">
        <f>Builder!B19</f>
        <v> </v>
      </c>
      <c r="B19" s="35" t="str">
        <f>Builder!E19</f>
        <v> </v>
      </c>
      <c r="C19" s="35" t="str">
        <f>Builder!H19</f>
        <v/>
      </c>
      <c r="D19" s="35" t="str">
        <f>Builder!G19</f>
        <v/>
      </c>
      <c r="E19" s="36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/>
      </c>
      <c r="D20" s="3" t="str">
        <f>Builder!G20</f>
        <v/>
      </c>
      <c r="E20" s="10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5" t="str">
        <f>Builder!B21</f>
        <v> </v>
      </c>
      <c r="B21" s="35" t="str">
        <f>Builder!E21</f>
        <v> </v>
      </c>
      <c r="C21" s="35" t="str">
        <f>Builder!H21</f>
        <v/>
      </c>
      <c r="D21" s="35" t="str">
        <f>Builder!G21</f>
        <v/>
      </c>
      <c r="E21" s="36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> </v>
      </c>
      <c r="C22" s="3" t="str">
        <f>Builder!H22</f>
        <v/>
      </c>
      <c r="D22" s="3" t="str">
        <f>Builder!G22</f>
        <v/>
      </c>
      <c r="E22" s="10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