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  <extLst>
    <ext uri="GoogleSheetsCustomDataVersion2">
      <go:sheetsCustomData xmlns:go="http://customooxmlschemas.google.com/" r:id="rId6" roundtripDataChecksum="twM+hOdUd7Ef9IIjPCE+5TBw+k2frEGrzThNMiyXM5U="/>
    </ext>
  </extLst>
</workbook>
</file>

<file path=xl/sharedStrings.xml><?xml version="1.0" encoding="utf-8"?>
<sst xmlns="http://schemas.openxmlformats.org/spreadsheetml/2006/main" count="165" uniqueCount="124">
  <si>
    <t>Warlord?</t>
  </si>
  <si>
    <t>Data Prep</t>
  </si>
  <si>
    <t>Points</t>
  </si>
  <si>
    <t>Enhancements</t>
  </si>
  <si>
    <t>Notes</t>
  </si>
  <si>
    <t>Warlord</t>
  </si>
  <si>
    <t xml:space="preserve"> </t>
  </si>
  <si>
    <t>Fate’s Messenger</t>
  </si>
  <si>
    <t>Archon</t>
  </si>
  <si>
    <t>Autarch</t>
  </si>
  <si>
    <t>Reader of the Runes</t>
  </si>
  <si>
    <t>Beastmaster</t>
  </si>
  <si>
    <t>Autarch Skyrunner</t>
  </si>
  <si>
    <t>The Phoenix Gem</t>
  </si>
  <si>
    <t>Court of the Archon</t>
  </si>
  <si>
    <t>Autarch Wayleaper</t>
  </si>
  <si>
    <t>The Weeping Stones</t>
  </si>
  <si>
    <t>Drazhar</t>
  </si>
  <si>
    <t>Crimson Hunter</t>
  </si>
  <si>
    <t>5 Hellions</t>
  </si>
  <si>
    <t>5 Dark Reapers</t>
  </si>
  <si>
    <t>10 Hellions</t>
  </si>
  <si>
    <t>10 Dark Reapers</t>
  </si>
  <si>
    <t>5 Incubi</t>
  </si>
  <si>
    <t>Death Jester</t>
  </si>
  <si>
    <t>10 Incubi</t>
  </si>
  <si>
    <t>5 Dire Avengers</t>
  </si>
  <si>
    <t>Kabalite Warriors</t>
  </si>
  <si>
    <t>10 Dire Avengers</t>
  </si>
  <si>
    <t>Lelith Hesperax</t>
  </si>
  <si>
    <t>Eldrad Ulthran</t>
  </si>
  <si>
    <t>5 Mandrakes</t>
  </si>
  <si>
    <t>Falcon</t>
  </si>
  <si>
    <t>10 Mandrakes</t>
  </si>
  <si>
    <t>DRUKHARI</t>
  </si>
  <si>
    <t>Farseer</t>
  </si>
  <si>
    <t>Raider</t>
  </si>
  <si>
    <t>Farseer Skyrunner</t>
  </si>
  <si>
    <t>Ravager</t>
  </si>
  <si>
    <t>5 Fire Dragons</t>
  </si>
  <si>
    <t>Razorwing Jetfighter</t>
  </si>
  <si>
    <t>10 Fire Dragons</t>
  </si>
  <si>
    <t>3 Reavers</t>
  </si>
  <si>
    <t>Fire Prism</t>
  </si>
  <si>
    <t>6 Reavers</t>
  </si>
  <si>
    <t>Guardian Defenders</t>
  </si>
  <si>
    <t>5 Scourges</t>
  </si>
  <si>
    <t>Hemlock Wraithfighter</t>
  </si>
  <si>
    <t>10 Scourges</t>
  </si>
  <si>
    <t>5 Howling Banshees</t>
  </si>
  <si>
    <t>Succubus</t>
  </si>
  <si>
    <t>10 Howling Banshees</t>
  </si>
  <si>
    <t>Venom</t>
  </si>
  <si>
    <t>Illic Nightspear</t>
  </si>
  <si>
    <t>Voidraven Bomber</t>
  </si>
  <si>
    <t>Night Spinner</t>
  </si>
  <si>
    <t>Wyches</t>
  </si>
  <si>
    <t>DRUKHARI Total</t>
  </si>
  <si>
    <t>5 Rangers</t>
  </si>
  <si>
    <t>Tantalus</t>
  </si>
  <si>
    <t>10 Rangers</t>
  </si>
  <si>
    <t>Total</t>
  </si>
  <si>
    <t>Shadowseer</t>
  </si>
  <si>
    <t>If you lose a pull down just copy one from the same column into the missing cell</t>
  </si>
  <si>
    <t>3 Shining Spears</t>
  </si>
  <si>
    <t>6 Shining Spears</t>
  </si>
  <si>
    <t>3 Shroud Runners</t>
  </si>
  <si>
    <t>6 Shroud Runners</t>
  </si>
  <si>
    <t>2 Skyweavers</t>
  </si>
  <si>
    <t>4 Skyweavers</t>
  </si>
  <si>
    <t>Spiritseer</t>
  </si>
  <si>
    <t>Starweaver</t>
  </si>
  <si>
    <t>Storm Guardians</t>
  </si>
  <si>
    <t>5 Striking Scorpions</t>
  </si>
  <si>
    <t>10 Striking Scorpions</t>
  </si>
  <si>
    <t xml:space="preserve">Support Weapons </t>
  </si>
  <si>
    <t>5 Swooping Hawks</t>
  </si>
  <si>
    <t>10 Swooping Hawks</t>
  </si>
  <si>
    <t>The Visarch</t>
  </si>
  <si>
    <t>The Yncarne</t>
  </si>
  <si>
    <t>5 Troupe</t>
  </si>
  <si>
    <t>6 Troupe</t>
  </si>
  <si>
    <t>11 Troupe</t>
  </si>
  <si>
    <t>12 Troupe</t>
  </si>
  <si>
    <t>Troupe Master</t>
  </si>
  <si>
    <t>Voidweaver</t>
  </si>
  <si>
    <t>Vypers</t>
  </si>
  <si>
    <t>War Walkers</t>
  </si>
  <si>
    <t>Warlock</t>
  </si>
  <si>
    <t>2 Warlock Conclave</t>
  </si>
  <si>
    <t>4 Warlock Conclave</t>
  </si>
  <si>
    <t>Warlock Skyrunner</t>
  </si>
  <si>
    <t>2 Warlock Skyrunner Conclave</t>
  </si>
  <si>
    <t>3 Warlock Skyrunner Conclave</t>
  </si>
  <si>
    <t>5 Warp Spiders</t>
  </si>
  <si>
    <t>10 Warp Spiders</t>
  </si>
  <si>
    <t>Wave Serpent</t>
  </si>
  <si>
    <t>Webway Gate</t>
  </si>
  <si>
    <t>3 Windriders</t>
  </si>
  <si>
    <t>6 Windriders</t>
  </si>
  <si>
    <t>9 Windriders</t>
  </si>
  <si>
    <t>5 Wraithblades</t>
  </si>
  <si>
    <t>10 Wraithblades</t>
  </si>
  <si>
    <t>5 Wraithguard</t>
  </si>
  <si>
    <t>10 Wraithguard</t>
  </si>
  <si>
    <t>Wraithknight</t>
  </si>
  <si>
    <t>Wraithlord</t>
  </si>
  <si>
    <t>Yvraine</t>
  </si>
  <si>
    <t>Cobra</t>
  </si>
  <si>
    <t>Hornet</t>
  </si>
  <si>
    <t>Irillyth</t>
  </si>
  <si>
    <t>Lynx</t>
  </si>
  <si>
    <t>Nightwing</t>
  </si>
  <si>
    <t>Scorpion</t>
  </si>
  <si>
    <t>Skathach Wraithknight</t>
  </si>
  <si>
    <t>5 Shadow Spectres</t>
  </si>
  <si>
    <t>10 Shadow Spectres</t>
  </si>
  <si>
    <t>Shadow Spectre Exarch</t>
  </si>
  <si>
    <t>Phantom Titan</t>
  </si>
  <si>
    <t>Revenant Titan</t>
  </si>
  <si>
    <t>Warp Hunter</t>
  </si>
  <si>
    <t>Wraithseer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</si>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</sst>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20.0"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Font="1"/>
    <xf borderId="0" fillId="0" fontId="1" numFmtId="0" xfId="0" applyAlignment="1" applyFont="1">
      <alignment vertical="bottom"/>
    </xf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4" numFmtId="0" xfId="0" applyAlignment="1" applyFill="1" applyFont="1">
      <alignment horizontal="center" textRotation="90" vertical="center"/>
    </xf>
    <xf quotePrefix="1" borderId="0" fillId="3" fontId="1" numFmtId="0" xfId="0" applyFont="1"/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0" fillId="0" fontId="3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customWidth="1" hidden="1" min="10" max="16" width="12.63"/>
  </cols>
  <sheetData>
    <row r="1" ht="15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5" t="s">
        <v>6</v>
      </c>
      <c r="P1" s="4">
        <v>0.0</v>
      </c>
    </row>
    <row r="2" ht="15.75" customHeight="1">
      <c r="A2" s="4">
        <v>0.0</v>
      </c>
      <c r="B2" s="6"/>
      <c r="C2" s="4" t="str">
        <f>IFERROR(__xludf.DUMMYFUNCTION("filter($J$2:$J$84,$I$2:$I$84=B2)"),"#N/A")</f>
        <v>#N/A</v>
      </c>
      <c r="D2" s="4" t="str">
        <f t="shared" ref="D2:D24" si="1">C2+F2</f>
        <v>#N/A</v>
      </c>
      <c r="E2" s="5" t="s">
        <v>6</v>
      </c>
      <c r="F2" s="4">
        <f>IFERROR(__xludf.DUMMYFUNCTION("filter($M$1:$M$5,$L$1:$L$5=E2)"),0.0)</f>
        <v>0</v>
      </c>
      <c r="H2" s="3"/>
      <c r="I2" s="5" t="s">
        <v>6</v>
      </c>
      <c r="J2" s="4">
        <v>0.0</v>
      </c>
      <c r="L2" s="7" t="s">
        <v>7</v>
      </c>
      <c r="M2" s="4">
        <v>15.0</v>
      </c>
      <c r="O2" s="8" t="s">
        <v>8</v>
      </c>
      <c r="P2" s="9">
        <v>75.0</v>
      </c>
    </row>
    <row r="3" ht="15.75" customHeight="1">
      <c r="A3" s="4">
        <v>0.0</v>
      </c>
      <c r="B3" s="5" t="s">
        <v>6</v>
      </c>
      <c r="C3" s="4">
        <f>IFERROR(__xludf.DUMMYFUNCTION("filter($J$2:$J$84,$I$2:$I$84=B3)"),0.0)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3" t="str">
        <f t="shared" ref="H3:H25" si="2">if(A3=1, "Warlord"," ")</f>
        <v> </v>
      </c>
      <c r="I3" s="7" t="s">
        <v>9</v>
      </c>
      <c r="J3" s="4">
        <v>75.0</v>
      </c>
      <c r="L3" s="7" t="s">
        <v>10</v>
      </c>
      <c r="M3" s="4">
        <v>20.0</v>
      </c>
      <c r="O3" s="8" t="s">
        <v>11</v>
      </c>
      <c r="P3" s="9">
        <v>105.0</v>
      </c>
    </row>
    <row r="4" ht="15.75" customHeight="1">
      <c r="A4" s="4">
        <v>0.0</v>
      </c>
      <c r="B4" s="5" t="s">
        <v>6</v>
      </c>
      <c r="C4" s="4">
        <f>IFERROR(__xludf.DUMMYFUNCTION("filter($J$2:$J$84,$I$2:$I$84=B4)"),0.0)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3" t="str">
        <f t="shared" si="2"/>
        <v> </v>
      </c>
      <c r="I4" s="7" t="s">
        <v>12</v>
      </c>
      <c r="J4" s="4">
        <v>90.0</v>
      </c>
      <c r="L4" s="7" t="s">
        <v>13</v>
      </c>
      <c r="M4" s="4">
        <v>25.0</v>
      </c>
      <c r="O4" s="8" t="s">
        <v>14</v>
      </c>
      <c r="P4" s="9">
        <v>85.0</v>
      </c>
    </row>
    <row r="5" ht="15.75" customHeight="1">
      <c r="A5" s="4">
        <v>0.0</v>
      </c>
      <c r="B5" s="5" t="s">
        <v>6</v>
      </c>
      <c r="C5" s="4">
        <f>IFERROR(__xludf.DUMMYFUNCTION("filter($J$2:$J$84,$I$2:$I$84=B5)"),0.0)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3" t="str">
        <f t="shared" si="2"/>
        <v> </v>
      </c>
      <c r="I5" s="7" t="s">
        <v>15</v>
      </c>
      <c r="J5" s="4">
        <v>115.0</v>
      </c>
      <c r="L5" s="7" t="s">
        <v>16</v>
      </c>
      <c r="M5" s="4">
        <v>15.0</v>
      </c>
      <c r="O5" s="8" t="s">
        <v>17</v>
      </c>
      <c r="P5" s="9">
        <v>90.0</v>
      </c>
    </row>
    <row r="6" ht="15.75" customHeight="1">
      <c r="A6" s="4">
        <v>0.0</v>
      </c>
      <c r="B6" s="5" t="s">
        <v>6</v>
      </c>
      <c r="C6" s="4">
        <f>IFERROR(__xludf.DUMMYFUNCTION("filter($J$2:$J$84,$I$2:$I$84=B6)"),0.0)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3" t="str">
        <f t="shared" si="2"/>
        <v> </v>
      </c>
      <c r="I6" s="7" t="s">
        <v>18</v>
      </c>
      <c r="J6" s="4">
        <v>160.0</v>
      </c>
      <c r="L6" s="7"/>
      <c r="O6" s="8" t="s">
        <v>19</v>
      </c>
      <c r="P6" s="9">
        <v>100.0</v>
      </c>
    </row>
    <row r="7" ht="15.75" customHeight="1">
      <c r="A7" s="4">
        <v>0.0</v>
      </c>
      <c r="B7" s="5" t="s">
        <v>6</v>
      </c>
      <c r="C7" s="4">
        <f>IFERROR(__xludf.DUMMYFUNCTION("filter($J$2:$J$84,$I$2:$I$84=B7)"),0.0)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3" t="str">
        <f t="shared" si="2"/>
        <v> </v>
      </c>
      <c r="I7" s="7" t="s">
        <v>20</v>
      </c>
      <c r="J7" s="4">
        <v>80.0</v>
      </c>
      <c r="O7" s="8" t="s">
        <v>21</v>
      </c>
      <c r="P7" s="9">
        <v>200.0</v>
      </c>
    </row>
    <row r="8" ht="15.75" customHeight="1">
      <c r="A8" s="4">
        <v>0.0</v>
      </c>
      <c r="B8" s="5" t="s">
        <v>6</v>
      </c>
      <c r="C8" s="4">
        <f>IFERROR(__xludf.DUMMYFUNCTION("filter($J$2:$J$84,$I$2:$I$84=B8)"),0.0)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3" t="str">
        <f t="shared" si="2"/>
        <v> </v>
      </c>
      <c r="I8" s="7" t="s">
        <v>22</v>
      </c>
      <c r="J8" s="4">
        <v>160.0</v>
      </c>
      <c r="O8" s="8" t="s">
        <v>23</v>
      </c>
      <c r="P8" s="9">
        <v>80.0</v>
      </c>
    </row>
    <row r="9" ht="15.75" customHeight="1">
      <c r="A9" s="4">
        <v>0.0</v>
      </c>
      <c r="B9" s="5" t="s">
        <v>6</v>
      </c>
      <c r="C9" s="4">
        <f>IFERROR(__xludf.DUMMYFUNCTION("filter($J$2:$J$84,$I$2:$I$84=B9)"),0.0)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3" t="str">
        <f t="shared" si="2"/>
        <v> </v>
      </c>
      <c r="I9" s="7" t="s">
        <v>24</v>
      </c>
      <c r="J9" s="4">
        <v>90.0</v>
      </c>
      <c r="O9" s="8" t="s">
        <v>25</v>
      </c>
      <c r="P9" s="9">
        <v>160.0</v>
      </c>
    </row>
    <row r="10" ht="15.75" customHeight="1">
      <c r="A10" s="4">
        <v>0.0</v>
      </c>
      <c r="B10" s="5" t="s">
        <v>6</v>
      </c>
      <c r="C10" s="4">
        <f>IFERROR(__xludf.DUMMYFUNCTION("filter($J$2:$J$84,$I$2:$I$84=B10)"),0.0)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3" t="str">
        <f t="shared" si="2"/>
        <v> </v>
      </c>
      <c r="I10" s="7" t="s">
        <v>26</v>
      </c>
      <c r="J10" s="4">
        <v>70.0</v>
      </c>
      <c r="O10" s="8" t="s">
        <v>27</v>
      </c>
      <c r="P10" s="9">
        <v>110.0</v>
      </c>
    </row>
    <row r="11" ht="15.75" customHeight="1">
      <c r="A11" s="4">
        <v>0.0</v>
      </c>
      <c r="B11" s="5" t="s">
        <v>6</v>
      </c>
      <c r="C11" s="4">
        <f>IFERROR(__xludf.DUMMYFUNCTION("filter($J$2:$J$84,$I$2:$I$84=B11)"),0.0)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3" t="str">
        <f t="shared" si="2"/>
        <v> </v>
      </c>
      <c r="I11" s="7" t="s">
        <v>28</v>
      </c>
      <c r="J11" s="4">
        <v>140.0</v>
      </c>
      <c r="O11" s="8" t="s">
        <v>29</v>
      </c>
      <c r="P11" s="9">
        <v>85.0</v>
      </c>
    </row>
    <row r="12" ht="15.75" customHeight="1">
      <c r="A12" s="4">
        <v>0.0</v>
      </c>
      <c r="B12" s="5" t="s">
        <v>6</v>
      </c>
      <c r="C12" s="4">
        <f>IFERROR(__xludf.DUMMYFUNCTION("filter($J$2:$J$84,$I$2:$I$84=B12)"),0.0)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3" t="str">
        <f t="shared" si="2"/>
        <v> </v>
      </c>
      <c r="I12" s="7" t="s">
        <v>30</v>
      </c>
      <c r="J12" s="4">
        <v>110.0</v>
      </c>
      <c r="O12" s="8" t="s">
        <v>31</v>
      </c>
      <c r="P12" s="9">
        <v>65.0</v>
      </c>
    </row>
    <row r="13" ht="15.75" customHeight="1">
      <c r="A13" s="4">
        <v>0.0</v>
      </c>
      <c r="B13" s="5" t="s">
        <v>6</v>
      </c>
      <c r="C13" s="4">
        <f>IFERROR(__xludf.DUMMYFUNCTION("filter($J$2:$J$84,$I$2:$I$84=B13)"),0.0)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3" t="str">
        <f t="shared" si="2"/>
        <v> </v>
      </c>
      <c r="I13" s="7" t="s">
        <v>32</v>
      </c>
      <c r="J13" s="4">
        <v>140.0</v>
      </c>
      <c r="O13" s="8" t="s">
        <v>33</v>
      </c>
      <c r="P13" s="9">
        <v>130.0</v>
      </c>
    </row>
    <row r="14" ht="15.75" customHeight="1">
      <c r="A14" s="10" t="s">
        <v>34</v>
      </c>
      <c r="B14" s="11" t="s">
        <v>6</v>
      </c>
      <c r="C14" s="12">
        <f>IFERROR(__xludf.DUMMYFUNCTION("filter($P$1:$P$25,$O$1:$O$25=B14)"),0.0)</f>
        <v>0</v>
      </c>
      <c r="D14" s="12">
        <f t="shared" si="1"/>
        <v>0</v>
      </c>
      <c r="E14" s="12"/>
      <c r="G14" s="4"/>
      <c r="H14" s="3" t="str">
        <f t="shared" si="2"/>
        <v> </v>
      </c>
      <c r="I14" s="7" t="s">
        <v>35</v>
      </c>
      <c r="J14" s="4">
        <v>80.0</v>
      </c>
      <c r="O14" s="8" t="s">
        <v>36</v>
      </c>
      <c r="P14" s="9">
        <v>90.0</v>
      </c>
    </row>
    <row r="15" ht="15.75" customHeight="1">
      <c r="B15" s="11" t="s">
        <v>6</v>
      </c>
      <c r="C15" s="12">
        <f>IFERROR(__xludf.DUMMYFUNCTION("filter($P$1:$P$25,$O$1:$O$25=B15)"),0.0)</f>
        <v>0</v>
      </c>
      <c r="D15" s="12">
        <f t="shared" si="1"/>
        <v>0</v>
      </c>
      <c r="E15" s="12"/>
      <c r="G15" s="4"/>
      <c r="H15" s="3" t="str">
        <f t="shared" si="2"/>
        <v> </v>
      </c>
      <c r="I15" s="7" t="s">
        <v>37</v>
      </c>
      <c r="J15" s="4">
        <v>90.0</v>
      </c>
      <c r="O15" s="8" t="s">
        <v>38</v>
      </c>
      <c r="P15" s="9">
        <v>115.0</v>
      </c>
    </row>
    <row r="16" ht="15.75" customHeight="1">
      <c r="B16" s="11" t="s">
        <v>6</v>
      </c>
      <c r="C16" s="12">
        <f>IFERROR(__xludf.DUMMYFUNCTION("filter($P$1:$P$25,$O$1:$O$25=B16)"),0.0)</f>
        <v>0</v>
      </c>
      <c r="D16" s="12">
        <f t="shared" si="1"/>
        <v>0</v>
      </c>
      <c r="E16" s="12"/>
      <c r="G16" s="4"/>
      <c r="H16" s="3" t="str">
        <f t="shared" si="2"/>
        <v> </v>
      </c>
      <c r="I16" s="7" t="s">
        <v>39</v>
      </c>
      <c r="J16" s="4">
        <v>85.0</v>
      </c>
      <c r="K16" s="4" t="s">
        <v>6</v>
      </c>
      <c r="O16" s="8" t="s">
        <v>40</v>
      </c>
      <c r="P16" s="9">
        <v>170.0</v>
      </c>
    </row>
    <row r="17" ht="15.75" customHeight="1">
      <c r="B17" s="11" t="s">
        <v>6</v>
      </c>
      <c r="C17" s="12">
        <f>IFERROR(__xludf.DUMMYFUNCTION("filter($P$1:$P$25,$O$1:$O$25=B17)"),0.0)</f>
        <v>0</v>
      </c>
      <c r="D17" s="12">
        <f t="shared" si="1"/>
        <v>0</v>
      </c>
      <c r="E17" s="12"/>
      <c r="G17" s="4"/>
      <c r="H17" s="3" t="str">
        <f t="shared" si="2"/>
        <v> </v>
      </c>
      <c r="I17" s="7" t="s">
        <v>41</v>
      </c>
      <c r="J17" s="4">
        <v>170.0</v>
      </c>
      <c r="O17" s="8" t="s">
        <v>42</v>
      </c>
      <c r="P17" s="9">
        <v>70.0</v>
      </c>
    </row>
    <row r="18" ht="15.75" customHeight="1">
      <c r="B18" s="11" t="s">
        <v>6</v>
      </c>
      <c r="C18" s="12">
        <f>IFERROR(__xludf.DUMMYFUNCTION("filter($P$1:$P$25,$O$1:$O$25=B18)"),0.0)</f>
        <v>0</v>
      </c>
      <c r="D18" s="12">
        <f t="shared" si="1"/>
        <v>0</v>
      </c>
      <c r="E18" s="12"/>
      <c r="G18" s="4"/>
      <c r="H18" s="3" t="str">
        <f t="shared" si="2"/>
        <v> </v>
      </c>
      <c r="I18" s="7" t="s">
        <v>43</v>
      </c>
      <c r="J18" s="4">
        <v>180.0</v>
      </c>
      <c r="O18" s="8" t="s">
        <v>44</v>
      </c>
      <c r="P18" s="9">
        <v>140.0</v>
      </c>
    </row>
    <row r="19" ht="15.75" customHeight="1">
      <c r="B19" s="11" t="s">
        <v>6</v>
      </c>
      <c r="C19" s="12">
        <f>IFERROR(__xludf.DUMMYFUNCTION("filter($P$1:$P$25,$O$1:$O$25=B19)"),0.0)</f>
        <v>0</v>
      </c>
      <c r="D19" s="12">
        <f t="shared" si="1"/>
        <v>0</v>
      </c>
      <c r="E19" s="12"/>
      <c r="G19" s="4"/>
      <c r="H19" s="3" t="str">
        <f t="shared" si="2"/>
        <v> </v>
      </c>
      <c r="I19" s="7" t="s">
        <v>45</v>
      </c>
      <c r="J19" s="4">
        <v>115.0</v>
      </c>
      <c r="O19" s="8" t="s">
        <v>46</v>
      </c>
      <c r="P19" s="9">
        <v>110.0</v>
      </c>
    </row>
    <row r="20" ht="15.75" customHeight="1">
      <c r="B20" s="11" t="s">
        <v>6</v>
      </c>
      <c r="C20" s="12">
        <f>IFERROR(__xludf.DUMMYFUNCTION("filter($P$1:$P$25,$O$1:$O$25=B20)"),0.0)</f>
        <v>0</v>
      </c>
      <c r="D20" s="12">
        <f t="shared" si="1"/>
        <v>0</v>
      </c>
      <c r="E20" s="12"/>
      <c r="G20" s="4"/>
      <c r="H20" s="3" t="str">
        <f t="shared" si="2"/>
        <v> </v>
      </c>
      <c r="I20" s="7" t="s">
        <v>47</v>
      </c>
      <c r="J20" s="4">
        <v>155.0</v>
      </c>
      <c r="O20" s="8" t="s">
        <v>48</v>
      </c>
      <c r="P20" s="9">
        <v>220.0</v>
      </c>
    </row>
    <row r="21" ht="15.75" customHeight="1">
      <c r="B21" s="11" t="s">
        <v>6</v>
      </c>
      <c r="C21" s="12">
        <f>IFERROR(__xludf.DUMMYFUNCTION("filter($P$1:$P$25,$O$1:$O$25=B21)"),0.0)</f>
        <v>0</v>
      </c>
      <c r="D21" s="12">
        <f t="shared" si="1"/>
        <v>0</v>
      </c>
      <c r="E21" s="12"/>
      <c r="G21" s="4"/>
      <c r="H21" s="3" t="str">
        <f t="shared" si="2"/>
        <v> </v>
      </c>
      <c r="I21" s="7" t="s">
        <v>49</v>
      </c>
      <c r="J21" s="4">
        <v>85.0</v>
      </c>
      <c r="O21" s="8" t="s">
        <v>50</v>
      </c>
      <c r="P21" s="9">
        <v>55.0</v>
      </c>
    </row>
    <row r="22" ht="15.75" customHeight="1">
      <c r="B22" s="11" t="s">
        <v>6</v>
      </c>
      <c r="C22" s="12">
        <f>IFERROR(__xludf.DUMMYFUNCTION("filter($P$1:$P$25,$O$1:$O$25=B22)"),0.0)</f>
        <v>0</v>
      </c>
      <c r="D22" s="12">
        <f t="shared" si="1"/>
        <v>0</v>
      </c>
      <c r="E22" s="12"/>
      <c r="G22" s="4"/>
      <c r="H22" s="3" t="str">
        <f t="shared" si="2"/>
        <v> </v>
      </c>
      <c r="I22" s="7" t="s">
        <v>51</v>
      </c>
      <c r="J22" s="4">
        <v>170.0</v>
      </c>
      <c r="O22" s="8" t="s">
        <v>52</v>
      </c>
      <c r="P22" s="9">
        <v>80.0</v>
      </c>
    </row>
    <row r="23" ht="15.75" customHeight="1">
      <c r="B23" s="11" t="s">
        <v>6</v>
      </c>
      <c r="C23" s="12">
        <f>IFERROR(__xludf.DUMMYFUNCTION("filter($P$1:$P$25,$O$1:$O$25=B23)"),0.0)</f>
        <v>0</v>
      </c>
      <c r="D23" s="12">
        <f t="shared" si="1"/>
        <v>0</v>
      </c>
      <c r="E23" s="12"/>
      <c r="G23" s="4"/>
      <c r="H23" s="3" t="str">
        <f t="shared" si="2"/>
        <v> </v>
      </c>
      <c r="I23" s="7" t="s">
        <v>53</v>
      </c>
      <c r="J23" s="4">
        <v>70.0</v>
      </c>
      <c r="O23" s="8" t="s">
        <v>54</v>
      </c>
      <c r="P23" s="9">
        <v>195.0</v>
      </c>
    </row>
    <row r="24" ht="15.75" customHeight="1">
      <c r="B24" s="11" t="s">
        <v>6</v>
      </c>
      <c r="C24" s="12">
        <f>IFERROR(__xludf.DUMMYFUNCTION("filter($P$1:$P$25,$O$1:$O$25=B24)"),0.0)</f>
        <v>0</v>
      </c>
      <c r="D24" s="12">
        <f t="shared" si="1"/>
        <v>0</v>
      </c>
      <c r="E24" s="12"/>
      <c r="H24" s="3" t="str">
        <f t="shared" si="2"/>
        <v> </v>
      </c>
      <c r="I24" s="7" t="s">
        <v>55</v>
      </c>
      <c r="J24" s="4">
        <v>180.0</v>
      </c>
      <c r="O24" s="8" t="s">
        <v>56</v>
      </c>
      <c r="P24" s="9">
        <v>90.0</v>
      </c>
    </row>
    <row r="25" ht="15.75" customHeight="1">
      <c r="B25" s="12" t="s">
        <v>57</v>
      </c>
      <c r="C25" s="12"/>
      <c r="D25" s="12">
        <f>sum(D14:D24)</f>
        <v>0</v>
      </c>
      <c r="H25" s="3" t="str">
        <f t="shared" si="2"/>
        <v> </v>
      </c>
      <c r="I25" s="7" t="s">
        <v>58</v>
      </c>
      <c r="J25" s="4">
        <v>55.0</v>
      </c>
      <c r="O25" s="4" t="s">
        <v>59</v>
      </c>
      <c r="P25" s="4">
        <v>230.0</v>
      </c>
    </row>
    <row r="26" ht="15.75" customHeight="1">
      <c r="H26" s="3"/>
      <c r="I26" s="7" t="s">
        <v>60</v>
      </c>
      <c r="J26" s="4">
        <v>110.0</v>
      </c>
    </row>
    <row r="27" ht="15.75" customHeight="1">
      <c r="B27" s="13" t="s">
        <v>61</v>
      </c>
      <c r="D27" s="13" t="str">
        <f>sum(D2:D24)</f>
        <v>#N/A</v>
      </c>
      <c r="H27" s="3"/>
      <c r="I27" s="7" t="s">
        <v>62</v>
      </c>
      <c r="J27" s="4">
        <v>60.0</v>
      </c>
    </row>
    <row r="28" ht="15.75" customHeight="1">
      <c r="B28" s="14" t="s">
        <v>63</v>
      </c>
      <c r="C28" s="14"/>
      <c r="D28" s="14"/>
      <c r="E28" s="14"/>
      <c r="H28" s="3"/>
      <c r="I28" s="7" t="s">
        <v>64</v>
      </c>
      <c r="J28" s="4">
        <v>120.0</v>
      </c>
    </row>
    <row r="29" ht="15.75" customHeight="1">
      <c r="B29" s="14"/>
      <c r="C29" s="14"/>
      <c r="D29" s="14"/>
      <c r="E29" s="14"/>
      <c r="H29" s="3"/>
      <c r="I29" s="7" t="s">
        <v>65</v>
      </c>
      <c r="J29" s="4">
        <v>240.0</v>
      </c>
    </row>
    <row r="30" ht="15.75" customHeight="1">
      <c r="B30" s="14"/>
      <c r="C30" s="14"/>
      <c r="D30" s="14"/>
      <c r="E30" s="14"/>
      <c r="H30" s="3"/>
      <c r="I30" s="7" t="s">
        <v>66</v>
      </c>
      <c r="J30" s="4">
        <v>80.0</v>
      </c>
    </row>
    <row r="31" ht="15.75" customHeight="1">
      <c r="H31" s="3"/>
      <c r="I31" s="7" t="s">
        <v>67</v>
      </c>
      <c r="J31" s="4">
        <v>160.0</v>
      </c>
    </row>
    <row r="32" ht="15.75" customHeight="1">
      <c r="H32" s="3"/>
      <c r="I32" s="7" t="s">
        <v>68</v>
      </c>
      <c r="J32" s="4">
        <v>95.0</v>
      </c>
    </row>
    <row r="33" ht="15.75" customHeight="1">
      <c r="H33" s="3"/>
      <c r="I33" s="7" t="s">
        <v>69</v>
      </c>
      <c r="J33" s="4">
        <v>190.0</v>
      </c>
    </row>
    <row r="34" ht="15.75" customHeight="1">
      <c r="H34" s="3"/>
      <c r="I34" s="7" t="s">
        <v>70</v>
      </c>
      <c r="J34" s="4">
        <v>65.0</v>
      </c>
    </row>
    <row r="35" ht="15.75" customHeight="1">
      <c r="H35" s="3"/>
      <c r="I35" s="7" t="s">
        <v>71</v>
      </c>
      <c r="J35" s="4">
        <v>80.0</v>
      </c>
    </row>
    <row r="36" ht="15.75" customHeight="1">
      <c r="H36" s="3"/>
      <c r="I36" s="7" t="s">
        <v>72</v>
      </c>
      <c r="J36" s="4">
        <v>115.0</v>
      </c>
    </row>
    <row r="37" ht="15.75" customHeight="1">
      <c r="H37" s="3"/>
      <c r="I37" s="7" t="s">
        <v>73</v>
      </c>
      <c r="J37" s="4">
        <v>75.0</v>
      </c>
    </row>
    <row r="38" ht="15.75" customHeight="1">
      <c r="H38" s="3"/>
      <c r="I38" s="7" t="s">
        <v>74</v>
      </c>
      <c r="J38" s="4">
        <v>150.0</v>
      </c>
    </row>
    <row r="39" ht="15.75" customHeight="1">
      <c r="H39" s="3"/>
      <c r="I39" s="7" t="s">
        <v>75</v>
      </c>
      <c r="J39" s="4">
        <v>105.0</v>
      </c>
    </row>
    <row r="40" ht="15.75" customHeight="1">
      <c r="H40" s="3"/>
      <c r="I40" s="7" t="s">
        <v>76</v>
      </c>
      <c r="J40" s="4">
        <v>75.0</v>
      </c>
    </row>
    <row r="41" ht="15.75" customHeight="1">
      <c r="H41" s="3"/>
      <c r="I41" s="7" t="s">
        <v>77</v>
      </c>
      <c r="J41" s="4">
        <v>150.0</v>
      </c>
    </row>
    <row r="42" ht="15.75" customHeight="1">
      <c r="H42" s="3"/>
      <c r="I42" s="7" t="s">
        <v>78</v>
      </c>
      <c r="J42" s="4">
        <v>90.0</v>
      </c>
    </row>
    <row r="43" ht="15.75" customHeight="1">
      <c r="H43" s="3"/>
      <c r="I43" s="7" t="s">
        <v>79</v>
      </c>
      <c r="J43" s="4">
        <v>350.0</v>
      </c>
    </row>
    <row r="44" ht="15.75" customHeight="1">
      <c r="H44" s="3"/>
      <c r="I44" s="7" t="s">
        <v>80</v>
      </c>
      <c r="J44" s="4">
        <v>75.0</v>
      </c>
    </row>
    <row r="45" ht="15.75" customHeight="1">
      <c r="H45" s="3"/>
      <c r="I45" s="7" t="s">
        <v>81</v>
      </c>
      <c r="J45" s="4">
        <v>90.0</v>
      </c>
    </row>
    <row r="46" ht="15.75" customHeight="1">
      <c r="H46" s="3"/>
      <c r="I46" s="7" t="s">
        <v>82</v>
      </c>
      <c r="J46" s="4">
        <v>165.0</v>
      </c>
    </row>
    <row r="47" ht="15.75" customHeight="1">
      <c r="H47" s="3"/>
      <c r="I47" s="7" t="s">
        <v>83</v>
      </c>
      <c r="J47" s="4">
        <v>180.0</v>
      </c>
    </row>
    <row r="48" ht="15.75" customHeight="1">
      <c r="H48" s="3"/>
      <c r="I48" s="7" t="s">
        <v>84</v>
      </c>
      <c r="J48" s="4">
        <v>55.0</v>
      </c>
    </row>
    <row r="49" ht="15.75" customHeight="1">
      <c r="H49" s="3"/>
      <c r="I49" s="7" t="s">
        <v>85</v>
      </c>
      <c r="J49" s="4">
        <v>110.0</v>
      </c>
    </row>
    <row r="50" ht="15.75" customHeight="1">
      <c r="H50" s="3"/>
      <c r="I50" s="7" t="s">
        <v>86</v>
      </c>
      <c r="J50" s="4">
        <v>85.0</v>
      </c>
    </row>
    <row r="51" ht="15.75" customHeight="1">
      <c r="H51" s="3"/>
      <c r="I51" s="7" t="s">
        <v>87</v>
      </c>
      <c r="J51" s="4">
        <v>110.0</v>
      </c>
    </row>
    <row r="52" ht="15.75" customHeight="1">
      <c r="H52" s="3"/>
      <c r="I52" s="7" t="s">
        <v>88</v>
      </c>
      <c r="J52" s="4">
        <v>45.0</v>
      </c>
    </row>
    <row r="53" ht="15.75" customHeight="1">
      <c r="H53" s="3"/>
      <c r="I53" s="7" t="s">
        <v>89</v>
      </c>
      <c r="J53" s="4">
        <v>60.0</v>
      </c>
    </row>
    <row r="54" ht="15.75" customHeight="1">
      <c r="H54" s="3"/>
      <c r="I54" s="7" t="s">
        <v>90</v>
      </c>
      <c r="J54" s="4">
        <v>120.0</v>
      </c>
    </row>
    <row r="55" ht="15.75" customHeight="1">
      <c r="H55" s="3"/>
      <c r="I55" s="7" t="s">
        <v>91</v>
      </c>
      <c r="J55" s="4">
        <v>55.0</v>
      </c>
    </row>
    <row r="56" ht="15.75" customHeight="1">
      <c r="H56" s="3"/>
      <c r="I56" s="7" t="s">
        <v>92</v>
      </c>
      <c r="J56" s="4">
        <v>100.0</v>
      </c>
    </row>
    <row r="57" ht="15.75" customHeight="1">
      <c r="H57" s="3"/>
      <c r="I57" s="7" t="s">
        <v>93</v>
      </c>
      <c r="J57" s="4">
        <v>150.0</v>
      </c>
    </row>
    <row r="58" ht="15.75" customHeight="1">
      <c r="H58" s="3"/>
      <c r="I58" s="7" t="s">
        <v>94</v>
      </c>
      <c r="J58" s="4">
        <v>115.0</v>
      </c>
    </row>
    <row r="59" ht="15.75" customHeight="1">
      <c r="H59" s="3"/>
      <c r="I59" s="7" t="s">
        <v>95</v>
      </c>
      <c r="J59" s="4">
        <v>230.0</v>
      </c>
    </row>
    <row r="60" ht="15.75" customHeight="1">
      <c r="H60" s="3"/>
      <c r="I60" s="7" t="s">
        <v>96</v>
      </c>
      <c r="J60" s="4">
        <v>120.0</v>
      </c>
    </row>
    <row r="61" ht="15.75" customHeight="1">
      <c r="H61" s="3"/>
      <c r="I61" s="7" t="s">
        <v>97</v>
      </c>
      <c r="J61" s="4">
        <v>220.0</v>
      </c>
    </row>
    <row r="62" ht="15.75" customHeight="1">
      <c r="H62" s="3"/>
      <c r="I62" s="7" t="s">
        <v>98</v>
      </c>
      <c r="J62" s="4">
        <v>80.0</v>
      </c>
    </row>
    <row r="63" ht="15.75" customHeight="1">
      <c r="H63" s="3"/>
      <c r="I63" s="7" t="s">
        <v>99</v>
      </c>
      <c r="J63" s="4">
        <v>160.0</v>
      </c>
    </row>
    <row r="64" ht="15.75" customHeight="1">
      <c r="H64" s="3"/>
      <c r="I64" s="7" t="s">
        <v>100</v>
      </c>
      <c r="J64" s="4">
        <v>240.0</v>
      </c>
    </row>
    <row r="65" ht="15.75" customHeight="1">
      <c r="H65" s="3"/>
      <c r="I65" s="7" t="s">
        <v>101</v>
      </c>
      <c r="J65" s="4">
        <v>170.0</v>
      </c>
    </row>
    <row r="66" ht="15.75" customHeight="1">
      <c r="H66" s="3"/>
      <c r="I66" s="7" t="s">
        <v>102</v>
      </c>
      <c r="J66" s="4">
        <v>340.0</v>
      </c>
    </row>
    <row r="67" ht="15.75" customHeight="1">
      <c r="H67" s="3"/>
      <c r="I67" s="7" t="s">
        <v>103</v>
      </c>
      <c r="J67" s="4">
        <v>170.0</v>
      </c>
    </row>
    <row r="68" ht="15.75" customHeight="1">
      <c r="H68" s="3"/>
      <c r="I68" s="7" t="s">
        <v>104</v>
      </c>
      <c r="J68" s="4">
        <v>340.0</v>
      </c>
    </row>
    <row r="69" ht="15.75" customHeight="1">
      <c r="H69" s="3"/>
      <c r="I69" s="7" t="s">
        <v>105</v>
      </c>
      <c r="J69" s="4">
        <v>510.0</v>
      </c>
    </row>
    <row r="70" ht="15.75" customHeight="1">
      <c r="H70" s="3"/>
      <c r="I70" s="7" t="s">
        <v>106</v>
      </c>
      <c r="J70" s="4">
        <v>160.0</v>
      </c>
    </row>
    <row r="71" ht="15.75" customHeight="1">
      <c r="H71" s="3"/>
      <c r="I71" s="7" t="s">
        <v>107</v>
      </c>
      <c r="J71" s="4">
        <v>100.0</v>
      </c>
    </row>
    <row r="72" ht="15.75" customHeight="1">
      <c r="H72" s="3"/>
      <c r="I72" s="8" t="s">
        <v>108</v>
      </c>
      <c r="J72" s="15">
        <v>415.0</v>
      </c>
    </row>
    <row r="73" ht="15.75" customHeight="1">
      <c r="H73" s="3"/>
      <c r="I73" s="8" t="s">
        <v>109</v>
      </c>
      <c r="J73" s="15">
        <v>100.0</v>
      </c>
    </row>
    <row r="74" ht="15.75" customHeight="1">
      <c r="H74" s="3"/>
      <c r="I74" s="8" t="s">
        <v>110</v>
      </c>
      <c r="J74" s="15">
        <v>105.0</v>
      </c>
    </row>
    <row r="75" ht="15.75" customHeight="1">
      <c r="H75" s="3"/>
      <c r="I75" s="8" t="s">
        <v>111</v>
      </c>
      <c r="J75" s="15">
        <v>180.0</v>
      </c>
    </row>
    <row r="76" ht="15.75" customHeight="1">
      <c r="H76" s="3"/>
      <c r="I76" s="8" t="s">
        <v>112</v>
      </c>
      <c r="J76" s="15">
        <v>150.0</v>
      </c>
    </row>
    <row r="77" ht="15.75" customHeight="1">
      <c r="H77" s="3"/>
      <c r="I77" s="8" t="s">
        <v>113</v>
      </c>
      <c r="J77" s="15">
        <v>410.0</v>
      </c>
    </row>
    <row r="78" ht="15.75" customHeight="1">
      <c r="H78" s="3"/>
      <c r="I78" s="8" t="s">
        <v>114</v>
      </c>
      <c r="J78" s="15">
        <v>490.0</v>
      </c>
    </row>
    <row r="79" ht="15.75" customHeight="1">
      <c r="H79" s="3"/>
      <c r="I79" s="8" t="s">
        <v>115</v>
      </c>
      <c r="J79" s="15">
        <v>95.0</v>
      </c>
    </row>
    <row r="80" ht="15.75" customHeight="1">
      <c r="H80" s="3"/>
      <c r="I80" s="8" t="s">
        <v>116</v>
      </c>
      <c r="J80" s="15">
        <v>190.0</v>
      </c>
    </row>
    <row r="81" ht="15.75" customHeight="1">
      <c r="H81" s="3"/>
      <c r="I81" s="8" t="s">
        <v>117</v>
      </c>
      <c r="J81" s="15">
        <v>30.0</v>
      </c>
    </row>
    <row r="82" ht="15.75" customHeight="1">
      <c r="H82" s="3"/>
      <c r="I82" s="8" t="s">
        <v>118</v>
      </c>
      <c r="J82" s="15">
        <v>2100.0</v>
      </c>
    </row>
    <row r="83" ht="15.75" customHeight="1">
      <c r="H83" s="3"/>
      <c r="I83" s="8" t="s">
        <v>119</v>
      </c>
      <c r="J83" s="15">
        <v>1100.0</v>
      </c>
    </row>
    <row r="84" ht="15.75" customHeight="1">
      <c r="H84" s="3"/>
      <c r="I84" s="8" t="s">
        <v>120</v>
      </c>
      <c r="J84" s="15">
        <v>145.0</v>
      </c>
    </row>
    <row r="85" ht="15.75" customHeight="1">
      <c r="H85" s="3"/>
      <c r="I85" s="8" t="s">
        <v>121</v>
      </c>
      <c r="J85" s="15">
        <v>160.0</v>
      </c>
    </row>
    <row r="86" ht="15.75" customHeight="1">
      <c r="H86" s="3"/>
    </row>
    <row r="87" ht="15.75" customHeight="1">
      <c r="H87" s="3"/>
    </row>
    <row r="88" ht="15.75" customHeight="1">
      <c r="H88" s="3"/>
    </row>
    <row r="89" ht="15.75" customHeight="1">
      <c r="H89" s="3"/>
    </row>
    <row r="90" ht="15.75" customHeight="1">
      <c r="H90" s="3"/>
    </row>
    <row r="91" ht="15.75" customHeight="1">
      <c r="H91" s="3"/>
    </row>
    <row r="92" ht="15.75" customHeight="1">
      <c r="H92" s="3"/>
    </row>
    <row r="93" ht="15.75" customHeight="1">
      <c r="H93" s="3"/>
    </row>
    <row r="94" ht="15.75" customHeight="1">
      <c r="H94" s="3"/>
    </row>
    <row r="95" ht="15.75" customHeight="1">
      <c r="H95" s="3"/>
    </row>
    <row r="96" ht="15.75" customHeight="1">
      <c r="H96" s="3"/>
    </row>
    <row r="97" ht="15.75" customHeight="1">
      <c r="H97" s="3"/>
    </row>
    <row r="98" ht="15.75" customHeight="1">
      <c r="H98" s="3"/>
    </row>
    <row r="99" ht="15.75" customHeight="1">
      <c r="H99" s="3"/>
    </row>
    <row r="100" ht="15.75" customHeight="1">
      <c r="H100" s="3"/>
    </row>
    <row r="101" ht="15.75" customHeight="1">
      <c r="H101" s="3"/>
    </row>
    <row r="102" ht="15.75" customHeight="1">
      <c r="H102" s="3"/>
    </row>
    <row r="103" ht="15.75" customHeight="1">
      <c r="H103" s="3"/>
    </row>
    <row r="104" ht="15.75" customHeight="1">
      <c r="H104" s="3"/>
    </row>
    <row r="105" ht="15.75" customHeight="1">
      <c r="H105" s="3"/>
    </row>
    <row r="106" ht="15.75" customHeight="1">
      <c r="H106" s="3"/>
    </row>
    <row r="107" ht="15.75" customHeight="1">
      <c r="H107" s="3"/>
    </row>
    <row r="108" ht="15.75" customHeight="1">
      <c r="H108" s="3"/>
    </row>
    <row r="109" ht="15.75" customHeight="1">
      <c r="H109" s="3"/>
    </row>
    <row r="110" ht="15.75" customHeight="1">
      <c r="H110" s="3"/>
    </row>
    <row r="111" ht="15.75" customHeight="1">
      <c r="H111" s="3"/>
    </row>
    <row r="112" ht="15.75" customHeight="1">
      <c r="H112" s="3"/>
    </row>
    <row r="113" ht="15.75" customHeight="1">
      <c r="H113" s="3"/>
    </row>
    <row r="114" ht="15.75" customHeight="1">
      <c r="H114" s="3"/>
    </row>
    <row r="115" ht="15.75" customHeight="1">
      <c r="H115" s="3"/>
      <c r="I115" s="8"/>
      <c r="J115" s="9"/>
    </row>
    <row r="116" ht="15.75" customHeight="1">
      <c r="H116" s="3"/>
      <c r="I116" s="8"/>
      <c r="J116" s="9"/>
    </row>
    <row r="117" ht="15.75" customHeight="1">
      <c r="H117" s="3"/>
    </row>
    <row r="118" ht="15.75" customHeight="1">
      <c r="H118" s="3"/>
    </row>
    <row r="119" ht="15.75" customHeight="1">
      <c r="H119" s="3"/>
    </row>
    <row r="120" ht="15.75" customHeight="1">
      <c r="H120" s="3"/>
    </row>
    <row r="121" ht="15.75" customHeight="1">
      <c r="H121" s="3"/>
    </row>
    <row r="122" ht="15.75" customHeight="1">
      <c r="H122" s="3"/>
    </row>
    <row r="123" ht="15.75" customHeight="1">
      <c r="H123" s="3"/>
    </row>
    <row r="124" ht="15.75" customHeight="1">
      <c r="H124" s="3"/>
    </row>
    <row r="125" ht="15.75" customHeight="1">
      <c r="H125" s="3"/>
    </row>
    <row r="126" ht="15.75" customHeight="1">
      <c r="H126" s="3"/>
    </row>
    <row r="127" ht="15.75" customHeight="1">
      <c r="H127" s="3"/>
    </row>
    <row r="128" ht="15.75" customHeight="1">
      <c r="H128" s="3"/>
    </row>
    <row r="129" ht="15.75" customHeight="1">
      <c r="H129" s="3"/>
    </row>
    <row r="130" ht="15.75" customHeight="1">
      <c r="H130" s="3"/>
    </row>
    <row r="131" ht="15.75" customHeight="1">
      <c r="H131" s="3"/>
    </row>
    <row r="132" ht="15.75" customHeight="1">
      <c r="H132" s="3"/>
    </row>
    <row r="133" ht="15.75" customHeight="1">
      <c r="H133" s="3"/>
    </row>
    <row r="134" ht="15.75" customHeight="1">
      <c r="H134" s="3"/>
    </row>
    <row r="135" ht="15.75" customHeight="1">
      <c r="H135" s="3"/>
    </row>
    <row r="136" ht="15.75" customHeight="1">
      <c r="H136" s="3"/>
    </row>
    <row r="137" ht="15.75" customHeight="1">
      <c r="H137" s="3"/>
    </row>
    <row r="138" ht="15.75" customHeight="1">
      <c r="H138" s="3"/>
    </row>
    <row r="139" ht="15.75" customHeight="1">
      <c r="H139" s="3"/>
    </row>
    <row r="140" ht="15.75" customHeight="1">
      <c r="H140" s="3"/>
    </row>
    <row r="141" ht="15.75" customHeight="1">
      <c r="H141" s="3"/>
    </row>
    <row r="142" ht="15.75" customHeight="1">
      <c r="H142" s="3"/>
    </row>
    <row r="143" ht="15.75" customHeight="1">
      <c r="H143" s="3"/>
    </row>
    <row r="144" ht="15.75" customHeight="1">
      <c r="H144" s="3"/>
    </row>
    <row r="145" ht="15.75" customHeight="1">
      <c r="H145" s="3"/>
    </row>
    <row r="146" ht="15.75" customHeight="1">
      <c r="H146" s="3"/>
    </row>
    <row r="147" ht="15.75" customHeight="1">
      <c r="H147" s="3"/>
    </row>
    <row r="148" ht="15.75" customHeight="1">
      <c r="H148" s="3"/>
    </row>
    <row r="149" ht="15.75" customHeight="1">
      <c r="H149" s="3"/>
    </row>
    <row r="150" ht="15.75" customHeight="1">
      <c r="H150" s="3"/>
    </row>
    <row r="151" ht="15.75" customHeight="1">
      <c r="H151" s="3"/>
    </row>
    <row r="152" ht="15.75" customHeight="1">
      <c r="H152" s="3"/>
    </row>
    <row r="153" ht="15.75" customHeight="1">
      <c r="H153" s="3"/>
    </row>
    <row r="154" ht="15.75" customHeight="1">
      <c r="H154" s="3"/>
    </row>
    <row r="155" ht="15.75" customHeight="1">
      <c r="H155" s="3"/>
    </row>
    <row r="156" ht="15.75" customHeight="1">
      <c r="H156" s="3"/>
    </row>
    <row r="157" ht="15.75" customHeight="1">
      <c r="H157" s="3"/>
    </row>
    <row r="158" ht="15.75" customHeight="1">
      <c r="H158" s="3"/>
    </row>
    <row r="159" ht="15.75" customHeight="1">
      <c r="H159" s="3"/>
    </row>
    <row r="160" ht="15.75" customHeight="1">
      <c r="H160" s="3"/>
    </row>
    <row r="161" ht="15.75" customHeight="1">
      <c r="H161" s="3"/>
    </row>
    <row r="162" ht="15.75" customHeight="1">
      <c r="H162" s="3"/>
    </row>
    <row r="163" ht="15.75" customHeight="1">
      <c r="H163" s="3"/>
    </row>
    <row r="164" ht="15.75" customHeight="1">
      <c r="H164" s="3"/>
    </row>
    <row r="165" ht="15.75" customHeight="1">
      <c r="H165" s="3"/>
    </row>
    <row r="166" ht="15.75" customHeight="1">
      <c r="H166" s="3"/>
    </row>
    <row r="167" ht="15.75" customHeight="1">
      <c r="H167" s="3"/>
    </row>
    <row r="168" ht="15.75" customHeight="1">
      <c r="H168" s="3"/>
    </row>
    <row r="169" ht="15.75" customHeight="1">
      <c r="H169" s="3"/>
    </row>
    <row r="170" ht="15.75" customHeight="1">
      <c r="H170" s="3"/>
    </row>
    <row r="171" ht="15.75" customHeight="1">
      <c r="H171" s="3"/>
    </row>
    <row r="172" ht="15.75" customHeight="1">
      <c r="H172" s="3"/>
    </row>
    <row r="173" ht="15.75" customHeight="1">
      <c r="H173" s="3"/>
    </row>
    <row r="174" ht="15.75" customHeight="1">
      <c r="H174" s="3"/>
    </row>
    <row r="175" ht="15.75" customHeight="1">
      <c r="H175" s="3"/>
    </row>
    <row r="176" ht="15.75" customHeight="1">
      <c r="H176" s="3"/>
    </row>
    <row r="177" ht="15.75" customHeight="1">
      <c r="H177" s="3"/>
    </row>
    <row r="178" ht="15.75" customHeight="1">
      <c r="H178" s="3"/>
    </row>
    <row r="179" ht="15.75" customHeight="1">
      <c r="H179" s="3"/>
    </row>
    <row r="180" ht="15.75" customHeight="1">
      <c r="H180" s="3"/>
    </row>
    <row r="181" ht="15.75" customHeight="1">
      <c r="H181" s="3"/>
    </row>
    <row r="182" ht="15.75" customHeight="1">
      <c r="H182" s="3"/>
    </row>
    <row r="183" ht="15.75" customHeight="1">
      <c r="H183" s="3"/>
    </row>
    <row r="184" ht="15.75" customHeight="1">
      <c r="H184" s="3"/>
    </row>
    <row r="185" ht="15.75" customHeight="1">
      <c r="H185" s="3"/>
    </row>
    <row r="186" ht="15.75" customHeight="1">
      <c r="H186" s="3"/>
    </row>
    <row r="187" ht="15.75" customHeight="1">
      <c r="H187" s="3"/>
    </row>
    <row r="188" ht="15.75" customHeight="1">
      <c r="H188" s="3"/>
    </row>
    <row r="189" ht="15.75" customHeight="1">
      <c r="H189" s="3"/>
    </row>
    <row r="190" ht="15.75" customHeight="1">
      <c r="H190" s="3"/>
    </row>
    <row r="191" ht="15.75" customHeight="1">
      <c r="H191" s="3"/>
    </row>
    <row r="192" ht="15.75" customHeight="1">
      <c r="H192" s="3"/>
    </row>
    <row r="193" ht="15.75" customHeight="1">
      <c r="H193" s="3"/>
    </row>
    <row r="194" ht="15.75" customHeight="1">
      <c r="H194" s="3"/>
    </row>
    <row r="195" ht="15.75" customHeight="1">
      <c r="H195" s="3"/>
    </row>
    <row r="196" ht="15.75" customHeight="1">
      <c r="H196" s="3"/>
    </row>
    <row r="197" ht="15.75" customHeight="1">
      <c r="H197" s="3"/>
    </row>
    <row r="198" ht="15.75" customHeight="1">
      <c r="H198" s="3"/>
    </row>
    <row r="199" ht="15.75" customHeight="1">
      <c r="H199" s="3"/>
    </row>
    <row r="200" ht="15.75" customHeight="1">
      <c r="H200" s="3"/>
    </row>
    <row r="201" ht="15.75" customHeight="1">
      <c r="H201" s="3"/>
    </row>
    <row r="202" ht="15.75" customHeight="1">
      <c r="H202" s="3"/>
    </row>
    <row r="203" ht="15.75" customHeight="1">
      <c r="H203" s="3"/>
    </row>
    <row r="204" ht="15.75" customHeight="1">
      <c r="H204" s="3"/>
    </row>
    <row r="205" ht="15.75" customHeight="1">
      <c r="H205" s="3"/>
    </row>
    <row r="206" ht="15.75" customHeight="1">
      <c r="H206" s="3"/>
    </row>
    <row r="207" ht="15.75" customHeight="1">
      <c r="H207" s="3"/>
    </row>
    <row r="208" ht="15.75" customHeight="1">
      <c r="H208" s="3"/>
    </row>
    <row r="209" ht="15.75" customHeight="1">
      <c r="H209" s="3"/>
    </row>
    <row r="210" ht="15.75" customHeight="1">
      <c r="H210" s="3"/>
    </row>
    <row r="211" ht="15.75" customHeight="1">
      <c r="H211" s="3"/>
    </row>
    <row r="212" ht="15.75" customHeight="1">
      <c r="H212" s="3"/>
    </row>
    <row r="213" ht="15.75" customHeight="1">
      <c r="H213" s="3"/>
    </row>
    <row r="214" ht="15.75" customHeight="1">
      <c r="H214" s="3"/>
    </row>
    <row r="215" ht="15.75" customHeight="1">
      <c r="H215" s="3"/>
    </row>
    <row r="216" ht="15.75" customHeight="1">
      <c r="H216" s="3"/>
    </row>
    <row r="217" ht="15.75" customHeight="1">
      <c r="H217" s="3"/>
    </row>
    <row r="218" ht="15.75" customHeight="1">
      <c r="H218" s="3"/>
    </row>
    <row r="219" ht="15.75" customHeight="1">
      <c r="H219" s="3"/>
    </row>
    <row r="220" ht="15.75" customHeight="1">
      <c r="H220" s="3"/>
    </row>
    <row r="221" ht="15.75" customHeight="1">
      <c r="H221" s="3"/>
    </row>
    <row r="222" ht="15.75" customHeight="1">
      <c r="H222" s="3"/>
    </row>
    <row r="223" ht="15.75" customHeight="1">
      <c r="H223" s="3"/>
    </row>
    <row r="224" ht="15.75" customHeight="1">
      <c r="H224" s="3"/>
    </row>
    <row r="225" ht="15.75" customHeight="1">
      <c r="H225" s="3"/>
    </row>
    <row r="226" ht="15.75" customHeight="1">
      <c r="H226" s="3"/>
    </row>
    <row r="227" ht="15.75" customHeight="1">
      <c r="H227" s="3"/>
    </row>
    <row r="228" ht="15.75" customHeight="1">
      <c r="H228" s="3"/>
    </row>
    <row r="229" ht="15.75" customHeight="1">
      <c r="H229" s="3"/>
    </row>
    <row r="230" ht="15.75" customHeight="1">
      <c r="H230" s="3"/>
    </row>
    <row r="231" ht="15.75" customHeight="1">
      <c r="H231" s="3"/>
    </row>
    <row r="232" ht="15.75" customHeight="1">
      <c r="H232" s="3"/>
    </row>
    <row r="233" ht="15.75" customHeight="1">
      <c r="H233" s="3"/>
    </row>
    <row r="234" ht="15.75" customHeight="1">
      <c r="H234" s="3"/>
    </row>
    <row r="235" ht="15.75" customHeight="1">
      <c r="H235" s="3"/>
    </row>
    <row r="236" ht="15.75" customHeight="1">
      <c r="H236" s="3"/>
    </row>
    <row r="237" ht="15.75" customHeight="1">
      <c r="H237" s="3"/>
    </row>
    <row r="238" ht="15.75" customHeight="1">
      <c r="H238" s="3"/>
    </row>
    <row r="239" ht="15.75" customHeight="1">
      <c r="H239" s="3"/>
    </row>
    <row r="240" ht="15.75" customHeight="1">
      <c r="H240" s="3"/>
    </row>
    <row r="241" ht="15.75" customHeight="1">
      <c r="H241" s="3"/>
    </row>
    <row r="242" ht="15.75" customHeight="1">
      <c r="H242" s="3"/>
    </row>
    <row r="243" ht="15.75" customHeight="1">
      <c r="H243" s="3"/>
    </row>
    <row r="244" ht="15.75" customHeight="1">
      <c r="H244" s="3"/>
    </row>
    <row r="245" ht="15.75" customHeight="1">
      <c r="H245" s="3"/>
    </row>
    <row r="246" ht="15.75" customHeight="1">
      <c r="H246" s="3"/>
    </row>
    <row r="247" ht="15.75" customHeight="1">
      <c r="H247" s="3"/>
    </row>
    <row r="248" ht="15.75" customHeight="1">
      <c r="H248" s="3"/>
    </row>
    <row r="249" ht="15.75" customHeight="1">
      <c r="H249" s="3"/>
    </row>
    <row r="250" ht="15.75" customHeight="1">
      <c r="H250" s="3"/>
    </row>
    <row r="251" ht="15.75" customHeight="1">
      <c r="H251" s="3"/>
    </row>
    <row r="252" ht="15.75" customHeight="1">
      <c r="H252" s="3"/>
    </row>
    <row r="253" ht="15.75" customHeight="1">
      <c r="H253" s="3"/>
    </row>
    <row r="254" ht="15.75" customHeight="1">
      <c r="H254" s="3"/>
    </row>
    <row r="255" ht="15.75" customHeight="1">
      <c r="H255" s="3"/>
    </row>
    <row r="256" ht="15.75" customHeight="1">
      <c r="H256" s="3"/>
    </row>
    <row r="257" ht="15.75" customHeight="1">
      <c r="H257" s="3"/>
    </row>
    <row r="258" ht="15.75" customHeight="1">
      <c r="H258" s="3"/>
    </row>
    <row r="259" ht="15.75" customHeight="1">
      <c r="H259" s="3"/>
    </row>
    <row r="260" ht="15.75" customHeight="1">
      <c r="H260" s="3"/>
    </row>
    <row r="261" ht="15.75" customHeight="1">
      <c r="H261" s="3"/>
    </row>
    <row r="262" ht="15.75" customHeight="1">
      <c r="H262" s="3"/>
    </row>
    <row r="263" ht="15.75" customHeight="1">
      <c r="H263" s="3"/>
    </row>
    <row r="264" ht="15.75" customHeight="1">
      <c r="H264" s="3"/>
    </row>
    <row r="265" ht="15.75" customHeight="1">
      <c r="H265" s="3"/>
    </row>
    <row r="266" ht="15.75" customHeight="1">
      <c r="H266" s="3"/>
    </row>
    <row r="267" ht="15.75" customHeight="1">
      <c r="H267" s="3"/>
    </row>
    <row r="268" ht="15.75" customHeight="1">
      <c r="H268" s="3"/>
    </row>
    <row r="269" ht="15.75" customHeight="1">
      <c r="H269" s="3"/>
    </row>
    <row r="270" ht="15.75" customHeight="1">
      <c r="H270" s="3"/>
    </row>
    <row r="271" ht="15.75" customHeight="1">
      <c r="H271" s="3"/>
    </row>
    <row r="272" ht="15.75" customHeight="1">
      <c r="H272" s="3"/>
    </row>
    <row r="273" ht="15.75" customHeight="1">
      <c r="H273" s="3"/>
    </row>
    <row r="274" ht="15.75" customHeight="1">
      <c r="H274" s="3"/>
    </row>
    <row r="275" ht="15.75" customHeight="1">
      <c r="H275" s="3"/>
    </row>
    <row r="276" ht="15.75" customHeight="1">
      <c r="H276" s="3"/>
    </row>
    <row r="277" ht="15.75" customHeight="1">
      <c r="H277" s="3"/>
    </row>
    <row r="278" ht="15.75" customHeight="1">
      <c r="H278" s="3"/>
    </row>
    <row r="279" ht="15.75" customHeight="1">
      <c r="H279" s="3"/>
    </row>
    <row r="280" ht="15.75" customHeight="1">
      <c r="H280" s="3"/>
    </row>
    <row r="281" ht="15.75" customHeight="1">
      <c r="H281" s="3"/>
    </row>
    <row r="282" ht="15.75" customHeight="1">
      <c r="H282" s="3"/>
    </row>
    <row r="283" ht="15.75" customHeight="1">
      <c r="H283" s="3"/>
    </row>
    <row r="284" ht="15.75" customHeight="1">
      <c r="H284" s="3"/>
    </row>
    <row r="285" ht="15.75" customHeight="1">
      <c r="H285" s="3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A24"/>
  </mergeCells>
  <dataValidations>
    <dataValidation type="list" allowBlank="1" showErrorMessage="1" sqref="B14:B24">
      <formula1>Builder!$O$1:$O$25</formula1>
    </dataValidation>
    <dataValidation type="list" allowBlank="1" showErrorMessage="1" sqref="E2:E13">
      <formula1>Builder!$L$1:$L$5</formula1>
    </dataValidation>
    <dataValidation type="list" allowBlank="1" showErrorMessage="1" sqref="B2:B13">
      <formula1>Builder!$I$2:$I$84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5.75"/>
    <col customWidth="1" min="3" max="3" width="10.75"/>
    <col customWidth="1" min="4" max="4" width="31.88"/>
    <col customWidth="1" min="5" max="5" width="6.13"/>
    <col customWidth="1" min="6" max="6" width="10.75"/>
  </cols>
  <sheetData>
    <row r="1" ht="15.75" customHeight="1">
      <c r="A1" s="16" t="s">
        <v>122</v>
      </c>
      <c r="B1" s="16" t="s">
        <v>3</v>
      </c>
      <c r="C1" s="16"/>
      <c r="D1" s="16" t="s">
        <v>4</v>
      </c>
      <c r="E1" s="16" t="s">
        <v>2</v>
      </c>
      <c r="F1" s="17" t="str">
        <f>Builder!E26</f>
        <v/>
      </c>
      <c r="G1" s="18" t="s">
        <v>123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 t="str">
        <f>Builder!B2</f>
        <v/>
      </c>
      <c r="B2" s="3" t="str">
        <f>Builder!E2</f>
        <v> </v>
      </c>
      <c r="C2" s="3" t="str">
        <f>Builder!H2</f>
        <v/>
      </c>
      <c r="D2" s="3" t="str">
        <f>Builder!G2</f>
        <v/>
      </c>
      <c r="E2" s="9" t="str">
        <f>Builder!D2</f>
        <v>#N/A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9" t="str">
        <f>Builder!B3</f>
        <v> </v>
      </c>
      <c r="B3" s="19" t="str">
        <f>Builder!E3</f>
        <v> </v>
      </c>
      <c r="C3" s="19" t="str">
        <f>Builder!H3</f>
        <v> </v>
      </c>
      <c r="D3" s="19" t="str">
        <f>Builder!G3</f>
        <v/>
      </c>
      <c r="E3" s="20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19" t="str">
        <f>Builder!B5</f>
        <v> </v>
      </c>
      <c r="B5" s="19" t="str">
        <f>Builder!E5</f>
        <v> </v>
      </c>
      <c r="C5" s="19" t="str">
        <f>Builder!H5</f>
        <v> </v>
      </c>
      <c r="D5" s="19" t="str">
        <f>Builder!G5</f>
        <v/>
      </c>
      <c r="E5" s="20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19" t="str">
        <f>Builder!B7</f>
        <v> </v>
      </c>
      <c r="B7" s="19" t="str">
        <f>Builder!E7</f>
        <v> </v>
      </c>
      <c r="C7" s="19" t="str">
        <f>Builder!H7</f>
        <v> </v>
      </c>
      <c r="D7" s="19" t="str">
        <f>Builder!G7</f>
        <v/>
      </c>
      <c r="E7" s="20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19" t="str">
        <f>Builder!B9</f>
        <v> </v>
      </c>
      <c r="B9" s="19" t="str">
        <f>Builder!E9</f>
        <v> </v>
      </c>
      <c r="C9" s="19" t="str">
        <f>Builder!H9</f>
        <v> </v>
      </c>
      <c r="D9" s="19" t="str">
        <f>Builder!G9</f>
        <v/>
      </c>
      <c r="E9" s="20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9" t="str">
        <f>Builder!B11</f>
        <v> </v>
      </c>
      <c r="B11" s="19" t="str">
        <f>Builder!E11</f>
        <v> </v>
      </c>
      <c r="C11" s="19" t="str">
        <f>Builder!H11</f>
        <v> </v>
      </c>
      <c r="D11" s="19" t="str">
        <f>Builder!G11</f>
        <v/>
      </c>
      <c r="E11" s="20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9" t="str">
        <f>Builder!B13</f>
        <v> </v>
      </c>
      <c r="B13" s="19" t="str">
        <f>Builder!E13</f>
        <v> </v>
      </c>
      <c r="C13" s="19" t="str">
        <f>Builder!H13</f>
        <v> </v>
      </c>
      <c r="D13" s="19" t="str">
        <f>Builder!G13</f>
        <v/>
      </c>
      <c r="E13" s="20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 t="str">
        <f>Builder!B14</f>
        <v> </v>
      </c>
      <c r="B14" s="3" t="str">
        <f>Builder!E14</f>
        <v/>
      </c>
      <c r="C14" s="3" t="str">
        <f>Builder!H14</f>
        <v> </v>
      </c>
      <c r="D14" s="3" t="str">
        <f>Builder!G14</f>
        <v/>
      </c>
      <c r="E14" s="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19" t="str">
        <f>Builder!B15</f>
        <v> </v>
      </c>
      <c r="B15" s="19" t="str">
        <f>Builder!E15</f>
        <v/>
      </c>
      <c r="C15" s="19" t="str">
        <f>Builder!H15</f>
        <v> </v>
      </c>
      <c r="D15" s="19" t="str">
        <f>Builder!G15</f>
        <v/>
      </c>
      <c r="E15" s="20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 t="str">
        <f>Builder!B16</f>
        <v> </v>
      </c>
      <c r="B16" s="3" t="str">
        <f>Builder!E16</f>
        <v/>
      </c>
      <c r="C16" s="3" t="str">
        <f>Builder!H16</f>
        <v> </v>
      </c>
      <c r="D16" s="3" t="str">
        <f>Builder!G16</f>
        <v/>
      </c>
      <c r="E16" s="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9" t="str">
        <f>Builder!B17</f>
        <v> </v>
      </c>
      <c r="B17" s="19" t="str">
        <f>Builder!E17</f>
        <v/>
      </c>
      <c r="C17" s="19" t="str">
        <f>Builder!H17</f>
        <v> </v>
      </c>
      <c r="D17" s="19" t="str">
        <f>Builder!G17</f>
        <v/>
      </c>
      <c r="E17" s="20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9" t="str">
        <f>Builder!B19</f>
        <v> </v>
      </c>
      <c r="B19" s="19" t="str">
        <f>Builder!E19</f>
        <v/>
      </c>
      <c r="C19" s="19" t="str">
        <f>Builder!H19</f>
        <v> </v>
      </c>
      <c r="D19" s="19" t="str">
        <f>Builder!G19</f>
        <v/>
      </c>
      <c r="E19" s="20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9" t="str">
        <f>Builder!B21</f>
        <v> </v>
      </c>
      <c r="B21" s="19" t="str">
        <f>Builder!E21</f>
        <v/>
      </c>
      <c r="C21" s="19" t="str">
        <f>Builder!H21</f>
        <v> </v>
      </c>
      <c r="D21" s="19" t="str">
        <f>Builder!G21</f>
        <v/>
      </c>
      <c r="E21" s="20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