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<sst xmlns="http://schemas.openxmlformats.org/spreadsheetml/2006/main" count="203" uniqueCount="136">
  <si>
    <t>Warlord?</t>
  </si>
  <si>
    <t>Data Prep</t>
  </si>
  <si>
    <t>Points</t>
  </si>
  <si>
    <t>Enhancements</t>
  </si>
  <si>
    <t>Notes</t>
  </si>
  <si>
    <t>Warlord</t>
  </si>
  <si>
    <t xml:space="preserve"> </t>
  </si>
  <si>
    <t>Eye of Tzeentch</t>
  </si>
  <si>
    <t>Abaddon the Despoiler</t>
  </si>
  <si>
    <t>Intoxicating Elixir</t>
  </si>
  <si>
    <t>Knight Abominant</t>
  </si>
  <si>
    <t>3 Bloodcrushers</t>
  </si>
  <si>
    <t>8 Accursed Cultists</t>
  </si>
  <si>
    <t>Liber Hereticus</t>
  </si>
  <si>
    <t>Knight Desecrator</t>
  </si>
  <si>
    <t>6 Bloodcrushers</t>
  </si>
  <si>
    <t>16 Accursed Cultists</t>
  </si>
  <si>
    <t>Orbs of Unlife</t>
  </si>
  <si>
    <t>Knight Despoiler</t>
  </si>
  <si>
    <t>Bloodletters</t>
  </si>
  <si>
    <t>3 Chaos Bikers</t>
  </si>
  <si>
    <t>Talisman of Burning Blood</t>
  </si>
  <si>
    <t>Knight Rampager</t>
  </si>
  <si>
    <t>Bloodmaster</t>
  </si>
  <si>
    <t>6 Chaos Bikers</t>
  </si>
  <si>
    <t>Knight Tyrant</t>
  </si>
  <si>
    <t>Bloodthirster</t>
  </si>
  <si>
    <t>Chaos Land Raider</t>
  </si>
  <si>
    <t>War Dog Brigand</t>
  </si>
  <si>
    <t>Contorted Epitome</t>
  </si>
  <si>
    <t>Chaos Lord</t>
  </si>
  <si>
    <t>War Dog Executioner</t>
  </si>
  <si>
    <t>5 Flesh Hounds</t>
  </si>
  <si>
    <t>Chaos Lord in Terminator Armour</t>
  </si>
  <si>
    <t>War Dog Huntsman</t>
  </si>
  <si>
    <t>10 Flesh Hounds</t>
  </si>
  <si>
    <t>Chaos Predator Annihilator</t>
  </si>
  <si>
    <t>War Dog Karnivore</t>
  </si>
  <si>
    <t>Karanak</t>
  </si>
  <si>
    <t>Chaos Predator Destructor</t>
  </si>
  <si>
    <t>War Dog Stalker</t>
  </si>
  <si>
    <t>Rendmaster on Blood Throne</t>
  </si>
  <si>
    <t>Chaos Rhino</t>
  </si>
  <si>
    <t>Skull Altar</t>
  </si>
  <si>
    <t>Chaos Spawn</t>
  </si>
  <si>
    <t>Daemonettes</t>
  </si>
  <si>
    <t>Skull Cannon</t>
  </si>
  <si>
    <t>5 Chaos Terminator Squad</t>
  </si>
  <si>
    <t>Exalted Seeker Chariot</t>
  </si>
  <si>
    <t>Skullmaster</t>
  </si>
  <si>
    <t>10 Chaos Terminator Squad</t>
  </si>
  <si>
    <t>3 Fiends</t>
  </si>
  <si>
    <t>Skulltaker</t>
  </si>
  <si>
    <t>Chaos Vindicator</t>
  </si>
  <si>
    <t>6 Fiends</t>
  </si>
  <si>
    <t>Skarbrand</t>
  </si>
  <si>
    <t>5 Chosen</t>
  </si>
  <si>
    <t>1 Hellflayer</t>
  </si>
  <si>
    <t>Kairos Fateweaver</t>
  </si>
  <si>
    <t>10 Chosen</t>
  </si>
  <si>
    <t>2 Hellflayer</t>
  </si>
  <si>
    <t>Lord of Change</t>
  </si>
  <si>
    <t>10 Cultist Mob</t>
  </si>
  <si>
    <t>Infernal Enrapturess</t>
  </si>
  <si>
    <t>The Changeling</t>
  </si>
  <si>
    <t>20 Cultist Mob</t>
  </si>
  <si>
    <t>1 Seeker Chariot</t>
  </si>
  <si>
    <t>Fateskimmer</t>
  </si>
  <si>
    <t>Legiones
Daemonica</t>
  </si>
  <si>
    <t>Cypher</t>
  </si>
  <si>
    <t>2 Seeker Chariot</t>
  </si>
  <si>
    <t>Fluxmaster</t>
  </si>
  <si>
    <t>Dark Apostle</t>
  </si>
  <si>
    <t>5 Seekers</t>
  </si>
  <si>
    <t>The Blue Scribes</t>
  </si>
  <si>
    <t>Dark Commune</t>
  </si>
  <si>
    <t>10 Seekers</t>
  </si>
  <si>
    <t>Changecaster</t>
  </si>
  <si>
    <t>Defiler</t>
  </si>
  <si>
    <t>Shalaxi Helbane</t>
  </si>
  <si>
    <t>Blue Horrors</t>
  </si>
  <si>
    <t>Exalted Champion</t>
  </si>
  <si>
    <t>Syll’esske</t>
  </si>
  <si>
    <t>Pink Horrors</t>
  </si>
  <si>
    <t>Fabius Bile</t>
  </si>
  <si>
    <t>The Masque of Slaanesh</t>
  </si>
  <si>
    <t>3 Flamers</t>
  </si>
  <si>
    <t>Fellgor Beastmen</t>
  </si>
  <si>
    <t>Tormentbringer on Exalted Seeker Chariot</t>
  </si>
  <si>
    <t>6 Flamers</t>
  </si>
  <si>
    <t>Forgefiend</t>
  </si>
  <si>
    <t>Tranceweaver</t>
  </si>
  <si>
    <t>Exalted Flamer</t>
  </si>
  <si>
    <t>Slaanesh Legiones
Daemonica</t>
  </si>
  <si>
    <t>Haarken Worldclaimer</t>
  </si>
  <si>
    <t>Keeper of Secrets</t>
  </si>
  <si>
    <t>3 Screamers</t>
  </si>
  <si>
    <t>Havocs</t>
  </si>
  <si>
    <t>6 Screamers</t>
  </si>
  <si>
    <t>Helbrute</t>
  </si>
  <si>
    <t>Burning Chariot</t>
  </si>
  <si>
    <t>Heldrake</t>
  </si>
  <si>
    <t>Heretic Astartes Daemon Prince</t>
  </si>
  <si>
    <t>Dreadblades</t>
  </si>
  <si>
    <t>Heretic Astartes Daemon Prince with Wings</t>
  </si>
  <si>
    <t>Huron Blackheart</t>
  </si>
  <si>
    <t>Khorne Lord of Skulls</t>
  </si>
  <si>
    <t>5 Legionaries</t>
  </si>
  <si>
    <t>Total</t>
  </si>
  <si>
    <t>10 Legionaries</t>
  </si>
  <si>
    <t>Lord Discordant on Helstalker</t>
  </si>
  <si>
    <t>If you lose a pull down just copy one from the same column into the missing cell</t>
  </si>
  <si>
    <t>Lucius the Eternal</t>
  </si>
  <si>
    <t>Master of Executions</t>
  </si>
  <si>
    <t>Master of Possession</t>
  </si>
  <si>
    <t>Maulerfiend</t>
  </si>
  <si>
    <t>Noctilith Crown</t>
  </si>
  <si>
    <t>5 Noise Marines</t>
  </si>
  <si>
    <t>10 Noise Marines</t>
  </si>
  <si>
    <t>2 Obliterators</t>
  </si>
  <si>
    <t>4 Obliterators</t>
  </si>
  <si>
    <t>5 Possessed</t>
  </si>
  <si>
    <t>10 Possessed</t>
  </si>
  <si>
    <t>5 Raptors</t>
  </si>
  <si>
    <t>10 Raptors</t>
  </si>
  <si>
    <t>Sorcerer</t>
  </si>
  <si>
    <t>Sorcerer in Terminator Armour</t>
  </si>
  <si>
    <t>Traitor Enforcer</t>
  </si>
  <si>
    <t>Traitor Guardsmen</t>
  </si>
  <si>
    <t>Vashtorr the Arkifane</t>
  </si>
  <si>
    <t>Venomcrawler</t>
  </si>
  <si>
    <t>5 Warp Talons</t>
  </si>
  <si>
    <t>10 Warp Talons</t>
  </si>
  <si>
    <t>Warpsmith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</si>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</sst>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1" numFmtId="0" xfId="0" applyFont="1"/>
    <xf borderId="0" fillId="3" fontId="1" numFmtId="0" xfId="0" applyAlignment="1" applyFill="1" applyFont="1">
      <alignment horizontal="right" readingOrder="0" vertical="bottom"/>
    </xf>
    <xf borderId="0" fillId="3" fontId="1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4" fontId="5" numFmtId="0" xfId="0" applyAlignment="1" applyFill="1" applyFont="1">
      <alignment horizontal="center" readingOrder="0" vertical="center"/>
    </xf>
    <xf quotePrefix="1"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2" numFmtId="0" xfId="0" applyFont="1"/>
    <xf borderId="0" fillId="3" fontId="5" numFmtId="0" xfId="0" applyAlignment="1" applyFont="1">
      <alignment horizontal="center" readingOrder="0" vertical="center"/>
    </xf>
    <xf quotePrefix="1"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5" fontId="5" numFmtId="0" xfId="0" applyAlignment="1" applyFill="1" applyFont="1">
      <alignment horizontal="center"/>
    </xf>
    <xf quotePrefix="1"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1" numFmtId="0" xfId="0" applyAlignment="1" applyFont="1">
      <alignment horizontal="right" vertical="bottom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0" fontId="3" numFmtId="0" xfId="0" applyFont="1"/>
    <xf borderId="0" fillId="2" fontId="5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9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9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 t="s">
        <v>2</v>
      </c>
    </row>
    <row r="2">
      <c r="A2" s="6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IFERROR(__xludf.DUMMYFUNCTION("filter($M$1:$M$6,$L$1:$L$6=E2)"),0.0)</f>
        <v>0</v>
      </c>
      <c r="H2" s="7"/>
      <c r="I2" s="5" t="s">
        <v>6</v>
      </c>
      <c r="J2" s="4">
        <v>0.0</v>
      </c>
      <c r="L2" s="8" t="s">
        <v>7</v>
      </c>
      <c r="M2" s="4">
        <v>30.0</v>
      </c>
      <c r="O2" s="9" t="s">
        <v>6</v>
      </c>
      <c r="P2" s="10">
        <v>0.0</v>
      </c>
      <c r="R2" s="9" t="s">
        <v>6</v>
      </c>
      <c r="S2" s="10">
        <v>0.0</v>
      </c>
    </row>
    <row r="3">
      <c r="A3" s="6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IFERROR(__xludf.DUMMYFUNCTION("filter($M$1:$M$6,$L$1:$L$6=E3)"),0.0)</f>
        <v>0</v>
      </c>
      <c r="H3" s="7" t="str">
        <f t="shared" ref="H3:H21" si="2">if(A3=1, "Warlord"," ")</f>
        <v> </v>
      </c>
      <c r="I3" s="8" t="s">
        <v>8</v>
      </c>
      <c r="J3" s="4">
        <v>310.0</v>
      </c>
      <c r="L3" s="8" t="s">
        <v>9</v>
      </c>
      <c r="M3" s="4">
        <v>15.0</v>
      </c>
      <c r="O3" s="3" t="s">
        <v>10</v>
      </c>
      <c r="P3" s="11">
        <v>455.0</v>
      </c>
      <c r="R3" s="12" t="s">
        <v>11</v>
      </c>
      <c r="S3" s="10">
        <v>120.0</v>
      </c>
    </row>
    <row r="4">
      <c r="A4" s="6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IFERROR(__xludf.DUMMYFUNCTION("filter($M$1:$M$6,$L$1:$L$6=E4)"),0.0)</f>
        <v>0</v>
      </c>
      <c r="H4" s="7" t="str">
        <f t="shared" si="2"/>
        <v> </v>
      </c>
      <c r="I4" s="8" t="s">
        <v>12</v>
      </c>
      <c r="J4" s="4">
        <v>95.0</v>
      </c>
      <c r="L4" s="8" t="s">
        <v>13</v>
      </c>
      <c r="M4" s="4">
        <v>40.0</v>
      </c>
      <c r="O4" s="3" t="s">
        <v>14</v>
      </c>
      <c r="P4" s="11">
        <v>450.0</v>
      </c>
      <c r="R4" s="12" t="s">
        <v>15</v>
      </c>
      <c r="S4" s="10">
        <v>240.0</v>
      </c>
    </row>
    <row r="5">
      <c r="A5" s="6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IFERROR(__xludf.DUMMYFUNCTION("filter($M$1:$M$6,$L$1:$L$6=E5)"),0.0)</f>
        <v>0</v>
      </c>
      <c r="H5" s="7" t="str">
        <f t="shared" si="2"/>
        <v> </v>
      </c>
      <c r="I5" s="8" t="s">
        <v>16</v>
      </c>
      <c r="J5" s="4">
        <v>190.0</v>
      </c>
      <c r="L5" s="8" t="s">
        <v>17</v>
      </c>
      <c r="M5" s="4">
        <v>25.0</v>
      </c>
      <c r="O5" s="3" t="s">
        <v>18</v>
      </c>
      <c r="P5" s="11">
        <v>470.0</v>
      </c>
      <c r="R5" s="12" t="s">
        <v>19</v>
      </c>
      <c r="S5" s="10">
        <v>140.0</v>
      </c>
    </row>
    <row r="6">
      <c r="A6" s="6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IFERROR(__xludf.DUMMYFUNCTION("filter($M$1:$M$6,$L$1:$L$6=E6)"),0.0)</f>
        <v>0</v>
      </c>
      <c r="H6" s="7" t="str">
        <f t="shared" si="2"/>
        <v> </v>
      </c>
      <c r="I6" s="8" t="s">
        <v>20</v>
      </c>
      <c r="J6" s="4">
        <v>85.0</v>
      </c>
      <c r="L6" s="8" t="s">
        <v>21</v>
      </c>
      <c r="M6" s="4">
        <v>20.0</v>
      </c>
      <c r="O6" s="3" t="s">
        <v>22</v>
      </c>
      <c r="P6" s="10">
        <v>380.0</v>
      </c>
      <c r="R6" s="12" t="s">
        <v>23</v>
      </c>
      <c r="S6" s="10">
        <v>75.0</v>
      </c>
    </row>
    <row r="7">
      <c r="A7" s="6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IFERROR(__xludf.DUMMYFUNCTION("filter($M$1:$M$6,$L$1:$L$6=E7)"),0.0)</f>
        <v>0</v>
      </c>
      <c r="H7" s="7" t="str">
        <f t="shared" si="2"/>
        <v> </v>
      </c>
      <c r="I7" s="8" t="s">
        <v>24</v>
      </c>
      <c r="J7" s="4">
        <v>170.0</v>
      </c>
      <c r="L7" s="13"/>
      <c r="O7" s="3" t="s">
        <v>25</v>
      </c>
      <c r="P7" s="11">
        <v>555.0</v>
      </c>
      <c r="R7" s="12" t="s">
        <v>26</v>
      </c>
      <c r="S7" s="10">
        <v>320.0</v>
      </c>
    </row>
    <row r="8">
      <c r="A8" s="6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IFERROR(__xludf.DUMMYFUNCTION("filter($M$1:$M$6,$L$1:$L$6=E8)"),0.0)</f>
        <v>0</v>
      </c>
      <c r="H8" s="7" t="str">
        <f t="shared" si="2"/>
        <v> </v>
      </c>
      <c r="I8" s="8" t="s">
        <v>27</v>
      </c>
      <c r="J8" s="4">
        <v>240.0</v>
      </c>
      <c r="O8" s="3" t="s">
        <v>28</v>
      </c>
      <c r="P8" s="10">
        <v>160.0</v>
      </c>
      <c r="R8" s="12" t="s">
        <v>29</v>
      </c>
      <c r="S8" s="10">
        <v>85.0</v>
      </c>
    </row>
    <row r="9">
      <c r="A9" s="6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IFERROR(__xludf.DUMMYFUNCTION("filter($M$1:$M$6,$L$1:$L$6=E9)"),0.0)</f>
        <v>0</v>
      </c>
      <c r="H9" s="7" t="str">
        <f t="shared" si="2"/>
        <v> </v>
      </c>
      <c r="I9" s="8" t="s">
        <v>30</v>
      </c>
      <c r="J9" s="4">
        <v>75.0</v>
      </c>
      <c r="O9" s="3" t="s">
        <v>31</v>
      </c>
      <c r="P9" s="10">
        <v>150.0</v>
      </c>
      <c r="R9" s="12" t="s">
        <v>32</v>
      </c>
      <c r="S9" s="10">
        <v>70.0</v>
      </c>
    </row>
    <row r="10">
      <c r="A10" s="6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IFERROR(__xludf.DUMMYFUNCTION("filter($M$1:$M$6,$L$1:$L$6=E10)"),0.0)</f>
        <v>0</v>
      </c>
      <c r="G10" s="4"/>
      <c r="H10" s="7" t="str">
        <f t="shared" si="2"/>
        <v> </v>
      </c>
      <c r="I10" s="8" t="s">
        <v>33</v>
      </c>
      <c r="J10" s="4">
        <v>95.0</v>
      </c>
      <c r="O10" s="3" t="s">
        <v>34</v>
      </c>
      <c r="P10" s="10">
        <v>150.0</v>
      </c>
      <c r="R10" s="12" t="s">
        <v>35</v>
      </c>
      <c r="S10" s="10">
        <v>140.0</v>
      </c>
    </row>
    <row r="11">
      <c r="A11" s="6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IFERROR(__xludf.DUMMYFUNCTION("filter($M$1:$M$6,$L$1:$L$6=E11)"),0.0)</f>
        <v>0</v>
      </c>
      <c r="G11" s="4"/>
      <c r="H11" s="7" t="str">
        <f t="shared" si="2"/>
        <v> </v>
      </c>
      <c r="I11" s="8" t="s">
        <v>36</v>
      </c>
      <c r="J11" s="4">
        <v>130.0</v>
      </c>
      <c r="O11" s="3" t="s">
        <v>37</v>
      </c>
      <c r="P11" s="10">
        <v>140.0</v>
      </c>
      <c r="R11" s="12" t="s">
        <v>38</v>
      </c>
      <c r="S11" s="10">
        <v>75.0</v>
      </c>
    </row>
    <row r="12">
      <c r="A12" s="14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IFERROR(__xludf.DUMMYFUNCTION("filter($M$1:$M$6,$L$1:$L$6=E12)"),0.0)</f>
        <v>0</v>
      </c>
      <c r="G12" s="4"/>
      <c r="H12" s="7" t="str">
        <f t="shared" si="2"/>
        <v> </v>
      </c>
      <c r="I12" s="8" t="s">
        <v>39</v>
      </c>
      <c r="J12" s="4">
        <v>130.0</v>
      </c>
      <c r="O12" s="3" t="s">
        <v>40</v>
      </c>
      <c r="P12" s="10">
        <v>150.0</v>
      </c>
      <c r="R12" s="12" t="s">
        <v>41</v>
      </c>
      <c r="S12" s="10">
        <v>150.0</v>
      </c>
    </row>
    <row r="13">
      <c r="A13" s="14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IFERROR(__xludf.DUMMYFUNCTION("filter($M$1:$M$6,$L$1:$L$6=E13)"),0.0)</f>
        <v>0</v>
      </c>
      <c r="G13" s="4"/>
      <c r="H13" s="7" t="str">
        <f t="shared" si="2"/>
        <v> </v>
      </c>
      <c r="I13" s="8" t="s">
        <v>42</v>
      </c>
      <c r="J13" s="4">
        <v>75.0</v>
      </c>
      <c r="O13" s="9" t="s">
        <v>6</v>
      </c>
      <c r="P13" s="10">
        <v>0.0</v>
      </c>
      <c r="R13" s="12" t="s">
        <v>43</v>
      </c>
      <c r="S13" s="10">
        <v>105.0</v>
      </c>
    </row>
    <row r="14">
      <c r="A14" s="14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IFERROR(__xludf.DUMMYFUNCTION("filter($M$1:$M$6,$L$1:$L$6=E14)"),0.0)</f>
        <v>0</v>
      </c>
      <c r="G14" s="4"/>
      <c r="H14" s="7" t="str">
        <f t="shared" si="2"/>
        <v> </v>
      </c>
      <c r="I14" s="8" t="s">
        <v>44</v>
      </c>
      <c r="J14" s="4">
        <v>70.0</v>
      </c>
      <c r="O14" s="12" t="s">
        <v>45</v>
      </c>
      <c r="P14" s="15">
        <v>120.0</v>
      </c>
      <c r="R14" s="12" t="s">
        <v>46</v>
      </c>
      <c r="S14" s="10">
        <v>105.0</v>
      </c>
    </row>
    <row r="15">
      <c r="A15" s="14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IFERROR(__xludf.DUMMYFUNCTION("filter($M$1:$M$6,$L$1:$L$6=E15)"),0.0)</f>
        <v>0</v>
      </c>
      <c r="G15" s="4"/>
      <c r="H15" s="7" t="str">
        <f t="shared" si="2"/>
        <v> </v>
      </c>
      <c r="I15" s="8" t="s">
        <v>47</v>
      </c>
      <c r="J15" s="4">
        <v>195.0</v>
      </c>
      <c r="O15" s="12" t="s">
        <v>48</v>
      </c>
      <c r="P15" s="16">
        <v>115.0</v>
      </c>
      <c r="R15" s="12" t="s">
        <v>49</v>
      </c>
      <c r="S15" s="10">
        <v>105.0</v>
      </c>
    </row>
    <row r="16">
      <c r="A16" s="14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IFERROR(__xludf.DUMMYFUNCTION("filter($M$1:$M$6,$L$1:$L$6=E16)"),0.0)</f>
        <v>0</v>
      </c>
      <c r="G16" s="4"/>
      <c r="H16" s="7" t="str">
        <f t="shared" si="2"/>
        <v> </v>
      </c>
      <c r="I16" s="8" t="s">
        <v>50</v>
      </c>
      <c r="J16" s="4">
        <v>390.0</v>
      </c>
      <c r="K16" s="4" t="s">
        <v>6</v>
      </c>
      <c r="O16" s="12" t="s">
        <v>51</v>
      </c>
      <c r="P16" s="15">
        <v>130.0</v>
      </c>
      <c r="R16" s="12" t="s">
        <v>52</v>
      </c>
      <c r="S16" s="10">
        <v>95.0</v>
      </c>
    </row>
    <row r="17">
      <c r="A17" s="14">
        <v>0.0</v>
      </c>
      <c r="B17" s="5" t="s">
        <v>6</v>
      </c>
      <c r="C17" s="4">
        <f>IFERROR(__xludf.DUMMYFUNCTION("filter($J$2:$J$169,$I$2:$I$169=B17)"),0.0)</f>
        <v>0</v>
      </c>
      <c r="D17" s="4">
        <f t="shared" si="1"/>
        <v>0</v>
      </c>
      <c r="E17" s="5" t="s">
        <v>6</v>
      </c>
      <c r="H17" s="7" t="str">
        <f t="shared" si="2"/>
        <v> </v>
      </c>
      <c r="I17" s="8" t="s">
        <v>53</v>
      </c>
      <c r="J17" s="4">
        <v>190.0</v>
      </c>
      <c r="O17" s="12" t="s">
        <v>54</v>
      </c>
      <c r="P17" s="15">
        <v>260.0</v>
      </c>
      <c r="R17" s="12" t="s">
        <v>55</v>
      </c>
      <c r="S17" s="10">
        <v>345.0</v>
      </c>
    </row>
    <row r="18">
      <c r="A18" s="14">
        <v>0.0</v>
      </c>
      <c r="B18" s="5" t="s">
        <v>6</v>
      </c>
      <c r="C18" s="4">
        <f>IFERROR(__xludf.DUMMYFUNCTION("filter($J$2:$J$169,$I$2:$I$169=B18)"),0.0)</f>
        <v>0</v>
      </c>
      <c r="D18" s="4">
        <f t="shared" si="1"/>
        <v>0</v>
      </c>
      <c r="E18" s="5" t="s">
        <v>6</v>
      </c>
      <c r="H18" s="7" t="str">
        <f t="shared" si="2"/>
        <v> </v>
      </c>
      <c r="I18" s="8" t="s">
        <v>56</v>
      </c>
      <c r="J18" s="4">
        <v>110.0</v>
      </c>
      <c r="O18" s="12" t="s">
        <v>57</v>
      </c>
      <c r="P18" s="15">
        <v>105.0</v>
      </c>
      <c r="R18" s="17" t="s">
        <v>58</v>
      </c>
      <c r="S18" s="18">
        <v>285.0</v>
      </c>
    </row>
    <row r="19">
      <c r="A19" s="14">
        <v>0.0</v>
      </c>
      <c r="B19" s="5" t="s">
        <v>6</v>
      </c>
      <c r="C19" s="4">
        <f>IFERROR(__xludf.DUMMYFUNCTION("filter($J$2:$J$169,$I$2:$I$169=B19)"),0.0)</f>
        <v>0</v>
      </c>
      <c r="D19" s="4">
        <f t="shared" si="1"/>
        <v>0</v>
      </c>
      <c r="E19" s="5" t="s">
        <v>6</v>
      </c>
      <c r="H19" s="7" t="str">
        <f t="shared" si="2"/>
        <v> </v>
      </c>
      <c r="I19" s="8" t="s">
        <v>59</v>
      </c>
      <c r="J19" s="4">
        <v>220.0</v>
      </c>
      <c r="O19" s="12" t="s">
        <v>60</v>
      </c>
      <c r="P19" s="15">
        <v>210.0</v>
      </c>
      <c r="R19" s="17" t="s">
        <v>61</v>
      </c>
      <c r="S19" s="18">
        <v>260.0</v>
      </c>
    </row>
    <row r="20">
      <c r="A20" s="14">
        <v>0.0</v>
      </c>
      <c r="B20" s="5" t="s">
        <v>6</v>
      </c>
      <c r="C20" s="4">
        <f>IFERROR(__xludf.DUMMYFUNCTION("filter($J$2:$J$169,$I$2:$I$169=B20)"),0.0)</f>
        <v>0</v>
      </c>
      <c r="D20" s="4">
        <f t="shared" si="1"/>
        <v>0</v>
      </c>
      <c r="E20" s="5" t="s">
        <v>6</v>
      </c>
      <c r="H20" s="7" t="str">
        <f t="shared" si="2"/>
        <v> </v>
      </c>
      <c r="I20" s="8" t="s">
        <v>62</v>
      </c>
      <c r="J20" s="4">
        <v>55.0</v>
      </c>
      <c r="O20" s="12" t="s">
        <v>63</v>
      </c>
      <c r="P20" s="16">
        <v>65.0</v>
      </c>
      <c r="R20" s="17" t="s">
        <v>64</v>
      </c>
      <c r="S20" s="18">
        <v>90.0</v>
      </c>
    </row>
    <row r="21">
      <c r="A21" s="14">
        <v>0.0</v>
      </c>
      <c r="B21" s="5" t="s">
        <v>6</v>
      </c>
      <c r="C21" s="4">
        <f>IFERROR(__xludf.DUMMYFUNCTION("filter($J$2:$J$169,$I$2:$I$169=B21)"),0.0)</f>
        <v>0</v>
      </c>
      <c r="D21" s="4">
        <f t="shared" si="1"/>
        <v>0</v>
      </c>
      <c r="E21" s="5" t="s">
        <v>6</v>
      </c>
      <c r="H21" s="7" t="str">
        <f t="shared" si="2"/>
        <v> </v>
      </c>
      <c r="I21" s="8" t="s">
        <v>65</v>
      </c>
      <c r="J21" s="4">
        <v>110.0</v>
      </c>
      <c r="O21" s="12" t="s">
        <v>66</v>
      </c>
      <c r="P21" s="16">
        <v>75.0</v>
      </c>
      <c r="R21" s="17" t="s">
        <v>67</v>
      </c>
      <c r="S21" s="18">
        <v>105.0</v>
      </c>
    </row>
    <row r="22">
      <c r="A22" s="19" t="s">
        <v>68</v>
      </c>
      <c r="B22" s="20" t="s">
        <v>6</v>
      </c>
      <c r="C22" s="21">
        <f>IFERROR(__xludf.DUMMYFUNCTION("filter($S$2:$S$69,$R$2:$R$69=B22)"),0.0)</f>
        <v>0</v>
      </c>
      <c r="D22" s="21">
        <f t="shared" ref="D22:D37" si="3">C22+F9</f>
        <v>0</v>
      </c>
      <c r="E22" s="22"/>
      <c r="H22" s="7" t="str">
        <f t="shared" ref="H22:H25" si="4">if(A30=1, "Warlord"," ")</f>
        <v> </v>
      </c>
      <c r="I22" s="8" t="s">
        <v>69</v>
      </c>
      <c r="J22" s="4">
        <v>105.0</v>
      </c>
      <c r="O22" s="12" t="s">
        <v>70</v>
      </c>
      <c r="P22" s="16">
        <v>150.0</v>
      </c>
      <c r="R22" s="17" t="s">
        <v>71</v>
      </c>
      <c r="S22" s="18">
        <v>60.0</v>
      </c>
    </row>
    <row r="23">
      <c r="B23" s="20" t="s">
        <v>6</v>
      </c>
      <c r="C23" s="21">
        <f>IFERROR(__xludf.DUMMYFUNCTION("filter($S$2:$S$69,$R$2:$R$69=B23)"),0.0)</f>
        <v>0</v>
      </c>
      <c r="D23" s="21">
        <f t="shared" si="3"/>
        <v>0</v>
      </c>
      <c r="E23" s="22"/>
      <c r="H23" s="7" t="str">
        <f t="shared" si="4"/>
        <v> </v>
      </c>
      <c r="I23" s="8" t="s">
        <v>72</v>
      </c>
      <c r="J23" s="4">
        <v>75.0</v>
      </c>
      <c r="O23" s="12" t="s">
        <v>73</v>
      </c>
      <c r="P23" s="15">
        <v>85.0</v>
      </c>
      <c r="R23" s="17" t="s">
        <v>74</v>
      </c>
      <c r="S23" s="18">
        <v>65.0</v>
      </c>
    </row>
    <row r="24">
      <c r="B24" s="20" t="s">
        <v>6</v>
      </c>
      <c r="C24" s="21">
        <f>IFERROR(__xludf.DUMMYFUNCTION("filter($S$2:$S$69,$R$2:$R$69=B24)"),0.0)</f>
        <v>0</v>
      </c>
      <c r="D24" s="21">
        <f t="shared" si="3"/>
        <v>0</v>
      </c>
      <c r="E24" s="22"/>
      <c r="H24" s="3" t="str">
        <f t="shared" si="4"/>
        <v> </v>
      </c>
      <c r="I24" s="8" t="s">
        <v>75</v>
      </c>
      <c r="J24" s="4">
        <v>55.0</v>
      </c>
      <c r="O24" s="12" t="s">
        <v>76</v>
      </c>
      <c r="P24" s="15">
        <v>170.0</v>
      </c>
      <c r="R24" s="17" t="s">
        <v>77</v>
      </c>
      <c r="S24" s="18">
        <v>65.0</v>
      </c>
    </row>
    <row r="25">
      <c r="B25" s="20" t="s">
        <v>6</v>
      </c>
      <c r="C25" s="21">
        <f>IFERROR(__xludf.DUMMYFUNCTION("filter($S$2:$S$69,$R$2:$R$69=B25)"),0.0)</f>
        <v>0</v>
      </c>
      <c r="D25" s="21">
        <f t="shared" si="3"/>
        <v>0</v>
      </c>
      <c r="E25" s="22"/>
      <c r="H25" s="3" t="str">
        <f t="shared" si="4"/>
        <v> </v>
      </c>
      <c r="I25" s="8" t="s">
        <v>78</v>
      </c>
      <c r="J25" s="4">
        <v>190.0</v>
      </c>
      <c r="O25" s="12" t="s">
        <v>79</v>
      </c>
      <c r="P25" s="15">
        <v>450.0</v>
      </c>
      <c r="R25" s="17" t="s">
        <v>80</v>
      </c>
      <c r="S25" s="18">
        <v>125.0</v>
      </c>
    </row>
    <row r="26">
      <c r="B26" s="20" t="s">
        <v>6</v>
      </c>
      <c r="C26" s="21">
        <f>IFERROR(__xludf.DUMMYFUNCTION("filter($S$2:$S$69,$R$2:$R$69=B26)"),0.0)</f>
        <v>0</v>
      </c>
      <c r="D26" s="21">
        <f t="shared" si="3"/>
        <v>0</v>
      </c>
      <c r="E26" s="22"/>
      <c r="H26" s="3"/>
      <c r="I26" s="8" t="s">
        <v>81</v>
      </c>
      <c r="J26" s="4">
        <v>70.0</v>
      </c>
      <c r="O26" s="12" t="s">
        <v>82</v>
      </c>
      <c r="P26" s="16">
        <v>140.0</v>
      </c>
      <c r="R26" s="17" t="s">
        <v>83</v>
      </c>
      <c r="S26" s="18">
        <v>140.0</v>
      </c>
    </row>
    <row r="27">
      <c r="B27" s="20" t="s">
        <v>6</v>
      </c>
      <c r="C27" s="21">
        <f>IFERROR(__xludf.DUMMYFUNCTION("filter($S$2:$S$69,$R$2:$R$69=B27)"),0.0)</f>
        <v>0</v>
      </c>
      <c r="D27" s="21">
        <f t="shared" si="3"/>
        <v>0</v>
      </c>
      <c r="E27" s="23"/>
      <c r="H27" s="3"/>
      <c r="I27" s="8" t="s">
        <v>84</v>
      </c>
      <c r="J27" s="4">
        <v>85.0</v>
      </c>
      <c r="O27" s="12" t="s">
        <v>85</v>
      </c>
      <c r="P27" s="16">
        <v>105.0</v>
      </c>
      <c r="R27" s="17" t="s">
        <v>86</v>
      </c>
      <c r="S27" s="18">
        <v>80.0</v>
      </c>
    </row>
    <row r="28">
      <c r="B28" s="20" t="s">
        <v>6</v>
      </c>
      <c r="C28" s="21">
        <f>IFERROR(__xludf.DUMMYFUNCTION("filter($S$2:$S$69,$R$2:$R$69=B28)"),0.0)</f>
        <v>0</v>
      </c>
      <c r="D28" s="21">
        <f t="shared" si="3"/>
        <v>0</v>
      </c>
      <c r="E28" s="23"/>
      <c r="H28" s="3"/>
      <c r="I28" s="8" t="s">
        <v>87</v>
      </c>
      <c r="J28" s="4">
        <v>95.0</v>
      </c>
      <c r="O28" s="12" t="s">
        <v>88</v>
      </c>
      <c r="P28" s="15">
        <v>140.0</v>
      </c>
      <c r="R28" s="17" t="s">
        <v>89</v>
      </c>
      <c r="S28" s="18">
        <v>160.0</v>
      </c>
    </row>
    <row r="29">
      <c r="B29" s="20" t="s">
        <v>6</v>
      </c>
      <c r="C29" s="21">
        <f>IFERROR(__xludf.DUMMYFUNCTION("filter($S$2:$S$69,$R$2:$R$69=B29)"),0.0)</f>
        <v>0</v>
      </c>
      <c r="D29" s="21">
        <f t="shared" si="3"/>
        <v>0</v>
      </c>
      <c r="E29" s="23"/>
      <c r="H29" s="3"/>
      <c r="I29" s="8" t="s">
        <v>90</v>
      </c>
      <c r="J29" s="4">
        <v>180.0</v>
      </c>
      <c r="O29" s="12" t="s">
        <v>91</v>
      </c>
      <c r="P29" s="16">
        <v>60.0</v>
      </c>
      <c r="R29" s="17" t="s">
        <v>92</v>
      </c>
      <c r="S29" s="18">
        <v>70.0</v>
      </c>
    </row>
    <row r="30">
      <c r="A30" s="24" t="s">
        <v>93</v>
      </c>
      <c r="B30" s="25" t="s">
        <v>6</v>
      </c>
      <c r="C30" s="26">
        <f>IFERROR(__xludf.DUMMYFUNCTION("filter($P$13:$P$31,$O$13:$O$31=B30)"),0.0)</f>
        <v>0</v>
      </c>
      <c r="D30" s="26">
        <f t="shared" si="3"/>
        <v>0</v>
      </c>
      <c r="E30" s="27"/>
      <c r="H30" s="3"/>
      <c r="I30" s="8" t="s">
        <v>94</v>
      </c>
      <c r="J30" s="4">
        <v>90.0</v>
      </c>
      <c r="O30" s="12" t="s">
        <v>95</v>
      </c>
      <c r="P30" s="16">
        <v>330.0</v>
      </c>
      <c r="R30" s="17" t="s">
        <v>96</v>
      </c>
      <c r="S30" s="18">
        <v>80.0</v>
      </c>
    </row>
    <row r="31">
      <c r="B31" s="25" t="s">
        <v>6</v>
      </c>
      <c r="C31" s="26">
        <f>IFERROR(__xludf.DUMMYFUNCTION("filter($P$13:$P$31,$O$13:$O$31=B31)"),0.0)</f>
        <v>0</v>
      </c>
      <c r="D31" s="26">
        <f t="shared" si="3"/>
        <v>0</v>
      </c>
      <c r="E31" s="27"/>
      <c r="H31" s="3"/>
      <c r="I31" s="8" t="s">
        <v>97</v>
      </c>
      <c r="J31" s="4">
        <v>135.0</v>
      </c>
      <c r="O31" s="12" t="s">
        <v>29</v>
      </c>
      <c r="P31" s="16">
        <v>85.0</v>
      </c>
      <c r="R31" s="17" t="s">
        <v>98</v>
      </c>
      <c r="S31" s="18">
        <v>160.0</v>
      </c>
    </row>
    <row r="32">
      <c r="B32" s="25" t="s">
        <v>6</v>
      </c>
      <c r="C32" s="26">
        <f>IFERROR(__xludf.DUMMYFUNCTION("filter($P$13:$P$31,$O$13:$O$31=B32)"),0.0)</f>
        <v>0</v>
      </c>
      <c r="D32" s="26">
        <f t="shared" si="3"/>
        <v>0</v>
      </c>
      <c r="E32" s="27"/>
      <c r="H32" s="3"/>
      <c r="I32" s="8" t="s">
        <v>99</v>
      </c>
      <c r="J32" s="4">
        <v>140.0</v>
      </c>
      <c r="R32" s="17" t="s">
        <v>100</v>
      </c>
      <c r="S32" s="18">
        <v>115.0</v>
      </c>
    </row>
    <row r="33">
      <c r="B33" s="25" t="s">
        <v>6</v>
      </c>
      <c r="C33" s="26">
        <f>IFERROR(__xludf.DUMMYFUNCTION("filter($P$13:$P$31,$O$13:$O$31=B33)"),0.0)</f>
        <v>0</v>
      </c>
      <c r="D33" s="26">
        <f t="shared" si="3"/>
        <v>0</v>
      </c>
      <c r="E33" s="27"/>
      <c r="H33" s="3"/>
      <c r="I33" s="8" t="s">
        <v>101</v>
      </c>
      <c r="J33" s="4">
        <v>205.0</v>
      </c>
      <c r="R33" s="12"/>
      <c r="S33" s="10"/>
    </row>
    <row r="34">
      <c r="B34" s="25" t="s">
        <v>6</v>
      </c>
      <c r="C34" s="26">
        <f>IFERROR(__xludf.DUMMYFUNCTION("filter($P$13:$P$31,$O$13:$O$31=B34)"),0.0)</f>
        <v>0</v>
      </c>
      <c r="D34" s="26">
        <f t="shared" si="3"/>
        <v>0</v>
      </c>
      <c r="E34" s="27"/>
      <c r="H34" s="3"/>
      <c r="I34" s="8" t="s">
        <v>102</v>
      </c>
      <c r="J34" s="4">
        <v>180.0</v>
      </c>
      <c r="R34" s="12"/>
      <c r="S34" s="10"/>
    </row>
    <row r="35">
      <c r="A35" s="28" t="s">
        <v>103</v>
      </c>
      <c r="B35" s="29" t="s">
        <v>6</v>
      </c>
      <c r="C35" s="30">
        <f>IFERROR(__xludf.DUMMYFUNCTION("filter($P$2:$P$12,$O$2:$O$12=B35)"),0.0)</f>
        <v>0</v>
      </c>
      <c r="D35" s="30">
        <f t="shared" si="3"/>
        <v>0</v>
      </c>
      <c r="E35" s="31"/>
      <c r="H35" s="3"/>
      <c r="I35" s="8" t="s">
        <v>104</v>
      </c>
      <c r="J35" s="4">
        <v>195.0</v>
      </c>
      <c r="R35" s="12"/>
      <c r="S35" s="10"/>
    </row>
    <row r="36">
      <c r="B36" s="29" t="s">
        <v>6</v>
      </c>
      <c r="C36" s="30">
        <f>IFERROR(__xludf.DUMMYFUNCTION("filter($P$2:$P$12,$O$2:$O$12=B36)"),0.0)</f>
        <v>0</v>
      </c>
      <c r="D36" s="30">
        <f t="shared" si="3"/>
        <v>0</v>
      </c>
      <c r="E36" s="31"/>
      <c r="H36" s="3"/>
      <c r="I36" s="8" t="s">
        <v>105</v>
      </c>
      <c r="J36" s="4">
        <v>80.0</v>
      </c>
      <c r="R36" s="12"/>
      <c r="S36" s="10"/>
    </row>
    <row r="37">
      <c r="B37" s="29" t="s">
        <v>6</v>
      </c>
      <c r="C37" s="30">
        <f>IFERROR(__xludf.DUMMYFUNCTION("filter($P$2:$P$12,$O$2:$O$12=B37)"),0.0)</f>
        <v>0</v>
      </c>
      <c r="D37" s="30">
        <f t="shared" si="3"/>
        <v>0</v>
      </c>
      <c r="E37" s="31"/>
      <c r="H37" s="3"/>
      <c r="I37" s="8" t="s">
        <v>106</v>
      </c>
      <c r="J37" s="4">
        <v>480.0</v>
      </c>
      <c r="R37" s="12"/>
      <c r="S37" s="10"/>
    </row>
    <row r="38">
      <c r="H38" s="3"/>
      <c r="I38" s="8" t="s">
        <v>107</v>
      </c>
      <c r="J38" s="32">
        <v>90.0</v>
      </c>
      <c r="R38" s="12"/>
      <c r="S38" s="33"/>
    </row>
    <row r="39">
      <c r="B39" s="34" t="s">
        <v>108</v>
      </c>
      <c r="D39" s="35">
        <f>sum(D2:D37)</f>
        <v>0</v>
      </c>
      <c r="H39" s="3"/>
      <c r="I39" s="8" t="s">
        <v>109</v>
      </c>
      <c r="J39" s="4">
        <v>180.0</v>
      </c>
      <c r="R39" s="12"/>
      <c r="S39" s="10"/>
    </row>
    <row r="40">
      <c r="H40" s="3"/>
      <c r="I40" s="8" t="s">
        <v>110</v>
      </c>
      <c r="J40" s="4">
        <v>190.0</v>
      </c>
      <c r="R40" s="12"/>
      <c r="S40" s="10"/>
    </row>
    <row r="41">
      <c r="B41" s="36" t="s">
        <v>111</v>
      </c>
      <c r="C41" s="37"/>
      <c r="D41" s="37"/>
      <c r="E41" s="37"/>
      <c r="H41" s="3"/>
      <c r="I41" s="8" t="s">
        <v>112</v>
      </c>
      <c r="J41" s="4">
        <v>95.0</v>
      </c>
      <c r="R41" s="12"/>
      <c r="S41" s="10"/>
    </row>
    <row r="42">
      <c r="B42" s="37"/>
      <c r="C42" s="37"/>
      <c r="D42" s="37"/>
      <c r="E42" s="37"/>
      <c r="H42" s="3"/>
      <c r="I42" s="8" t="s">
        <v>113</v>
      </c>
      <c r="J42" s="4">
        <v>80.0</v>
      </c>
      <c r="R42" s="12"/>
      <c r="S42" s="10"/>
    </row>
    <row r="43">
      <c r="B43" s="37"/>
      <c r="C43" s="37"/>
      <c r="D43" s="37"/>
      <c r="E43" s="37"/>
      <c r="H43" s="3"/>
      <c r="I43" s="8" t="s">
        <v>114</v>
      </c>
      <c r="J43" s="4">
        <v>80.0</v>
      </c>
      <c r="R43" s="12"/>
      <c r="S43" s="10"/>
    </row>
    <row r="44">
      <c r="H44" s="3"/>
      <c r="I44" s="8" t="s">
        <v>115</v>
      </c>
      <c r="J44" s="4">
        <v>155.0</v>
      </c>
      <c r="R44" s="12"/>
      <c r="S44" s="10"/>
    </row>
    <row r="45">
      <c r="H45" s="3"/>
      <c r="I45" s="8" t="s">
        <v>116</v>
      </c>
      <c r="J45" s="4">
        <v>125.0</v>
      </c>
      <c r="R45" s="12"/>
      <c r="S45" s="10"/>
    </row>
    <row r="46">
      <c r="H46" s="3"/>
      <c r="I46" s="8" t="s">
        <v>117</v>
      </c>
      <c r="J46" s="4">
        <v>85.0</v>
      </c>
      <c r="R46" s="12"/>
      <c r="S46" s="10"/>
    </row>
    <row r="47">
      <c r="H47" s="3"/>
      <c r="I47" s="8" t="s">
        <v>118</v>
      </c>
      <c r="J47" s="4">
        <v>170.0</v>
      </c>
      <c r="R47" s="12"/>
      <c r="S47" s="10"/>
    </row>
    <row r="48">
      <c r="H48" s="3"/>
      <c r="I48" s="8" t="s">
        <v>119</v>
      </c>
      <c r="J48" s="4">
        <v>170.0</v>
      </c>
      <c r="R48" s="12"/>
      <c r="S48" s="10"/>
    </row>
    <row r="49">
      <c r="H49" s="3"/>
      <c r="I49" s="8" t="s">
        <v>120</v>
      </c>
      <c r="J49" s="4">
        <v>340.0</v>
      </c>
      <c r="R49" s="12"/>
      <c r="S49" s="10"/>
    </row>
    <row r="50">
      <c r="H50" s="3"/>
      <c r="I50" s="8" t="s">
        <v>121</v>
      </c>
      <c r="J50" s="4">
        <v>140.0</v>
      </c>
      <c r="R50" s="12"/>
      <c r="S50" s="10"/>
    </row>
    <row r="51">
      <c r="H51" s="3"/>
      <c r="I51" s="8" t="s">
        <v>122</v>
      </c>
      <c r="J51" s="4">
        <v>280.0</v>
      </c>
      <c r="R51" s="12"/>
      <c r="S51" s="10"/>
    </row>
    <row r="52">
      <c r="H52" s="3"/>
      <c r="I52" s="8" t="s">
        <v>123</v>
      </c>
      <c r="J52" s="4">
        <v>90.0</v>
      </c>
      <c r="R52" s="12"/>
      <c r="S52" s="10"/>
    </row>
    <row r="53">
      <c r="H53" s="3"/>
      <c r="I53" s="8" t="s">
        <v>124</v>
      </c>
      <c r="J53" s="4">
        <v>180.0</v>
      </c>
      <c r="R53" s="12"/>
      <c r="S53" s="10"/>
    </row>
    <row r="54">
      <c r="H54" s="3"/>
      <c r="I54" s="8" t="s">
        <v>125</v>
      </c>
      <c r="J54" s="4">
        <v>60.0</v>
      </c>
      <c r="R54" s="12"/>
      <c r="S54" s="10"/>
    </row>
    <row r="55">
      <c r="H55" s="3"/>
      <c r="I55" s="8" t="s">
        <v>126</v>
      </c>
      <c r="J55" s="4">
        <v>90.0</v>
      </c>
      <c r="R55" s="12"/>
      <c r="S55" s="10"/>
    </row>
    <row r="56">
      <c r="H56" s="3"/>
      <c r="I56" s="8" t="s">
        <v>127</v>
      </c>
      <c r="J56" s="4">
        <v>65.0</v>
      </c>
      <c r="R56" s="12"/>
      <c r="S56" s="10"/>
    </row>
    <row r="57">
      <c r="H57" s="3"/>
      <c r="I57" s="8" t="s">
        <v>128</v>
      </c>
      <c r="J57" s="4">
        <v>70.0</v>
      </c>
      <c r="R57" s="12"/>
      <c r="S57" s="10"/>
    </row>
    <row r="58">
      <c r="H58" s="3"/>
      <c r="I58" s="8" t="s">
        <v>129</v>
      </c>
      <c r="J58" s="4">
        <v>190.0</v>
      </c>
      <c r="R58" s="12"/>
      <c r="S58" s="10"/>
    </row>
    <row r="59">
      <c r="H59" s="3"/>
      <c r="I59" s="8" t="s">
        <v>130</v>
      </c>
      <c r="J59" s="4">
        <v>120.0</v>
      </c>
      <c r="R59" s="12"/>
      <c r="S59" s="10"/>
    </row>
    <row r="60">
      <c r="H60" s="3"/>
      <c r="I60" s="8" t="s">
        <v>131</v>
      </c>
      <c r="J60" s="4">
        <v>100.0</v>
      </c>
      <c r="R60" s="12"/>
      <c r="S60" s="10"/>
    </row>
    <row r="61">
      <c r="H61" s="3"/>
      <c r="I61" s="8" t="s">
        <v>132</v>
      </c>
      <c r="J61" s="4">
        <v>200.0</v>
      </c>
      <c r="R61" s="12"/>
      <c r="S61" s="10"/>
    </row>
    <row r="62">
      <c r="H62" s="3"/>
      <c r="I62" s="8" t="s">
        <v>133</v>
      </c>
      <c r="J62" s="4">
        <v>70.0</v>
      </c>
      <c r="R62" s="12"/>
      <c r="S62" s="10"/>
    </row>
    <row r="63">
      <c r="H63" s="3"/>
      <c r="I63" s="38"/>
      <c r="R63" s="12"/>
      <c r="S63" s="10"/>
    </row>
    <row r="64">
      <c r="H64" s="3"/>
      <c r="I64" s="8"/>
      <c r="R64" s="12"/>
      <c r="S64" s="10"/>
    </row>
    <row r="65">
      <c r="H65" s="3"/>
      <c r="I65" s="8"/>
      <c r="R65" s="12"/>
      <c r="S65" s="10"/>
    </row>
    <row r="66">
      <c r="H66" s="3"/>
      <c r="I66" s="8"/>
      <c r="R66" s="12"/>
      <c r="S66" s="10"/>
    </row>
    <row r="67">
      <c r="H67" s="3"/>
      <c r="I67" s="8"/>
      <c r="R67" s="12"/>
      <c r="S67" s="10"/>
    </row>
    <row r="68">
      <c r="H68" s="3"/>
      <c r="I68" s="8"/>
      <c r="R68" s="12"/>
      <c r="S68" s="10"/>
    </row>
    <row r="69">
      <c r="H69" s="3"/>
      <c r="I69" s="8"/>
      <c r="R69" s="12"/>
      <c r="S69" s="10"/>
    </row>
    <row r="70">
      <c r="H70" s="3"/>
      <c r="I70" s="8"/>
    </row>
    <row r="71">
      <c r="H71" s="3"/>
      <c r="I71" s="8"/>
    </row>
    <row r="72">
      <c r="H72" s="3"/>
      <c r="I72" s="8"/>
    </row>
    <row r="73">
      <c r="H73" s="3"/>
      <c r="I73" s="8"/>
    </row>
    <row r="74">
      <c r="H74" s="3"/>
      <c r="I74" s="8"/>
    </row>
    <row r="75">
      <c r="H75" s="3"/>
      <c r="I75" s="1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</sheetData>
  <mergeCells count="3">
    <mergeCell ref="A22:A29"/>
    <mergeCell ref="A30:A34"/>
    <mergeCell ref="A35:A37"/>
  </mergeCells>
  <dataValidations>
    <dataValidation type="list" allowBlank="1" showErrorMessage="1" sqref="B2:B21">
      <formula1>Builder!$I$2:$I$160</formula1>
    </dataValidation>
    <dataValidation type="list" allowBlank="1" showErrorMessage="1" sqref="B22:B29">
      <formula1>Builder!$R$2:$R$69</formula1>
    </dataValidation>
    <dataValidation type="list" allowBlank="1" showErrorMessage="1" sqref="B30:B34">
      <formula1>Builder!$O$13:$O$31</formula1>
    </dataValidation>
    <dataValidation type="list" allowBlank="1" showErrorMessage="1" sqref="E2:E21">
      <formula1>Builder!$L$1:$L$6</formula1>
    </dataValidation>
    <dataValidation type="list" allowBlank="1" showErrorMessage="1" sqref="B35:B37">
      <formula1>Builder!$O$2:$O$12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4.63"/>
    <col customWidth="1" min="3" max="3" width="11.0"/>
    <col customWidth="1" min="4" max="4" width="28.88"/>
    <col customWidth="1" min="5" max="5" width="6.13"/>
    <col customWidth="1" min="6" max="6" width="10.13"/>
  </cols>
  <sheetData>
    <row r="1">
      <c r="A1" s="39" t="s">
        <v>134</v>
      </c>
      <c r="B1" s="39" t="s">
        <v>3</v>
      </c>
      <c r="C1" s="39"/>
      <c r="D1" s="39" t="s">
        <v>4</v>
      </c>
      <c r="E1" s="39" t="s">
        <v>2</v>
      </c>
      <c r="F1" s="40" t="str">
        <f>Builder!E34</f>
        <v/>
      </c>
      <c r="G1" s="41" t="s">
        <v>135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0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2" t="str">
        <f>Builder!B3</f>
        <v> </v>
      </c>
      <c r="B3" s="42" t="str">
        <f>Builder!E3</f>
        <v> </v>
      </c>
      <c r="C3" s="42" t="str">
        <f>Builder!H3</f>
        <v> </v>
      </c>
      <c r="D3" s="42" t="str">
        <f>Builder!G3</f>
        <v/>
      </c>
      <c r="E3" s="43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0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2" t="str">
        <f>Builder!B5</f>
        <v> </v>
      </c>
      <c r="B5" s="42" t="str">
        <f>Builder!E5</f>
        <v> </v>
      </c>
      <c r="C5" s="42" t="str">
        <f>Builder!H5</f>
        <v> </v>
      </c>
      <c r="D5" s="42" t="str">
        <f>Builder!G5</f>
        <v/>
      </c>
      <c r="E5" s="43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0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2" t="str">
        <f>Builder!B7</f>
        <v> </v>
      </c>
      <c r="B7" s="42" t="str">
        <f>Builder!E7</f>
        <v> </v>
      </c>
      <c r="C7" s="42" t="str">
        <f>Builder!H7</f>
        <v> </v>
      </c>
      <c r="D7" s="42" t="str">
        <f>Builder!G7</f>
        <v/>
      </c>
      <c r="E7" s="43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0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2" t="str">
        <f>Builder!B9</f>
        <v> </v>
      </c>
      <c r="B9" s="42" t="str">
        <f>Builder!E9</f>
        <v> </v>
      </c>
      <c r="C9" s="42" t="str">
        <f>Builder!H9</f>
        <v> </v>
      </c>
      <c r="D9" s="42" t="str">
        <f>Builder!G9</f>
        <v/>
      </c>
      <c r="E9" s="43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0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2" t="str">
        <f>Builder!B11</f>
        <v> </v>
      </c>
      <c r="B11" s="42" t="str">
        <f>Builder!E11</f>
        <v> </v>
      </c>
      <c r="C11" s="42" t="str">
        <f>Builder!H11</f>
        <v> </v>
      </c>
      <c r="D11" s="42" t="str">
        <f>Builder!G11</f>
        <v/>
      </c>
      <c r="E11" s="43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0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2" t="str">
        <f>Builder!B13</f>
        <v> </v>
      </c>
      <c r="B13" s="42" t="str">
        <f>Builder!E13</f>
        <v> </v>
      </c>
      <c r="C13" s="42" t="str">
        <f>Builder!H13</f>
        <v> </v>
      </c>
      <c r="D13" s="42" t="str">
        <f>Builder!G13</f>
        <v/>
      </c>
      <c r="E13" s="43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0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2" t="str">
        <f>Builder!B15</f>
        <v> </v>
      </c>
      <c r="B15" s="42" t="str">
        <f>Builder!E15</f>
        <v> </v>
      </c>
      <c r="C15" s="42" t="str">
        <f>Builder!H15</f>
        <v> </v>
      </c>
      <c r="D15" s="42" t="str">
        <f>Builder!G15</f>
        <v/>
      </c>
      <c r="E15" s="43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0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2" t="str">
        <f>Builder!B17</f>
        <v> </v>
      </c>
      <c r="B17" s="42" t="str">
        <f>Builder!E17</f>
        <v> </v>
      </c>
      <c r="C17" s="42" t="str">
        <f>Builder!H17</f>
        <v> </v>
      </c>
      <c r="D17" s="42" t="str">
        <f>Builder!G17</f>
        <v/>
      </c>
      <c r="E17" s="43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0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2" t="str">
        <f>Builder!B19</f>
        <v> </v>
      </c>
      <c r="B19" s="42" t="str">
        <f>Builder!E19</f>
        <v> </v>
      </c>
      <c r="C19" s="42" t="str">
        <f>Builder!H19</f>
        <v> </v>
      </c>
      <c r="D19" s="42" t="str">
        <f>Builder!G19</f>
        <v/>
      </c>
      <c r="E19" s="43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0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2" t="str">
        <f>Builder!B21</f>
        <v> </v>
      </c>
      <c r="B21" s="42" t="str">
        <f>Builder!E21</f>
        <v> </v>
      </c>
      <c r="C21" s="42" t="str">
        <f>Builder!H21</f>
        <v> </v>
      </c>
      <c r="D21" s="42" t="str">
        <f>Builder!G21</f>
        <v/>
      </c>
      <c r="E21" s="43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Builder!E30</f>
        <v/>
      </c>
      <c r="C22" s="3" t="str">
        <f>Builder!H22</f>
        <v> </v>
      </c>
      <c r="D22" s="3" t="str">
        <f>Builder!G22</f>
        <v/>
      </c>
      <c r="E22" s="10">
        <f>Builder!D30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